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JetBrains\pco-pmi\dataCSV\"/>
    </mc:Choice>
  </mc:AlternateContent>
  <xr:revisionPtr revIDLastSave="0" documentId="13_ncr:1_{050822E2-1833-4199-8BEB-66316BE516EC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costing" sheetId="1" r:id="rId1"/>
    <sheet name="input" sheetId="2" r:id="rId2"/>
    <sheet name="File name" sheetId="3" r:id="rId3"/>
    <sheet name="Images" sheetId="4" r:id="rId4"/>
    <sheet name="keywords" sheetId="5" r:id="rId5"/>
    <sheet name="description" sheetId="6" r:id="rId6"/>
    <sheet name="upload" sheetId="7" r:id="rId7"/>
    <sheet name="impor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  <c r="E24" i="2"/>
  <c r="E25" i="2"/>
  <c r="D90" i="7" s="1" a="1"/>
  <c r="D90" i="7" s="1"/>
  <c r="E26" i="2"/>
  <c r="E27" i="2"/>
  <c r="D98" i="7" s="1" a="1"/>
  <c r="D98" i="7" s="1"/>
  <c r="E28" i="2"/>
  <c r="D102" i="7" s="1" a="1"/>
  <c r="D102" i="7" s="1"/>
  <c r="E29" i="2"/>
  <c r="D106" i="7" s="1" a="1"/>
  <c r="D106" i="7" s="1"/>
  <c r="E30" i="2"/>
  <c r="D110" i="7" s="1" a="1"/>
  <c r="D110" i="7" s="1"/>
  <c r="E31" i="2"/>
  <c r="D114" i="7" s="1" a="1"/>
  <c r="D114" i="7" s="1"/>
  <c r="E32" i="2"/>
  <c r="D118" i="7" s="1" a="1"/>
  <c r="D118" i="7" s="1"/>
  <c r="E33" i="2"/>
  <c r="D122" i="7" s="1" a="1"/>
  <c r="D122" i="7" s="1"/>
  <c r="E34" i="2"/>
  <c r="D126" i="7" s="1" a="1"/>
  <c r="D126" i="7" s="1"/>
  <c r="E35" i="2"/>
  <c r="E36" i="2"/>
  <c r="D134" i="7" s="1" a="1"/>
  <c r="D134" i="7" s="1"/>
  <c r="E37" i="2"/>
  <c r="E38" i="2"/>
  <c r="D142" i="7" s="1" a="1"/>
  <c r="D142" i="7" s="1"/>
  <c r="E39" i="2"/>
  <c r="E40" i="2"/>
  <c r="E41" i="2"/>
  <c r="E42" i="2"/>
  <c r="E43" i="2"/>
  <c r="D162" i="7" s="1" a="1"/>
  <c r="D162" i="7" s="1"/>
  <c r="E4" i="2"/>
  <c r="E5" i="2"/>
  <c r="E6" i="2"/>
  <c r="D14" i="7" s="1" a="1"/>
  <c r="D14" i="7" s="1"/>
  <c r="E7" i="2"/>
  <c r="D18" i="7" s="1" a="1"/>
  <c r="D18" i="7" s="1"/>
  <c r="E8" i="2"/>
  <c r="D22" i="7" s="1" a="1"/>
  <c r="D22" i="7" s="1"/>
  <c r="E9" i="2"/>
  <c r="E10" i="2"/>
  <c r="E11" i="2"/>
  <c r="E12" i="2"/>
  <c r="D38" i="7" s="1" a="1"/>
  <c r="D38" i="7" s="1"/>
  <c r="E13" i="2"/>
  <c r="D42" i="7" s="1" a="1"/>
  <c r="D42" i="7" s="1"/>
  <c r="E14" i="2"/>
  <c r="D46" i="7" s="1" a="1"/>
  <c r="D46" i="7" s="1"/>
  <c r="E15" i="2"/>
  <c r="D50" i="7" s="1" a="1"/>
  <c r="D50" i="7" s="1"/>
  <c r="E16" i="2"/>
  <c r="E17" i="2"/>
  <c r="D58" i="7" s="1" a="1"/>
  <c r="D58" i="7" s="1"/>
  <c r="E18" i="2"/>
  <c r="D62" i="7" s="1" a="1"/>
  <c r="D62" i="7" s="1"/>
  <c r="E19" i="2"/>
  <c r="D66" i="7" s="1" a="1"/>
  <c r="D66" i="7" s="1"/>
  <c r="E20" i="2"/>
  <c r="D70" i="7" s="1" a="1"/>
  <c r="D70" i="7" s="1"/>
  <c r="E21" i="2"/>
  <c r="E22" i="2"/>
  <c r="E3" i="2"/>
  <c r="D2" i="7" s="1" a="1"/>
  <c r="D2" i="7" s="1"/>
  <c r="AT401" i="7" a="1"/>
  <c r="AT401" i="7" s="1"/>
  <c r="AJ401" i="7" a="1"/>
  <c r="AJ401" i="7" s="1"/>
  <c r="AG401" i="7" a="1"/>
  <c r="AG401" i="7" s="1"/>
  <c r="Z401" i="7" a="1"/>
  <c r="Z401" i="7" s="1"/>
  <c r="AA401" i="7" s="1"/>
  <c r="Y401" i="7" a="1"/>
  <c r="Y401" i="7" s="1"/>
  <c r="V401" i="7" a="1"/>
  <c r="V401" i="7" s="1"/>
  <c r="U401" i="7" a="1"/>
  <c r="U401" i="7" s="1"/>
  <c r="R401" i="7" a="1"/>
  <c r="R401" i="7" s="1"/>
  <c r="P401" i="7" a="1"/>
  <c r="P401" i="7" s="1"/>
  <c r="O401" i="7" a="1"/>
  <c r="O401" i="7" s="1"/>
  <c r="J401" i="7" a="1"/>
  <c r="J401" i="7" s="1"/>
  <c r="I401" i="7" a="1"/>
  <c r="I401" i="7" s="1"/>
  <c r="G401" i="7" a="1"/>
  <c r="G401" i="7" s="1"/>
  <c r="F401" i="7" a="1"/>
  <c r="F401" i="7" s="1"/>
  <c r="D401" i="7" a="1"/>
  <c r="D401" i="7" s="1"/>
  <c r="B401" i="7" a="1"/>
  <c r="B401" i="7" s="1"/>
  <c r="AD401" i="7" s="1"/>
  <c r="AT400" i="7" a="1"/>
  <c r="AT400" i="7" s="1"/>
  <c r="AJ400" i="7" a="1"/>
  <c r="AJ400" i="7" s="1"/>
  <c r="AG400" i="7" a="1"/>
  <c r="AG400" i="7" s="1"/>
  <c r="Z400" i="7" a="1"/>
  <c r="Z400" i="7" s="1"/>
  <c r="AA400" i="7" s="1"/>
  <c r="Y400" i="7" a="1"/>
  <c r="Y400" i="7" s="1"/>
  <c r="V400" i="7" a="1"/>
  <c r="V400" i="7" s="1"/>
  <c r="U400" i="7" a="1"/>
  <c r="U400" i="7" s="1"/>
  <c r="R400" i="7" a="1"/>
  <c r="R400" i="7" s="1"/>
  <c r="P400" i="7" a="1"/>
  <c r="P400" i="7" s="1"/>
  <c r="O400" i="7" a="1"/>
  <c r="O400" i="7" s="1"/>
  <c r="J400" i="7" a="1"/>
  <c r="J400" i="7" s="1"/>
  <c r="I400" i="7" a="1"/>
  <c r="I400" i="7" s="1"/>
  <c r="G400" i="7" a="1"/>
  <c r="G400" i="7" s="1"/>
  <c r="F400" i="7" a="1"/>
  <c r="F400" i="7" s="1"/>
  <c r="D400" i="7" a="1"/>
  <c r="D400" i="7" s="1"/>
  <c r="B400" i="7" a="1"/>
  <c r="B400" i="7" s="1"/>
  <c r="AD400" i="7" s="1"/>
  <c r="AT399" i="7" a="1"/>
  <c r="AT399" i="7" s="1"/>
  <c r="AJ399" i="7" a="1"/>
  <c r="AJ399" i="7" s="1"/>
  <c r="AG399" i="7" a="1"/>
  <c r="AG399" i="7" s="1"/>
  <c r="Z399" i="7" a="1"/>
  <c r="Z399" i="7" s="1"/>
  <c r="AA399" i="7" s="1"/>
  <c r="Y399" i="7" a="1"/>
  <c r="Y399" i="7" s="1"/>
  <c r="V399" i="7" a="1"/>
  <c r="V399" i="7"/>
  <c r="U399" i="7" a="1"/>
  <c r="U399" i="7" s="1"/>
  <c r="R399" i="7" a="1"/>
  <c r="R399" i="7" s="1"/>
  <c r="P399" i="7" a="1"/>
  <c r="P399" i="7" s="1"/>
  <c r="O399" i="7" a="1"/>
  <c r="O399" i="7" s="1"/>
  <c r="J399" i="7" a="1"/>
  <c r="J399" i="7" s="1"/>
  <c r="I399" i="7" a="1"/>
  <c r="I399" i="7" s="1"/>
  <c r="G399" i="7" a="1"/>
  <c r="G399" i="7" s="1"/>
  <c r="F399" i="7" a="1"/>
  <c r="F399" i="7" s="1"/>
  <c r="D399" i="7" a="1"/>
  <c r="D399" i="7" s="1"/>
  <c r="B399" i="7" a="1"/>
  <c r="B399" i="7" s="1"/>
  <c r="AD399" i="7" s="1"/>
  <c r="AJ398" i="7" a="1"/>
  <c r="AJ398" i="7" s="1"/>
  <c r="AG398" i="7" a="1"/>
  <c r="AG398" i="7" s="1"/>
  <c r="Z398" i="7" a="1"/>
  <c r="Z398" i="7" s="1"/>
  <c r="V398" i="7" a="1"/>
  <c r="V398" i="7" s="1"/>
  <c r="R398" i="7" a="1"/>
  <c r="R398" i="7" s="1"/>
  <c r="J398" i="7" a="1"/>
  <c r="J398" i="7" s="1"/>
  <c r="I398" i="7" a="1"/>
  <c r="I398" i="7"/>
  <c r="G398" i="7" a="1"/>
  <c r="G398" i="7" s="1"/>
  <c r="F398" i="7" a="1"/>
  <c r="F398" i="7" s="1"/>
  <c r="AT397" i="7" a="1"/>
  <c r="AT397" i="7" s="1"/>
  <c r="AJ397" i="7" a="1"/>
  <c r="AJ397" i="7" s="1"/>
  <c r="AG397" i="7" a="1"/>
  <c r="AG397" i="7" s="1"/>
  <c r="Z397" i="7" a="1"/>
  <c r="Z397" i="7" s="1"/>
  <c r="Y397" i="7" a="1"/>
  <c r="Y397" i="7" s="1"/>
  <c r="V397" i="7" a="1"/>
  <c r="V397" i="7" s="1"/>
  <c r="U397" i="7" a="1"/>
  <c r="U397" i="7" s="1"/>
  <c r="R397" i="7" a="1"/>
  <c r="R397" i="7" s="1"/>
  <c r="P397" i="7" a="1"/>
  <c r="P397" i="7" s="1"/>
  <c r="O397" i="7" a="1"/>
  <c r="O397" i="7" s="1"/>
  <c r="J397" i="7" a="1"/>
  <c r="J397" i="7" s="1"/>
  <c r="I397" i="7" a="1"/>
  <c r="I397" i="7" s="1"/>
  <c r="G397" i="7" a="1"/>
  <c r="G397" i="7" s="1"/>
  <c r="F397" i="7" a="1"/>
  <c r="F397" i="7" s="1"/>
  <c r="D397" i="7" a="1"/>
  <c r="D397" i="7" s="1"/>
  <c r="B397" i="7" a="1"/>
  <c r="B397" i="7" s="1"/>
  <c r="AD397" i="7" s="1"/>
  <c r="AT396" i="7" a="1"/>
  <c r="AT396" i="7" s="1"/>
  <c r="AJ396" i="7" a="1"/>
  <c r="AJ396" i="7" s="1"/>
  <c r="AG396" i="7" a="1"/>
  <c r="AG396" i="7" s="1"/>
  <c r="Z396" i="7" a="1"/>
  <c r="Z396" i="7" s="1"/>
  <c r="AA396" i="7" s="1"/>
  <c r="Y396" i="7" a="1"/>
  <c r="Y396" i="7" s="1"/>
  <c r="V396" i="7" a="1"/>
  <c r="V396" i="7" s="1"/>
  <c r="U396" i="7" a="1"/>
  <c r="U396" i="7" s="1"/>
  <c r="R396" i="7" a="1"/>
  <c r="R396" i="7" s="1"/>
  <c r="P396" i="7" a="1"/>
  <c r="P396" i="7" s="1"/>
  <c r="O396" i="7" a="1"/>
  <c r="O396" i="7" s="1"/>
  <c r="J396" i="7" a="1"/>
  <c r="J396" i="7" s="1"/>
  <c r="I396" i="7" a="1"/>
  <c r="I396" i="7" s="1"/>
  <c r="G396" i="7" a="1"/>
  <c r="G396" i="7"/>
  <c r="F396" i="7" a="1"/>
  <c r="F396" i="7" s="1"/>
  <c r="D396" i="7" a="1"/>
  <c r="D396" i="7"/>
  <c r="B396" i="7" a="1"/>
  <c r="B396" i="7" s="1"/>
  <c r="AD396" i="7" s="1"/>
  <c r="AT395" i="7" a="1"/>
  <c r="AT395" i="7" s="1"/>
  <c r="AJ395" i="7" a="1"/>
  <c r="AJ395" i="7" s="1"/>
  <c r="AG395" i="7" a="1"/>
  <c r="AG395" i="7" s="1"/>
  <c r="Z395" i="7" a="1"/>
  <c r="Z395" i="7" s="1"/>
  <c r="Y395" i="7" a="1"/>
  <c r="Y395" i="7" s="1"/>
  <c r="V395" i="7" a="1"/>
  <c r="V395" i="7" s="1"/>
  <c r="U395" i="7" a="1"/>
  <c r="U395" i="7" s="1"/>
  <c r="R395" i="7" a="1"/>
  <c r="R395" i="7" s="1"/>
  <c r="P395" i="7" a="1"/>
  <c r="P395" i="7" s="1"/>
  <c r="O395" i="7" a="1"/>
  <c r="O395" i="7" s="1"/>
  <c r="J395" i="7" a="1"/>
  <c r="J395" i="7" s="1"/>
  <c r="I395" i="7" a="1"/>
  <c r="I395" i="7" s="1"/>
  <c r="G395" i="7" a="1"/>
  <c r="G395" i="7" s="1"/>
  <c r="F395" i="7" a="1"/>
  <c r="F395" i="7" s="1"/>
  <c r="D395" i="7" a="1"/>
  <c r="D395" i="7" s="1"/>
  <c r="B395" i="7" a="1"/>
  <c r="B395" i="7" s="1"/>
  <c r="AD395" i="7" s="1"/>
  <c r="AJ394" i="7" a="1"/>
  <c r="AJ394" i="7" s="1"/>
  <c r="AG394" i="7" a="1"/>
  <c r="AG394" i="7" s="1"/>
  <c r="Z394" i="7" a="1"/>
  <c r="Z394" i="7" s="1"/>
  <c r="AA394" i="7" s="1"/>
  <c r="V394" i="7" a="1"/>
  <c r="V394" i="7" s="1"/>
  <c r="R394" i="7" a="1"/>
  <c r="R394" i="7" s="1"/>
  <c r="J394" i="7" a="1"/>
  <c r="J394" i="7" s="1"/>
  <c r="I394" i="7" a="1"/>
  <c r="I394" i="7"/>
  <c r="G394" i="7" a="1"/>
  <c r="G394" i="7" s="1"/>
  <c r="F394" i="7" a="1"/>
  <c r="F394" i="7" s="1"/>
  <c r="AT393" i="7" a="1"/>
  <c r="AT393" i="7" s="1"/>
  <c r="AJ393" i="7" a="1"/>
  <c r="AJ393" i="7" s="1"/>
  <c r="AG393" i="7" a="1"/>
  <c r="AG393" i="7"/>
  <c r="Z393" i="7" a="1"/>
  <c r="Z393" i="7" s="1"/>
  <c r="AA393" i="7" s="1"/>
  <c r="Y393" i="7" a="1"/>
  <c r="Y393" i="7" s="1"/>
  <c r="V393" i="7" a="1"/>
  <c r="V393" i="7" s="1"/>
  <c r="U393" i="7" a="1"/>
  <c r="U393" i="7" s="1"/>
  <c r="R393" i="7" a="1"/>
  <c r="R393" i="7" s="1"/>
  <c r="P393" i="7" a="1"/>
  <c r="P393" i="7" s="1"/>
  <c r="O393" i="7" a="1"/>
  <c r="O393" i="7" s="1"/>
  <c r="J393" i="7" a="1"/>
  <c r="J393" i="7" s="1"/>
  <c r="I393" i="7" a="1"/>
  <c r="I393" i="7" s="1"/>
  <c r="G393" i="7" a="1"/>
  <c r="G393" i="7" s="1"/>
  <c r="F393" i="7" a="1"/>
  <c r="F393" i="7" s="1"/>
  <c r="D393" i="7" a="1"/>
  <c r="D393" i="7"/>
  <c r="B393" i="7" a="1"/>
  <c r="B393" i="7" s="1"/>
  <c r="AD393" i="7" s="1"/>
  <c r="AT392" i="7" a="1"/>
  <c r="AT392" i="7" s="1"/>
  <c r="AJ392" i="7" a="1"/>
  <c r="AJ392" i="7" s="1"/>
  <c r="AG392" i="7" a="1"/>
  <c r="AG392" i="7" s="1"/>
  <c r="Z392" i="7" a="1"/>
  <c r="Z392" i="7" s="1"/>
  <c r="Y392" i="7" a="1"/>
  <c r="Y392" i="7" s="1"/>
  <c r="V392" i="7" a="1"/>
  <c r="V392" i="7" s="1"/>
  <c r="U392" i="7" a="1"/>
  <c r="U392" i="7" s="1"/>
  <c r="R392" i="7" a="1"/>
  <c r="R392" i="7" s="1"/>
  <c r="P392" i="7" a="1"/>
  <c r="P392" i="7" s="1"/>
  <c r="O392" i="7" a="1"/>
  <c r="O392" i="7" s="1"/>
  <c r="J392" i="7" a="1"/>
  <c r="J392" i="7" s="1"/>
  <c r="I392" i="7" a="1"/>
  <c r="I392" i="7" s="1"/>
  <c r="G392" i="7" a="1"/>
  <c r="G392" i="7" s="1"/>
  <c r="F392" i="7" a="1"/>
  <c r="F392" i="7" s="1"/>
  <c r="D392" i="7" a="1"/>
  <c r="D392" i="7" s="1"/>
  <c r="B392" i="7" a="1"/>
  <c r="B392" i="7" s="1"/>
  <c r="AD392" i="7" s="1"/>
  <c r="AT391" i="7" a="1"/>
  <c r="AT391" i="7" s="1"/>
  <c r="AJ391" i="7" a="1"/>
  <c r="AJ391" i="7" s="1"/>
  <c r="AG391" i="7" a="1"/>
  <c r="AG391" i="7" s="1"/>
  <c r="Z391" i="7" a="1"/>
  <c r="Z391" i="7" s="1"/>
  <c r="Y391" i="7" a="1"/>
  <c r="Y391" i="7" s="1"/>
  <c r="V391" i="7" a="1"/>
  <c r="V391" i="7" s="1"/>
  <c r="U391" i="7" a="1"/>
  <c r="U391" i="7" s="1"/>
  <c r="R391" i="7" a="1"/>
  <c r="R391" i="7" s="1"/>
  <c r="P391" i="7" a="1"/>
  <c r="P391" i="7" s="1"/>
  <c r="O391" i="7" a="1"/>
  <c r="O391" i="7" s="1"/>
  <c r="J391" i="7" a="1"/>
  <c r="J391" i="7" s="1"/>
  <c r="I391" i="7" a="1"/>
  <c r="I391" i="7" s="1"/>
  <c r="G391" i="7" a="1"/>
  <c r="G391" i="7" s="1"/>
  <c r="F391" i="7" a="1"/>
  <c r="F391" i="7" s="1"/>
  <c r="D391" i="7" a="1"/>
  <c r="D391" i="7" s="1"/>
  <c r="B391" i="7" a="1"/>
  <c r="B391" i="7" s="1"/>
  <c r="AD391" i="7" s="1"/>
  <c r="AJ390" i="7" a="1"/>
  <c r="AJ390" i="7" s="1"/>
  <c r="AG390" i="7" a="1"/>
  <c r="AG390" i="7" s="1"/>
  <c r="Z390" i="7" a="1"/>
  <c r="Z390" i="7" s="1"/>
  <c r="V390" i="7" a="1"/>
  <c r="V390" i="7" s="1"/>
  <c r="R390" i="7" a="1"/>
  <c r="R390" i="7" s="1"/>
  <c r="J390" i="7" a="1"/>
  <c r="J390" i="7" s="1"/>
  <c r="I390" i="7" a="1"/>
  <c r="I390" i="7" s="1"/>
  <c r="G390" i="7" a="1"/>
  <c r="G390" i="7" s="1"/>
  <c r="F390" i="7" a="1"/>
  <c r="F390" i="7" s="1"/>
  <c r="AT389" i="7" a="1"/>
  <c r="AT389" i="7" s="1"/>
  <c r="AJ389" i="7" a="1"/>
  <c r="AJ389" i="7" s="1"/>
  <c r="AG389" i="7" a="1"/>
  <c r="AG389" i="7" s="1"/>
  <c r="Z389" i="7" a="1"/>
  <c r="Z389" i="7" s="1"/>
  <c r="AA389" i="7" s="1"/>
  <c r="Y389" i="7" a="1"/>
  <c r="Y389" i="7" s="1"/>
  <c r="V389" i="7" a="1"/>
  <c r="V389" i="7" s="1"/>
  <c r="U389" i="7" a="1"/>
  <c r="U389" i="7" s="1"/>
  <c r="R389" i="7" a="1"/>
  <c r="R389" i="7" s="1"/>
  <c r="P389" i="7" a="1"/>
  <c r="P389" i="7" s="1"/>
  <c r="O389" i="7" a="1"/>
  <c r="O389" i="7" s="1"/>
  <c r="J389" i="7" a="1"/>
  <c r="J389" i="7" s="1"/>
  <c r="I389" i="7" a="1"/>
  <c r="I389" i="7"/>
  <c r="G389" i="7" a="1"/>
  <c r="G389" i="7" s="1"/>
  <c r="F389" i="7" a="1"/>
  <c r="F389" i="7" s="1"/>
  <c r="D389" i="7" a="1"/>
  <c r="D389" i="7" s="1"/>
  <c r="B389" i="7" a="1"/>
  <c r="B389" i="7" s="1"/>
  <c r="AD389" i="7" s="1"/>
  <c r="AT388" i="7" a="1"/>
  <c r="AT388" i="7" s="1"/>
  <c r="AJ388" i="7" a="1"/>
  <c r="AJ388" i="7" s="1"/>
  <c r="AG388" i="7" a="1"/>
  <c r="AG388" i="7" s="1"/>
  <c r="Z388" i="7" a="1"/>
  <c r="Z388" i="7" s="1"/>
  <c r="Y388" i="7" a="1"/>
  <c r="Y388" i="7" s="1"/>
  <c r="V388" i="7" a="1"/>
  <c r="V388" i="7" s="1"/>
  <c r="U388" i="7" a="1"/>
  <c r="U388" i="7" s="1"/>
  <c r="R388" i="7" a="1"/>
  <c r="R388" i="7" s="1"/>
  <c r="P388" i="7" a="1"/>
  <c r="P388" i="7" s="1"/>
  <c r="O388" i="7" a="1"/>
  <c r="O388" i="7" s="1"/>
  <c r="J388" i="7" a="1"/>
  <c r="J388" i="7" s="1"/>
  <c r="I388" i="7" a="1"/>
  <c r="I388" i="7" s="1"/>
  <c r="G388" i="7" a="1"/>
  <c r="G388" i="7" s="1"/>
  <c r="F388" i="7" a="1"/>
  <c r="F388" i="7" s="1"/>
  <c r="D388" i="7" a="1"/>
  <c r="D388" i="7" s="1"/>
  <c r="B388" i="7" a="1"/>
  <c r="B388" i="7" s="1"/>
  <c r="AD388" i="7" s="1"/>
  <c r="AT387" i="7" a="1"/>
  <c r="AT387" i="7" s="1"/>
  <c r="AJ387" i="7" a="1"/>
  <c r="AJ387" i="7" s="1"/>
  <c r="AG387" i="7" a="1"/>
  <c r="AG387" i="7"/>
  <c r="Z387" i="7" a="1"/>
  <c r="Z387" i="7" s="1"/>
  <c r="AA387" i="7" s="1"/>
  <c r="Y387" i="7" a="1"/>
  <c r="Y387" i="7" s="1"/>
  <c r="V387" i="7" a="1"/>
  <c r="V387" i="7" s="1"/>
  <c r="U387" i="7" a="1"/>
  <c r="U387" i="7" s="1"/>
  <c r="R387" i="7" a="1"/>
  <c r="R387" i="7" s="1"/>
  <c r="P387" i="7" a="1"/>
  <c r="P387" i="7" s="1"/>
  <c r="O387" i="7" a="1"/>
  <c r="O387" i="7" s="1"/>
  <c r="J387" i="7" a="1"/>
  <c r="J387" i="7" s="1"/>
  <c r="I387" i="7" a="1"/>
  <c r="I387" i="7" s="1"/>
  <c r="G387" i="7" a="1"/>
  <c r="G387" i="7" s="1"/>
  <c r="F387" i="7" a="1"/>
  <c r="F387" i="7" s="1"/>
  <c r="D387" i="7" a="1"/>
  <c r="D387" i="7" s="1"/>
  <c r="B387" i="7" a="1"/>
  <c r="B387" i="7" s="1"/>
  <c r="AD387" i="7" s="1"/>
  <c r="AJ386" i="7" a="1"/>
  <c r="AJ386" i="7" s="1"/>
  <c r="AG386" i="7" a="1"/>
  <c r="AG386" i="7" s="1"/>
  <c r="Z386" i="7" a="1"/>
  <c r="Z386" i="7" s="1"/>
  <c r="V386" i="7" a="1"/>
  <c r="V386" i="7" s="1"/>
  <c r="R386" i="7" a="1"/>
  <c r="R386" i="7" s="1"/>
  <c r="J386" i="7" a="1"/>
  <c r="J386" i="7" s="1"/>
  <c r="I386" i="7" a="1"/>
  <c r="I386" i="7" s="1"/>
  <c r="G386" i="7" a="1"/>
  <c r="G386" i="7" s="1"/>
  <c r="F386" i="7" a="1"/>
  <c r="F386" i="7" s="1"/>
  <c r="AT385" i="7" a="1"/>
  <c r="AT385" i="7" s="1"/>
  <c r="AJ385" i="7" a="1"/>
  <c r="AJ385" i="7" s="1"/>
  <c r="AG385" i="7" a="1"/>
  <c r="AG385" i="7" s="1"/>
  <c r="Z385" i="7" a="1"/>
  <c r="Z385" i="7"/>
  <c r="Y385" i="7" a="1"/>
  <c r="Y385" i="7" s="1"/>
  <c r="V385" i="7" a="1"/>
  <c r="V385" i="7" s="1"/>
  <c r="U385" i="7" a="1"/>
  <c r="U385" i="7" s="1"/>
  <c r="R385" i="7" a="1"/>
  <c r="R385" i="7" s="1"/>
  <c r="P385" i="7" a="1"/>
  <c r="P385" i="7" s="1"/>
  <c r="O385" i="7" a="1"/>
  <c r="O385" i="7" s="1"/>
  <c r="J385" i="7" a="1"/>
  <c r="J385" i="7" s="1"/>
  <c r="I385" i="7" a="1"/>
  <c r="I385" i="7" s="1"/>
  <c r="G385" i="7" a="1"/>
  <c r="G385" i="7" s="1"/>
  <c r="F385" i="7" a="1"/>
  <c r="F385" i="7" s="1"/>
  <c r="D385" i="7" a="1"/>
  <c r="D385" i="7" s="1"/>
  <c r="B385" i="7" a="1"/>
  <c r="B385" i="7" s="1"/>
  <c r="AD385" i="7" s="1"/>
  <c r="AT384" i="7" a="1"/>
  <c r="AT384" i="7" s="1"/>
  <c r="AJ384" i="7" a="1"/>
  <c r="AJ384" i="7" s="1"/>
  <c r="AG384" i="7" a="1"/>
  <c r="AG384" i="7" s="1"/>
  <c r="Z384" i="7" a="1"/>
  <c r="Z384" i="7" s="1"/>
  <c r="AA384" i="7" s="1"/>
  <c r="Y384" i="7" a="1"/>
  <c r="Y384" i="7" s="1"/>
  <c r="V384" i="7" a="1"/>
  <c r="V384" i="7" s="1"/>
  <c r="U384" i="7" a="1"/>
  <c r="U384" i="7" s="1"/>
  <c r="R384" i="7" a="1"/>
  <c r="R384" i="7" s="1"/>
  <c r="P384" i="7" a="1"/>
  <c r="P384" i="7" s="1"/>
  <c r="O384" i="7" a="1"/>
  <c r="O384" i="7" s="1"/>
  <c r="J384" i="7" a="1"/>
  <c r="J384" i="7" s="1"/>
  <c r="I384" i="7" a="1"/>
  <c r="I384" i="7" s="1"/>
  <c r="G384" i="7" a="1"/>
  <c r="G384" i="7" s="1"/>
  <c r="F384" i="7" a="1"/>
  <c r="F384" i="7" s="1"/>
  <c r="D384" i="7" a="1"/>
  <c r="D384" i="7" s="1"/>
  <c r="B384" i="7" a="1"/>
  <c r="B384" i="7" s="1"/>
  <c r="AD384" i="7" s="1"/>
  <c r="AT383" i="7" a="1"/>
  <c r="AT383" i="7" s="1"/>
  <c r="AJ383" i="7" a="1"/>
  <c r="AJ383" i="7" s="1"/>
  <c r="AG383" i="7" a="1"/>
  <c r="AG383" i="7" s="1"/>
  <c r="Z383" i="7" a="1"/>
  <c r="Z383" i="7" s="1"/>
  <c r="Y383" i="7" a="1"/>
  <c r="Y383" i="7" s="1"/>
  <c r="V383" i="7" a="1"/>
  <c r="V383" i="7" s="1"/>
  <c r="U383" i="7" a="1"/>
  <c r="U383" i="7" s="1"/>
  <c r="R383" i="7" a="1"/>
  <c r="R383" i="7" s="1"/>
  <c r="P383" i="7" a="1"/>
  <c r="P383" i="7" s="1"/>
  <c r="O383" i="7" a="1"/>
  <c r="O383" i="7" s="1"/>
  <c r="J383" i="7" a="1"/>
  <c r="J383" i="7" s="1"/>
  <c r="I383" i="7" a="1"/>
  <c r="I383" i="7" s="1"/>
  <c r="G383" i="7" a="1"/>
  <c r="G383" i="7" s="1"/>
  <c r="F383" i="7" a="1"/>
  <c r="F383" i="7" s="1"/>
  <c r="D383" i="7" a="1"/>
  <c r="D383" i="7" s="1"/>
  <c r="B383" i="7" a="1"/>
  <c r="B383" i="7" s="1"/>
  <c r="AD383" i="7" s="1"/>
  <c r="AJ382" i="7" a="1"/>
  <c r="AJ382" i="7" s="1"/>
  <c r="AG382" i="7" a="1"/>
  <c r="AG382" i="7" s="1"/>
  <c r="Z382" i="7" a="1"/>
  <c r="Z382" i="7" s="1"/>
  <c r="AA382" i="7" s="1"/>
  <c r="V382" i="7" a="1"/>
  <c r="V382" i="7" s="1"/>
  <c r="R382" i="7" a="1"/>
  <c r="R382" i="7" s="1"/>
  <c r="J382" i="7" a="1"/>
  <c r="J382" i="7" s="1"/>
  <c r="I382" i="7" a="1"/>
  <c r="I382" i="7" s="1"/>
  <c r="G382" i="7" a="1"/>
  <c r="G382" i="7" s="1"/>
  <c r="F382" i="7" a="1"/>
  <c r="F382" i="7" s="1"/>
  <c r="AT381" i="7" a="1"/>
  <c r="AT381" i="7" s="1"/>
  <c r="AJ381" i="7" a="1"/>
  <c r="AJ381" i="7" s="1"/>
  <c r="AG381" i="7" a="1"/>
  <c r="AG381" i="7" s="1"/>
  <c r="Z381" i="7" a="1"/>
  <c r="Z381" i="7" s="1"/>
  <c r="AA381" i="7" s="1"/>
  <c r="Y381" i="7" a="1"/>
  <c r="Y381" i="7" s="1"/>
  <c r="V381" i="7" a="1"/>
  <c r="V381" i="7" s="1"/>
  <c r="U381" i="7" a="1"/>
  <c r="U381" i="7" s="1"/>
  <c r="R381" i="7" a="1"/>
  <c r="R381" i="7" s="1"/>
  <c r="P381" i="7" a="1"/>
  <c r="P381" i="7" s="1"/>
  <c r="O381" i="7" a="1"/>
  <c r="O381" i="7" s="1"/>
  <c r="J381" i="7" a="1"/>
  <c r="J381" i="7" s="1"/>
  <c r="I381" i="7" a="1"/>
  <c r="I381" i="7" s="1"/>
  <c r="G381" i="7" a="1"/>
  <c r="G381" i="7" s="1"/>
  <c r="F381" i="7" a="1"/>
  <c r="F381" i="7" s="1"/>
  <c r="D381" i="7" a="1"/>
  <c r="D381" i="7"/>
  <c r="B381" i="7" a="1"/>
  <c r="B381" i="7" s="1"/>
  <c r="AD381" i="7" s="1"/>
  <c r="AT380" i="7" a="1"/>
  <c r="AT380" i="7" s="1"/>
  <c r="AJ380" i="7" a="1"/>
  <c r="AJ380" i="7" s="1"/>
  <c r="AG380" i="7" a="1"/>
  <c r="AG380" i="7" s="1"/>
  <c r="Z380" i="7" a="1"/>
  <c r="Z380" i="7" s="1"/>
  <c r="Y380" i="7" a="1"/>
  <c r="Y380" i="7" s="1"/>
  <c r="V380" i="7" a="1"/>
  <c r="V380" i="7" s="1"/>
  <c r="U380" i="7" a="1"/>
  <c r="U380" i="7" s="1"/>
  <c r="R380" i="7" a="1"/>
  <c r="R380" i="7" s="1"/>
  <c r="P380" i="7" a="1"/>
  <c r="P380" i="7" s="1"/>
  <c r="O380" i="7" a="1"/>
  <c r="O380" i="7" s="1"/>
  <c r="J380" i="7" a="1"/>
  <c r="J380" i="7" s="1"/>
  <c r="I380" i="7" a="1"/>
  <c r="I380" i="7" s="1"/>
  <c r="G380" i="7" a="1"/>
  <c r="G380" i="7" s="1"/>
  <c r="F380" i="7" a="1"/>
  <c r="F380" i="7" s="1"/>
  <c r="D380" i="7" a="1"/>
  <c r="D380" i="7" s="1"/>
  <c r="B380" i="7" a="1"/>
  <c r="B380" i="7" s="1"/>
  <c r="AD380" i="7" s="1"/>
  <c r="AT379" i="7" a="1"/>
  <c r="AT379" i="7" s="1"/>
  <c r="AJ379" i="7" a="1"/>
  <c r="AJ379" i="7" s="1"/>
  <c r="AG379" i="7" a="1"/>
  <c r="AG379" i="7" s="1"/>
  <c r="Z379" i="7" a="1"/>
  <c r="Z379" i="7" s="1"/>
  <c r="AA379" i="7" s="1"/>
  <c r="Y379" i="7" a="1"/>
  <c r="Y379" i="7" s="1"/>
  <c r="V379" i="7" a="1"/>
  <c r="V379" i="7" s="1"/>
  <c r="U379" i="7" a="1"/>
  <c r="U379" i="7" s="1"/>
  <c r="R379" i="7" a="1"/>
  <c r="R379" i="7" s="1"/>
  <c r="P379" i="7" a="1"/>
  <c r="P379" i="7" s="1"/>
  <c r="O379" i="7" a="1"/>
  <c r="O379" i="7" s="1"/>
  <c r="J379" i="7" a="1"/>
  <c r="J379" i="7" s="1"/>
  <c r="I379" i="7" a="1"/>
  <c r="I379" i="7" s="1"/>
  <c r="G379" i="7" a="1"/>
  <c r="G379" i="7" s="1"/>
  <c r="F379" i="7" a="1"/>
  <c r="F379" i="7" s="1"/>
  <c r="D379" i="7" a="1"/>
  <c r="D379" i="7" s="1"/>
  <c r="B379" i="7" a="1"/>
  <c r="B379" i="7" s="1"/>
  <c r="AD379" i="7" s="1"/>
  <c r="AJ378" i="7" a="1"/>
  <c r="AJ378" i="7" s="1"/>
  <c r="AG378" i="7" a="1"/>
  <c r="AG378" i="7" s="1"/>
  <c r="Z378" i="7" a="1"/>
  <c r="Z378" i="7" s="1"/>
  <c r="V378" i="7" a="1"/>
  <c r="V378" i="7" s="1"/>
  <c r="R378" i="7" a="1"/>
  <c r="R378" i="7" s="1"/>
  <c r="J378" i="7" a="1"/>
  <c r="J378" i="7" s="1"/>
  <c r="I378" i="7" a="1"/>
  <c r="I378" i="7" s="1"/>
  <c r="G378" i="7" a="1"/>
  <c r="G378" i="7" s="1"/>
  <c r="F378" i="7" a="1"/>
  <c r="F378" i="7" s="1"/>
  <c r="AT377" i="7" a="1"/>
  <c r="AT377" i="7" s="1"/>
  <c r="AJ377" i="7" a="1"/>
  <c r="AJ377" i="7" s="1"/>
  <c r="AG377" i="7" a="1"/>
  <c r="AG377" i="7"/>
  <c r="Z377" i="7" a="1"/>
  <c r="Z377" i="7" s="1"/>
  <c r="Y377" i="7" a="1"/>
  <c r="Y377" i="7" s="1"/>
  <c r="V377" i="7" a="1"/>
  <c r="V377" i="7" s="1"/>
  <c r="U377" i="7" a="1"/>
  <c r="U377" i="7" s="1"/>
  <c r="R377" i="7" a="1"/>
  <c r="R377" i="7" s="1"/>
  <c r="P377" i="7" a="1"/>
  <c r="P377" i="7" s="1"/>
  <c r="O377" i="7" a="1"/>
  <c r="O377" i="7" s="1"/>
  <c r="J377" i="7" a="1"/>
  <c r="J377" i="7" s="1"/>
  <c r="I377" i="7" a="1"/>
  <c r="I377" i="7" s="1"/>
  <c r="G377" i="7" a="1"/>
  <c r="G377" i="7" s="1"/>
  <c r="F377" i="7" a="1"/>
  <c r="F377" i="7" s="1"/>
  <c r="D377" i="7" a="1"/>
  <c r="D377" i="7" s="1"/>
  <c r="B377" i="7" a="1"/>
  <c r="B377" i="7" s="1"/>
  <c r="AD377" i="7" s="1"/>
  <c r="AT376" i="7" a="1"/>
  <c r="AT376" i="7" s="1"/>
  <c r="AJ376" i="7" a="1"/>
  <c r="AJ376" i="7" s="1"/>
  <c r="AG376" i="7" a="1"/>
  <c r="AG376" i="7" s="1"/>
  <c r="Z376" i="7" a="1"/>
  <c r="Z376" i="7" s="1"/>
  <c r="Y376" i="7" a="1"/>
  <c r="Y376" i="7" s="1"/>
  <c r="V376" i="7" a="1"/>
  <c r="V376" i="7" s="1"/>
  <c r="U376" i="7" a="1"/>
  <c r="U376" i="7" s="1"/>
  <c r="R376" i="7" a="1"/>
  <c r="R376" i="7" s="1"/>
  <c r="P376" i="7" a="1"/>
  <c r="P376" i="7" s="1"/>
  <c r="O376" i="7" a="1"/>
  <c r="O376" i="7" s="1"/>
  <c r="J376" i="7" a="1"/>
  <c r="J376" i="7" s="1"/>
  <c r="I376" i="7" a="1"/>
  <c r="I376" i="7" s="1"/>
  <c r="G376" i="7" a="1"/>
  <c r="G376" i="7" s="1"/>
  <c r="F376" i="7" a="1"/>
  <c r="F376" i="7" s="1"/>
  <c r="D376" i="7" a="1"/>
  <c r="D376" i="7" s="1"/>
  <c r="B376" i="7" a="1"/>
  <c r="B376" i="7" s="1"/>
  <c r="AD376" i="7" s="1"/>
  <c r="AT375" i="7" a="1"/>
  <c r="AT375" i="7" s="1"/>
  <c r="AJ375" i="7" a="1"/>
  <c r="AJ375" i="7" s="1"/>
  <c r="AG375" i="7" a="1"/>
  <c r="AG375" i="7" s="1"/>
  <c r="Z375" i="7" a="1"/>
  <c r="Z375" i="7" s="1"/>
  <c r="Y375" i="7" a="1"/>
  <c r="Y375" i="7" s="1"/>
  <c r="V375" i="7" a="1"/>
  <c r="V375" i="7" s="1"/>
  <c r="U375" i="7" a="1"/>
  <c r="U375" i="7" s="1"/>
  <c r="R375" i="7" a="1"/>
  <c r="R375" i="7" s="1"/>
  <c r="P375" i="7" a="1"/>
  <c r="P375" i="7" s="1"/>
  <c r="O375" i="7" a="1"/>
  <c r="O375" i="7" s="1"/>
  <c r="J375" i="7" a="1"/>
  <c r="J375" i="7" s="1"/>
  <c r="I375" i="7" a="1"/>
  <c r="I375" i="7" s="1"/>
  <c r="G375" i="7" a="1"/>
  <c r="G375" i="7" s="1"/>
  <c r="F375" i="7" a="1"/>
  <c r="F375" i="7" s="1"/>
  <c r="D375" i="7" a="1"/>
  <c r="D375" i="7" s="1"/>
  <c r="B375" i="7" a="1"/>
  <c r="B375" i="7" s="1"/>
  <c r="AD375" i="7" s="1"/>
  <c r="AJ374" i="7" a="1"/>
  <c r="AJ374" i="7" s="1"/>
  <c r="AG374" i="7" a="1"/>
  <c r="AG374" i="7"/>
  <c r="Z374" i="7" a="1"/>
  <c r="Z374" i="7" s="1"/>
  <c r="AA374" i="7" s="1"/>
  <c r="V374" i="7" a="1"/>
  <c r="V374" i="7" s="1"/>
  <c r="R374" i="7" a="1"/>
  <c r="R374" i="7" s="1"/>
  <c r="J374" i="7" a="1"/>
  <c r="J374" i="7" s="1"/>
  <c r="I374" i="7" a="1"/>
  <c r="I374" i="7" s="1"/>
  <c r="G374" i="7" a="1"/>
  <c r="G374" i="7" s="1"/>
  <c r="F374" i="7" a="1"/>
  <c r="F374" i="7" s="1"/>
  <c r="AT373" i="7" a="1"/>
  <c r="AT373" i="7" s="1"/>
  <c r="AJ373" i="7" a="1"/>
  <c r="AJ373" i="7" s="1"/>
  <c r="AG373" i="7" a="1"/>
  <c r="AG373" i="7" s="1"/>
  <c r="Z373" i="7" a="1"/>
  <c r="Z373" i="7" s="1"/>
  <c r="Y373" i="7" a="1"/>
  <c r="Y373" i="7" s="1"/>
  <c r="V373" i="7" a="1"/>
  <c r="V373" i="7" s="1"/>
  <c r="U373" i="7" a="1"/>
  <c r="U373" i="7" s="1"/>
  <c r="R373" i="7" a="1"/>
  <c r="R373" i="7" s="1"/>
  <c r="P373" i="7" a="1"/>
  <c r="P373" i="7" s="1"/>
  <c r="O373" i="7" a="1"/>
  <c r="O373" i="7" s="1"/>
  <c r="J373" i="7" a="1"/>
  <c r="J373" i="7" s="1"/>
  <c r="I373" i="7" a="1"/>
  <c r="I373" i="7" s="1"/>
  <c r="G373" i="7" a="1"/>
  <c r="G373" i="7" s="1"/>
  <c r="F373" i="7" a="1"/>
  <c r="F373" i="7" s="1"/>
  <c r="D373" i="7" a="1"/>
  <c r="D373" i="7" s="1"/>
  <c r="B373" i="7" a="1"/>
  <c r="B373" i="7" s="1"/>
  <c r="AD373" i="7" s="1"/>
  <c r="AT372" i="7" a="1"/>
  <c r="AT372" i="7" s="1"/>
  <c r="AJ372" i="7" a="1"/>
  <c r="AJ372" i="7" s="1"/>
  <c r="AG372" i="7" a="1"/>
  <c r="AG372" i="7" s="1"/>
  <c r="Z372" i="7" a="1"/>
  <c r="Z372" i="7" s="1"/>
  <c r="AA372" i="7" s="1"/>
  <c r="Y372" i="7" a="1"/>
  <c r="Y372" i="7" s="1"/>
  <c r="V372" i="7" a="1"/>
  <c r="V372" i="7" s="1"/>
  <c r="U372" i="7" a="1"/>
  <c r="U372" i="7" s="1"/>
  <c r="R372" i="7" a="1"/>
  <c r="R372" i="7" s="1"/>
  <c r="P372" i="7" a="1"/>
  <c r="P372" i="7" s="1"/>
  <c r="O372" i="7" a="1"/>
  <c r="O372" i="7" s="1"/>
  <c r="J372" i="7" a="1"/>
  <c r="J372" i="7" s="1"/>
  <c r="I372" i="7" a="1"/>
  <c r="I372" i="7" s="1"/>
  <c r="G372" i="7" a="1"/>
  <c r="G372" i="7" s="1"/>
  <c r="F372" i="7" a="1"/>
  <c r="F372" i="7" s="1"/>
  <c r="D372" i="7" a="1"/>
  <c r="D372" i="7" s="1"/>
  <c r="B372" i="7" a="1"/>
  <c r="B372" i="7" s="1"/>
  <c r="AD372" i="7" s="1"/>
  <c r="AT371" i="7" a="1"/>
  <c r="AT371" i="7" s="1"/>
  <c r="AJ371" i="7" a="1"/>
  <c r="AJ371" i="7" s="1"/>
  <c r="AG371" i="7" a="1"/>
  <c r="AG371" i="7" s="1"/>
  <c r="Z371" i="7" a="1"/>
  <c r="Z371" i="7" s="1"/>
  <c r="Y371" i="7" a="1"/>
  <c r="Y371" i="7" s="1"/>
  <c r="V371" i="7" a="1"/>
  <c r="V371" i="7" s="1"/>
  <c r="U371" i="7" a="1"/>
  <c r="U371" i="7" s="1"/>
  <c r="R371" i="7" a="1"/>
  <c r="R371" i="7" s="1"/>
  <c r="P371" i="7" a="1"/>
  <c r="P371" i="7" s="1"/>
  <c r="O371" i="7" a="1"/>
  <c r="O371" i="7" s="1"/>
  <c r="J371" i="7" a="1"/>
  <c r="J371" i="7" s="1"/>
  <c r="I371" i="7" a="1"/>
  <c r="I371" i="7" s="1"/>
  <c r="G371" i="7" a="1"/>
  <c r="G371" i="7" s="1"/>
  <c r="F371" i="7" a="1"/>
  <c r="F371" i="7" s="1"/>
  <c r="D371" i="7" a="1"/>
  <c r="D371" i="7" s="1"/>
  <c r="B371" i="7" a="1"/>
  <c r="B371" i="7" s="1"/>
  <c r="AD371" i="7" s="1"/>
  <c r="AJ370" i="7" a="1"/>
  <c r="AJ370" i="7" s="1"/>
  <c r="AG370" i="7" a="1"/>
  <c r="AG370" i="7" s="1"/>
  <c r="Z370" i="7" a="1"/>
  <c r="Z370" i="7" s="1"/>
  <c r="AA370" i="7" s="1"/>
  <c r="V370" i="7" a="1"/>
  <c r="V370" i="7" s="1"/>
  <c r="R370" i="7" a="1"/>
  <c r="R370" i="7" s="1"/>
  <c r="J370" i="7" a="1"/>
  <c r="J370" i="7" s="1"/>
  <c r="I370" i="7" a="1"/>
  <c r="I370" i="7" s="1"/>
  <c r="G370" i="7" a="1"/>
  <c r="G370" i="7" s="1"/>
  <c r="F370" i="7" a="1"/>
  <c r="F370" i="7" s="1"/>
  <c r="AT369" i="7" a="1"/>
  <c r="AT369" i="7" s="1"/>
  <c r="AJ369" i="7" a="1"/>
  <c r="AJ369" i="7" s="1"/>
  <c r="AG369" i="7" a="1"/>
  <c r="AG369" i="7" s="1"/>
  <c r="Z369" i="7" a="1"/>
  <c r="Z369" i="7" s="1"/>
  <c r="AA369" i="7" s="1"/>
  <c r="Y369" i="7" a="1"/>
  <c r="Y369" i="7" s="1"/>
  <c r="V369" i="7" a="1"/>
  <c r="V369" i="7" s="1"/>
  <c r="U369" i="7" a="1"/>
  <c r="U369" i="7" s="1"/>
  <c r="R369" i="7" a="1"/>
  <c r="R369" i="7" s="1"/>
  <c r="P369" i="7" a="1"/>
  <c r="P369" i="7" s="1"/>
  <c r="O369" i="7" a="1"/>
  <c r="O369" i="7" s="1"/>
  <c r="J369" i="7" a="1"/>
  <c r="J369" i="7" s="1"/>
  <c r="I369" i="7" a="1"/>
  <c r="I369" i="7" s="1"/>
  <c r="G369" i="7" a="1"/>
  <c r="G369" i="7" s="1"/>
  <c r="F369" i="7" a="1"/>
  <c r="F369" i="7" s="1"/>
  <c r="D369" i="7" a="1"/>
  <c r="D369" i="7" s="1"/>
  <c r="B369" i="7" a="1"/>
  <c r="B369" i="7" s="1"/>
  <c r="AD369" i="7" s="1"/>
  <c r="AT368" i="7" a="1"/>
  <c r="AT368" i="7" s="1"/>
  <c r="AJ368" i="7" a="1"/>
  <c r="AJ368" i="7" s="1"/>
  <c r="AG368" i="7" a="1"/>
  <c r="AG368" i="7" s="1"/>
  <c r="Z368" i="7" a="1"/>
  <c r="Z368" i="7" s="1"/>
  <c r="AA368" i="7" s="1"/>
  <c r="Y368" i="7" a="1"/>
  <c r="Y368" i="7" s="1"/>
  <c r="V368" i="7" a="1"/>
  <c r="V368" i="7" s="1"/>
  <c r="U368" i="7" a="1"/>
  <c r="U368" i="7" s="1"/>
  <c r="R368" i="7" a="1"/>
  <c r="R368" i="7" s="1"/>
  <c r="P368" i="7" a="1"/>
  <c r="P368" i="7" s="1"/>
  <c r="O368" i="7" a="1"/>
  <c r="O368" i="7" s="1"/>
  <c r="J368" i="7" a="1"/>
  <c r="J368" i="7" s="1"/>
  <c r="I368" i="7" a="1"/>
  <c r="I368" i="7" s="1"/>
  <c r="G368" i="7" a="1"/>
  <c r="G368" i="7" s="1"/>
  <c r="F368" i="7" a="1"/>
  <c r="F368" i="7" s="1"/>
  <c r="D368" i="7" a="1"/>
  <c r="D368" i="7" s="1"/>
  <c r="B368" i="7" a="1"/>
  <c r="B368" i="7" s="1"/>
  <c r="AD368" i="7" s="1"/>
  <c r="AT367" i="7" a="1"/>
  <c r="AT367" i="7" s="1"/>
  <c r="AJ367" i="7" a="1"/>
  <c r="AJ367" i="7" s="1"/>
  <c r="AG367" i="7" a="1"/>
  <c r="AG367" i="7" s="1"/>
  <c r="Z367" i="7" a="1"/>
  <c r="Z367" i="7" s="1"/>
  <c r="AA367" i="7" s="1"/>
  <c r="Y367" i="7" a="1"/>
  <c r="Y367" i="7" s="1"/>
  <c r="V367" i="7" a="1"/>
  <c r="V367" i="7" s="1"/>
  <c r="U367" i="7" a="1"/>
  <c r="U367" i="7" s="1"/>
  <c r="R367" i="7" a="1"/>
  <c r="R367" i="7" s="1"/>
  <c r="P367" i="7" a="1"/>
  <c r="P367" i="7" s="1"/>
  <c r="O367" i="7" a="1"/>
  <c r="O367" i="7" s="1"/>
  <c r="J367" i="7" a="1"/>
  <c r="J367" i="7" s="1"/>
  <c r="I367" i="7" a="1"/>
  <c r="I367" i="7" s="1"/>
  <c r="G367" i="7" a="1"/>
  <c r="G367" i="7" s="1"/>
  <c r="F367" i="7" a="1"/>
  <c r="F367" i="7" s="1"/>
  <c r="D367" i="7" a="1"/>
  <c r="D367" i="7"/>
  <c r="B367" i="7" a="1"/>
  <c r="B367" i="7" s="1"/>
  <c r="AD367" i="7" s="1"/>
  <c r="AJ366" i="7" a="1"/>
  <c r="AJ366" i="7" s="1"/>
  <c r="AG366" i="7" a="1"/>
  <c r="AG366" i="7" s="1"/>
  <c r="Z366" i="7" a="1"/>
  <c r="Z366" i="7" s="1"/>
  <c r="V366" i="7" a="1"/>
  <c r="V366" i="7" s="1"/>
  <c r="R366" i="7" a="1"/>
  <c r="R366" i="7" s="1"/>
  <c r="J366" i="7" a="1"/>
  <c r="J366" i="7" s="1"/>
  <c r="I366" i="7" a="1"/>
  <c r="I366" i="7" s="1"/>
  <c r="G366" i="7" a="1"/>
  <c r="G366" i="7" s="1"/>
  <c r="F366" i="7" a="1"/>
  <c r="F366" i="7" s="1"/>
  <c r="AT365" i="7" a="1"/>
  <c r="AT365" i="7" s="1"/>
  <c r="AJ365" i="7" a="1"/>
  <c r="AJ365" i="7" s="1"/>
  <c r="AG365" i="7" a="1"/>
  <c r="AG365" i="7" s="1"/>
  <c r="Z365" i="7" a="1"/>
  <c r="Z365" i="7" s="1"/>
  <c r="AA365" i="7" s="1"/>
  <c r="Y365" i="7" a="1"/>
  <c r="Y365" i="7" s="1"/>
  <c r="V365" i="7" a="1"/>
  <c r="V365" i="7" s="1"/>
  <c r="U365" i="7" a="1"/>
  <c r="U365" i="7" s="1"/>
  <c r="R365" i="7" a="1"/>
  <c r="R365" i="7" s="1"/>
  <c r="P365" i="7" a="1"/>
  <c r="P365" i="7" s="1"/>
  <c r="O365" i="7" a="1"/>
  <c r="O365" i="7" s="1"/>
  <c r="J365" i="7" a="1"/>
  <c r="J365" i="7" s="1"/>
  <c r="I365" i="7" a="1"/>
  <c r="I365" i="7" s="1"/>
  <c r="G365" i="7" a="1"/>
  <c r="G365" i="7" s="1"/>
  <c r="F365" i="7" a="1"/>
  <c r="F365" i="7" s="1"/>
  <c r="D365" i="7" a="1"/>
  <c r="D365" i="7"/>
  <c r="B365" i="7" a="1"/>
  <c r="B365" i="7" s="1"/>
  <c r="AD365" i="7" s="1"/>
  <c r="AT364" i="7" a="1"/>
  <c r="AT364" i="7" s="1"/>
  <c r="AJ364" i="7" a="1"/>
  <c r="AJ364" i="7" s="1"/>
  <c r="AG364" i="7" a="1"/>
  <c r="AG364" i="7" s="1"/>
  <c r="Z364" i="7" a="1"/>
  <c r="Z364" i="7" s="1"/>
  <c r="AA364" i="7" s="1"/>
  <c r="Y364" i="7" a="1"/>
  <c r="Y364" i="7" s="1"/>
  <c r="V364" i="7" a="1"/>
  <c r="V364" i="7" s="1"/>
  <c r="U364" i="7" a="1"/>
  <c r="U364" i="7" s="1"/>
  <c r="R364" i="7" a="1"/>
  <c r="R364" i="7" s="1"/>
  <c r="P364" i="7" a="1"/>
  <c r="P364" i="7" s="1"/>
  <c r="O364" i="7" a="1"/>
  <c r="O364" i="7" s="1"/>
  <c r="J364" i="7" a="1"/>
  <c r="J364" i="7" s="1"/>
  <c r="I364" i="7" a="1"/>
  <c r="I364" i="7" s="1"/>
  <c r="G364" i="7" a="1"/>
  <c r="G364" i="7" s="1"/>
  <c r="F364" i="7" a="1"/>
  <c r="F364" i="7" s="1"/>
  <c r="D364" i="7" a="1"/>
  <c r="D364" i="7" s="1"/>
  <c r="B364" i="7" a="1"/>
  <c r="B364" i="7" s="1"/>
  <c r="AD364" i="7" s="1"/>
  <c r="AT363" i="7" a="1"/>
  <c r="AT363" i="7" s="1"/>
  <c r="AJ363" i="7" a="1"/>
  <c r="AJ363" i="7" s="1"/>
  <c r="AG363" i="7" a="1"/>
  <c r="AG363" i="7" s="1"/>
  <c r="Z363" i="7" a="1"/>
  <c r="Z363" i="7" s="1"/>
  <c r="Y363" i="7" a="1"/>
  <c r="Y363" i="7" s="1"/>
  <c r="V363" i="7" a="1"/>
  <c r="V363" i="7" s="1"/>
  <c r="U363" i="7" a="1"/>
  <c r="U363" i="7" s="1"/>
  <c r="R363" i="7" a="1"/>
  <c r="R363" i="7" s="1"/>
  <c r="P363" i="7" a="1"/>
  <c r="P363" i="7" s="1"/>
  <c r="O363" i="7" a="1"/>
  <c r="O363" i="7" s="1"/>
  <c r="J363" i="7" a="1"/>
  <c r="J363" i="7" s="1"/>
  <c r="I363" i="7" a="1"/>
  <c r="I363" i="7" s="1"/>
  <c r="G363" i="7" a="1"/>
  <c r="G363" i="7" s="1"/>
  <c r="F363" i="7" a="1"/>
  <c r="F363" i="7" s="1"/>
  <c r="D363" i="7" a="1"/>
  <c r="D363" i="7" s="1"/>
  <c r="B363" i="7" a="1"/>
  <c r="B363" i="7" s="1"/>
  <c r="AD363" i="7" s="1"/>
  <c r="AJ362" i="7" a="1"/>
  <c r="AJ362" i="7"/>
  <c r="AG362" i="7" a="1"/>
  <c r="AG362" i="7" s="1"/>
  <c r="Z362" i="7" a="1"/>
  <c r="Z362" i="7" s="1"/>
  <c r="AA362" i="7" s="1"/>
  <c r="V362" i="7" a="1"/>
  <c r="V362" i="7" s="1"/>
  <c r="R362" i="7" a="1"/>
  <c r="R362" i="7" s="1"/>
  <c r="J362" i="7" a="1"/>
  <c r="J362" i="7" s="1"/>
  <c r="I362" i="7" a="1"/>
  <c r="I362" i="7" s="1"/>
  <c r="G362" i="7" a="1"/>
  <c r="G362" i="7" s="1"/>
  <c r="F362" i="7" a="1"/>
  <c r="F362" i="7" s="1"/>
  <c r="AT361" i="7" a="1"/>
  <c r="AT361" i="7" s="1"/>
  <c r="AJ361" i="7" a="1"/>
  <c r="AJ361" i="7" s="1"/>
  <c r="AG361" i="7" a="1"/>
  <c r="AG361" i="7" s="1"/>
  <c r="Z361" i="7" a="1"/>
  <c r="Z361" i="7" s="1"/>
  <c r="Y361" i="7" a="1"/>
  <c r="Y361" i="7" s="1"/>
  <c r="V361" i="7" a="1"/>
  <c r="V361" i="7" s="1"/>
  <c r="U361" i="7" a="1"/>
  <c r="U361" i="7" s="1"/>
  <c r="R361" i="7" a="1"/>
  <c r="R361" i="7" s="1"/>
  <c r="P361" i="7" a="1"/>
  <c r="P361" i="7" s="1"/>
  <c r="O361" i="7" a="1"/>
  <c r="O361" i="7" s="1"/>
  <c r="J361" i="7" a="1"/>
  <c r="J361" i="7" s="1"/>
  <c r="I361" i="7" a="1"/>
  <c r="I361" i="7" s="1"/>
  <c r="G361" i="7" a="1"/>
  <c r="G361" i="7" s="1"/>
  <c r="F361" i="7" a="1"/>
  <c r="F361" i="7" s="1"/>
  <c r="D361" i="7" a="1"/>
  <c r="D361" i="7" s="1"/>
  <c r="B361" i="7" a="1"/>
  <c r="B361" i="7" s="1"/>
  <c r="AD361" i="7" s="1"/>
  <c r="AT360" i="7" a="1"/>
  <c r="AT360" i="7" s="1"/>
  <c r="AJ360" i="7" a="1"/>
  <c r="AJ360" i="7" s="1"/>
  <c r="AG360" i="7" a="1"/>
  <c r="AG360" i="7" s="1"/>
  <c r="Z360" i="7" a="1"/>
  <c r="Z360" i="7" s="1"/>
  <c r="Y360" i="7" a="1"/>
  <c r="Y360" i="7" s="1"/>
  <c r="V360" i="7" a="1"/>
  <c r="V360" i="7" s="1"/>
  <c r="U360" i="7" a="1"/>
  <c r="U360" i="7" s="1"/>
  <c r="R360" i="7" a="1"/>
  <c r="R360" i="7" s="1"/>
  <c r="P360" i="7" a="1"/>
  <c r="P360" i="7" s="1"/>
  <c r="O360" i="7" a="1"/>
  <c r="O360" i="7" s="1"/>
  <c r="J360" i="7" a="1"/>
  <c r="J360" i="7" s="1"/>
  <c r="I360" i="7" a="1"/>
  <c r="I360" i="7" s="1"/>
  <c r="G360" i="7" a="1"/>
  <c r="G360" i="7" s="1"/>
  <c r="F360" i="7" a="1"/>
  <c r="F360" i="7" s="1"/>
  <c r="D360" i="7" a="1"/>
  <c r="D360" i="7" s="1"/>
  <c r="B360" i="7" a="1"/>
  <c r="B360" i="7" s="1"/>
  <c r="AD360" i="7" s="1"/>
  <c r="AT359" i="7" a="1"/>
  <c r="AT359" i="7" s="1"/>
  <c r="AJ359" i="7" a="1"/>
  <c r="AJ359" i="7" s="1"/>
  <c r="AG359" i="7" a="1"/>
  <c r="AG359" i="7" s="1"/>
  <c r="Z359" i="7" a="1"/>
  <c r="Z359" i="7" s="1"/>
  <c r="Y359" i="7" a="1"/>
  <c r="Y359" i="7" s="1"/>
  <c r="V359" i="7" a="1"/>
  <c r="V359" i="7" s="1"/>
  <c r="U359" i="7" a="1"/>
  <c r="U359" i="7" s="1"/>
  <c r="R359" i="7" a="1"/>
  <c r="R359" i="7" s="1"/>
  <c r="P359" i="7" a="1"/>
  <c r="P359" i="7" s="1"/>
  <c r="O359" i="7" a="1"/>
  <c r="O359" i="7" s="1"/>
  <c r="J359" i="7" a="1"/>
  <c r="J359" i="7" s="1"/>
  <c r="I359" i="7" a="1"/>
  <c r="I359" i="7" s="1"/>
  <c r="G359" i="7" a="1"/>
  <c r="G359" i="7" s="1"/>
  <c r="F359" i="7" a="1"/>
  <c r="F359" i="7" s="1"/>
  <c r="D359" i="7" a="1"/>
  <c r="D359" i="7" s="1"/>
  <c r="B359" i="7" a="1"/>
  <c r="B359" i="7" s="1"/>
  <c r="AD359" i="7" s="1"/>
  <c r="AJ358" i="7" a="1"/>
  <c r="AJ358" i="7" s="1"/>
  <c r="AG358" i="7" a="1"/>
  <c r="AG358" i="7" s="1"/>
  <c r="Z358" i="7" a="1"/>
  <c r="Z358" i="7" s="1"/>
  <c r="AA358" i="7" s="1"/>
  <c r="V358" i="7" a="1"/>
  <c r="V358" i="7" s="1"/>
  <c r="R358" i="7" a="1"/>
  <c r="R358" i="7" s="1"/>
  <c r="J358" i="7" a="1"/>
  <c r="J358" i="7" s="1"/>
  <c r="I358" i="7" a="1"/>
  <c r="I358" i="7" s="1"/>
  <c r="G358" i="7" a="1"/>
  <c r="G358" i="7" s="1"/>
  <c r="F358" i="7" a="1"/>
  <c r="F358" i="7" s="1"/>
  <c r="AT357" i="7" a="1"/>
  <c r="AT357" i="7" s="1"/>
  <c r="AJ357" i="7" a="1"/>
  <c r="AJ357" i="7" s="1"/>
  <c r="AG357" i="7" a="1"/>
  <c r="AG357" i="7" s="1"/>
  <c r="Z357" i="7" a="1"/>
  <c r="Z357" i="7" s="1"/>
  <c r="AA357" i="7" s="1"/>
  <c r="Y357" i="7" a="1"/>
  <c r="Y357" i="7" s="1"/>
  <c r="V357" i="7" a="1"/>
  <c r="V357" i="7" s="1"/>
  <c r="U357" i="7" a="1"/>
  <c r="U357" i="7" s="1"/>
  <c r="R357" i="7" a="1"/>
  <c r="R357" i="7" s="1"/>
  <c r="P357" i="7" a="1"/>
  <c r="P357" i="7" s="1"/>
  <c r="O357" i="7" a="1"/>
  <c r="O357" i="7" s="1"/>
  <c r="J357" i="7" a="1"/>
  <c r="J357" i="7" s="1"/>
  <c r="I357" i="7" a="1"/>
  <c r="I357" i="7" s="1"/>
  <c r="G357" i="7" a="1"/>
  <c r="G357" i="7" s="1"/>
  <c r="F357" i="7" a="1"/>
  <c r="F357" i="7" s="1"/>
  <c r="D357" i="7" a="1"/>
  <c r="D357" i="7" s="1"/>
  <c r="B357" i="7" a="1"/>
  <c r="B357" i="7" s="1"/>
  <c r="AD357" i="7" s="1"/>
  <c r="AT356" i="7" a="1"/>
  <c r="AT356" i="7" s="1"/>
  <c r="AJ356" i="7" a="1"/>
  <c r="AJ356" i="7" s="1"/>
  <c r="AG356" i="7" a="1"/>
  <c r="AG356" i="7" s="1"/>
  <c r="Z356" i="7" a="1"/>
  <c r="Z356" i="7" s="1"/>
  <c r="AA356" i="7" s="1"/>
  <c r="Y356" i="7" a="1"/>
  <c r="Y356" i="7" s="1"/>
  <c r="V356" i="7" a="1"/>
  <c r="V356" i="7" s="1"/>
  <c r="U356" i="7" a="1"/>
  <c r="U356" i="7" s="1"/>
  <c r="R356" i="7" a="1"/>
  <c r="R356" i="7" s="1"/>
  <c r="P356" i="7" a="1"/>
  <c r="P356" i="7" s="1"/>
  <c r="O356" i="7" a="1"/>
  <c r="O356" i="7" s="1"/>
  <c r="J356" i="7" a="1"/>
  <c r="J356" i="7" s="1"/>
  <c r="I356" i="7" a="1"/>
  <c r="I356" i="7" s="1"/>
  <c r="G356" i="7" a="1"/>
  <c r="G356" i="7" s="1"/>
  <c r="F356" i="7" a="1"/>
  <c r="F356" i="7" s="1"/>
  <c r="D356" i="7" a="1"/>
  <c r="D356" i="7" s="1"/>
  <c r="B356" i="7" a="1"/>
  <c r="B356" i="7" s="1"/>
  <c r="AD356" i="7" s="1"/>
  <c r="AT355" i="7" a="1"/>
  <c r="AT355" i="7" s="1"/>
  <c r="AJ355" i="7" a="1"/>
  <c r="AJ355" i="7" s="1"/>
  <c r="AG355" i="7" a="1"/>
  <c r="AG355" i="7" s="1"/>
  <c r="Z355" i="7" a="1"/>
  <c r="Z355" i="7" s="1"/>
  <c r="AA355" i="7" s="1"/>
  <c r="Y355" i="7" a="1"/>
  <c r="Y355" i="7" s="1"/>
  <c r="V355" i="7" a="1"/>
  <c r="V355" i="7" s="1"/>
  <c r="U355" i="7" a="1"/>
  <c r="U355" i="7" s="1"/>
  <c r="R355" i="7" a="1"/>
  <c r="R355" i="7" s="1"/>
  <c r="P355" i="7" a="1"/>
  <c r="P355" i="7" s="1"/>
  <c r="O355" i="7" a="1"/>
  <c r="O355" i="7" s="1"/>
  <c r="J355" i="7" a="1"/>
  <c r="J355" i="7" s="1"/>
  <c r="I355" i="7" a="1"/>
  <c r="I355" i="7" s="1"/>
  <c r="G355" i="7" a="1"/>
  <c r="G355" i="7" s="1"/>
  <c r="F355" i="7" a="1"/>
  <c r="F355" i="7" s="1"/>
  <c r="D355" i="7" a="1"/>
  <c r="D355" i="7" s="1"/>
  <c r="B355" i="7" a="1"/>
  <c r="B355" i="7" s="1"/>
  <c r="AD355" i="7" s="1"/>
  <c r="AJ354" i="7" a="1"/>
  <c r="AJ354" i="7"/>
  <c r="AG354" i="7" a="1"/>
  <c r="AG354" i="7" s="1"/>
  <c r="Z354" i="7" a="1"/>
  <c r="Z354" i="7" s="1"/>
  <c r="AA354" i="7" s="1"/>
  <c r="V354" i="7" a="1"/>
  <c r="V354" i="7" s="1"/>
  <c r="R354" i="7" a="1"/>
  <c r="R354" i="7" s="1"/>
  <c r="J354" i="7" a="1"/>
  <c r="J354" i="7" s="1"/>
  <c r="I354" i="7" a="1"/>
  <c r="I354" i="7" s="1"/>
  <c r="G354" i="7" a="1"/>
  <c r="G354" i="7" s="1"/>
  <c r="F354" i="7" a="1"/>
  <c r="F354" i="7" s="1"/>
  <c r="AT353" i="7" a="1"/>
  <c r="AT353" i="7" s="1"/>
  <c r="AJ353" i="7" a="1"/>
  <c r="AJ353" i="7" s="1"/>
  <c r="AG353" i="7" a="1"/>
  <c r="AG353" i="7" s="1"/>
  <c r="Z353" i="7" a="1"/>
  <c r="Z353" i="7" s="1"/>
  <c r="Y353" i="7" a="1"/>
  <c r="Y353" i="7" s="1"/>
  <c r="V353" i="7" a="1"/>
  <c r="V353" i="7" s="1"/>
  <c r="U353" i="7" a="1"/>
  <c r="U353" i="7" s="1"/>
  <c r="R353" i="7" a="1"/>
  <c r="R353" i="7" s="1"/>
  <c r="P353" i="7" a="1"/>
  <c r="P353" i="7" s="1"/>
  <c r="O353" i="7" a="1"/>
  <c r="O353" i="7" s="1"/>
  <c r="J353" i="7" a="1"/>
  <c r="J353" i="7" s="1"/>
  <c r="I353" i="7" a="1"/>
  <c r="I353" i="7" s="1"/>
  <c r="G353" i="7" a="1"/>
  <c r="G353" i="7" s="1"/>
  <c r="F353" i="7" a="1"/>
  <c r="F353" i="7" s="1"/>
  <c r="D353" i="7" a="1"/>
  <c r="D353" i="7" s="1"/>
  <c r="B353" i="7" a="1"/>
  <c r="B353" i="7" s="1"/>
  <c r="AD353" i="7" s="1"/>
  <c r="AT352" i="7" a="1"/>
  <c r="AT352" i="7" s="1"/>
  <c r="AJ352" i="7" a="1"/>
  <c r="AJ352" i="7" s="1"/>
  <c r="AG352" i="7" a="1"/>
  <c r="AG352" i="7" s="1"/>
  <c r="Z352" i="7" a="1"/>
  <c r="Z352" i="7" s="1"/>
  <c r="AA352" i="7" s="1"/>
  <c r="Y352" i="7" a="1"/>
  <c r="Y352" i="7" s="1"/>
  <c r="V352" i="7" a="1"/>
  <c r="V352" i="7"/>
  <c r="U352" i="7" a="1"/>
  <c r="U352" i="7" s="1"/>
  <c r="R352" i="7" a="1"/>
  <c r="R352" i="7" s="1"/>
  <c r="P352" i="7" a="1"/>
  <c r="P352" i="7" s="1"/>
  <c r="O352" i="7" a="1"/>
  <c r="O352" i="7" s="1"/>
  <c r="J352" i="7" a="1"/>
  <c r="J352" i="7" s="1"/>
  <c r="I352" i="7" a="1"/>
  <c r="I352" i="7" s="1"/>
  <c r="G352" i="7" a="1"/>
  <c r="G352" i="7" s="1"/>
  <c r="F352" i="7" a="1"/>
  <c r="F352" i="7" s="1"/>
  <c r="D352" i="7" a="1"/>
  <c r="D352" i="7" s="1"/>
  <c r="B352" i="7" a="1"/>
  <c r="B352" i="7" s="1"/>
  <c r="AD352" i="7" s="1"/>
  <c r="AT351" i="7" a="1"/>
  <c r="AT351" i="7" s="1"/>
  <c r="AJ351" i="7" a="1"/>
  <c r="AJ351" i="7" s="1"/>
  <c r="AG351" i="7" a="1"/>
  <c r="AG351" i="7" s="1"/>
  <c r="Z351" i="7" a="1"/>
  <c r="Z351" i="7" s="1"/>
  <c r="Y351" i="7" a="1"/>
  <c r="Y351" i="7" s="1"/>
  <c r="V351" i="7" a="1"/>
  <c r="V351" i="7" s="1"/>
  <c r="U351" i="7" a="1"/>
  <c r="U351" i="7" s="1"/>
  <c r="R351" i="7" a="1"/>
  <c r="R351" i="7" s="1"/>
  <c r="P351" i="7" a="1"/>
  <c r="P351" i="7" s="1"/>
  <c r="O351" i="7" a="1"/>
  <c r="O351" i="7" s="1"/>
  <c r="J351" i="7" a="1"/>
  <c r="J351" i="7" s="1"/>
  <c r="I351" i="7" a="1"/>
  <c r="I351" i="7" s="1"/>
  <c r="G351" i="7" a="1"/>
  <c r="G351" i="7" s="1"/>
  <c r="F351" i="7" a="1"/>
  <c r="F351" i="7" s="1"/>
  <c r="D351" i="7" a="1"/>
  <c r="D351" i="7" s="1"/>
  <c r="B351" i="7" a="1"/>
  <c r="B351" i="7" s="1"/>
  <c r="AD351" i="7" s="1"/>
  <c r="AJ350" i="7" a="1"/>
  <c r="AJ350" i="7" s="1"/>
  <c r="AG350" i="7" a="1"/>
  <c r="AG350" i="7" s="1"/>
  <c r="Z350" i="7" a="1"/>
  <c r="Z350" i="7" s="1"/>
  <c r="V350" i="7" a="1"/>
  <c r="V350" i="7" s="1"/>
  <c r="R350" i="7" a="1"/>
  <c r="R350" i="7" s="1"/>
  <c r="J350" i="7" a="1"/>
  <c r="J350" i="7" s="1"/>
  <c r="I350" i="7" a="1"/>
  <c r="I350" i="7" s="1"/>
  <c r="G350" i="7" a="1"/>
  <c r="G350" i="7" s="1"/>
  <c r="F350" i="7" a="1"/>
  <c r="F350" i="7" s="1"/>
  <c r="AT349" i="7" a="1"/>
  <c r="AT349" i="7" s="1"/>
  <c r="AJ349" i="7" a="1"/>
  <c r="AJ349" i="7" s="1"/>
  <c r="AG349" i="7" a="1"/>
  <c r="AG349" i="7" s="1"/>
  <c r="Z349" i="7" a="1"/>
  <c r="Z349" i="7" s="1"/>
  <c r="AA349" i="7" s="1"/>
  <c r="Y349" i="7" a="1"/>
  <c r="Y349" i="7" s="1"/>
  <c r="V349" i="7" a="1"/>
  <c r="V349" i="7" s="1"/>
  <c r="U349" i="7" a="1"/>
  <c r="U349" i="7" s="1"/>
  <c r="R349" i="7" a="1"/>
  <c r="R349" i="7" s="1"/>
  <c r="P349" i="7" a="1"/>
  <c r="P349" i="7" s="1"/>
  <c r="O349" i="7" a="1"/>
  <c r="O349" i="7" s="1"/>
  <c r="J349" i="7" a="1"/>
  <c r="J349" i="7" s="1"/>
  <c r="I349" i="7" a="1"/>
  <c r="I349" i="7" s="1"/>
  <c r="G349" i="7" a="1"/>
  <c r="G349" i="7" s="1"/>
  <c r="F349" i="7" a="1"/>
  <c r="F349" i="7" s="1"/>
  <c r="D349" i="7" a="1"/>
  <c r="D349" i="7" s="1"/>
  <c r="B349" i="7" a="1"/>
  <c r="B349" i="7" s="1"/>
  <c r="AD349" i="7" s="1"/>
  <c r="AT348" i="7" a="1"/>
  <c r="AT348" i="7" s="1"/>
  <c r="AJ348" i="7" a="1"/>
  <c r="AJ348" i="7" s="1"/>
  <c r="AG348" i="7" a="1"/>
  <c r="AG348" i="7" s="1"/>
  <c r="Z348" i="7" a="1"/>
  <c r="Z348" i="7" s="1"/>
  <c r="Y348" i="7" a="1"/>
  <c r="Y348" i="7" s="1"/>
  <c r="V348" i="7" a="1"/>
  <c r="V348" i="7" s="1"/>
  <c r="U348" i="7" a="1"/>
  <c r="U348" i="7" s="1"/>
  <c r="R348" i="7" a="1"/>
  <c r="R348" i="7" s="1"/>
  <c r="P348" i="7" a="1"/>
  <c r="P348" i="7" s="1"/>
  <c r="O348" i="7" a="1"/>
  <c r="O348" i="7" s="1"/>
  <c r="J348" i="7" a="1"/>
  <c r="J348" i="7" s="1"/>
  <c r="I348" i="7" a="1"/>
  <c r="I348" i="7" s="1"/>
  <c r="G348" i="7" a="1"/>
  <c r="G348" i="7" s="1"/>
  <c r="F348" i="7" a="1"/>
  <c r="F348" i="7" s="1"/>
  <c r="D348" i="7" a="1"/>
  <c r="D348" i="7" s="1"/>
  <c r="B348" i="7" a="1"/>
  <c r="B348" i="7" s="1"/>
  <c r="AD348" i="7" s="1"/>
  <c r="AT347" i="7" a="1"/>
  <c r="AT347" i="7" s="1"/>
  <c r="AJ347" i="7" a="1"/>
  <c r="AJ347" i="7" s="1"/>
  <c r="AG347" i="7" a="1"/>
  <c r="AG347" i="7" s="1"/>
  <c r="Z347" i="7" a="1"/>
  <c r="Z347" i="7" s="1"/>
  <c r="Y347" i="7" a="1"/>
  <c r="Y347" i="7" s="1"/>
  <c r="V347" i="7" a="1"/>
  <c r="V347" i="7" s="1"/>
  <c r="U347" i="7" a="1"/>
  <c r="U347" i="7" s="1"/>
  <c r="R347" i="7" a="1"/>
  <c r="R347" i="7" s="1"/>
  <c r="P347" i="7" a="1"/>
  <c r="P347" i="7" s="1"/>
  <c r="O347" i="7" a="1"/>
  <c r="O347" i="7" s="1"/>
  <c r="J347" i="7" a="1"/>
  <c r="J347" i="7" s="1"/>
  <c r="I347" i="7" a="1"/>
  <c r="I347" i="7" s="1"/>
  <c r="G347" i="7" a="1"/>
  <c r="G347" i="7" s="1"/>
  <c r="F347" i="7" a="1"/>
  <c r="F347" i="7" s="1"/>
  <c r="D347" i="7" a="1"/>
  <c r="D347" i="7" s="1"/>
  <c r="B347" i="7" a="1"/>
  <c r="B347" i="7" s="1"/>
  <c r="AD347" i="7" s="1"/>
  <c r="AJ346" i="7" a="1"/>
  <c r="AJ346" i="7" s="1"/>
  <c r="AG346" i="7" a="1"/>
  <c r="AG346" i="7" s="1"/>
  <c r="Z346" i="7" a="1"/>
  <c r="Z346" i="7" s="1"/>
  <c r="V346" i="7" a="1"/>
  <c r="V346" i="7" s="1"/>
  <c r="R346" i="7" a="1"/>
  <c r="R346" i="7" s="1"/>
  <c r="J346" i="7" a="1"/>
  <c r="J346" i="7" s="1"/>
  <c r="I346" i="7" a="1"/>
  <c r="I346" i="7" s="1"/>
  <c r="G346" i="7" a="1"/>
  <c r="G346" i="7" s="1"/>
  <c r="F346" i="7" a="1"/>
  <c r="F346" i="7" s="1"/>
  <c r="AT345" i="7" a="1"/>
  <c r="AT345" i="7" s="1"/>
  <c r="AJ345" i="7" a="1"/>
  <c r="AJ345" i="7" s="1"/>
  <c r="AG345" i="7" a="1"/>
  <c r="AG345" i="7" s="1"/>
  <c r="Z345" i="7" a="1"/>
  <c r="Z345" i="7" s="1"/>
  <c r="Y345" i="7" a="1"/>
  <c r="Y345" i="7" s="1"/>
  <c r="V345" i="7" a="1"/>
  <c r="V345" i="7" s="1"/>
  <c r="U345" i="7" a="1"/>
  <c r="U345" i="7" s="1"/>
  <c r="R345" i="7" a="1"/>
  <c r="R345" i="7" s="1"/>
  <c r="P345" i="7" a="1"/>
  <c r="P345" i="7" s="1"/>
  <c r="O345" i="7" a="1"/>
  <c r="O345" i="7" s="1"/>
  <c r="J345" i="7" a="1"/>
  <c r="J345" i="7" s="1"/>
  <c r="I345" i="7" a="1"/>
  <c r="I345" i="7" s="1"/>
  <c r="G345" i="7" a="1"/>
  <c r="G345" i="7" s="1"/>
  <c r="F345" i="7" a="1"/>
  <c r="F345" i="7" s="1"/>
  <c r="D345" i="7" a="1"/>
  <c r="D345" i="7" s="1"/>
  <c r="B345" i="7" a="1"/>
  <c r="B345" i="7" s="1"/>
  <c r="AD345" i="7" s="1"/>
  <c r="AT344" i="7" a="1"/>
  <c r="AT344" i="7" s="1"/>
  <c r="AJ344" i="7" a="1"/>
  <c r="AJ344" i="7" s="1"/>
  <c r="AG344" i="7" a="1"/>
  <c r="AG344" i="7" s="1"/>
  <c r="Z344" i="7" a="1"/>
  <c r="Z344" i="7" s="1"/>
  <c r="AA344" i="7" s="1"/>
  <c r="Y344" i="7" a="1"/>
  <c r="Y344" i="7" s="1"/>
  <c r="V344" i="7" a="1"/>
  <c r="V344" i="7" s="1"/>
  <c r="U344" i="7" a="1"/>
  <c r="U344" i="7" s="1"/>
  <c r="R344" i="7" a="1"/>
  <c r="R344" i="7" s="1"/>
  <c r="P344" i="7" a="1"/>
  <c r="P344" i="7" s="1"/>
  <c r="O344" i="7" a="1"/>
  <c r="O344" i="7" s="1"/>
  <c r="J344" i="7" a="1"/>
  <c r="J344" i="7" s="1"/>
  <c r="I344" i="7" a="1"/>
  <c r="I344" i="7" s="1"/>
  <c r="G344" i="7" a="1"/>
  <c r="G344" i="7" s="1"/>
  <c r="F344" i="7" a="1"/>
  <c r="F344" i="7" s="1"/>
  <c r="D344" i="7" a="1"/>
  <c r="D344" i="7" s="1"/>
  <c r="B344" i="7" a="1"/>
  <c r="B344" i="7" s="1"/>
  <c r="AD344" i="7" s="1"/>
  <c r="AT343" i="7" a="1"/>
  <c r="AT343" i="7" s="1"/>
  <c r="AJ343" i="7" a="1"/>
  <c r="AJ343" i="7" s="1"/>
  <c r="AG343" i="7" a="1"/>
  <c r="AG343" i="7" s="1"/>
  <c r="Z343" i="7" a="1"/>
  <c r="Z343" i="7" s="1"/>
  <c r="Y343" i="7" a="1"/>
  <c r="Y343" i="7" s="1"/>
  <c r="V343" i="7" a="1"/>
  <c r="V343" i="7" s="1"/>
  <c r="U343" i="7" a="1"/>
  <c r="U343" i="7" s="1"/>
  <c r="R343" i="7" a="1"/>
  <c r="R343" i="7" s="1"/>
  <c r="P343" i="7" a="1"/>
  <c r="P343" i="7" s="1"/>
  <c r="O343" i="7" a="1"/>
  <c r="O343" i="7" s="1"/>
  <c r="J343" i="7" a="1"/>
  <c r="J343" i="7" s="1"/>
  <c r="I343" i="7" a="1"/>
  <c r="I343" i="7" s="1"/>
  <c r="G343" i="7" a="1"/>
  <c r="G343" i="7" s="1"/>
  <c r="F343" i="7" a="1"/>
  <c r="F343" i="7" s="1"/>
  <c r="D343" i="7" a="1"/>
  <c r="D343" i="7" s="1"/>
  <c r="B343" i="7" a="1"/>
  <c r="B343" i="7" s="1"/>
  <c r="AD343" i="7" s="1"/>
  <c r="AJ342" i="7" a="1"/>
  <c r="AJ342" i="7" s="1"/>
  <c r="AG342" i="7" a="1"/>
  <c r="AG342" i="7" s="1"/>
  <c r="Z342" i="7" a="1"/>
  <c r="Z342" i="7" s="1"/>
  <c r="AA342" i="7" s="1"/>
  <c r="V342" i="7" a="1"/>
  <c r="V342" i="7" s="1"/>
  <c r="R342" i="7" a="1"/>
  <c r="R342" i="7" s="1"/>
  <c r="J342" i="7" a="1"/>
  <c r="J342" i="7" s="1"/>
  <c r="I342" i="7" a="1"/>
  <c r="I342" i="7" s="1"/>
  <c r="G342" i="7" a="1"/>
  <c r="G342" i="7" s="1"/>
  <c r="F342" i="7" a="1"/>
  <c r="F342" i="7" s="1"/>
  <c r="AT341" i="7" a="1"/>
  <c r="AT341" i="7" s="1"/>
  <c r="AJ341" i="7" a="1"/>
  <c r="AJ341" i="7" s="1"/>
  <c r="AG341" i="7" a="1"/>
  <c r="AG341" i="7" s="1"/>
  <c r="Z341" i="7" a="1"/>
  <c r="Z341" i="7" s="1"/>
  <c r="Y341" i="7" a="1"/>
  <c r="Y341" i="7" s="1"/>
  <c r="V341" i="7" a="1"/>
  <c r="V341" i="7" s="1"/>
  <c r="U341" i="7" a="1"/>
  <c r="U341" i="7" s="1"/>
  <c r="R341" i="7" a="1"/>
  <c r="R341" i="7" s="1"/>
  <c r="P341" i="7" a="1"/>
  <c r="P341" i="7" s="1"/>
  <c r="O341" i="7" a="1"/>
  <c r="O341" i="7" s="1"/>
  <c r="J341" i="7" a="1"/>
  <c r="J341" i="7" s="1"/>
  <c r="I341" i="7" a="1"/>
  <c r="I341" i="7" s="1"/>
  <c r="G341" i="7" a="1"/>
  <c r="G341" i="7" s="1"/>
  <c r="F341" i="7" a="1"/>
  <c r="F341" i="7" s="1"/>
  <c r="D341" i="7" a="1"/>
  <c r="D341" i="7" s="1"/>
  <c r="B341" i="7" a="1"/>
  <c r="B341" i="7" s="1"/>
  <c r="AD341" i="7" s="1"/>
  <c r="AT340" i="7" a="1"/>
  <c r="AT340" i="7" s="1"/>
  <c r="AJ340" i="7" a="1"/>
  <c r="AJ340" i="7" s="1"/>
  <c r="AG340" i="7" a="1"/>
  <c r="AG340" i="7" s="1"/>
  <c r="Z340" i="7" a="1"/>
  <c r="Z340" i="7" s="1"/>
  <c r="AA340" i="7" s="1"/>
  <c r="Y340" i="7" a="1"/>
  <c r="Y340" i="7" s="1"/>
  <c r="V340" i="7" a="1"/>
  <c r="V340" i="7" s="1"/>
  <c r="U340" i="7" a="1"/>
  <c r="U340" i="7" s="1"/>
  <c r="R340" i="7" a="1"/>
  <c r="R340" i="7" s="1"/>
  <c r="P340" i="7" a="1"/>
  <c r="P340" i="7" s="1"/>
  <c r="O340" i="7" a="1"/>
  <c r="O340" i="7" s="1"/>
  <c r="J340" i="7" a="1"/>
  <c r="J340" i="7" s="1"/>
  <c r="I340" i="7" a="1"/>
  <c r="I340" i="7" s="1"/>
  <c r="G340" i="7" a="1"/>
  <c r="G340" i="7" s="1"/>
  <c r="F340" i="7" a="1"/>
  <c r="F340" i="7" s="1"/>
  <c r="D340" i="7" a="1"/>
  <c r="D340" i="7" s="1"/>
  <c r="B340" i="7" a="1"/>
  <c r="B340" i="7" s="1"/>
  <c r="AD340" i="7" s="1"/>
  <c r="AT339" i="7" a="1"/>
  <c r="AT339" i="7" s="1"/>
  <c r="AJ339" i="7" a="1"/>
  <c r="AJ339" i="7" s="1"/>
  <c r="AG339" i="7" a="1"/>
  <c r="AG339" i="7" s="1"/>
  <c r="Z339" i="7" a="1"/>
  <c r="Z339" i="7" s="1"/>
  <c r="Y339" i="7" a="1"/>
  <c r="Y339" i="7" s="1"/>
  <c r="V339" i="7" a="1"/>
  <c r="V339" i="7" s="1"/>
  <c r="U339" i="7" a="1"/>
  <c r="U339" i="7" s="1"/>
  <c r="R339" i="7" a="1"/>
  <c r="R339" i="7" s="1"/>
  <c r="P339" i="7" a="1"/>
  <c r="P339" i="7" s="1"/>
  <c r="O339" i="7" a="1"/>
  <c r="O339" i="7" s="1"/>
  <c r="J339" i="7" a="1"/>
  <c r="J339" i="7" s="1"/>
  <c r="I339" i="7" a="1"/>
  <c r="I339" i="7" s="1"/>
  <c r="G339" i="7" a="1"/>
  <c r="G339" i="7" s="1"/>
  <c r="F339" i="7" a="1"/>
  <c r="F339" i="7" s="1"/>
  <c r="D339" i="7" a="1"/>
  <c r="D339" i="7" s="1"/>
  <c r="B339" i="7" a="1"/>
  <c r="B339" i="7" s="1"/>
  <c r="AD339" i="7" s="1"/>
  <c r="AJ338" i="7" a="1"/>
  <c r="AJ338" i="7" s="1"/>
  <c r="AG338" i="7" a="1"/>
  <c r="AG338" i="7" s="1"/>
  <c r="Z338" i="7" a="1"/>
  <c r="Z338" i="7" s="1"/>
  <c r="V338" i="7" a="1"/>
  <c r="V338" i="7" s="1"/>
  <c r="R338" i="7" a="1"/>
  <c r="R338" i="7" s="1"/>
  <c r="J338" i="7" a="1"/>
  <c r="J338" i="7" s="1"/>
  <c r="I338" i="7" a="1"/>
  <c r="I338" i="7" s="1"/>
  <c r="G338" i="7" a="1"/>
  <c r="G338" i="7" s="1"/>
  <c r="F338" i="7" a="1"/>
  <c r="F338" i="7" s="1"/>
  <c r="AT337" i="7" a="1"/>
  <c r="AT337" i="7" s="1"/>
  <c r="AJ337" i="7" a="1"/>
  <c r="AJ337" i="7" s="1"/>
  <c r="AG337" i="7" a="1"/>
  <c r="AG337" i="7" s="1"/>
  <c r="Z337" i="7" a="1"/>
  <c r="Z337" i="7" s="1"/>
  <c r="Y337" i="7" a="1"/>
  <c r="Y337" i="7" s="1"/>
  <c r="V337" i="7" a="1"/>
  <c r="V337" i="7" s="1"/>
  <c r="U337" i="7" a="1"/>
  <c r="U337" i="7" s="1"/>
  <c r="R337" i="7" a="1"/>
  <c r="R337" i="7" s="1"/>
  <c r="P337" i="7" a="1"/>
  <c r="P337" i="7" s="1"/>
  <c r="O337" i="7" a="1"/>
  <c r="O337" i="7" s="1"/>
  <c r="J337" i="7" a="1"/>
  <c r="J337" i="7" s="1"/>
  <c r="I337" i="7" a="1"/>
  <c r="I337" i="7" s="1"/>
  <c r="G337" i="7" a="1"/>
  <c r="G337" i="7" s="1"/>
  <c r="F337" i="7" a="1"/>
  <c r="F337" i="7" s="1"/>
  <c r="D337" i="7" a="1"/>
  <c r="D337" i="7" s="1"/>
  <c r="B337" i="7" a="1"/>
  <c r="B337" i="7" s="1"/>
  <c r="AD337" i="7" s="1"/>
  <c r="AT336" i="7" a="1"/>
  <c r="AT336" i="7" s="1"/>
  <c r="AJ336" i="7" a="1"/>
  <c r="AJ336" i="7" s="1"/>
  <c r="AG336" i="7" a="1"/>
  <c r="AG336" i="7" s="1"/>
  <c r="Z336" i="7" a="1"/>
  <c r="Z336" i="7" s="1"/>
  <c r="Y336" i="7" a="1"/>
  <c r="Y336" i="7" s="1"/>
  <c r="V336" i="7" a="1"/>
  <c r="V336" i="7" s="1"/>
  <c r="U336" i="7" a="1"/>
  <c r="U336" i="7" s="1"/>
  <c r="R336" i="7" a="1"/>
  <c r="R336" i="7" s="1"/>
  <c r="P336" i="7" a="1"/>
  <c r="P336" i="7" s="1"/>
  <c r="O336" i="7" a="1"/>
  <c r="O336" i="7" s="1"/>
  <c r="J336" i="7" a="1"/>
  <c r="J336" i="7" s="1"/>
  <c r="I336" i="7" a="1"/>
  <c r="I336" i="7" s="1"/>
  <c r="G336" i="7" a="1"/>
  <c r="G336" i="7" s="1"/>
  <c r="F336" i="7" a="1"/>
  <c r="F336" i="7" s="1"/>
  <c r="D336" i="7" a="1"/>
  <c r="D336" i="7" s="1"/>
  <c r="B336" i="7" a="1"/>
  <c r="B336" i="7" s="1"/>
  <c r="AD336" i="7" s="1"/>
  <c r="AT335" i="7" a="1"/>
  <c r="AT335" i="7" s="1"/>
  <c r="AJ335" i="7" a="1"/>
  <c r="AJ335" i="7" s="1"/>
  <c r="AG335" i="7" a="1"/>
  <c r="AG335" i="7" s="1"/>
  <c r="Z335" i="7" a="1"/>
  <c r="Z335" i="7" s="1"/>
  <c r="AA335" i="7" s="1"/>
  <c r="Y335" i="7" a="1"/>
  <c r="Y335" i="7" s="1"/>
  <c r="V335" i="7" a="1"/>
  <c r="V335" i="7" s="1"/>
  <c r="U335" i="7" a="1"/>
  <c r="U335" i="7" s="1"/>
  <c r="R335" i="7" a="1"/>
  <c r="R335" i="7" s="1"/>
  <c r="P335" i="7" a="1"/>
  <c r="P335" i="7" s="1"/>
  <c r="O335" i="7" a="1"/>
  <c r="O335" i="7" s="1"/>
  <c r="J335" i="7" a="1"/>
  <c r="J335" i="7" s="1"/>
  <c r="I335" i="7" a="1"/>
  <c r="I335" i="7" s="1"/>
  <c r="G335" i="7" a="1"/>
  <c r="G335" i="7" s="1"/>
  <c r="F335" i="7" a="1"/>
  <c r="F335" i="7" s="1"/>
  <c r="D335" i="7" a="1"/>
  <c r="D335" i="7" s="1"/>
  <c r="B335" i="7" a="1"/>
  <c r="B335" i="7" s="1"/>
  <c r="AD335" i="7" s="1"/>
  <c r="AJ334" i="7" a="1"/>
  <c r="AJ334" i="7" s="1"/>
  <c r="AG334" i="7" a="1"/>
  <c r="AG334" i="7" s="1"/>
  <c r="Z334" i="7" a="1"/>
  <c r="Z334" i="7" s="1"/>
  <c r="V334" i="7" a="1"/>
  <c r="V334" i="7" s="1"/>
  <c r="R334" i="7" a="1"/>
  <c r="R334" i="7" s="1"/>
  <c r="J334" i="7" a="1"/>
  <c r="J334" i="7" s="1"/>
  <c r="I334" i="7" a="1"/>
  <c r="I334" i="7" s="1"/>
  <c r="G334" i="7" a="1"/>
  <c r="G334" i="7" s="1"/>
  <c r="F334" i="7" a="1"/>
  <c r="F334" i="7" s="1"/>
  <c r="AT333" i="7" a="1"/>
  <c r="AT333" i="7" s="1"/>
  <c r="AJ333" i="7" a="1"/>
  <c r="AJ333" i="7" s="1"/>
  <c r="AG333" i="7" a="1"/>
  <c r="AG333" i="7" s="1"/>
  <c r="Z333" i="7" a="1"/>
  <c r="Z333" i="7" s="1"/>
  <c r="AA333" i="7" s="1"/>
  <c r="Y333" i="7" a="1"/>
  <c r="Y333" i="7" s="1"/>
  <c r="V333" i="7" a="1"/>
  <c r="V333" i="7" s="1"/>
  <c r="U333" i="7" a="1"/>
  <c r="U333" i="7" s="1"/>
  <c r="R333" i="7" a="1"/>
  <c r="R333" i="7" s="1"/>
  <c r="P333" i="7" a="1"/>
  <c r="P333" i="7" s="1"/>
  <c r="O333" i="7" a="1"/>
  <c r="O333" i="7" s="1"/>
  <c r="J333" i="7" a="1"/>
  <c r="J333" i="7" s="1"/>
  <c r="I333" i="7" a="1"/>
  <c r="I333" i="7" s="1"/>
  <c r="G333" i="7" a="1"/>
  <c r="G333" i="7" s="1"/>
  <c r="F333" i="7" a="1"/>
  <c r="F333" i="7" s="1"/>
  <c r="D333" i="7" a="1"/>
  <c r="D333" i="7" s="1"/>
  <c r="B333" i="7" a="1"/>
  <c r="B333" i="7" s="1"/>
  <c r="AD333" i="7" s="1"/>
  <c r="AT332" i="7" a="1"/>
  <c r="AT332" i="7" s="1"/>
  <c r="AJ332" i="7" a="1"/>
  <c r="AJ332" i="7" s="1"/>
  <c r="AG332" i="7" a="1"/>
  <c r="AG332" i="7" s="1"/>
  <c r="Z332" i="7" a="1"/>
  <c r="Z332" i="7" s="1"/>
  <c r="Y332" i="7" a="1"/>
  <c r="Y332" i="7" s="1"/>
  <c r="V332" i="7" a="1"/>
  <c r="V332" i="7" s="1"/>
  <c r="U332" i="7" a="1"/>
  <c r="U332" i="7" s="1"/>
  <c r="R332" i="7" a="1"/>
  <c r="R332" i="7" s="1"/>
  <c r="P332" i="7" a="1"/>
  <c r="P332" i="7" s="1"/>
  <c r="O332" i="7" a="1"/>
  <c r="O332" i="7" s="1"/>
  <c r="J332" i="7" a="1"/>
  <c r="J332" i="7" s="1"/>
  <c r="I332" i="7" a="1"/>
  <c r="I332" i="7" s="1"/>
  <c r="G332" i="7" a="1"/>
  <c r="G332" i="7" s="1"/>
  <c r="F332" i="7" a="1"/>
  <c r="F332" i="7" s="1"/>
  <c r="D332" i="7" a="1"/>
  <c r="D332" i="7" s="1"/>
  <c r="B332" i="7" a="1"/>
  <c r="B332" i="7" s="1"/>
  <c r="AD332" i="7" s="1"/>
  <c r="AT331" i="7" a="1"/>
  <c r="AT331" i="7" s="1"/>
  <c r="AJ331" i="7" a="1"/>
  <c r="AJ331" i="7" s="1"/>
  <c r="AG331" i="7" a="1"/>
  <c r="AG331" i="7"/>
  <c r="Z331" i="7" a="1"/>
  <c r="Z331" i="7" s="1"/>
  <c r="AA331" i="7" s="1"/>
  <c r="Y331" i="7" a="1"/>
  <c r="Y331" i="7" s="1"/>
  <c r="V331" i="7" a="1"/>
  <c r="V331" i="7" s="1"/>
  <c r="U331" i="7" a="1"/>
  <c r="U331" i="7" s="1"/>
  <c r="R331" i="7" a="1"/>
  <c r="R331" i="7" s="1"/>
  <c r="P331" i="7" a="1"/>
  <c r="P331" i="7" s="1"/>
  <c r="O331" i="7" a="1"/>
  <c r="O331" i="7" s="1"/>
  <c r="J331" i="7" a="1"/>
  <c r="J331" i="7" s="1"/>
  <c r="I331" i="7" a="1"/>
  <c r="I331" i="7" s="1"/>
  <c r="G331" i="7" a="1"/>
  <c r="G331" i="7" s="1"/>
  <c r="F331" i="7" a="1"/>
  <c r="F331" i="7" s="1"/>
  <c r="D331" i="7" a="1"/>
  <c r="D331" i="7" s="1"/>
  <c r="B331" i="7" a="1"/>
  <c r="B331" i="7" s="1"/>
  <c r="AD331" i="7" s="1"/>
  <c r="AJ330" i="7" a="1"/>
  <c r="AJ330" i="7" s="1"/>
  <c r="AG330" i="7" a="1"/>
  <c r="AG330" i="7"/>
  <c r="Z330" i="7" a="1"/>
  <c r="Z330" i="7" s="1"/>
  <c r="V330" i="7" a="1"/>
  <c r="V330" i="7" s="1"/>
  <c r="R330" i="7" a="1"/>
  <c r="R330" i="7" s="1"/>
  <c r="J330" i="7" a="1"/>
  <c r="J330" i="7" s="1"/>
  <c r="I330" i="7" a="1"/>
  <c r="I330" i="7" s="1"/>
  <c r="G330" i="7" a="1"/>
  <c r="G330" i="7" s="1"/>
  <c r="F330" i="7" a="1"/>
  <c r="F330" i="7" s="1"/>
  <c r="AT329" i="7" a="1"/>
  <c r="AT329" i="7" s="1"/>
  <c r="AJ329" i="7" a="1"/>
  <c r="AJ329" i="7" s="1"/>
  <c r="AG329" i="7" a="1"/>
  <c r="AG329" i="7" s="1"/>
  <c r="Z329" i="7" a="1"/>
  <c r="Z329" i="7" s="1"/>
  <c r="Y329" i="7" a="1"/>
  <c r="Y329" i="7" s="1"/>
  <c r="V329" i="7" a="1"/>
  <c r="V329" i="7" s="1"/>
  <c r="U329" i="7" a="1"/>
  <c r="U329" i="7" s="1"/>
  <c r="R329" i="7" a="1"/>
  <c r="R329" i="7" s="1"/>
  <c r="P329" i="7" a="1"/>
  <c r="P329" i="7" s="1"/>
  <c r="O329" i="7" a="1"/>
  <c r="O329" i="7" s="1"/>
  <c r="J329" i="7" a="1"/>
  <c r="J329" i="7" s="1"/>
  <c r="I329" i="7" a="1"/>
  <c r="I329" i="7" s="1"/>
  <c r="G329" i="7" a="1"/>
  <c r="G329" i="7" s="1"/>
  <c r="F329" i="7" a="1"/>
  <c r="F329" i="7" s="1"/>
  <c r="D329" i="7" a="1"/>
  <c r="D329" i="7" s="1"/>
  <c r="B329" i="7" a="1"/>
  <c r="B329" i="7" s="1"/>
  <c r="AD329" i="7" s="1"/>
  <c r="AT328" i="7" a="1"/>
  <c r="AT328" i="7" s="1"/>
  <c r="AJ328" i="7" a="1"/>
  <c r="AJ328" i="7" s="1"/>
  <c r="AG328" i="7" a="1"/>
  <c r="AG328" i="7" s="1"/>
  <c r="Z328" i="7" a="1"/>
  <c r="Z328" i="7" s="1"/>
  <c r="AA328" i="7" s="1"/>
  <c r="Y328" i="7" a="1"/>
  <c r="Y328" i="7" s="1"/>
  <c r="V328" i="7" a="1"/>
  <c r="V328" i="7" s="1"/>
  <c r="U328" i="7" a="1"/>
  <c r="U328" i="7" s="1"/>
  <c r="R328" i="7" a="1"/>
  <c r="R328" i="7" s="1"/>
  <c r="P328" i="7" a="1"/>
  <c r="P328" i="7" s="1"/>
  <c r="O328" i="7" a="1"/>
  <c r="O328" i="7" s="1"/>
  <c r="J328" i="7" a="1"/>
  <c r="J328" i="7" s="1"/>
  <c r="I328" i="7" a="1"/>
  <c r="I328" i="7" s="1"/>
  <c r="G328" i="7" a="1"/>
  <c r="G328" i="7" s="1"/>
  <c r="F328" i="7" a="1"/>
  <c r="F328" i="7" s="1"/>
  <c r="D328" i="7" a="1"/>
  <c r="D328" i="7" s="1"/>
  <c r="B328" i="7" a="1"/>
  <c r="B328" i="7" s="1"/>
  <c r="AD328" i="7" s="1"/>
  <c r="AT327" i="7" a="1"/>
  <c r="AT327" i="7" s="1"/>
  <c r="AJ327" i="7" a="1"/>
  <c r="AJ327" i="7" s="1"/>
  <c r="AG327" i="7" a="1"/>
  <c r="AG327" i="7" s="1"/>
  <c r="Z327" i="7" a="1"/>
  <c r="Z327" i="7" s="1"/>
  <c r="Y327" i="7" a="1"/>
  <c r="Y327" i="7" s="1"/>
  <c r="V327" i="7" a="1"/>
  <c r="V327" i="7" s="1"/>
  <c r="U327" i="7" a="1"/>
  <c r="U327" i="7" s="1"/>
  <c r="R327" i="7" a="1"/>
  <c r="R327" i="7" s="1"/>
  <c r="P327" i="7" a="1"/>
  <c r="P327" i="7" s="1"/>
  <c r="O327" i="7" a="1"/>
  <c r="O327" i="7" s="1"/>
  <c r="J327" i="7" a="1"/>
  <c r="J327" i="7" s="1"/>
  <c r="I327" i="7" a="1"/>
  <c r="I327" i="7" s="1"/>
  <c r="G327" i="7" a="1"/>
  <c r="G327" i="7" s="1"/>
  <c r="F327" i="7" a="1"/>
  <c r="F327" i="7" s="1"/>
  <c r="D327" i="7" a="1"/>
  <c r="D327" i="7" s="1"/>
  <c r="B327" i="7" a="1"/>
  <c r="B327" i="7" s="1"/>
  <c r="AD327" i="7" s="1"/>
  <c r="AJ326" i="7" a="1"/>
  <c r="AJ326" i="7" s="1"/>
  <c r="AG326" i="7" a="1"/>
  <c r="AG326" i="7" s="1"/>
  <c r="Z326" i="7" a="1"/>
  <c r="Z326" i="7" s="1"/>
  <c r="V326" i="7" a="1"/>
  <c r="V326" i="7" s="1"/>
  <c r="R326" i="7" a="1"/>
  <c r="R326" i="7" s="1"/>
  <c r="J326" i="7" a="1"/>
  <c r="J326" i="7" s="1"/>
  <c r="I326" i="7" a="1"/>
  <c r="I326" i="7" s="1"/>
  <c r="G326" i="7" a="1"/>
  <c r="G326" i="7" s="1"/>
  <c r="F326" i="7" a="1"/>
  <c r="F326" i="7" s="1"/>
  <c r="AT325" i="7" a="1"/>
  <c r="AT325" i="7" s="1"/>
  <c r="AJ325" i="7" a="1"/>
  <c r="AJ325" i="7"/>
  <c r="AG325" i="7" a="1"/>
  <c r="AG325" i="7" s="1"/>
  <c r="Z325" i="7" a="1"/>
  <c r="Z325" i="7" s="1"/>
  <c r="AA325" i="7" s="1"/>
  <c r="Y325" i="7" a="1"/>
  <c r="Y325" i="7" s="1"/>
  <c r="V325" i="7" a="1"/>
  <c r="V325" i="7" s="1"/>
  <c r="U325" i="7" a="1"/>
  <c r="U325" i="7" s="1"/>
  <c r="R325" i="7" a="1"/>
  <c r="R325" i="7" s="1"/>
  <c r="P325" i="7" a="1"/>
  <c r="P325" i="7" s="1"/>
  <c r="O325" i="7" a="1"/>
  <c r="O325" i="7" s="1"/>
  <c r="J325" i="7" a="1"/>
  <c r="J325" i="7" s="1"/>
  <c r="I325" i="7" a="1"/>
  <c r="I325" i="7" s="1"/>
  <c r="G325" i="7" a="1"/>
  <c r="G325" i="7" s="1"/>
  <c r="F325" i="7" a="1"/>
  <c r="F325" i="7" s="1"/>
  <c r="D325" i="7" a="1"/>
  <c r="D325" i="7" s="1"/>
  <c r="B325" i="7" a="1"/>
  <c r="B325" i="7" s="1"/>
  <c r="AD325" i="7" s="1"/>
  <c r="AT324" i="7" a="1"/>
  <c r="AT324" i="7" s="1"/>
  <c r="AJ324" i="7" a="1"/>
  <c r="AJ324" i="7" s="1"/>
  <c r="AG324" i="7" a="1"/>
  <c r="AG324" i="7" s="1"/>
  <c r="Z324" i="7" a="1"/>
  <c r="Z324" i="7" s="1"/>
  <c r="Y324" i="7" a="1"/>
  <c r="Y324" i="7" s="1"/>
  <c r="V324" i="7" a="1"/>
  <c r="V324" i="7" s="1"/>
  <c r="U324" i="7" a="1"/>
  <c r="U324" i="7" s="1"/>
  <c r="R324" i="7" a="1"/>
  <c r="R324" i="7" s="1"/>
  <c r="P324" i="7" a="1"/>
  <c r="P324" i="7" s="1"/>
  <c r="O324" i="7" a="1"/>
  <c r="O324" i="7" s="1"/>
  <c r="J324" i="7" a="1"/>
  <c r="J324" i="7" s="1"/>
  <c r="I324" i="7" a="1"/>
  <c r="I324" i="7" s="1"/>
  <c r="G324" i="7" a="1"/>
  <c r="G324" i="7" s="1"/>
  <c r="F324" i="7" a="1"/>
  <c r="F324" i="7" s="1"/>
  <c r="D324" i="7" a="1"/>
  <c r="D324" i="7" s="1"/>
  <c r="B324" i="7" a="1"/>
  <c r="B324" i="7" s="1"/>
  <c r="AD324" i="7" s="1"/>
  <c r="AT323" i="7" a="1"/>
  <c r="AT323" i="7" s="1"/>
  <c r="AJ323" i="7" a="1"/>
  <c r="AJ323" i="7" s="1"/>
  <c r="AG323" i="7" a="1"/>
  <c r="AG323" i="7" s="1"/>
  <c r="Z323" i="7" a="1"/>
  <c r="Z323" i="7" s="1"/>
  <c r="AA323" i="7" s="1"/>
  <c r="Y323" i="7" a="1"/>
  <c r="Y323" i="7" s="1"/>
  <c r="V323" i="7" a="1"/>
  <c r="V323" i="7" s="1"/>
  <c r="U323" i="7" a="1"/>
  <c r="U323" i="7" s="1"/>
  <c r="R323" i="7" a="1"/>
  <c r="R323" i="7" s="1"/>
  <c r="P323" i="7" a="1"/>
  <c r="P323" i="7" s="1"/>
  <c r="O323" i="7" a="1"/>
  <c r="O323" i="7" s="1"/>
  <c r="J323" i="7" a="1"/>
  <c r="J323" i="7" s="1"/>
  <c r="I323" i="7" a="1"/>
  <c r="I323" i="7" s="1"/>
  <c r="G323" i="7" a="1"/>
  <c r="G323" i="7" s="1"/>
  <c r="F323" i="7" a="1"/>
  <c r="F323" i="7" s="1"/>
  <c r="D323" i="7" a="1"/>
  <c r="D323" i="7" s="1"/>
  <c r="B323" i="7" a="1"/>
  <c r="B323" i="7" s="1"/>
  <c r="AD323" i="7" s="1"/>
  <c r="AJ322" i="7" a="1"/>
  <c r="AJ322" i="7" s="1"/>
  <c r="AG322" i="7" a="1"/>
  <c r="AG322" i="7" s="1"/>
  <c r="Z322" i="7" a="1"/>
  <c r="Z322" i="7" s="1"/>
  <c r="V322" i="7" a="1"/>
  <c r="V322" i="7" s="1"/>
  <c r="R322" i="7" a="1"/>
  <c r="R322" i="7" s="1"/>
  <c r="J322" i="7" a="1"/>
  <c r="J322" i="7" s="1"/>
  <c r="I322" i="7" a="1"/>
  <c r="I322" i="7" s="1"/>
  <c r="G322" i="7" a="1"/>
  <c r="G322" i="7" s="1"/>
  <c r="F322" i="7" a="1"/>
  <c r="F322" i="7" s="1"/>
  <c r="AT321" i="7" a="1"/>
  <c r="AT321" i="7" s="1"/>
  <c r="AJ321" i="7" a="1"/>
  <c r="AJ321" i="7" s="1"/>
  <c r="AG321" i="7" a="1"/>
  <c r="AG321" i="7" s="1"/>
  <c r="Z321" i="7" a="1"/>
  <c r="Z321" i="7" s="1"/>
  <c r="AA321" i="7" s="1"/>
  <c r="Y321" i="7" a="1"/>
  <c r="Y321" i="7" s="1"/>
  <c r="V321" i="7" a="1"/>
  <c r="V321" i="7"/>
  <c r="U321" i="7" a="1"/>
  <c r="U321" i="7" s="1"/>
  <c r="R321" i="7" a="1"/>
  <c r="R321" i="7" s="1"/>
  <c r="P321" i="7" a="1"/>
  <c r="P321" i="7" s="1"/>
  <c r="O321" i="7" a="1"/>
  <c r="O321" i="7" s="1"/>
  <c r="J321" i="7" a="1"/>
  <c r="J321" i="7" s="1"/>
  <c r="I321" i="7" a="1"/>
  <c r="I321" i="7" s="1"/>
  <c r="G321" i="7" a="1"/>
  <c r="G321" i="7" s="1"/>
  <c r="F321" i="7" a="1"/>
  <c r="F321" i="7" s="1"/>
  <c r="D321" i="7" a="1"/>
  <c r="D321" i="7" s="1"/>
  <c r="B321" i="7" a="1"/>
  <c r="B321" i="7" s="1"/>
  <c r="AD321" i="7" s="1"/>
  <c r="AT320" i="7" a="1"/>
  <c r="AT320" i="7" s="1"/>
  <c r="AJ320" i="7" a="1"/>
  <c r="AJ320" i="7" s="1"/>
  <c r="AG320" i="7" a="1"/>
  <c r="AG320" i="7" s="1"/>
  <c r="Z320" i="7" a="1"/>
  <c r="Z320" i="7" s="1"/>
  <c r="AA320" i="7" s="1"/>
  <c r="Y320" i="7" a="1"/>
  <c r="Y320" i="7" s="1"/>
  <c r="V320" i="7" a="1"/>
  <c r="V320" i="7" s="1"/>
  <c r="U320" i="7" a="1"/>
  <c r="U320" i="7" s="1"/>
  <c r="R320" i="7" a="1"/>
  <c r="R320" i="7" s="1"/>
  <c r="P320" i="7" a="1"/>
  <c r="P320" i="7" s="1"/>
  <c r="O320" i="7" a="1"/>
  <c r="O320" i="7" s="1"/>
  <c r="J320" i="7" a="1"/>
  <c r="J320" i="7" s="1"/>
  <c r="I320" i="7" a="1"/>
  <c r="I320" i="7" s="1"/>
  <c r="G320" i="7" a="1"/>
  <c r="G320" i="7" s="1"/>
  <c r="F320" i="7" a="1"/>
  <c r="F320" i="7" s="1"/>
  <c r="D320" i="7" a="1"/>
  <c r="D320" i="7" s="1"/>
  <c r="B320" i="7" a="1"/>
  <c r="B320" i="7" s="1"/>
  <c r="AD320" i="7" s="1"/>
  <c r="AT319" i="7" a="1"/>
  <c r="AT319" i="7" s="1"/>
  <c r="AJ319" i="7" a="1"/>
  <c r="AJ319" i="7" s="1"/>
  <c r="AG319" i="7" a="1"/>
  <c r="AG319" i="7" s="1"/>
  <c r="Z319" i="7" a="1"/>
  <c r="Z319" i="7" s="1"/>
  <c r="AA319" i="7" s="1"/>
  <c r="Y319" i="7" a="1"/>
  <c r="Y319" i="7" s="1"/>
  <c r="V319" i="7" a="1"/>
  <c r="V319" i="7" s="1"/>
  <c r="U319" i="7" a="1"/>
  <c r="U319" i="7" s="1"/>
  <c r="R319" i="7" a="1"/>
  <c r="R319" i="7" s="1"/>
  <c r="P319" i="7" a="1"/>
  <c r="P319" i="7" s="1"/>
  <c r="O319" i="7" a="1"/>
  <c r="O319" i="7" s="1"/>
  <c r="J319" i="7" a="1"/>
  <c r="J319" i="7" s="1"/>
  <c r="I319" i="7" a="1"/>
  <c r="I319" i="7" s="1"/>
  <c r="G319" i="7" a="1"/>
  <c r="G319" i="7" s="1"/>
  <c r="F319" i="7" a="1"/>
  <c r="F319" i="7" s="1"/>
  <c r="D319" i="7" a="1"/>
  <c r="D319" i="7" s="1"/>
  <c r="B319" i="7" a="1"/>
  <c r="B319" i="7" s="1"/>
  <c r="AD319" i="7" s="1"/>
  <c r="AJ318" i="7" a="1"/>
  <c r="AJ318" i="7" s="1"/>
  <c r="AG318" i="7" a="1"/>
  <c r="AG318" i="7" s="1"/>
  <c r="Z318" i="7" a="1"/>
  <c r="Z318" i="7" s="1"/>
  <c r="V318" i="7" a="1"/>
  <c r="V318" i="7"/>
  <c r="R318" i="7" a="1"/>
  <c r="R318" i="7" s="1"/>
  <c r="J318" i="7" a="1"/>
  <c r="J318" i="7" s="1"/>
  <c r="I318" i="7" a="1"/>
  <c r="I318" i="7" s="1"/>
  <c r="G318" i="7" a="1"/>
  <c r="G318" i="7" s="1"/>
  <c r="F318" i="7" a="1"/>
  <c r="F318" i="7" s="1"/>
  <c r="AT317" i="7" a="1"/>
  <c r="AT317" i="7" s="1"/>
  <c r="AJ317" i="7" a="1"/>
  <c r="AJ317" i="7" s="1"/>
  <c r="AG317" i="7" a="1"/>
  <c r="AG317" i="7" s="1"/>
  <c r="Z317" i="7" a="1"/>
  <c r="Z317" i="7" s="1"/>
  <c r="AA317" i="7" s="1"/>
  <c r="Y317" i="7" a="1"/>
  <c r="Y317" i="7" s="1"/>
  <c r="V317" i="7" a="1"/>
  <c r="V317" i="7" s="1"/>
  <c r="U317" i="7" a="1"/>
  <c r="U317" i="7" s="1"/>
  <c r="R317" i="7" a="1"/>
  <c r="R317" i="7" s="1"/>
  <c r="P317" i="7" a="1"/>
  <c r="P317" i="7" s="1"/>
  <c r="O317" i="7" a="1"/>
  <c r="O317" i="7" s="1"/>
  <c r="J317" i="7" a="1"/>
  <c r="J317" i="7" s="1"/>
  <c r="I317" i="7" a="1"/>
  <c r="I317" i="7" s="1"/>
  <c r="G317" i="7" a="1"/>
  <c r="G317" i="7" s="1"/>
  <c r="F317" i="7" a="1"/>
  <c r="F317" i="7" s="1"/>
  <c r="D317" i="7" a="1"/>
  <c r="D317" i="7" s="1"/>
  <c r="B317" i="7" a="1"/>
  <c r="B317" i="7" s="1"/>
  <c r="AD317" i="7" s="1"/>
  <c r="AT316" i="7" a="1"/>
  <c r="AT316" i="7" s="1"/>
  <c r="AJ316" i="7" a="1"/>
  <c r="AJ316" i="7" s="1"/>
  <c r="AG316" i="7" a="1"/>
  <c r="AG316" i="7" s="1"/>
  <c r="Z316" i="7" a="1"/>
  <c r="Z316" i="7" s="1"/>
  <c r="Y316" i="7" a="1"/>
  <c r="Y316" i="7" s="1"/>
  <c r="V316" i="7" a="1"/>
  <c r="V316" i="7" s="1"/>
  <c r="U316" i="7" a="1"/>
  <c r="U316" i="7" s="1"/>
  <c r="R316" i="7" a="1"/>
  <c r="R316" i="7" s="1"/>
  <c r="P316" i="7" a="1"/>
  <c r="P316" i="7" s="1"/>
  <c r="O316" i="7" a="1"/>
  <c r="O316" i="7" s="1"/>
  <c r="J316" i="7" a="1"/>
  <c r="J316" i="7" s="1"/>
  <c r="I316" i="7" a="1"/>
  <c r="I316" i="7" s="1"/>
  <c r="G316" i="7" a="1"/>
  <c r="G316" i="7" s="1"/>
  <c r="F316" i="7" a="1"/>
  <c r="F316" i="7" s="1"/>
  <c r="D316" i="7" a="1"/>
  <c r="D316" i="7" s="1"/>
  <c r="B316" i="7" a="1"/>
  <c r="B316" i="7" s="1"/>
  <c r="AD316" i="7" s="1"/>
  <c r="AT315" i="7" a="1"/>
  <c r="AT315" i="7" s="1"/>
  <c r="AJ315" i="7" a="1"/>
  <c r="AJ315" i="7" s="1"/>
  <c r="AG315" i="7" a="1"/>
  <c r="AG315" i="7" s="1"/>
  <c r="Z315" i="7" a="1"/>
  <c r="Z315" i="7" s="1"/>
  <c r="Y315" i="7" a="1"/>
  <c r="Y315" i="7" s="1"/>
  <c r="V315" i="7" a="1"/>
  <c r="V315" i="7" s="1"/>
  <c r="U315" i="7" a="1"/>
  <c r="U315" i="7" s="1"/>
  <c r="R315" i="7" a="1"/>
  <c r="R315" i="7" s="1"/>
  <c r="P315" i="7" a="1"/>
  <c r="P315" i="7" s="1"/>
  <c r="O315" i="7" a="1"/>
  <c r="O315" i="7" s="1"/>
  <c r="J315" i="7" a="1"/>
  <c r="J315" i="7" s="1"/>
  <c r="I315" i="7" a="1"/>
  <c r="I315" i="7" s="1"/>
  <c r="G315" i="7" a="1"/>
  <c r="G315" i="7" s="1"/>
  <c r="F315" i="7" a="1"/>
  <c r="F315" i="7" s="1"/>
  <c r="D315" i="7" a="1"/>
  <c r="D315" i="7" s="1"/>
  <c r="B315" i="7" a="1"/>
  <c r="B315" i="7" s="1"/>
  <c r="AD315" i="7" s="1"/>
  <c r="AJ314" i="7" a="1"/>
  <c r="AJ314" i="7" s="1"/>
  <c r="AG314" i="7" a="1"/>
  <c r="AG314" i="7" s="1"/>
  <c r="Z314" i="7" a="1"/>
  <c r="Z314" i="7" s="1"/>
  <c r="AA314" i="7" s="1"/>
  <c r="V314" i="7" a="1"/>
  <c r="V314" i="7" s="1"/>
  <c r="R314" i="7" a="1"/>
  <c r="R314" i="7" s="1"/>
  <c r="J314" i="7" a="1"/>
  <c r="J314" i="7" s="1"/>
  <c r="I314" i="7" a="1"/>
  <c r="I314" i="7" s="1"/>
  <c r="G314" i="7" a="1"/>
  <c r="G314" i="7" s="1"/>
  <c r="F314" i="7" a="1"/>
  <c r="F314" i="7" s="1"/>
  <c r="AT313" i="7" a="1"/>
  <c r="AT313" i="7"/>
  <c r="AJ313" i="7" a="1"/>
  <c r="AJ313" i="7" s="1"/>
  <c r="AG313" i="7" a="1"/>
  <c r="AG313" i="7" s="1"/>
  <c r="Z313" i="7" a="1"/>
  <c r="Z313" i="7" s="1"/>
  <c r="Y313" i="7" a="1"/>
  <c r="Y313" i="7" s="1"/>
  <c r="V313" i="7" a="1"/>
  <c r="V313" i="7" s="1"/>
  <c r="U313" i="7" a="1"/>
  <c r="U313" i="7" s="1"/>
  <c r="R313" i="7" a="1"/>
  <c r="R313" i="7" s="1"/>
  <c r="P313" i="7" a="1"/>
  <c r="P313" i="7" s="1"/>
  <c r="O313" i="7" a="1"/>
  <c r="O313" i="7" s="1"/>
  <c r="J313" i="7" a="1"/>
  <c r="J313" i="7" s="1"/>
  <c r="I313" i="7" a="1"/>
  <c r="I313" i="7" s="1"/>
  <c r="G313" i="7" a="1"/>
  <c r="G313" i="7" s="1"/>
  <c r="F313" i="7" a="1"/>
  <c r="F313" i="7" s="1"/>
  <c r="D313" i="7" a="1"/>
  <c r="D313" i="7" s="1"/>
  <c r="B313" i="7" a="1"/>
  <c r="B313" i="7" s="1"/>
  <c r="AD313" i="7" s="1"/>
  <c r="AT312" i="7" a="1"/>
  <c r="AT312" i="7" s="1"/>
  <c r="AJ312" i="7" a="1"/>
  <c r="AJ312" i="7" s="1"/>
  <c r="AG312" i="7" a="1"/>
  <c r="AG312" i="7" s="1"/>
  <c r="Z312" i="7" a="1"/>
  <c r="Z312" i="7" s="1"/>
  <c r="Y312" i="7" a="1"/>
  <c r="Y312" i="7" s="1"/>
  <c r="V312" i="7" a="1"/>
  <c r="V312" i="7" s="1"/>
  <c r="U312" i="7" a="1"/>
  <c r="U312" i="7" s="1"/>
  <c r="R312" i="7" a="1"/>
  <c r="R312" i="7" s="1"/>
  <c r="P312" i="7" a="1"/>
  <c r="P312" i="7" s="1"/>
  <c r="O312" i="7" a="1"/>
  <c r="O312" i="7" s="1"/>
  <c r="J312" i="7" a="1"/>
  <c r="J312" i="7" s="1"/>
  <c r="I312" i="7" a="1"/>
  <c r="I312" i="7" s="1"/>
  <c r="G312" i="7" a="1"/>
  <c r="G312" i="7" s="1"/>
  <c r="F312" i="7" a="1"/>
  <c r="F312" i="7" s="1"/>
  <c r="D312" i="7" a="1"/>
  <c r="D312" i="7"/>
  <c r="B312" i="7" a="1"/>
  <c r="B312" i="7" s="1"/>
  <c r="AD312" i="7" s="1"/>
  <c r="AT311" i="7" a="1"/>
  <c r="AT311" i="7" s="1"/>
  <c r="AJ311" i="7" a="1"/>
  <c r="AJ311" i="7" s="1"/>
  <c r="AG311" i="7" a="1"/>
  <c r="AG311" i="7" s="1"/>
  <c r="Z311" i="7" a="1"/>
  <c r="Z311" i="7" s="1"/>
  <c r="AA311" i="7" s="1"/>
  <c r="Y311" i="7" a="1"/>
  <c r="Y311" i="7" s="1"/>
  <c r="V311" i="7" a="1"/>
  <c r="V311" i="7" s="1"/>
  <c r="U311" i="7" a="1"/>
  <c r="U311" i="7" s="1"/>
  <c r="R311" i="7" a="1"/>
  <c r="R311" i="7" s="1"/>
  <c r="P311" i="7" a="1"/>
  <c r="P311" i="7" s="1"/>
  <c r="O311" i="7" a="1"/>
  <c r="O311" i="7" s="1"/>
  <c r="J311" i="7" a="1"/>
  <c r="J311" i="7" s="1"/>
  <c r="I311" i="7" a="1"/>
  <c r="I311" i="7" s="1"/>
  <c r="G311" i="7" a="1"/>
  <c r="G311" i="7" s="1"/>
  <c r="F311" i="7" a="1"/>
  <c r="F311" i="7" s="1"/>
  <c r="D311" i="7" a="1"/>
  <c r="D311" i="7" s="1"/>
  <c r="B311" i="7" a="1"/>
  <c r="B311" i="7" s="1"/>
  <c r="AD311" i="7" s="1"/>
  <c r="AJ310" i="7" a="1"/>
  <c r="AJ310" i="7" s="1"/>
  <c r="AG310" i="7" a="1"/>
  <c r="AG310" i="7" s="1"/>
  <c r="Z310" i="7" a="1"/>
  <c r="Z310" i="7" s="1"/>
  <c r="V310" i="7" a="1"/>
  <c r="V310" i="7" s="1"/>
  <c r="R310" i="7" a="1"/>
  <c r="R310" i="7" s="1"/>
  <c r="J310" i="7" a="1"/>
  <c r="J310" i="7" s="1"/>
  <c r="I310" i="7" a="1"/>
  <c r="I310" i="7" s="1"/>
  <c r="G310" i="7" a="1"/>
  <c r="G310" i="7" s="1"/>
  <c r="F310" i="7" a="1"/>
  <c r="F310" i="7" s="1"/>
  <c r="AT309" i="7" a="1"/>
  <c r="AT309" i="7" s="1"/>
  <c r="AJ309" i="7" a="1"/>
  <c r="AJ309" i="7" s="1"/>
  <c r="AG309" i="7" a="1"/>
  <c r="AG309" i="7" s="1"/>
  <c r="Z309" i="7" a="1"/>
  <c r="Z309" i="7" s="1"/>
  <c r="AA309" i="7" s="1"/>
  <c r="Y309" i="7" a="1"/>
  <c r="Y309" i="7" s="1"/>
  <c r="V309" i="7" a="1"/>
  <c r="V309" i="7" s="1"/>
  <c r="U309" i="7" a="1"/>
  <c r="U309" i="7" s="1"/>
  <c r="R309" i="7" a="1"/>
  <c r="R309" i="7" s="1"/>
  <c r="P309" i="7" a="1"/>
  <c r="P309" i="7" s="1"/>
  <c r="O309" i="7" a="1"/>
  <c r="O309" i="7" s="1"/>
  <c r="J309" i="7" a="1"/>
  <c r="J309" i="7" s="1"/>
  <c r="I309" i="7" a="1"/>
  <c r="I309" i="7" s="1"/>
  <c r="G309" i="7" a="1"/>
  <c r="G309" i="7" s="1"/>
  <c r="F309" i="7" a="1"/>
  <c r="F309" i="7" s="1"/>
  <c r="D309" i="7" a="1"/>
  <c r="D309" i="7" s="1"/>
  <c r="B309" i="7" a="1"/>
  <c r="B309" i="7" s="1"/>
  <c r="AD309" i="7" s="1"/>
  <c r="AT308" i="7" a="1"/>
  <c r="AT308" i="7" s="1"/>
  <c r="AJ308" i="7" a="1"/>
  <c r="AJ308" i="7" s="1"/>
  <c r="AG308" i="7" a="1"/>
  <c r="AG308" i="7" s="1"/>
  <c r="Z308" i="7" a="1"/>
  <c r="Z308" i="7" s="1"/>
  <c r="AA308" i="7" s="1"/>
  <c r="Y308" i="7" a="1"/>
  <c r="Y308" i="7" s="1"/>
  <c r="V308" i="7" a="1"/>
  <c r="V308" i="7" s="1"/>
  <c r="U308" i="7" a="1"/>
  <c r="U308" i="7" s="1"/>
  <c r="R308" i="7" a="1"/>
  <c r="R308" i="7" s="1"/>
  <c r="P308" i="7" a="1"/>
  <c r="P308" i="7" s="1"/>
  <c r="O308" i="7" a="1"/>
  <c r="O308" i="7" s="1"/>
  <c r="J308" i="7" a="1"/>
  <c r="J308" i="7" s="1"/>
  <c r="I308" i="7" a="1"/>
  <c r="I308" i="7" s="1"/>
  <c r="G308" i="7" a="1"/>
  <c r="G308" i="7" s="1"/>
  <c r="F308" i="7" a="1"/>
  <c r="F308" i="7" s="1"/>
  <c r="D308" i="7" a="1"/>
  <c r="D308" i="7" s="1"/>
  <c r="B308" i="7" a="1"/>
  <c r="B308" i="7" s="1"/>
  <c r="AD308" i="7" s="1"/>
  <c r="AT307" i="7" a="1"/>
  <c r="AT307" i="7" s="1"/>
  <c r="AJ307" i="7" a="1"/>
  <c r="AJ307" i="7" s="1"/>
  <c r="AG307" i="7" a="1"/>
  <c r="AG307" i="7" s="1"/>
  <c r="Z307" i="7" a="1"/>
  <c r="Z307" i="7" s="1"/>
  <c r="Y307" i="7" a="1"/>
  <c r="Y307" i="7" s="1"/>
  <c r="V307" i="7" a="1"/>
  <c r="V307" i="7" s="1"/>
  <c r="U307" i="7" a="1"/>
  <c r="U307" i="7" s="1"/>
  <c r="R307" i="7" a="1"/>
  <c r="R307" i="7" s="1"/>
  <c r="P307" i="7" a="1"/>
  <c r="P307" i="7" s="1"/>
  <c r="O307" i="7" a="1"/>
  <c r="O307" i="7" s="1"/>
  <c r="J307" i="7" a="1"/>
  <c r="J307" i="7" s="1"/>
  <c r="I307" i="7" a="1"/>
  <c r="I307" i="7" s="1"/>
  <c r="G307" i="7" a="1"/>
  <c r="G307" i="7" s="1"/>
  <c r="F307" i="7" a="1"/>
  <c r="F307" i="7" s="1"/>
  <c r="D307" i="7" a="1"/>
  <c r="D307" i="7" s="1"/>
  <c r="B307" i="7" a="1"/>
  <c r="B307" i="7" s="1"/>
  <c r="AD307" i="7" s="1"/>
  <c r="AJ306" i="7" a="1"/>
  <c r="AJ306" i="7" s="1"/>
  <c r="AG306" i="7" a="1"/>
  <c r="AG306" i="7" s="1"/>
  <c r="Z306" i="7" a="1"/>
  <c r="Z306" i="7" s="1"/>
  <c r="AA306" i="7" s="1"/>
  <c r="V306" i="7" a="1"/>
  <c r="V306" i="7" s="1"/>
  <c r="R306" i="7" a="1"/>
  <c r="R306" i="7" s="1"/>
  <c r="J306" i="7" a="1"/>
  <c r="J306" i="7" s="1"/>
  <c r="I306" i="7" a="1"/>
  <c r="I306" i="7" s="1"/>
  <c r="G306" i="7" a="1"/>
  <c r="G306" i="7" s="1"/>
  <c r="F306" i="7" a="1"/>
  <c r="F306" i="7" s="1"/>
  <c r="AT305" i="7" a="1"/>
  <c r="AT305" i="7" s="1"/>
  <c r="AJ305" i="7" a="1"/>
  <c r="AJ305" i="7" s="1"/>
  <c r="AG305" i="7" a="1"/>
  <c r="AG305" i="7" s="1"/>
  <c r="Z305" i="7" a="1"/>
  <c r="Z305" i="7" s="1"/>
  <c r="AA305" i="7" s="1"/>
  <c r="Y305" i="7" a="1"/>
  <c r="Y305" i="7" s="1"/>
  <c r="V305" i="7" a="1"/>
  <c r="V305" i="7" s="1"/>
  <c r="U305" i="7" a="1"/>
  <c r="U305" i="7" s="1"/>
  <c r="R305" i="7" a="1"/>
  <c r="R305" i="7" s="1"/>
  <c r="P305" i="7" a="1"/>
  <c r="P305" i="7" s="1"/>
  <c r="O305" i="7" a="1"/>
  <c r="O305" i="7" s="1"/>
  <c r="J305" i="7" a="1"/>
  <c r="J305" i="7" s="1"/>
  <c r="I305" i="7" a="1"/>
  <c r="I305" i="7" s="1"/>
  <c r="G305" i="7" a="1"/>
  <c r="G305" i="7" s="1"/>
  <c r="F305" i="7" a="1"/>
  <c r="F305" i="7" s="1"/>
  <c r="D305" i="7" a="1"/>
  <c r="D305" i="7" s="1"/>
  <c r="B305" i="7" a="1"/>
  <c r="B305" i="7" s="1"/>
  <c r="AD305" i="7" s="1"/>
  <c r="AT304" i="7" a="1"/>
  <c r="AT304" i="7" s="1"/>
  <c r="AJ304" i="7" a="1"/>
  <c r="AJ304" i="7" s="1"/>
  <c r="AG304" i="7" a="1"/>
  <c r="AG304" i="7" s="1"/>
  <c r="Z304" i="7" a="1"/>
  <c r="Z304" i="7" s="1"/>
  <c r="Y304" i="7" a="1"/>
  <c r="Y304" i="7" s="1"/>
  <c r="V304" i="7" a="1"/>
  <c r="V304" i="7" s="1"/>
  <c r="U304" i="7" a="1"/>
  <c r="U304" i="7" s="1"/>
  <c r="R304" i="7" a="1"/>
  <c r="R304" i="7" s="1"/>
  <c r="P304" i="7" a="1"/>
  <c r="P304" i="7" s="1"/>
  <c r="O304" i="7" a="1"/>
  <c r="O304" i="7" s="1"/>
  <c r="J304" i="7" a="1"/>
  <c r="J304" i="7" s="1"/>
  <c r="I304" i="7" a="1"/>
  <c r="I304" i="7" s="1"/>
  <c r="G304" i="7" a="1"/>
  <c r="G304" i="7" s="1"/>
  <c r="F304" i="7" a="1"/>
  <c r="F304" i="7" s="1"/>
  <c r="D304" i="7" a="1"/>
  <c r="D304" i="7" s="1"/>
  <c r="B304" i="7" a="1"/>
  <c r="B304" i="7" s="1"/>
  <c r="AD304" i="7" s="1"/>
  <c r="AT303" i="7" a="1"/>
  <c r="AT303" i="7" s="1"/>
  <c r="AJ303" i="7" a="1"/>
  <c r="AJ303" i="7" s="1"/>
  <c r="AG303" i="7" a="1"/>
  <c r="AG303" i="7" s="1"/>
  <c r="Z303" i="7" a="1"/>
  <c r="Z303" i="7" s="1"/>
  <c r="Y303" i="7" a="1"/>
  <c r="Y303" i="7" s="1"/>
  <c r="V303" i="7" a="1"/>
  <c r="V303" i="7"/>
  <c r="U303" i="7" a="1"/>
  <c r="U303" i="7" s="1"/>
  <c r="R303" i="7" a="1"/>
  <c r="R303" i="7" s="1"/>
  <c r="P303" i="7" a="1"/>
  <c r="P303" i="7" s="1"/>
  <c r="O303" i="7" a="1"/>
  <c r="O303" i="7" s="1"/>
  <c r="J303" i="7" a="1"/>
  <c r="J303" i="7" s="1"/>
  <c r="I303" i="7" a="1"/>
  <c r="I303" i="7" s="1"/>
  <c r="G303" i="7" a="1"/>
  <c r="G303" i="7" s="1"/>
  <c r="F303" i="7" a="1"/>
  <c r="F303" i="7" s="1"/>
  <c r="D303" i="7" a="1"/>
  <c r="D303" i="7" s="1"/>
  <c r="B303" i="7" a="1"/>
  <c r="B303" i="7" s="1"/>
  <c r="AD303" i="7" s="1"/>
  <c r="AJ302" i="7" a="1"/>
  <c r="AJ302" i="7" s="1"/>
  <c r="AG302" i="7" a="1"/>
  <c r="AG302" i="7" s="1"/>
  <c r="Z302" i="7" a="1"/>
  <c r="Z302" i="7" s="1"/>
  <c r="V302" i="7" a="1"/>
  <c r="V302" i="7" s="1"/>
  <c r="R302" i="7" a="1"/>
  <c r="R302" i="7" s="1"/>
  <c r="J302" i="7" a="1"/>
  <c r="J302" i="7" s="1"/>
  <c r="I302" i="7" a="1"/>
  <c r="I302" i="7" s="1"/>
  <c r="G302" i="7" a="1"/>
  <c r="G302" i="7" s="1"/>
  <c r="F302" i="7" a="1"/>
  <c r="F302" i="7" s="1"/>
  <c r="AT301" i="7" a="1"/>
  <c r="AT301" i="7" s="1"/>
  <c r="AJ301" i="7" a="1"/>
  <c r="AJ301" i="7" s="1"/>
  <c r="AG301" i="7" a="1"/>
  <c r="AG301" i="7" s="1"/>
  <c r="Z301" i="7" a="1"/>
  <c r="Z301" i="7" s="1"/>
  <c r="Y301" i="7" a="1"/>
  <c r="Y301" i="7" s="1"/>
  <c r="V301" i="7" a="1"/>
  <c r="V301" i="7" s="1"/>
  <c r="U301" i="7" a="1"/>
  <c r="U301" i="7" s="1"/>
  <c r="R301" i="7" a="1"/>
  <c r="R301" i="7" s="1"/>
  <c r="P301" i="7" a="1"/>
  <c r="P301" i="7" s="1"/>
  <c r="O301" i="7" a="1"/>
  <c r="O301" i="7" s="1"/>
  <c r="J301" i="7" a="1"/>
  <c r="J301" i="7" s="1"/>
  <c r="I301" i="7" a="1"/>
  <c r="I301" i="7" s="1"/>
  <c r="G301" i="7" a="1"/>
  <c r="G301" i="7" s="1"/>
  <c r="F301" i="7" a="1"/>
  <c r="F301" i="7" s="1"/>
  <c r="D301" i="7" a="1"/>
  <c r="D301" i="7" s="1"/>
  <c r="B301" i="7" a="1"/>
  <c r="B301" i="7" s="1"/>
  <c r="AD301" i="7" s="1"/>
  <c r="AT300" i="7" a="1"/>
  <c r="AT300" i="7" s="1"/>
  <c r="AJ300" i="7" a="1"/>
  <c r="AJ300" i="7" s="1"/>
  <c r="AG300" i="7" a="1"/>
  <c r="AG300" i="7" s="1"/>
  <c r="Z300" i="7" a="1"/>
  <c r="Z300" i="7" s="1"/>
  <c r="Y300" i="7" a="1"/>
  <c r="Y300" i="7" s="1"/>
  <c r="V300" i="7" a="1"/>
  <c r="V300" i="7" s="1"/>
  <c r="U300" i="7" a="1"/>
  <c r="U300" i="7" s="1"/>
  <c r="R300" i="7" a="1"/>
  <c r="R300" i="7" s="1"/>
  <c r="P300" i="7" a="1"/>
  <c r="P300" i="7" s="1"/>
  <c r="O300" i="7" a="1"/>
  <c r="O300" i="7" s="1"/>
  <c r="J300" i="7" a="1"/>
  <c r="J300" i="7" s="1"/>
  <c r="I300" i="7" a="1"/>
  <c r="I300" i="7" s="1"/>
  <c r="G300" i="7" a="1"/>
  <c r="G300" i="7" s="1"/>
  <c r="F300" i="7" a="1"/>
  <c r="F300" i="7" s="1"/>
  <c r="D300" i="7" a="1"/>
  <c r="D300" i="7" s="1"/>
  <c r="B300" i="7" a="1"/>
  <c r="B300" i="7" s="1"/>
  <c r="AD300" i="7" s="1"/>
  <c r="AT299" i="7" a="1"/>
  <c r="AT299" i="7" s="1"/>
  <c r="AJ299" i="7" a="1"/>
  <c r="AJ299" i="7" s="1"/>
  <c r="AG299" i="7" a="1"/>
  <c r="AG299" i="7" s="1"/>
  <c r="Z299" i="7" a="1"/>
  <c r="Z299" i="7" s="1"/>
  <c r="Y299" i="7" a="1"/>
  <c r="Y299" i="7" s="1"/>
  <c r="V299" i="7" a="1"/>
  <c r="V299" i="7" s="1"/>
  <c r="U299" i="7" a="1"/>
  <c r="U299" i="7" s="1"/>
  <c r="R299" i="7" a="1"/>
  <c r="R299" i="7" s="1"/>
  <c r="P299" i="7" a="1"/>
  <c r="P299" i="7" s="1"/>
  <c r="O299" i="7" a="1"/>
  <c r="O299" i="7" s="1"/>
  <c r="J299" i="7" a="1"/>
  <c r="J299" i="7" s="1"/>
  <c r="I299" i="7" a="1"/>
  <c r="I299" i="7" s="1"/>
  <c r="G299" i="7" a="1"/>
  <c r="G299" i="7" s="1"/>
  <c r="F299" i="7" a="1"/>
  <c r="F299" i="7" s="1"/>
  <c r="D299" i="7" a="1"/>
  <c r="D299" i="7" s="1"/>
  <c r="B299" i="7" a="1"/>
  <c r="B299" i="7" s="1"/>
  <c r="AD299" i="7" s="1"/>
  <c r="AJ298" i="7" a="1"/>
  <c r="AJ298" i="7" s="1"/>
  <c r="AG298" i="7" a="1"/>
  <c r="AG298" i="7" s="1"/>
  <c r="Z298" i="7" a="1"/>
  <c r="Z298" i="7" s="1"/>
  <c r="V298" i="7" a="1"/>
  <c r="V298" i="7" s="1"/>
  <c r="R298" i="7" a="1"/>
  <c r="R298" i="7" s="1"/>
  <c r="J298" i="7" a="1"/>
  <c r="J298" i="7" s="1"/>
  <c r="I298" i="7" a="1"/>
  <c r="I298" i="7" s="1"/>
  <c r="G298" i="7" a="1"/>
  <c r="G298" i="7" s="1"/>
  <c r="F298" i="7" a="1"/>
  <c r="F298" i="7" s="1"/>
  <c r="AT297" i="7" a="1"/>
  <c r="AT297" i="7" s="1"/>
  <c r="AJ297" i="7" a="1"/>
  <c r="AJ297" i="7" s="1"/>
  <c r="AG297" i="7" a="1"/>
  <c r="AG297" i="7" s="1"/>
  <c r="Z297" i="7" a="1"/>
  <c r="Z297" i="7" s="1"/>
  <c r="Y297" i="7" a="1"/>
  <c r="Y297" i="7" s="1"/>
  <c r="V297" i="7" a="1"/>
  <c r="V297" i="7" s="1"/>
  <c r="U297" i="7" a="1"/>
  <c r="U297" i="7" s="1"/>
  <c r="R297" i="7" a="1"/>
  <c r="R297" i="7" s="1"/>
  <c r="P297" i="7" a="1"/>
  <c r="P297" i="7" s="1"/>
  <c r="O297" i="7" a="1"/>
  <c r="O297" i="7" s="1"/>
  <c r="J297" i="7" a="1"/>
  <c r="J297" i="7" s="1"/>
  <c r="I297" i="7" a="1"/>
  <c r="I297" i="7" s="1"/>
  <c r="G297" i="7" a="1"/>
  <c r="G297" i="7" s="1"/>
  <c r="F297" i="7" a="1"/>
  <c r="F297" i="7" s="1"/>
  <c r="D297" i="7" a="1"/>
  <c r="D297" i="7" s="1"/>
  <c r="B297" i="7" a="1"/>
  <c r="B297" i="7" s="1"/>
  <c r="AD297" i="7" s="1"/>
  <c r="AT296" i="7" a="1"/>
  <c r="AT296" i="7" s="1"/>
  <c r="AJ296" i="7" a="1"/>
  <c r="AJ296" i="7" s="1"/>
  <c r="AG296" i="7" a="1"/>
  <c r="AG296" i="7" s="1"/>
  <c r="Z296" i="7" a="1"/>
  <c r="Z296" i="7" s="1"/>
  <c r="Y296" i="7" a="1"/>
  <c r="Y296" i="7" s="1"/>
  <c r="V296" i="7" a="1"/>
  <c r="V296" i="7" s="1"/>
  <c r="U296" i="7" a="1"/>
  <c r="U296" i="7" s="1"/>
  <c r="R296" i="7" a="1"/>
  <c r="R296" i="7" s="1"/>
  <c r="P296" i="7" a="1"/>
  <c r="P296" i="7" s="1"/>
  <c r="O296" i="7" a="1"/>
  <c r="O296" i="7" s="1"/>
  <c r="J296" i="7" a="1"/>
  <c r="J296" i="7" s="1"/>
  <c r="I296" i="7" a="1"/>
  <c r="I296" i="7" s="1"/>
  <c r="G296" i="7" a="1"/>
  <c r="G296" i="7" s="1"/>
  <c r="F296" i="7" a="1"/>
  <c r="F296" i="7" s="1"/>
  <c r="D296" i="7" a="1"/>
  <c r="D296" i="7" s="1"/>
  <c r="B296" i="7" a="1"/>
  <c r="B296" i="7" s="1"/>
  <c r="AD296" i="7" s="1"/>
  <c r="AT295" i="7" a="1"/>
  <c r="AT295" i="7" s="1"/>
  <c r="AJ295" i="7" a="1"/>
  <c r="AJ295" i="7" s="1"/>
  <c r="AG295" i="7" a="1"/>
  <c r="AG295" i="7" s="1"/>
  <c r="Z295" i="7" a="1"/>
  <c r="Z295" i="7" s="1"/>
  <c r="Y295" i="7" a="1"/>
  <c r="Y295" i="7" s="1"/>
  <c r="V295" i="7" a="1"/>
  <c r="V295" i="7" s="1"/>
  <c r="U295" i="7" a="1"/>
  <c r="U295" i="7" s="1"/>
  <c r="R295" i="7" a="1"/>
  <c r="R295" i="7" s="1"/>
  <c r="P295" i="7" a="1"/>
  <c r="P295" i="7" s="1"/>
  <c r="O295" i="7" a="1"/>
  <c r="O295" i="7" s="1"/>
  <c r="J295" i="7" a="1"/>
  <c r="J295" i="7" s="1"/>
  <c r="I295" i="7" a="1"/>
  <c r="I295" i="7" s="1"/>
  <c r="G295" i="7" a="1"/>
  <c r="G295" i="7" s="1"/>
  <c r="F295" i="7" a="1"/>
  <c r="F295" i="7" s="1"/>
  <c r="D295" i="7" a="1"/>
  <c r="D295" i="7" s="1"/>
  <c r="B295" i="7" a="1"/>
  <c r="B295" i="7" s="1"/>
  <c r="AD295" i="7" s="1"/>
  <c r="AJ294" i="7" a="1"/>
  <c r="AJ294" i="7" s="1"/>
  <c r="AG294" i="7" a="1"/>
  <c r="AG294" i="7" s="1"/>
  <c r="Z294" i="7" a="1"/>
  <c r="Z294" i="7" s="1"/>
  <c r="V294" i="7" a="1"/>
  <c r="V294" i="7" s="1"/>
  <c r="R294" i="7" a="1"/>
  <c r="R294" i="7" s="1"/>
  <c r="J294" i="7" a="1"/>
  <c r="J294" i="7" s="1"/>
  <c r="I294" i="7" a="1"/>
  <c r="I294" i="7" s="1"/>
  <c r="G294" i="7" a="1"/>
  <c r="G294" i="7" s="1"/>
  <c r="F294" i="7" a="1"/>
  <c r="F294" i="7" s="1"/>
  <c r="AT293" i="7" a="1"/>
  <c r="AT293" i="7" s="1"/>
  <c r="AJ293" i="7" a="1"/>
  <c r="AJ293" i="7" s="1"/>
  <c r="AG293" i="7" a="1"/>
  <c r="AG293" i="7" s="1"/>
  <c r="Z293" i="7" a="1"/>
  <c r="Z293" i="7" s="1"/>
  <c r="AA293" i="7" s="1"/>
  <c r="Y293" i="7" a="1"/>
  <c r="Y293" i="7" s="1"/>
  <c r="V293" i="7" a="1"/>
  <c r="V293" i="7" s="1"/>
  <c r="U293" i="7" a="1"/>
  <c r="U293" i="7" s="1"/>
  <c r="R293" i="7" a="1"/>
  <c r="R293" i="7" s="1"/>
  <c r="P293" i="7" a="1"/>
  <c r="P293" i="7" s="1"/>
  <c r="O293" i="7" a="1"/>
  <c r="O293" i="7" s="1"/>
  <c r="J293" i="7" a="1"/>
  <c r="J293" i="7" s="1"/>
  <c r="I293" i="7" a="1"/>
  <c r="I293" i="7" s="1"/>
  <c r="G293" i="7" a="1"/>
  <c r="G293" i="7" s="1"/>
  <c r="F293" i="7" a="1"/>
  <c r="F293" i="7" s="1"/>
  <c r="D293" i="7" a="1"/>
  <c r="D293" i="7" s="1"/>
  <c r="B293" i="7" a="1"/>
  <c r="B293" i="7" s="1"/>
  <c r="AD293" i="7" s="1"/>
  <c r="AT292" i="7" a="1"/>
  <c r="AT292" i="7" s="1"/>
  <c r="AJ292" i="7" a="1"/>
  <c r="AJ292" i="7" s="1"/>
  <c r="AG292" i="7" a="1"/>
  <c r="AG292" i="7" s="1"/>
  <c r="Z292" i="7" a="1"/>
  <c r="Z292" i="7" s="1"/>
  <c r="AA292" i="7" s="1"/>
  <c r="Y292" i="7" a="1"/>
  <c r="Y292" i="7" s="1"/>
  <c r="V292" i="7" a="1"/>
  <c r="V292" i="7" s="1"/>
  <c r="U292" i="7" a="1"/>
  <c r="U292" i="7" s="1"/>
  <c r="R292" i="7" a="1"/>
  <c r="R292" i="7" s="1"/>
  <c r="P292" i="7" a="1"/>
  <c r="P292" i="7" s="1"/>
  <c r="O292" i="7" a="1"/>
  <c r="O292" i="7" s="1"/>
  <c r="J292" i="7" a="1"/>
  <c r="J292" i="7" s="1"/>
  <c r="I292" i="7" a="1"/>
  <c r="I292" i="7" s="1"/>
  <c r="G292" i="7" a="1"/>
  <c r="G292" i="7" s="1"/>
  <c r="F292" i="7" a="1"/>
  <c r="F292" i="7" s="1"/>
  <c r="D292" i="7" a="1"/>
  <c r="D292" i="7"/>
  <c r="B292" i="7" a="1"/>
  <c r="B292" i="7" s="1"/>
  <c r="AD292" i="7" s="1"/>
  <c r="AT291" i="7" a="1"/>
  <c r="AT291" i="7" s="1"/>
  <c r="AJ291" i="7" a="1"/>
  <c r="AJ291" i="7" s="1"/>
  <c r="AG291" i="7" a="1"/>
  <c r="AG291" i="7" s="1"/>
  <c r="Z291" i="7" a="1"/>
  <c r="Z291" i="7" s="1"/>
  <c r="AA291" i="7" s="1"/>
  <c r="Y291" i="7" a="1"/>
  <c r="Y291" i="7" s="1"/>
  <c r="V291" i="7" a="1"/>
  <c r="V291" i="7" s="1"/>
  <c r="U291" i="7" a="1"/>
  <c r="U291" i="7" s="1"/>
  <c r="R291" i="7" a="1"/>
  <c r="R291" i="7" s="1"/>
  <c r="P291" i="7" a="1"/>
  <c r="P291" i="7" s="1"/>
  <c r="O291" i="7" a="1"/>
  <c r="O291" i="7" s="1"/>
  <c r="J291" i="7" a="1"/>
  <c r="J291" i="7" s="1"/>
  <c r="I291" i="7" a="1"/>
  <c r="I291" i="7" s="1"/>
  <c r="G291" i="7" a="1"/>
  <c r="G291" i="7"/>
  <c r="F291" i="7" a="1"/>
  <c r="F291" i="7" s="1"/>
  <c r="D291" i="7" a="1"/>
  <c r="D291" i="7" s="1"/>
  <c r="B291" i="7" a="1"/>
  <c r="B291" i="7" s="1"/>
  <c r="AD291" i="7" s="1"/>
  <c r="AJ290" i="7" a="1"/>
  <c r="AJ290" i="7" s="1"/>
  <c r="AG290" i="7" a="1"/>
  <c r="AG290" i="7" s="1"/>
  <c r="Z290" i="7" a="1"/>
  <c r="Z290" i="7" s="1"/>
  <c r="V290" i="7" a="1"/>
  <c r="V290" i="7" s="1"/>
  <c r="R290" i="7" a="1"/>
  <c r="R290" i="7" s="1"/>
  <c r="J290" i="7" a="1"/>
  <c r="J290" i="7" s="1"/>
  <c r="I290" i="7" a="1"/>
  <c r="I290" i="7" s="1"/>
  <c r="G290" i="7" a="1"/>
  <c r="G290" i="7" s="1"/>
  <c r="F290" i="7" a="1"/>
  <c r="F290" i="7" s="1"/>
  <c r="AT289" i="7" a="1"/>
  <c r="AT289" i="7" s="1"/>
  <c r="AJ289" i="7" a="1"/>
  <c r="AJ289" i="7" s="1"/>
  <c r="AG289" i="7" a="1"/>
  <c r="AG289" i="7" s="1"/>
  <c r="Z289" i="7" a="1"/>
  <c r="Z289" i="7" s="1"/>
  <c r="AA289" i="7" s="1"/>
  <c r="Y289" i="7" a="1"/>
  <c r="Y289" i="7" s="1"/>
  <c r="V289" i="7" a="1"/>
  <c r="V289" i="7" s="1"/>
  <c r="U289" i="7" a="1"/>
  <c r="U289" i="7" s="1"/>
  <c r="R289" i="7" a="1"/>
  <c r="R289" i="7" s="1"/>
  <c r="P289" i="7" a="1"/>
  <c r="P289" i="7" s="1"/>
  <c r="O289" i="7" a="1"/>
  <c r="O289" i="7" s="1"/>
  <c r="J289" i="7" a="1"/>
  <c r="J289" i="7" s="1"/>
  <c r="I289" i="7" a="1"/>
  <c r="I289" i="7" s="1"/>
  <c r="G289" i="7" a="1"/>
  <c r="G289" i="7" s="1"/>
  <c r="F289" i="7" a="1"/>
  <c r="F289" i="7" s="1"/>
  <c r="D289" i="7" a="1"/>
  <c r="D289" i="7" s="1"/>
  <c r="B289" i="7" a="1"/>
  <c r="B289" i="7" s="1"/>
  <c r="AD289" i="7" s="1"/>
  <c r="AT288" i="7" a="1"/>
  <c r="AT288" i="7" s="1"/>
  <c r="AJ288" i="7" a="1"/>
  <c r="AJ288" i="7" s="1"/>
  <c r="AG288" i="7" a="1"/>
  <c r="AG288" i="7" s="1"/>
  <c r="Z288" i="7" a="1"/>
  <c r="Z288" i="7" s="1"/>
  <c r="AA288" i="7" s="1"/>
  <c r="Y288" i="7" a="1"/>
  <c r="Y288" i="7" s="1"/>
  <c r="V288" i="7" a="1"/>
  <c r="V288" i="7" s="1"/>
  <c r="U288" i="7" a="1"/>
  <c r="U288" i="7" s="1"/>
  <c r="R288" i="7" a="1"/>
  <c r="R288" i="7" s="1"/>
  <c r="P288" i="7" a="1"/>
  <c r="P288" i="7" s="1"/>
  <c r="O288" i="7" a="1"/>
  <c r="O288" i="7" s="1"/>
  <c r="J288" i="7" a="1"/>
  <c r="J288" i="7" s="1"/>
  <c r="I288" i="7" a="1"/>
  <c r="I288" i="7" s="1"/>
  <c r="G288" i="7" a="1"/>
  <c r="G288" i="7" s="1"/>
  <c r="F288" i="7" a="1"/>
  <c r="F288" i="7" s="1"/>
  <c r="D288" i="7" a="1"/>
  <c r="D288" i="7" s="1"/>
  <c r="B288" i="7" a="1"/>
  <c r="B288" i="7" s="1"/>
  <c r="AD288" i="7" s="1"/>
  <c r="AT287" i="7" a="1"/>
  <c r="AT287" i="7" s="1"/>
  <c r="AJ287" i="7" a="1"/>
  <c r="AJ287" i="7" s="1"/>
  <c r="AG287" i="7" a="1"/>
  <c r="AG287" i="7" s="1"/>
  <c r="Z287" i="7" a="1"/>
  <c r="Z287" i="7" s="1"/>
  <c r="Y287" i="7" a="1"/>
  <c r="Y287" i="7" s="1"/>
  <c r="V287" i="7" a="1"/>
  <c r="V287" i="7" s="1"/>
  <c r="U287" i="7" a="1"/>
  <c r="U287" i="7" s="1"/>
  <c r="R287" i="7" a="1"/>
  <c r="R287" i="7" s="1"/>
  <c r="P287" i="7" a="1"/>
  <c r="P287" i="7" s="1"/>
  <c r="O287" i="7" a="1"/>
  <c r="O287" i="7" s="1"/>
  <c r="J287" i="7" a="1"/>
  <c r="J287" i="7" s="1"/>
  <c r="I287" i="7" a="1"/>
  <c r="I287" i="7" s="1"/>
  <c r="G287" i="7" a="1"/>
  <c r="G287" i="7" s="1"/>
  <c r="F287" i="7" a="1"/>
  <c r="F287" i="7" s="1"/>
  <c r="D287" i="7" a="1"/>
  <c r="D287" i="7" s="1"/>
  <c r="B287" i="7" a="1"/>
  <c r="B287" i="7" s="1"/>
  <c r="AD287" i="7" s="1"/>
  <c r="AJ286" i="7" a="1"/>
  <c r="AJ286" i="7" s="1"/>
  <c r="AG286" i="7" a="1"/>
  <c r="AG286" i="7" s="1"/>
  <c r="Z286" i="7" a="1"/>
  <c r="Z286" i="7" s="1"/>
  <c r="AA286" i="7" s="1"/>
  <c r="V286" i="7" a="1"/>
  <c r="V286" i="7" s="1"/>
  <c r="R286" i="7" a="1"/>
  <c r="R286" i="7" s="1"/>
  <c r="J286" i="7" a="1"/>
  <c r="J286" i="7" s="1"/>
  <c r="I286" i="7" a="1"/>
  <c r="I286" i="7" s="1"/>
  <c r="G286" i="7" a="1"/>
  <c r="G286" i="7" s="1"/>
  <c r="F286" i="7" a="1"/>
  <c r="F286" i="7" s="1"/>
  <c r="AT285" i="7" a="1"/>
  <c r="AT285" i="7" s="1"/>
  <c r="AJ285" i="7" a="1"/>
  <c r="AJ285" i="7" s="1"/>
  <c r="AG285" i="7" a="1"/>
  <c r="AG285" i="7" s="1"/>
  <c r="Z285" i="7" a="1"/>
  <c r="Z285" i="7" s="1"/>
  <c r="Y285" i="7" a="1"/>
  <c r="Y285" i="7" s="1"/>
  <c r="V285" i="7" a="1"/>
  <c r="V285" i="7" s="1"/>
  <c r="U285" i="7" a="1"/>
  <c r="U285" i="7" s="1"/>
  <c r="R285" i="7" a="1"/>
  <c r="R285" i="7" s="1"/>
  <c r="P285" i="7" a="1"/>
  <c r="P285" i="7" s="1"/>
  <c r="O285" i="7" a="1"/>
  <c r="O285" i="7" s="1"/>
  <c r="J285" i="7" a="1"/>
  <c r="J285" i="7" s="1"/>
  <c r="I285" i="7" a="1"/>
  <c r="I285" i="7" s="1"/>
  <c r="G285" i="7" a="1"/>
  <c r="G285" i="7" s="1"/>
  <c r="F285" i="7" a="1"/>
  <c r="F285" i="7" s="1"/>
  <c r="D285" i="7" a="1"/>
  <c r="D285" i="7"/>
  <c r="B285" i="7" a="1"/>
  <c r="B285" i="7" s="1"/>
  <c r="AD285" i="7" s="1"/>
  <c r="AT284" i="7" a="1"/>
  <c r="AT284" i="7" s="1"/>
  <c r="AJ284" i="7" a="1"/>
  <c r="AJ284" i="7" s="1"/>
  <c r="AG284" i="7" a="1"/>
  <c r="AG284" i="7" s="1"/>
  <c r="Z284" i="7" a="1"/>
  <c r="Z284" i="7" s="1"/>
  <c r="AA284" i="7" s="1"/>
  <c r="Y284" i="7" a="1"/>
  <c r="Y284" i="7" s="1"/>
  <c r="V284" i="7" a="1"/>
  <c r="V284" i="7" s="1"/>
  <c r="U284" i="7" a="1"/>
  <c r="U284" i="7" s="1"/>
  <c r="R284" i="7" a="1"/>
  <c r="R284" i="7" s="1"/>
  <c r="P284" i="7" a="1"/>
  <c r="P284" i="7" s="1"/>
  <c r="O284" i="7" a="1"/>
  <c r="O284" i="7" s="1"/>
  <c r="J284" i="7" a="1"/>
  <c r="J284" i="7" s="1"/>
  <c r="I284" i="7" a="1"/>
  <c r="I284" i="7" s="1"/>
  <c r="G284" i="7" a="1"/>
  <c r="G284" i="7" s="1"/>
  <c r="F284" i="7" a="1"/>
  <c r="F284" i="7" s="1"/>
  <c r="D284" i="7" a="1"/>
  <c r="D284" i="7" s="1"/>
  <c r="B284" i="7" a="1"/>
  <c r="B284" i="7" s="1"/>
  <c r="AD284" i="7" s="1"/>
  <c r="AT283" i="7" a="1"/>
  <c r="AT283" i="7" s="1"/>
  <c r="AJ283" i="7" a="1"/>
  <c r="AJ283" i="7" s="1"/>
  <c r="AG283" i="7" a="1"/>
  <c r="AG283" i="7" s="1"/>
  <c r="Z283" i="7" a="1"/>
  <c r="Z283" i="7" s="1"/>
  <c r="Y283" i="7" a="1"/>
  <c r="Y283" i="7" s="1"/>
  <c r="V283" i="7" a="1"/>
  <c r="V283" i="7" s="1"/>
  <c r="U283" i="7" a="1"/>
  <c r="U283" i="7" s="1"/>
  <c r="R283" i="7" a="1"/>
  <c r="R283" i="7" s="1"/>
  <c r="P283" i="7" a="1"/>
  <c r="P283" i="7" s="1"/>
  <c r="O283" i="7" a="1"/>
  <c r="O283" i="7" s="1"/>
  <c r="J283" i="7" a="1"/>
  <c r="J283" i="7" s="1"/>
  <c r="I283" i="7" a="1"/>
  <c r="I283" i="7" s="1"/>
  <c r="G283" i="7" a="1"/>
  <c r="G283" i="7" s="1"/>
  <c r="F283" i="7" a="1"/>
  <c r="F283" i="7" s="1"/>
  <c r="D283" i="7" a="1"/>
  <c r="D283" i="7" s="1"/>
  <c r="B283" i="7" a="1"/>
  <c r="B283" i="7" s="1"/>
  <c r="AD283" i="7" s="1"/>
  <c r="AJ282" i="7" a="1"/>
  <c r="AJ282" i="7" s="1"/>
  <c r="AG282" i="7" a="1"/>
  <c r="AG282" i="7" s="1"/>
  <c r="Z282" i="7" a="1"/>
  <c r="Z282" i="7" s="1"/>
  <c r="AA282" i="7" s="1"/>
  <c r="V282" i="7" a="1"/>
  <c r="V282" i="7" s="1"/>
  <c r="R282" i="7" a="1"/>
  <c r="R282" i="7" s="1"/>
  <c r="J282" i="7" a="1"/>
  <c r="J282" i="7" s="1"/>
  <c r="I282" i="7" a="1"/>
  <c r="I282" i="7" s="1"/>
  <c r="G282" i="7" a="1"/>
  <c r="G282" i="7" s="1"/>
  <c r="F282" i="7" a="1"/>
  <c r="F282" i="7" s="1"/>
  <c r="AT281" i="7" a="1"/>
  <c r="AT281" i="7" s="1"/>
  <c r="AJ281" i="7" a="1"/>
  <c r="AJ281" i="7" s="1"/>
  <c r="AG281" i="7" a="1"/>
  <c r="AG281" i="7" s="1"/>
  <c r="Z281" i="7" a="1"/>
  <c r="Z281" i="7" s="1"/>
  <c r="AA281" i="7" s="1"/>
  <c r="Y281" i="7" a="1"/>
  <c r="Y281" i="7" s="1"/>
  <c r="V281" i="7" a="1"/>
  <c r="V281" i="7" s="1"/>
  <c r="U281" i="7" a="1"/>
  <c r="U281" i="7" s="1"/>
  <c r="R281" i="7" a="1"/>
  <c r="R281" i="7" s="1"/>
  <c r="P281" i="7" a="1"/>
  <c r="P281" i="7" s="1"/>
  <c r="O281" i="7" a="1"/>
  <c r="O281" i="7" s="1"/>
  <c r="J281" i="7" a="1"/>
  <c r="J281" i="7" s="1"/>
  <c r="I281" i="7" a="1"/>
  <c r="I281" i="7" s="1"/>
  <c r="G281" i="7" a="1"/>
  <c r="G281" i="7" s="1"/>
  <c r="F281" i="7" a="1"/>
  <c r="F281" i="7" s="1"/>
  <c r="D281" i="7" a="1"/>
  <c r="D281" i="7" s="1"/>
  <c r="B281" i="7" a="1"/>
  <c r="B281" i="7" s="1"/>
  <c r="AD281" i="7" s="1"/>
  <c r="AT280" i="7" a="1"/>
  <c r="AT280" i="7" s="1"/>
  <c r="AJ280" i="7" a="1"/>
  <c r="AJ280" i="7" s="1"/>
  <c r="AG280" i="7" a="1"/>
  <c r="AG280" i="7" s="1"/>
  <c r="Z280" i="7" a="1"/>
  <c r="Z280" i="7" s="1"/>
  <c r="Y280" i="7" a="1"/>
  <c r="Y280" i="7" s="1"/>
  <c r="V280" i="7" a="1"/>
  <c r="V280" i="7" s="1"/>
  <c r="U280" i="7" a="1"/>
  <c r="U280" i="7" s="1"/>
  <c r="R280" i="7" a="1"/>
  <c r="R280" i="7" s="1"/>
  <c r="P280" i="7" a="1"/>
  <c r="P280" i="7" s="1"/>
  <c r="O280" i="7" a="1"/>
  <c r="O280" i="7" s="1"/>
  <c r="J280" i="7" a="1"/>
  <c r="J280" i="7" s="1"/>
  <c r="I280" i="7" a="1"/>
  <c r="I280" i="7" s="1"/>
  <c r="G280" i="7" a="1"/>
  <c r="G280" i="7" s="1"/>
  <c r="F280" i="7" a="1"/>
  <c r="F280" i="7" s="1"/>
  <c r="D280" i="7" a="1"/>
  <c r="D280" i="7" s="1"/>
  <c r="B280" i="7" a="1"/>
  <c r="B280" i="7" s="1"/>
  <c r="AD280" i="7" s="1"/>
  <c r="AT279" i="7" a="1"/>
  <c r="AT279" i="7" s="1"/>
  <c r="AJ279" i="7" a="1"/>
  <c r="AJ279" i="7" s="1"/>
  <c r="AG279" i="7" a="1"/>
  <c r="AG279" i="7" s="1"/>
  <c r="Z279" i="7" a="1"/>
  <c r="Z279" i="7" s="1"/>
  <c r="Y279" i="7" a="1"/>
  <c r="Y279" i="7" s="1"/>
  <c r="V279" i="7" a="1"/>
  <c r="V279" i="7" s="1"/>
  <c r="U279" i="7" a="1"/>
  <c r="U279" i="7" s="1"/>
  <c r="R279" i="7" a="1"/>
  <c r="R279" i="7" s="1"/>
  <c r="P279" i="7" a="1"/>
  <c r="P279" i="7" s="1"/>
  <c r="O279" i="7" a="1"/>
  <c r="O279" i="7" s="1"/>
  <c r="J279" i="7" a="1"/>
  <c r="J279" i="7" s="1"/>
  <c r="I279" i="7" a="1"/>
  <c r="I279" i="7" s="1"/>
  <c r="G279" i="7" a="1"/>
  <c r="G279" i="7" s="1"/>
  <c r="F279" i="7" a="1"/>
  <c r="F279" i="7" s="1"/>
  <c r="D279" i="7" a="1"/>
  <c r="D279" i="7" s="1"/>
  <c r="B279" i="7" a="1"/>
  <c r="B279" i="7" s="1"/>
  <c r="AD279" i="7" s="1"/>
  <c r="AJ278" i="7" a="1"/>
  <c r="AJ278" i="7" s="1"/>
  <c r="AG278" i="7" a="1"/>
  <c r="AG278" i="7" s="1"/>
  <c r="Z278" i="7" a="1"/>
  <c r="Z278" i="7" s="1"/>
  <c r="V278" i="7" a="1"/>
  <c r="V278" i="7" s="1"/>
  <c r="R278" i="7" a="1"/>
  <c r="R278" i="7" s="1"/>
  <c r="J278" i="7" a="1"/>
  <c r="J278" i="7" s="1"/>
  <c r="I278" i="7" a="1"/>
  <c r="I278" i="7" s="1"/>
  <c r="G278" i="7" a="1"/>
  <c r="G278" i="7" s="1"/>
  <c r="F278" i="7" a="1"/>
  <c r="F278" i="7" s="1"/>
  <c r="AT277" i="7" a="1"/>
  <c r="AT277" i="7" s="1"/>
  <c r="AJ277" i="7" a="1"/>
  <c r="AJ277" i="7" s="1"/>
  <c r="AG277" i="7" a="1"/>
  <c r="AG277" i="7" s="1"/>
  <c r="Z277" i="7" a="1"/>
  <c r="Z277" i="7" s="1"/>
  <c r="AA277" i="7" s="1"/>
  <c r="Y277" i="7" a="1"/>
  <c r="Y277" i="7" s="1"/>
  <c r="V277" i="7" a="1"/>
  <c r="V277" i="7" s="1"/>
  <c r="U277" i="7" a="1"/>
  <c r="U277" i="7" s="1"/>
  <c r="R277" i="7" a="1"/>
  <c r="R277" i="7" s="1"/>
  <c r="P277" i="7" a="1"/>
  <c r="P277" i="7" s="1"/>
  <c r="O277" i="7" a="1"/>
  <c r="O277" i="7" s="1"/>
  <c r="J277" i="7" a="1"/>
  <c r="J277" i="7" s="1"/>
  <c r="I277" i="7" a="1"/>
  <c r="I277" i="7" s="1"/>
  <c r="G277" i="7" a="1"/>
  <c r="G277" i="7" s="1"/>
  <c r="F277" i="7" a="1"/>
  <c r="F277" i="7" s="1"/>
  <c r="D277" i="7" a="1"/>
  <c r="D277" i="7" s="1"/>
  <c r="B277" i="7" a="1"/>
  <c r="B277" i="7" s="1"/>
  <c r="AD277" i="7" s="1"/>
  <c r="AT276" i="7" a="1"/>
  <c r="AT276" i="7" s="1"/>
  <c r="AJ276" i="7" a="1"/>
  <c r="AJ276" i="7" s="1"/>
  <c r="AG276" i="7" a="1"/>
  <c r="AG276" i="7" s="1"/>
  <c r="Z276" i="7" a="1"/>
  <c r="Z276" i="7" s="1"/>
  <c r="Y276" i="7" a="1"/>
  <c r="Y276" i="7" s="1"/>
  <c r="V276" i="7" a="1"/>
  <c r="V276" i="7" s="1"/>
  <c r="U276" i="7" a="1"/>
  <c r="U276" i="7" s="1"/>
  <c r="R276" i="7" a="1"/>
  <c r="R276" i="7" s="1"/>
  <c r="P276" i="7" a="1"/>
  <c r="P276" i="7" s="1"/>
  <c r="O276" i="7" a="1"/>
  <c r="O276" i="7" s="1"/>
  <c r="J276" i="7" a="1"/>
  <c r="J276" i="7" s="1"/>
  <c r="I276" i="7" a="1"/>
  <c r="I276" i="7" s="1"/>
  <c r="G276" i="7" a="1"/>
  <c r="G276" i="7" s="1"/>
  <c r="F276" i="7" a="1"/>
  <c r="F276" i="7" s="1"/>
  <c r="D276" i="7" a="1"/>
  <c r="D276" i="7" s="1"/>
  <c r="B276" i="7" a="1"/>
  <c r="B276" i="7" s="1"/>
  <c r="AD276" i="7" s="1"/>
  <c r="AT275" i="7" a="1"/>
  <c r="AT275" i="7" s="1"/>
  <c r="AJ275" i="7" a="1"/>
  <c r="AJ275" i="7" s="1"/>
  <c r="AG275" i="7" a="1"/>
  <c r="AG275" i="7" s="1"/>
  <c r="Z275" i="7" a="1"/>
  <c r="Z275" i="7" s="1"/>
  <c r="AA275" i="7" s="1"/>
  <c r="Y275" i="7" a="1"/>
  <c r="Y275" i="7" s="1"/>
  <c r="V275" i="7" a="1"/>
  <c r="V275" i="7" s="1"/>
  <c r="U275" i="7" a="1"/>
  <c r="U275" i="7" s="1"/>
  <c r="R275" i="7" a="1"/>
  <c r="R275" i="7" s="1"/>
  <c r="P275" i="7" a="1"/>
  <c r="P275" i="7" s="1"/>
  <c r="O275" i="7" a="1"/>
  <c r="O275" i="7" s="1"/>
  <c r="J275" i="7" a="1"/>
  <c r="J275" i="7" s="1"/>
  <c r="I275" i="7" a="1"/>
  <c r="I275" i="7" s="1"/>
  <c r="G275" i="7" a="1"/>
  <c r="G275" i="7" s="1"/>
  <c r="F275" i="7" a="1"/>
  <c r="F275" i="7" s="1"/>
  <c r="D275" i="7" a="1"/>
  <c r="D275" i="7" s="1"/>
  <c r="B275" i="7" a="1"/>
  <c r="B275" i="7" s="1"/>
  <c r="AD275" i="7" s="1"/>
  <c r="AJ274" i="7" a="1"/>
  <c r="AJ274" i="7" s="1"/>
  <c r="AG274" i="7" a="1"/>
  <c r="AG274" i="7" s="1"/>
  <c r="Z274" i="7" a="1"/>
  <c r="Z274" i="7" s="1"/>
  <c r="V274" i="7" a="1"/>
  <c r="V274" i="7" s="1"/>
  <c r="R274" i="7" a="1"/>
  <c r="R274" i="7" s="1"/>
  <c r="J274" i="7" a="1"/>
  <c r="J274" i="7" s="1"/>
  <c r="I274" i="7" a="1"/>
  <c r="I274" i="7" s="1"/>
  <c r="G274" i="7" a="1"/>
  <c r="G274" i="7" s="1"/>
  <c r="F274" i="7" a="1"/>
  <c r="F274" i="7" s="1"/>
  <c r="AT273" i="7" a="1"/>
  <c r="AT273" i="7" s="1"/>
  <c r="AJ273" i="7" a="1"/>
  <c r="AJ273" i="7" s="1"/>
  <c r="AG273" i="7" a="1"/>
  <c r="AG273" i="7" s="1"/>
  <c r="Z273" i="7" a="1"/>
  <c r="Z273" i="7" s="1"/>
  <c r="AA273" i="7" s="1"/>
  <c r="Y273" i="7" a="1"/>
  <c r="Y273" i="7" s="1"/>
  <c r="V273" i="7" a="1"/>
  <c r="V273" i="7" s="1"/>
  <c r="U273" i="7" a="1"/>
  <c r="U273" i="7" s="1"/>
  <c r="R273" i="7" a="1"/>
  <c r="R273" i="7" s="1"/>
  <c r="P273" i="7" a="1"/>
  <c r="P273" i="7" s="1"/>
  <c r="O273" i="7" a="1"/>
  <c r="O273" i="7" s="1"/>
  <c r="J273" i="7" a="1"/>
  <c r="J273" i="7" s="1"/>
  <c r="I273" i="7" a="1"/>
  <c r="I273" i="7" s="1"/>
  <c r="G273" i="7" a="1"/>
  <c r="G273" i="7" s="1"/>
  <c r="F273" i="7" a="1"/>
  <c r="F273" i="7" s="1"/>
  <c r="D273" i="7" a="1"/>
  <c r="D273" i="7" s="1"/>
  <c r="B273" i="7" a="1"/>
  <c r="B273" i="7" s="1"/>
  <c r="AD273" i="7" s="1"/>
  <c r="AT272" i="7" a="1"/>
  <c r="AT272" i="7" s="1"/>
  <c r="AJ272" i="7" a="1"/>
  <c r="AJ272" i="7" s="1"/>
  <c r="AG272" i="7" a="1"/>
  <c r="AG272" i="7" s="1"/>
  <c r="Z272" i="7" a="1"/>
  <c r="Z272" i="7" s="1"/>
  <c r="AA272" i="7" s="1"/>
  <c r="Y272" i="7" a="1"/>
  <c r="Y272" i="7" s="1"/>
  <c r="V272" i="7" a="1"/>
  <c r="V272" i="7" s="1"/>
  <c r="U272" i="7" a="1"/>
  <c r="U272" i="7" s="1"/>
  <c r="R272" i="7" a="1"/>
  <c r="R272" i="7" s="1"/>
  <c r="P272" i="7" a="1"/>
  <c r="P272" i="7" s="1"/>
  <c r="O272" i="7" a="1"/>
  <c r="O272" i="7" s="1"/>
  <c r="J272" i="7" a="1"/>
  <c r="J272" i="7" s="1"/>
  <c r="I272" i="7" a="1"/>
  <c r="I272" i="7" s="1"/>
  <c r="G272" i="7" a="1"/>
  <c r="G272" i="7" s="1"/>
  <c r="F272" i="7" a="1"/>
  <c r="F272" i="7" s="1"/>
  <c r="D272" i="7" a="1"/>
  <c r="D272" i="7" s="1"/>
  <c r="B272" i="7" a="1"/>
  <c r="B272" i="7" s="1"/>
  <c r="AD272" i="7" s="1"/>
  <c r="AT271" i="7" a="1"/>
  <c r="AT271" i="7" s="1"/>
  <c r="AJ271" i="7" a="1"/>
  <c r="AJ271" i="7" s="1"/>
  <c r="AG271" i="7" a="1"/>
  <c r="AG271" i="7" s="1"/>
  <c r="Z271" i="7" a="1"/>
  <c r="Z271" i="7" s="1"/>
  <c r="Y271" i="7" a="1"/>
  <c r="Y271" i="7" s="1"/>
  <c r="V271" i="7" a="1"/>
  <c r="V271" i="7" s="1"/>
  <c r="U271" i="7" a="1"/>
  <c r="U271" i="7" s="1"/>
  <c r="R271" i="7" a="1"/>
  <c r="R271" i="7" s="1"/>
  <c r="P271" i="7" a="1"/>
  <c r="P271" i="7" s="1"/>
  <c r="O271" i="7" a="1"/>
  <c r="O271" i="7" s="1"/>
  <c r="J271" i="7" a="1"/>
  <c r="J271" i="7" s="1"/>
  <c r="I271" i="7" a="1"/>
  <c r="I271" i="7" s="1"/>
  <c r="G271" i="7" a="1"/>
  <c r="G271" i="7" s="1"/>
  <c r="F271" i="7" a="1"/>
  <c r="F271" i="7" s="1"/>
  <c r="D271" i="7" a="1"/>
  <c r="D271" i="7" s="1"/>
  <c r="B271" i="7" a="1"/>
  <c r="B271" i="7" s="1"/>
  <c r="AD271" i="7" s="1"/>
  <c r="AJ270" i="7" a="1"/>
  <c r="AJ270" i="7" s="1"/>
  <c r="AG270" i="7" a="1"/>
  <c r="AG270" i="7" s="1"/>
  <c r="Z270" i="7" a="1"/>
  <c r="Z270" i="7" s="1"/>
  <c r="V270" i="7" a="1"/>
  <c r="V270" i="7" s="1"/>
  <c r="R270" i="7" a="1"/>
  <c r="R270" i="7" s="1"/>
  <c r="J270" i="7" a="1"/>
  <c r="J270" i="7" s="1"/>
  <c r="I270" i="7" a="1"/>
  <c r="I270" i="7" s="1"/>
  <c r="G270" i="7" a="1"/>
  <c r="G270" i="7" s="1"/>
  <c r="F270" i="7" a="1"/>
  <c r="F270" i="7" s="1"/>
  <c r="AT269" i="7" a="1"/>
  <c r="AT269" i="7" s="1"/>
  <c r="AJ269" i="7" a="1"/>
  <c r="AJ269" i="7" s="1"/>
  <c r="AG269" i="7" a="1"/>
  <c r="AG269" i="7" s="1"/>
  <c r="Z269" i="7" a="1"/>
  <c r="Z269" i="7" s="1"/>
  <c r="Y269" i="7" a="1"/>
  <c r="Y269" i="7" s="1"/>
  <c r="V269" i="7" a="1"/>
  <c r="V269" i="7" s="1"/>
  <c r="U269" i="7" a="1"/>
  <c r="U269" i="7" s="1"/>
  <c r="R269" i="7" a="1"/>
  <c r="R269" i="7" s="1"/>
  <c r="P269" i="7" a="1"/>
  <c r="P269" i="7" s="1"/>
  <c r="O269" i="7" a="1"/>
  <c r="O269" i="7" s="1"/>
  <c r="J269" i="7" a="1"/>
  <c r="J269" i="7" s="1"/>
  <c r="I269" i="7" a="1"/>
  <c r="I269" i="7" s="1"/>
  <c r="G269" i="7" a="1"/>
  <c r="G269" i="7" s="1"/>
  <c r="F269" i="7" a="1"/>
  <c r="F269" i="7" s="1"/>
  <c r="D269" i="7" a="1"/>
  <c r="D269" i="7" s="1"/>
  <c r="B269" i="7" a="1"/>
  <c r="B269" i="7" s="1"/>
  <c r="AD269" i="7" s="1"/>
  <c r="AT268" i="7" a="1"/>
  <c r="AT268" i="7" s="1"/>
  <c r="AJ268" i="7" a="1"/>
  <c r="AJ268" i="7"/>
  <c r="AG268" i="7" a="1"/>
  <c r="AG268" i="7" s="1"/>
  <c r="Z268" i="7" a="1"/>
  <c r="Z268" i="7" s="1"/>
  <c r="Y268" i="7" a="1"/>
  <c r="Y268" i="7" s="1"/>
  <c r="V268" i="7" a="1"/>
  <c r="V268" i="7" s="1"/>
  <c r="U268" i="7" a="1"/>
  <c r="U268" i="7" s="1"/>
  <c r="R268" i="7" a="1"/>
  <c r="R268" i="7" s="1"/>
  <c r="P268" i="7" a="1"/>
  <c r="P268" i="7" s="1"/>
  <c r="O268" i="7" a="1"/>
  <c r="O268" i="7" s="1"/>
  <c r="J268" i="7" a="1"/>
  <c r="J268" i="7" s="1"/>
  <c r="I268" i="7" a="1"/>
  <c r="I268" i="7" s="1"/>
  <c r="G268" i="7" a="1"/>
  <c r="G268" i="7" s="1"/>
  <c r="F268" i="7" a="1"/>
  <c r="F268" i="7" s="1"/>
  <c r="D268" i="7" a="1"/>
  <c r="D268" i="7" s="1"/>
  <c r="B268" i="7" a="1"/>
  <c r="B268" i="7" s="1"/>
  <c r="AD268" i="7" s="1"/>
  <c r="AT267" i="7" a="1"/>
  <c r="AT267" i="7" s="1"/>
  <c r="AJ267" i="7" a="1"/>
  <c r="AJ267" i="7" s="1"/>
  <c r="AG267" i="7" a="1"/>
  <c r="AG267" i="7" s="1"/>
  <c r="Z267" i="7" a="1"/>
  <c r="Z267" i="7" s="1"/>
  <c r="Y267" i="7" a="1"/>
  <c r="Y267" i="7" s="1"/>
  <c r="V267" i="7" a="1"/>
  <c r="V267" i="7" s="1"/>
  <c r="U267" i="7" a="1"/>
  <c r="U267" i="7" s="1"/>
  <c r="R267" i="7" a="1"/>
  <c r="R267" i="7" s="1"/>
  <c r="P267" i="7" a="1"/>
  <c r="P267" i="7" s="1"/>
  <c r="O267" i="7" a="1"/>
  <c r="O267" i="7" s="1"/>
  <c r="J267" i="7" a="1"/>
  <c r="J267" i="7" s="1"/>
  <c r="I267" i="7" a="1"/>
  <c r="I267" i="7" s="1"/>
  <c r="G267" i="7" a="1"/>
  <c r="G267" i="7" s="1"/>
  <c r="F267" i="7" a="1"/>
  <c r="F267" i="7" s="1"/>
  <c r="D267" i="7" a="1"/>
  <c r="D267" i="7" s="1"/>
  <c r="B267" i="7" a="1"/>
  <c r="B267" i="7" s="1"/>
  <c r="AD267" i="7" s="1"/>
  <c r="AJ266" i="7" a="1"/>
  <c r="AJ266" i="7" s="1"/>
  <c r="AG266" i="7" a="1"/>
  <c r="AG266" i="7" s="1"/>
  <c r="Z266" i="7" a="1"/>
  <c r="Z266" i="7" s="1"/>
  <c r="AA266" i="7" s="1"/>
  <c r="V266" i="7" a="1"/>
  <c r="V266" i="7" s="1"/>
  <c r="R266" i="7" a="1"/>
  <c r="R266" i="7" s="1"/>
  <c r="J266" i="7" a="1"/>
  <c r="J266" i="7" s="1"/>
  <c r="I266" i="7" a="1"/>
  <c r="I266" i="7" s="1"/>
  <c r="G266" i="7" a="1"/>
  <c r="G266" i="7" s="1"/>
  <c r="F266" i="7" a="1"/>
  <c r="F266" i="7" s="1"/>
  <c r="AT265" i="7" a="1"/>
  <c r="AT265" i="7" s="1"/>
  <c r="AJ265" i="7" a="1"/>
  <c r="AJ265" i="7" s="1"/>
  <c r="AG265" i="7" a="1"/>
  <c r="AG265" i="7" s="1"/>
  <c r="Z265" i="7" a="1"/>
  <c r="Z265" i="7" s="1"/>
  <c r="Y265" i="7" a="1"/>
  <c r="Y265" i="7" s="1"/>
  <c r="V265" i="7" a="1"/>
  <c r="V265" i="7" s="1"/>
  <c r="U265" i="7" a="1"/>
  <c r="U265" i="7" s="1"/>
  <c r="R265" i="7" a="1"/>
  <c r="R265" i="7" s="1"/>
  <c r="P265" i="7" a="1"/>
  <c r="P265" i="7" s="1"/>
  <c r="O265" i="7" a="1"/>
  <c r="O265" i="7" s="1"/>
  <c r="J265" i="7" a="1"/>
  <c r="J265" i="7" s="1"/>
  <c r="I265" i="7" a="1"/>
  <c r="I265" i="7" s="1"/>
  <c r="G265" i="7" a="1"/>
  <c r="G265" i="7" s="1"/>
  <c r="F265" i="7" a="1"/>
  <c r="F265" i="7" s="1"/>
  <c r="D265" i="7" a="1"/>
  <c r="D265" i="7" s="1"/>
  <c r="B265" i="7" a="1"/>
  <c r="B265" i="7" s="1"/>
  <c r="AD265" i="7" s="1"/>
  <c r="AT264" i="7" a="1"/>
  <c r="AT264" i="7" s="1"/>
  <c r="AJ264" i="7" a="1"/>
  <c r="AJ264" i="7" s="1"/>
  <c r="AG264" i="7" a="1"/>
  <c r="AG264" i="7" s="1"/>
  <c r="Z264" i="7" a="1"/>
  <c r="Z264" i="7" s="1"/>
  <c r="AA264" i="7" s="1"/>
  <c r="Y264" i="7" a="1"/>
  <c r="Y264" i="7" s="1"/>
  <c r="V264" i="7" a="1"/>
  <c r="V264" i="7" s="1"/>
  <c r="U264" i="7" a="1"/>
  <c r="U264" i="7" s="1"/>
  <c r="R264" i="7" a="1"/>
  <c r="R264" i="7" s="1"/>
  <c r="P264" i="7" a="1"/>
  <c r="P264" i="7" s="1"/>
  <c r="O264" i="7" a="1"/>
  <c r="O264" i="7" s="1"/>
  <c r="J264" i="7" a="1"/>
  <c r="J264" i="7" s="1"/>
  <c r="I264" i="7" a="1"/>
  <c r="I264" i="7" s="1"/>
  <c r="G264" i="7" a="1"/>
  <c r="G264" i="7" s="1"/>
  <c r="F264" i="7" a="1"/>
  <c r="F264" i="7" s="1"/>
  <c r="D264" i="7" a="1"/>
  <c r="D264" i="7" s="1"/>
  <c r="B264" i="7" a="1"/>
  <c r="B264" i="7" s="1"/>
  <c r="AD264" i="7" s="1"/>
  <c r="AT263" i="7" a="1"/>
  <c r="AT263" i="7" s="1"/>
  <c r="AJ263" i="7" a="1"/>
  <c r="AJ263" i="7" s="1"/>
  <c r="AG263" i="7" a="1"/>
  <c r="AG263" i="7" s="1"/>
  <c r="Z263" i="7" a="1"/>
  <c r="Z263" i="7" s="1"/>
  <c r="AA263" i="7" s="1"/>
  <c r="Y263" i="7" a="1"/>
  <c r="Y263" i="7" s="1"/>
  <c r="V263" i="7" a="1"/>
  <c r="V263" i="7" s="1"/>
  <c r="U263" i="7" a="1"/>
  <c r="U263" i="7" s="1"/>
  <c r="R263" i="7" a="1"/>
  <c r="R263" i="7" s="1"/>
  <c r="P263" i="7" a="1"/>
  <c r="P263" i="7" s="1"/>
  <c r="O263" i="7" a="1"/>
  <c r="O263" i="7" s="1"/>
  <c r="J263" i="7" a="1"/>
  <c r="J263" i="7" s="1"/>
  <c r="I263" i="7" a="1"/>
  <c r="I263" i="7" s="1"/>
  <c r="G263" i="7" a="1"/>
  <c r="G263" i="7" s="1"/>
  <c r="F263" i="7" a="1"/>
  <c r="F263" i="7" s="1"/>
  <c r="D263" i="7" a="1"/>
  <c r="D263" i="7" s="1"/>
  <c r="B263" i="7" a="1"/>
  <c r="B263" i="7" s="1"/>
  <c r="AD263" i="7" s="1"/>
  <c r="AJ262" i="7" a="1"/>
  <c r="AJ262" i="7" s="1"/>
  <c r="AG262" i="7" a="1"/>
  <c r="AG262" i="7" s="1"/>
  <c r="Z262" i="7" a="1"/>
  <c r="Z262" i="7" s="1"/>
  <c r="V262" i="7" a="1"/>
  <c r="V262" i="7" s="1"/>
  <c r="R262" i="7" a="1"/>
  <c r="R262" i="7" s="1"/>
  <c r="J262" i="7" a="1"/>
  <c r="J262" i="7" s="1"/>
  <c r="I262" i="7" a="1"/>
  <c r="I262" i="7" s="1"/>
  <c r="G262" i="7" a="1"/>
  <c r="G262" i="7" s="1"/>
  <c r="F262" i="7" a="1"/>
  <c r="F262" i="7" s="1"/>
  <c r="AT261" i="7" a="1"/>
  <c r="AT261" i="7" s="1"/>
  <c r="AJ261" i="7" a="1"/>
  <c r="AJ261" i="7" s="1"/>
  <c r="AG261" i="7" a="1"/>
  <c r="AG261" i="7" s="1"/>
  <c r="Z261" i="7" a="1"/>
  <c r="Z261" i="7" s="1"/>
  <c r="Y261" i="7" a="1"/>
  <c r="Y261" i="7" s="1"/>
  <c r="V261" i="7" a="1"/>
  <c r="V261" i="7" s="1"/>
  <c r="U261" i="7" a="1"/>
  <c r="U261" i="7" s="1"/>
  <c r="R261" i="7" a="1"/>
  <c r="R261" i="7" s="1"/>
  <c r="P261" i="7" a="1"/>
  <c r="P261" i="7" s="1"/>
  <c r="O261" i="7" a="1"/>
  <c r="O261" i="7" s="1"/>
  <c r="J261" i="7" a="1"/>
  <c r="J261" i="7" s="1"/>
  <c r="I261" i="7" a="1"/>
  <c r="I261" i="7" s="1"/>
  <c r="G261" i="7" a="1"/>
  <c r="G261" i="7" s="1"/>
  <c r="F261" i="7" a="1"/>
  <c r="F261" i="7" s="1"/>
  <c r="D261" i="7" a="1"/>
  <c r="D261" i="7" s="1"/>
  <c r="B261" i="7" a="1"/>
  <c r="B261" i="7" s="1"/>
  <c r="AD261" i="7" s="1"/>
  <c r="AT260" i="7" a="1"/>
  <c r="AT260" i="7" s="1"/>
  <c r="AJ260" i="7" a="1"/>
  <c r="AJ260" i="7" s="1"/>
  <c r="AG260" i="7" a="1"/>
  <c r="AG260" i="7" s="1"/>
  <c r="Z260" i="7" a="1"/>
  <c r="Z260" i="7" s="1"/>
  <c r="Y260" i="7" a="1"/>
  <c r="Y260" i="7" s="1"/>
  <c r="V260" i="7" a="1"/>
  <c r="V260" i="7" s="1"/>
  <c r="U260" i="7" a="1"/>
  <c r="U260" i="7" s="1"/>
  <c r="R260" i="7" a="1"/>
  <c r="R260" i="7" s="1"/>
  <c r="P260" i="7" a="1"/>
  <c r="P260" i="7" s="1"/>
  <c r="O260" i="7" a="1"/>
  <c r="O260" i="7" s="1"/>
  <c r="J260" i="7" a="1"/>
  <c r="J260" i="7" s="1"/>
  <c r="I260" i="7" a="1"/>
  <c r="I260" i="7" s="1"/>
  <c r="G260" i="7" a="1"/>
  <c r="G260" i="7" s="1"/>
  <c r="F260" i="7" a="1"/>
  <c r="F260" i="7" s="1"/>
  <c r="D260" i="7" a="1"/>
  <c r="D260" i="7" s="1"/>
  <c r="B260" i="7" a="1"/>
  <c r="B260" i="7" s="1"/>
  <c r="AD260" i="7" s="1"/>
  <c r="AT259" i="7" a="1"/>
  <c r="AT259" i="7" s="1"/>
  <c r="AJ259" i="7" a="1"/>
  <c r="AJ259" i="7" s="1"/>
  <c r="AG259" i="7" a="1"/>
  <c r="AG259" i="7" s="1"/>
  <c r="Z259" i="7" a="1"/>
  <c r="Z259" i="7" s="1"/>
  <c r="AA259" i="7" s="1"/>
  <c r="Y259" i="7" a="1"/>
  <c r="Y259" i="7" s="1"/>
  <c r="V259" i="7" a="1"/>
  <c r="V259" i="7" s="1"/>
  <c r="U259" i="7" a="1"/>
  <c r="U259" i="7" s="1"/>
  <c r="R259" i="7" a="1"/>
  <c r="R259" i="7" s="1"/>
  <c r="P259" i="7" a="1"/>
  <c r="P259" i="7" s="1"/>
  <c r="O259" i="7" a="1"/>
  <c r="O259" i="7" s="1"/>
  <c r="J259" i="7" a="1"/>
  <c r="J259" i="7" s="1"/>
  <c r="I259" i="7" a="1"/>
  <c r="I259" i="7" s="1"/>
  <c r="G259" i="7" a="1"/>
  <c r="G259" i="7" s="1"/>
  <c r="F259" i="7" a="1"/>
  <c r="F259" i="7" s="1"/>
  <c r="D259" i="7" a="1"/>
  <c r="D259" i="7" s="1"/>
  <c r="B259" i="7" a="1"/>
  <c r="B259" i="7" s="1"/>
  <c r="AD259" i="7" s="1"/>
  <c r="AJ258" i="7" a="1"/>
  <c r="AJ258" i="7" s="1"/>
  <c r="AG258" i="7" a="1"/>
  <c r="AG258" i="7" s="1"/>
  <c r="Z258" i="7" a="1"/>
  <c r="Z258" i="7" s="1"/>
  <c r="V258" i="7" a="1"/>
  <c r="V258" i="7" s="1"/>
  <c r="R258" i="7" a="1"/>
  <c r="R258" i="7" s="1"/>
  <c r="J258" i="7" a="1"/>
  <c r="J258" i="7" s="1"/>
  <c r="I258" i="7" a="1"/>
  <c r="I258" i="7" s="1"/>
  <c r="G258" i="7" a="1"/>
  <c r="G258" i="7" s="1"/>
  <c r="F258" i="7" a="1"/>
  <c r="F258" i="7" s="1"/>
  <c r="AT257" i="7" a="1"/>
  <c r="AT257" i="7" s="1"/>
  <c r="AJ257" i="7" a="1"/>
  <c r="AJ257" i="7" s="1"/>
  <c r="AG257" i="7" a="1"/>
  <c r="AG257" i="7" s="1"/>
  <c r="Z257" i="7" a="1"/>
  <c r="Z257" i="7" s="1"/>
  <c r="AA257" i="7" s="1"/>
  <c r="Y257" i="7" a="1"/>
  <c r="Y257" i="7" s="1"/>
  <c r="V257" i="7" a="1"/>
  <c r="V257" i="7" s="1"/>
  <c r="U257" i="7" a="1"/>
  <c r="U257" i="7" s="1"/>
  <c r="R257" i="7" a="1"/>
  <c r="R257" i="7" s="1"/>
  <c r="P257" i="7" a="1"/>
  <c r="P257" i="7" s="1"/>
  <c r="O257" i="7" a="1"/>
  <c r="O257" i="7" s="1"/>
  <c r="J257" i="7" a="1"/>
  <c r="J257" i="7" s="1"/>
  <c r="I257" i="7" a="1"/>
  <c r="I257" i="7" s="1"/>
  <c r="G257" i="7" a="1"/>
  <c r="G257" i="7" s="1"/>
  <c r="F257" i="7" a="1"/>
  <c r="F257" i="7" s="1"/>
  <c r="D257" i="7" a="1"/>
  <c r="D257" i="7" s="1"/>
  <c r="B257" i="7" a="1"/>
  <c r="B257" i="7" s="1"/>
  <c r="AD257" i="7" s="1"/>
  <c r="AT256" i="7" a="1"/>
  <c r="AT256" i="7" s="1"/>
  <c r="AJ256" i="7" a="1"/>
  <c r="AJ256" i="7" s="1"/>
  <c r="AG256" i="7" a="1"/>
  <c r="AG256" i="7" s="1"/>
  <c r="Z256" i="7" a="1"/>
  <c r="Z256" i="7" s="1"/>
  <c r="AA256" i="7" s="1"/>
  <c r="Y256" i="7" a="1"/>
  <c r="Y256" i="7" s="1"/>
  <c r="V256" i="7" a="1"/>
  <c r="V256" i="7" s="1"/>
  <c r="U256" i="7" a="1"/>
  <c r="U256" i="7" s="1"/>
  <c r="R256" i="7" a="1"/>
  <c r="R256" i="7" s="1"/>
  <c r="P256" i="7" a="1"/>
  <c r="P256" i="7" s="1"/>
  <c r="O256" i="7" a="1"/>
  <c r="O256" i="7" s="1"/>
  <c r="J256" i="7" a="1"/>
  <c r="J256" i="7" s="1"/>
  <c r="I256" i="7" a="1"/>
  <c r="I256" i="7" s="1"/>
  <c r="G256" i="7" a="1"/>
  <c r="G256" i="7" s="1"/>
  <c r="F256" i="7" a="1"/>
  <c r="F256" i="7" s="1"/>
  <c r="D256" i="7" a="1"/>
  <c r="D256" i="7"/>
  <c r="B256" i="7" a="1"/>
  <c r="B256" i="7" s="1"/>
  <c r="AD256" i="7" s="1"/>
  <c r="AT255" i="7" a="1"/>
  <c r="AT255" i="7" s="1"/>
  <c r="AJ255" i="7" a="1"/>
  <c r="AJ255" i="7" s="1"/>
  <c r="AG255" i="7" a="1"/>
  <c r="AG255" i="7" s="1"/>
  <c r="Z255" i="7" a="1"/>
  <c r="Z255" i="7" s="1"/>
  <c r="AA255" i="7" s="1"/>
  <c r="Y255" i="7" a="1"/>
  <c r="Y255" i="7" s="1"/>
  <c r="V255" i="7" a="1"/>
  <c r="V255" i="7" s="1"/>
  <c r="U255" i="7" a="1"/>
  <c r="U255" i="7" s="1"/>
  <c r="R255" i="7" a="1"/>
  <c r="R255" i="7" s="1"/>
  <c r="P255" i="7" a="1"/>
  <c r="P255" i="7" s="1"/>
  <c r="O255" i="7" a="1"/>
  <c r="O255" i="7" s="1"/>
  <c r="J255" i="7" a="1"/>
  <c r="J255" i="7" s="1"/>
  <c r="I255" i="7" a="1"/>
  <c r="I255" i="7" s="1"/>
  <c r="G255" i="7" a="1"/>
  <c r="G255" i="7" s="1"/>
  <c r="F255" i="7" a="1"/>
  <c r="F255" i="7" s="1"/>
  <c r="D255" i="7" a="1"/>
  <c r="D255" i="7" s="1"/>
  <c r="B255" i="7" a="1"/>
  <c r="B255" i="7" s="1"/>
  <c r="AD255" i="7" s="1"/>
  <c r="AJ254" i="7" a="1"/>
  <c r="AJ254" i="7" s="1"/>
  <c r="AG254" i="7" a="1"/>
  <c r="AG254" i="7" s="1"/>
  <c r="Z254" i="7" a="1"/>
  <c r="Z254" i="7" s="1"/>
  <c r="AA254" i="7" s="1"/>
  <c r="V254" i="7" a="1"/>
  <c r="V254" i="7" s="1"/>
  <c r="R254" i="7" a="1"/>
  <c r="R254" i="7" s="1"/>
  <c r="J254" i="7" a="1"/>
  <c r="J254" i="7" s="1"/>
  <c r="I254" i="7" a="1"/>
  <c r="I254" i="7" s="1"/>
  <c r="G254" i="7" a="1"/>
  <c r="G254" i="7" s="1"/>
  <c r="F254" i="7" a="1"/>
  <c r="F254" i="7" s="1"/>
  <c r="AT253" i="7" a="1"/>
  <c r="AT253" i="7" s="1"/>
  <c r="AJ253" i="7" a="1"/>
  <c r="AJ253" i="7" s="1"/>
  <c r="AG253" i="7" a="1"/>
  <c r="AG253" i="7" s="1"/>
  <c r="Z253" i="7" a="1"/>
  <c r="Z253" i="7" s="1"/>
  <c r="AA253" i="7" s="1"/>
  <c r="Y253" i="7" a="1"/>
  <c r="Y253" i="7" s="1"/>
  <c r="V253" i="7" a="1"/>
  <c r="V253" i="7" s="1"/>
  <c r="U253" i="7" a="1"/>
  <c r="U253" i="7" s="1"/>
  <c r="R253" i="7" a="1"/>
  <c r="R253" i="7" s="1"/>
  <c r="P253" i="7" a="1"/>
  <c r="P253" i="7" s="1"/>
  <c r="O253" i="7" a="1"/>
  <c r="O253" i="7" s="1"/>
  <c r="J253" i="7" a="1"/>
  <c r="J253" i="7" s="1"/>
  <c r="I253" i="7" a="1"/>
  <c r="I253" i="7" s="1"/>
  <c r="G253" i="7" a="1"/>
  <c r="G253" i="7" s="1"/>
  <c r="F253" i="7" a="1"/>
  <c r="F253" i="7" s="1"/>
  <c r="D253" i="7" a="1"/>
  <c r="D253" i="7"/>
  <c r="B253" i="7" a="1"/>
  <c r="B253" i="7" s="1"/>
  <c r="AD253" i="7" s="1"/>
  <c r="AT252" i="7" a="1"/>
  <c r="AT252" i="7" s="1"/>
  <c r="AJ252" i="7" a="1"/>
  <c r="AJ252" i="7" s="1"/>
  <c r="AG252" i="7" a="1"/>
  <c r="AG252" i="7" s="1"/>
  <c r="Z252" i="7" a="1"/>
  <c r="Z252" i="7" s="1"/>
  <c r="Y252" i="7" a="1"/>
  <c r="Y252" i="7" s="1"/>
  <c r="V252" i="7" a="1"/>
  <c r="V252" i="7" s="1"/>
  <c r="U252" i="7" a="1"/>
  <c r="U252" i="7" s="1"/>
  <c r="R252" i="7" a="1"/>
  <c r="R252" i="7" s="1"/>
  <c r="P252" i="7" a="1"/>
  <c r="P252" i="7" s="1"/>
  <c r="O252" i="7" a="1"/>
  <c r="O252" i="7" s="1"/>
  <c r="J252" i="7" a="1"/>
  <c r="J252" i="7" s="1"/>
  <c r="I252" i="7" a="1"/>
  <c r="I252" i="7" s="1"/>
  <c r="G252" i="7" a="1"/>
  <c r="G252" i="7" s="1"/>
  <c r="F252" i="7" a="1"/>
  <c r="F252" i="7" s="1"/>
  <c r="D252" i="7" a="1"/>
  <c r="D252" i="7" s="1"/>
  <c r="B252" i="7" a="1"/>
  <c r="B252" i="7" s="1"/>
  <c r="AD252" i="7" s="1"/>
  <c r="AT251" i="7" a="1"/>
  <c r="AT251" i="7" s="1"/>
  <c r="AJ251" i="7" a="1"/>
  <c r="AJ251" i="7" s="1"/>
  <c r="AG251" i="7" a="1"/>
  <c r="AG251" i="7" s="1"/>
  <c r="Z251" i="7" a="1"/>
  <c r="Z251" i="7" s="1"/>
  <c r="Y251" i="7" a="1"/>
  <c r="Y251" i="7" s="1"/>
  <c r="V251" i="7" a="1"/>
  <c r="V251" i="7" s="1"/>
  <c r="U251" i="7" a="1"/>
  <c r="U251" i="7" s="1"/>
  <c r="R251" i="7" a="1"/>
  <c r="R251" i="7" s="1"/>
  <c r="P251" i="7" a="1"/>
  <c r="P251" i="7" s="1"/>
  <c r="O251" i="7" a="1"/>
  <c r="O251" i="7" s="1"/>
  <c r="J251" i="7" a="1"/>
  <c r="J251" i="7" s="1"/>
  <c r="I251" i="7" a="1"/>
  <c r="I251" i="7" s="1"/>
  <c r="G251" i="7" a="1"/>
  <c r="G251" i="7" s="1"/>
  <c r="F251" i="7" a="1"/>
  <c r="F251" i="7" s="1"/>
  <c r="D251" i="7" a="1"/>
  <c r="D251" i="7"/>
  <c r="B251" i="7" a="1"/>
  <c r="B251" i="7" s="1"/>
  <c r="AD251" i="7" s="1"/>
  <c r="AJ250" i="7" a="1"/>
  <c r="AJ250" i="7" s="1"/>
  <c r="AG250" i="7" a="1"/>
  <c r="AG250" i="7" s="1"/>
  <c r="Z250" i="7" a="1"/>
  <c r="Z250" i="7" s="1"/>
  <c r="V250" i="7" a="1"/>
  <c r="V250" i="7" s="1"/>
  <c r="R250" i="7" a="1"/>
  <c r="R250" i="7" s="1"/>
  <c r="J250" i="7" a="1"/>
  <c r="J250" i="7" s="1"/>
  <c r="I250" i="7" a="1"/>
  <c r="I250" i="7" s="1"/>
  <c r="G250" i="7" a="1"/>
  <c r="G250" i="7" s="1"/>
  <c r="F250" i="7" a="1"/>
  <c r="F250" i="7" s="1"/>
  <c r="AT249" i="7" a="1"/>
  <c r="AT249" i="7" s="1"/>
  <c r="AJ249" i="7" a="1"/>
  <c r="AJ249" i="7" s="1"/>
  <c r="AG249" i="7" a="1"/>
  <c r="AG249" i="7" s="1"/>
  <c r="Z249" i="7" a="1"/>
  <c r="Z249" i="7" s="1"/>
  <c r="Y249" i="7" a="1"/>
  <c r="Y249" i="7" s="1"/>
  <c r="V249" i="7" a="1"/>
  <c r="V249" i="7" s="1"/>
  <c r="U249" i="7" a="1"/>
  <c r="U249" i="7" s="1"/>
  <c r="R249" i="7" a="1"/>
  <c r="R249" i="7" s="1"/>
  <c r="P249" i="7" a="1"/>
  <c r="P249" i="7" s="1"/>
  <c r="O249" i="7" a="1"/>
  <c r="O249" i="7" s="1"/>
  <c r="J249" i="7" a="1"/>
  <c r="J249" i="7" s="1"/>
  <c r="I249" i="7" a="1"/>
  <c r="I249" i="7" s="1"/>
  <c r="G249" i="7" a="1"/>
  <c r="G249" i="7" s="1"/>
  <c r="F249" i="7" a="1"/>
  <c r="F249" i="7" s="1"/>
  <c r="D249" i="7" a="1"/>
  <c r="D249" i="7" s="1"/>
  <c r="B249" i="7" a="1"/>
  <c r="B249" i="7" s="1"/>
  <c r="AD249" i="7" s="1"/>
  <c r="AT248" i="7" a="1"/>
  <c r="AT248" i="7" s="1"/>
  <c r="AJ248" i="7" a="1"/>
  <c r="AJ248" i="7" s="1"/>
  <c r="AG248" i="7" a="1"/>
  <c r="AG248" i="7" s="1"/>
  <c r="Z248" i="7" a="1"/>
  <c r="Z248" i="7" s="1"/>
  <c r="Y248" i="7" a="1"/>
  <c r="Y248" i="7" s="1"/>
  <c r="V248" i="7" a="1"/>
  <c r="V248" i="7" s="1"/>
  <c r="U248" i="7" a="1"/>
  <c r="U248" i="7" s="1"/>
  <c r="R248" i="7" a="1"/>
  <c r="R248" i="7" s="1"/>
  <c r="P248" i="7" a="1"/>
  <c r="P248" i="7" s="1"/>
  <c r="O248" i="7" a="1"/>
  <c r="O248" i="7" s="1"/>
  <c r="J248" i="7" a="1"/>
  <c r="J248" i="7" s="1"/>
  <c r="I248" i="7" a="1"/>
  <c r="I248" i="7" s="1"/>
  <c r="G248" i="7" a="1"/>
  <c r="G248" i="7" s="1"/>
  <c r="F248" i="7" a="1"/>
  <c r="F248" i="7" s="1"/>
  <c r="D248" i="7" a="1"/>
  <c r="D248" i="7" s="1"/>
  <c r="B248" i="7" a="1"/>
  <c r="B248" i="7" s="1"/>
  <c r="AD248" i="7" s="1"/>
  <c r="AT247" i="7" a="1"/>
  <c r="AT247" i="7" s="1"/>
  <c r="AJ247" i="7" a="1"/>
  <c r="AJ247" i="7" s="1"/>
  <c r="AG247" i="7" a="1"/>
  <c r="AG247" i="7" s="1"/>
  <c r="Z247" i="7" a="1"/>
  <c r="Z247" i="7" s="1"/>
  <c r="AA247" i="7" s="1"/>
  <c r="Y247" i="7" a="1"/>
  <c r="Y247" i="7" s="1"/>
  <c r="V247" i="7" a="1"/>
  <c r="V247" i="7" s="1"/>
  <c r="U247" i="7" a="1"/>
  <c r="U247" i="7" s="1"/>
  <c r="R247" i="7" a="1"/>
  <c r="R247" i="7" s="1"/>
  <c r="P247" i="7" a="1"/>
  <c r="P247" i="7" s="1"/>
  <c r="O247" i="7" a="1"/>
  <c r="O247" i="7" s="1"/>
  <c r="J247" i="7" a="1"/>
  <c r="J247" i="7" s="1"/>
  <c r="I247" i="7" a="1"/>
  <c r="I247" i="7" s="1"/>
  <c r="G247" i="7" a="1"/>
  <c r="G247" i="7" s="1"/>
  <c r="F247" i="7" a="1"/>
  <c r="F247" i="7" s="1"/>
  <c r="D247" i="7" a="1"/>
  <c r="D247" i="7" s="1"/>
  <c r="B247" i="7" a="1"/>
  <c r="B247" i="7" s="1"/>
  <c r="AD247" i="7" s="1"/>
  <c r="AJ246" i="7" a="1"/>
  <c r="AJ246" i="7" s="1"/>
  <c r="AG246" i="7" a="1"/>
  <c r="AG246" i="7" s="1"/>
  <c r="Z246" i="7" a="1"/>
  <c r="Z246" i="7" s="1"/>
  <c r="V246" i="7" a="1"/>
  <c r="V246" i="7" s="1"/>
  <c r="R246" i="7" a="1"/>
  <c r="R246" i="7" s="1"/>
  <c r="J246" i="7" a="1"/>
  <c r="J246" i="7" s="1"/>
  <c r="I246" i="7" a="1"/>
  <c r="I246" i="7" s="1"/>
  <c r="G246" i="7" a="1"/>
  <c r="G246" i="7" s="1"/>
  <c r="F246" i="7" a="1"/>
  <c r="F246" i="7" s="1"/>
  <c r="AT245" i="7" a="1"/>
  <c r="AT245" i="7" s="1"/>
  <c r="AJ245" i="7" a="1"/>
  <c r="AJ245" i="7" s="1"/>
  <c r="AG245" i="7" a="1"/>
  <c r="AG245" i="7" s="1"/>
  <c r="Z245" i="7" a="1"/>
  <c r="Z245" i="7" s="1"/>
  <c r="AA245" i="7" s="1"/>
  <c r="Y245" i="7" a="1"/>
  <c r="Y245" i="7" s="1"/>
  <c r="V245" i="7" a="1"/>
  <c r="V245" i="7" s="1"/>
  <c r="U245" i="7" a="1"/>
  <c r="U245" i="7" s="1"/>
  <c r="R245" i="7" a="1"/>
  <c r="R245" i="7" s="1"/>
  <c r="P245" i="7" a="1"/>
  <c r="P245" i="7" s="1"/>
  <c r="O245" i="7" a="1"/>
  <c r="O245" i="7" s="1"/>
  <c r="J245" i="7" a="1"/>
  <c r="J245" i="7" s="1"/>
  <c r="I245" i="7" a="1"/>
  <c r="I245" i="7" s="1"/>
  <c r="G245" i="7" a="1"/>
  <c r="G245" i="7" s="1"/>
  <c r="F245" i="7" a="1"/>
  <c r="F245" i="7" s="1"/>
  <c r="D245" i="7" a="1"/>
  <c r="D245" i="7" s="1"/>
  <c r="B245" i="7" a="1"/>
  <c r="B245" i="7" s="1"/>
  <c r="AD245" i="7" s="1"/>
  <c r="AT244" i="7" a="1"/>
  <c r="AT244" i="7" s="1"/>
  <c r="AJ244" i="7" a="1"/>
  <c r="AJ244" i="7" s="1"/>
  <c r="AG244" i="7" a="1"/>
  <c r="AG244" i="7" s="1"/>
  <c r="Z244" i="7" a="1"/>
  <c r="Z244" i="7" s="1"/>
  <c r="AA244" i="7" s="1"/>
  <c r="Y244" i="7" a="1"/>
  <c r="Y244" i="7" s="1"/>
  <c r="V244" i="7" a="1"/>
  <c r="V244" i="7" s="1"/>
  <c r="U244" i="7" a="1"/>
  <c r="U244" i="7" s="1"/>
  <c r="R244" i="7" a="1"/>
  <c r="R244" i="7" s="1"/>
  <c r="P244" i="7" a="1"/>
  <c r="P244" i="7" s="1"/>
  <c r="O244" i="7" a="1"/>
  <c r="O244" i="7" s="1"/>
  <c r="J244" i="7" a="1"/>
  <c r="J244" i="7" s="1"/>
  <c r="I244" i="7" a="1"/>
  <c r="I244" i="7" s="1"/>
  <c r="G244" i="7" a="1"/>
  <c r="G244" i="7" s="1"/>
  <c r="F244" i="7" a="1"/>
  <c r="F244" i="7" s="1"/>
  <c r="D244" i="7" a="1"/>
  <c r="D244" i="7" s="1"/>
  <c r="B244" i="7" a="1"/>
  <c r="B244" i="7" s="1"/>
  <c r="AD244" i="7" s="1"/>
  <c r="AT243" i="7" a="1"/>
  <c r="AT243" i="7" s="1"/>
  <c r="AJ243" i="7" a="1"/>
  <c r="AJ243" i="7" s="1"/>
  <c r="AG243" i="7" a="1"/>
  <c r="AG243" i="7" s="1"/>
  <c r="Z243" i="7" a="1"/>
  <c r="Z243" i="7" s="1"/>
  <c r="Y243" i="7" a="1"/>
  <c r="Y243" i="7" s="1"/>
  <c r="V243" i="7" a="1"/>
  <c r="V243" i="7" s="1"/>
  <c r="U243" i="7" a="1"/>
  <c r="U243" i="7" s="1"/>
  <c r="R243" i="7" a="1"/>
  <c r="R243" i="7" s="1"/>
  <c r="P243" i="7" a="1"/>
  <c r="P243" i="7" s="1"/>
  <c r="O243" i="7" a="1"/>
  <c r="O243" i="7" s="1"/>
  <c r="J243" i="7" a="1"/>
  <c r="J243" i="7" s="1"/>
  <c r="I243" i="7" a="1"/>
  <c r="I243" i="7" s="1"/>
  <c r="G243" i="7" a="1"/>
  <c r="G243" i="7" s="1"/>
  <c r="F243" i="7" a="1"/>
  <c r="F243" i="7" s="1"/>
  <c r="D243" i="7" a="1"/>
  <c r="D243" i="7" s="1"/>
  <c r="B243" i="7" a="1"/>
  <c r="B243" i="7" s="1"/>
  <c r="AD243" i="7" s="1"/>
  <c r="AJ242" i="7" a="1"/>
  <c r="AJ242" i="7" s="1"/>
  <c r="AG242" i="7" a="1"/>
  <c r="AG242" i="7" s="1"/>
  <c r="Z242" i="7" a="1"/>
  <c r="Z242" i="7" s="1"/>
  <c r="AA242" i="7" s="1"/>
  <c r="V242" i="7" a="1"/>
  <c r="V242" i="7" s="1"/>
  <c r="R242" i="7" a="1"/>
  <c r="R242" i="7" s="1"/>
  <c r="J242" i="7" a="1"/>
  <c r="J242" i="7" s="1"/>
  <c r="I242" i="7" a="1"/>
  <c r="I242" i="7" s="1"/>
  <c r="G242" i="7" a="1"/>
  <c r="G242" i="7" s="1"/>
  <c r="F242" i="7" a="1"/>
  <c r="F242" i="7" s="1"/>
  <c r="AT241" i="7" a="1"/>
  <c r="AT241" i="7" s="1"/>
  <c r="AJ241" i="7" a="1"/>
  <c r="AJ241" i="7" s="1"/>
  <c r="AG241" i="7" a="1"/>
  <c r="AG241" i="7" s="1"/>
  <c r="Z241" i="7" a="1"/>
  <c r="Z241" i="7" s="1"/>
  <c r="AA241" i="7" s="1"/>
  <c r="Y241" i="7" a="1"/>
  <c r="Y241" i="7" s="1"/>
  <c r="V241" i="7" a="1"/>
  <c r="V241" i="7" s="1"/>
  <c r="U241" i="7" a="1"/>
  <c r="U241" i="7" s="1"/>
  <c r="R241" i="7" a="1"/>
  <c r="R241" i="7" s="1"/>
  <c r="P241" i="7" a="1"/>
  <c r="P241" i="7" s="1"/>
  <c r="O241" i="7" a="1"/>
  <c r="O241" i="7" s="1"/>
  <c r="J241" i="7" a="1"/>
  <c r="J241" i="7" s="1"/>
  <c r="I241" i="7" a="1"/>
  <c r="I241" i="7" s="1"/>
  <c r="G241" i="7" a="1"/>
  <c r="G241" i="7" s="1"/>
  <c r="F241" i="7" a="1"/>
  <c r="F241" i="7" s="1"/>
  <c r="D241" i="7" a="1"/>
  <c r="D241" i="7" s="1"/>
  <c r="B241" i="7" a="1"/>
  <c r="B241" i="7" s="1"/>
  <c r="AD241" i="7" s="1"/>
  <c r="AT240" i="7" a="1"/>
  <c r="AT240" i="7" s="1"/>
  <c r="AJ240" i="7" a="1"/>
  <c r="AJ240" i="7" s="1"/>
  <c r="AG240" i="7" a="1"/>
  <c r="AG240" i="7" s="1"/>
  <c r="Z240" i="7" a="1"/>
  <c r="Z240" i="7" s="1"/>
  <c r="Y240" i="7" a="1"/>
  <c r="Y240" i="7" s="1"/>
  <c r="V240" i="7" a="1"/>
  <c r="V240" i="7" s="1"/>
  <c r="U240" i="7" a="1"/>
  <c r="U240" i="7" s="1"/>
  <c r="R240" i="7" a="1"/>
  <c r="R240" i="7" s="1"/>
  <c r="P240" i="7" a="1"/>
  <c r="P240" i="7" s="1"/>
  <c r="O240" i="7" a="1"/>
  <c r="O240" i="7" s="1"/>
  <c r="J240" i="7" a="1"/>
  <c r="J240" i="7" s="1"/>
  <c r="I240" i="7" a="1"/>
  <c r="I240" i="7" s="1"/>
  <c r="G240" i="7" a="1"/>
  <c r="G240" i="7" s="1"/>
  <c r="F240" i="7" a="1"/>
  <c r="F240" i="7" s="1"/>
  <c r="D240" i="7" a="1"/>
  <c r="D240" i="7" s="1"/>
  <c r="B240" i="7" a="1"/>
  <c r="B240" i="7" s="1"/>
  <c r="AD240" i="7" s="1"/>
  <c r="AT239" i="7" a="1"/>
  <c r="AT239" i="7" s="1"/>
  <c r="AJ239" i="7" a="1"/>
  <c r="AJ239" i="7" s="1"/>
  <c r="AG239" i="7" a="1"/>
  <c r="AG239" i="7" s="1"/>
  <c r="Z239" i="7" a="1"/>
  <c r="Z239" i="7" s="1"/>
  <c r="AA239" i="7" s="1"/>
  <c r="Y239" i="7" a="1"/>
  <c r="Y239" i="7" s="1"/>
  <c r="V239" i="7" a="1"/>
  <c r="V239" i="7" s="1"/>
  <c r="U239" i="7" a="1"/>
  <c r="U239" i="7" s="1"/>
  <c r="R239" i="7" a="1"/>
  <c r="R239" i="7" s="1"/>
  <c r="P239" i="7" a="1"/>
  <c r="P239" i="7" s="1"/>
  <c r="O239" i="7" a="1"/>
  <c r="O239" i="7" s="1"/>
  <c r="J239" i="7" a="1"/>
  <c r="J239" i="7" s="1"/>
  <c r="I239" i="7" a="1"/>
  <c r="I239" i="7" s="1"/>
  <c r="G239" i="7" a="1"/>
  <c r="G239" i="7" s="1"/>
  <c r="F239" i="7" a="1"/>
  <c r="F239" i="7" s="1"/>
  <c r="D239" i="7" a="1"/>
  <c r="D239" i="7" s="1"/>
  <c r="B239" i="7" a="1"/>
  <c r="B239" i="7" s="1"/>
  <c r="AD239" i="7" s="1"/>
  <c r="AJ238" i="7" a="1"/>
  <c r="AJ238" i="7" s="1"/>
  <c r="AG238" i="7" a="1"/>
  <c r="AG238" i="7" s="1"/>
  <c r="Z238" i="7" a="1"/>
  <c r="Z238" i="7" s="1"/>
  <c r="V238" i="7" a="1"/>
  <c r="V238" i="7" s="1"/>
  <c r="R238" i="7" a="1"/>
  <c r="R238" i="7" s="1"/>
  <c r="J238" i="7" a="1"/>
  <c r="J238" i="7" s="1"/>
  <c r="I238" i="7" a="1"/>
  <c r="I238" i="7" s="1"/>
  <c r="G238" i="7" a="1"/>
  <c r="G238" i="7" s="1"/>
  <c r="F238" i="7" a="1"/>
  <c r="F238" i="7" s="1"/>
  <c r="AT237" i="7" a="1"/>
  <c r="AT237" i="7" s="1"/>
  <c r="AJ237" i="7" a="1"/>
  <c r="AJ237" i="7" s="1"/>
  <c r="AG237" i="7" a="1"/>
  <c r="AG237" i="7" s="1"/>
  <c r="Z237" i="7" a="1"/>
  <c r="Z237" i="7" s="1"/>
  <c r="Y237" i="7" a="1"/>
  <c r="Y237" i="7" s="1"/>
  <c r="V237" i="7" a="1"/>
  <c r="V237" i="7" s="1"/>
  <c r="U237" i="7" a="1"/>
  <c r="U237" i="7" s="1"/>
  <c r="R237" i="7" a="1"/>
  <c r="R237" i="7" s="1"/>
  <c r="P237" i="7" a="1"/>
  <c r="P237" i="7" s="1"/>
  <c r="O237" i="7" a="1"/>
  <c r="O237" i="7" s="1"/>
  <c r="J237" i="7" a="1"/>
  <c r="J237" i="7" s="1"/>
  <c r="I237" i="7" a="1"/>
  <c r="I237" i="7" s="1"/>
  <c r="G237" i="7" a="1"/>
  <c r="G237" i="7" s="1"/>
  <c r="F237" i="7" a="1"/>
  <c r="F237" i="7" s="1"/>
  <c r="D237" i="7" a="1"/>
  <c r="D237" i="7" s="1"/>
  <c r="B237" i="7" a="1"/>
  <c r="B237" i="7" s="1"/>
  <c r="AD237" i="7" s="1"/>
  <c r="AT236" i="7" a="1"/>
  <c r="AT236" i="7" s="1"/>
  <c r="AJ236" i="7" a="1"/>
  <c r="AJ236" i="7" s="1"/>
  <c r="AG236" i="7" a="1"/>
  <c r="AG236" i="7" s="1"/>
  <c r="Z236" i="7" a="1"/>
  <c r="Z236" i="7" s="1"/>
  <c r="AA236" i="7" s="1"/>
  <c r="Y236" i="7" a="1"/>
  <c r="Y236" i="7" s="1"/>
  <c r="V236" i="7" a="1"/>
  <c r="V236" i="7" s="1"/>
  <c r="U236" i="7" a="1"/>
  <c r="U236" i="7" s="1"/>
  <c r="R236" i="7" a="1"/>
  <c r="R236" i="7" s="1"/>
  <c r="P236" i="7" a="1"/>
  <c r="P236" i="7" s="1"/>
  <c r="O236" i="7" a="1"/>
  <c r="O236" i="7" s="1"/>
  <c r="J236" i="7" a="1"/>
  <c r="J236" i="7" s="1"/>
  <c r="I236" i="7" a="1"/>
  <c r="I236" i="7" s="1"/>
  <c r="G236" i="7" a="1"/>
  <c r="G236" i="7" s="1"/>
  <c r="F236" i="7" a="1"/>
  <c r="F236" i="7" s="1"/>
  <c r="D236" i="7" a="1"/>
  <c r="D236" i="7" s="1"/>
  <c r="B236" i="7" a="1"/>
  <c r="B236" i="7" s="1"/>
  <c r="AD236" i="7" s="1"/>
  <c r="AT235" i="7" a="1"/>
  <c r="AT235" i="7" s="1"/>
  <c r="AJ235" i="7" a="1"/>
  <c r="AJ235" i="7" s="1"/>
  <c r="AG235" i="7" a="1"/>
  <c r="AG235" i="7" s="1"/>
  <c r="Z235" i="7" a="1"/>
  <c r="Z235" i="7" s="1"/>
  <c r="Y235" i="7" a="1"/>
  <c r="Y235" i="7" s="1"/>
  <c r="V235" i="7" a="1"/>
  <c r="V235" i="7" s="1"/>
  <c r="U235" i="7" a="1"/>
  <c r="U235" i="7" s="1"/>
  <c r="R235" i="7" a="1"/>
  <c r="R235" i="7" s="1"/>
  <c r="P235" i="7" a="1"/>
  <c r="P235" i="7" s="1"/>
  <c r="O235" i="7" a="1"/>
  <c r="O235" i="7" s="1"/>
  <c r="J235" i="7" a="1"/>
  <c r="J235" i="7" s="1"/>
  <c r="I235" i="7" a="1"/>
  <c r="I235" i="7" s="1"/>
  <c r="G235" i="7" a="1"/>
  <c r="G235" i="7" s="1"/>
  <c r="F235" i="7" a="1"/>
  <c r="F235" i="7" s="1"/>
  <c r="D235" i="7" a="1"/>
  <c r="D235" i="7" s="1"/>
  <c r="B235" i="7" a="1"/>
  <c r="B235" i="7" s="1"/>
  <c r="AD235" i="7" s="1"/>
  <c r="AJ234" i="7" a="1"/>
  <c r="AJ234" i="7" s="1"/>
  <c r="AG234" i="7" a="1"/>
  <c r="AG234" i="7" s="1"/>
  <c r="Z234" i="7" a="1"/>
  <c r="Z234" i="7" s="1"/>
  <c r="AA234" i="7" s="1"/>
  <c r="V234" i="7" a="1"/>
  <c r="V234" i="7"/>
  <c r="R234" i="7" a="1"/>
  <c r="R234" i="7" s="1"/>
  <c r="J234" i="7" a="1"/>
  <c r="J234" i="7" s="1"/>
  <c r="I234" i="7" a="1"/>
  <c r="I234" i="7" s="1"/>
  <c r="G234" i="7" a="1"/>
  <c r="G234" i="7" s="1"/>
  <c r="F234" i="7" a="1"/>
  <c r="F234" i="7" s="1"/>
  <c r="AT233" i="7" a="1"/>
  <c r="AT233" i="7" s="1"/>
  <c r="AJ233" i="7" a="1"/>
  <c r="AJ233" i="7" s="1"/>
  <c r="AG233" i="7" a="1"/>
  <c r="AG233" i="7" s="1"/>
  <c r="Z233" i="7" a="1"/>
  <c r="Z233" i="7" s="1"/>
  <c r="AA233" i="7" s="1"/>
  <c r="Y233" i="7" a="1"/>
  <c r="Y233" i="7" s="1"/>
  <c r="V233" i="7" a="1"/>
  <c r="V233" i="7"/>
  <c r="U233" i="7" a="1"/>
  <c r="U233" i="7" s="1"/>
  <c r="R233" i="7" a="1"/>
  <c r="R233" i="7" s="1"/>
  <c r="P233" i="7" a="1"/>
  <c r="P233" i="7" s="1"/>
  <c r="O233" i="7" a="1"/>
  <c r="O233" i="7" s="1"/>
  <c r="J233" i="7" a="1"/>
  <c r="J233" i="7" s="1"/>
  <c r="I233" i="7" a="1"/>
  <c r="I233" i="7" s="1"/>
  <c r="G233" i="7" a="1"/>
  <c r="G233" i="7" s="1"/>
  <c r="F233" i="7" a="1"/>
  <c r="F233" i="7" s="1"/>
  <c r="D233" i="7" a="1"/>
  <c r="D233" i="7" s="1"/>
  <c r="B233" i="7" a="1"/>
  <c r="B233" i="7" s="1"/>
  <c r="AD233" i="7" s="1"/>
  <c r="AT232" i="7" a="1"/>
  <c r="AT232" i="7" s="1"/>
  <c r="AJ232" i="7" a="1"/>
  <c r="AJ232" i="7" s="1"/>
  <c r="AG232" i="7" a="1"/>
  <c r="AG232" i="7" s="1"/>
  <c r="Z232" i="7" a="1"/>
  <c r="Z232" i="7" s="1"/>
  <c r="Y232" i="7" a="1"/>
  <c r="Y232" i="7" s="1"/>
  <c r="V232" i="7" a="1"/>
  <c r="V232" i="7"/>
  <c r="U232" i="7" a="1"/>
  <c r="U232" i="7" s="1"/>
  <c r="R232" i="7" a="1"/>
  <c r="R232" i="7" s="1"/>
  <c r="P232" i="7" a="1"/>
  <c r="P232" i="7" s="1"/>
  <c r="O232" i="7" a="1"/>
  <c r="O232" i="7" s="1"/>
  <c r="J232" i="7" a="1"/>
  <c r="J232" i="7" s="1"/>
  <c r="I232" i="7" a="1"/>
  <c r="I232" i="7" s="1"/>
  <c r="G232" i="7" a="1"/>
  <c r="G232" i="7" s="1"/>
  <c r="F232" i="7" a="1"/>
  <c r="F232" i="7" s="1"/>
  <c r="D232" i="7" a="1"/>
  <c r="D232" i="7" s="1"/>
  <c r="B232" i="7" a="1"/>
  <c r="B232" i="7" s="1"/>
  <c r="AD232" i="7" s="1"/>
  <c r="AT231" i="7" a="1"/>
  <c r="AT231" i="7" s="1"/>
  <c r="AJ231" i="7" a="1"/>
  <c r="AJ231" i="7" s="1"/>
  <c r="AG231" i="7" a="1"/>
  <c r="AG231" i="7" s="1"/>
  <c r="Z231" i="7" a="1"/>
  <c r="Z231" i="7" s="1"/>
  <c r="Y231" i="7" a="1"/>
  <c r="Y231" i="7" s="1"/>
  <c r="V231" i="7" a="1"/>
  <c r="V231" i="7" s="1"/>
  <c r="U231" i="7" a="1"/>
  <c r="U231" i="7" s="1"/>
  <c r="R231" i="7" a="1"/>
  <c r="R231" i="7" s="1"/>
  <c r="P231" i="7" a="1"/>
  <c r="P231" i="7" s="1"/>
  <c r="O231" i="7" a="1"/>
  <c r="O231" i="7" s="1"/>
  <c r="J231" i="7" a="1"/>
  <c r="J231" i="7" s="1"/>
  <c r="I231" i="7" a="1"/>
  <c r="I231" i="7" s="1"/>
  <c r="G231" i="7" a="1"/>
  <c r="G231" i="7" s="1"/>
  <c r="F231" i="7" a="1"/>
  <c r="F231" i="7" s="1"/>
  <c r="D231" i="7" a="1"/>
  <c r="D231" i="7" s="1"/>
  <c r="B231" i="7" a="1"/>
  <c r="B231" i="7" s="1"/>
  <c r="AD231" i="7" s="1"/>
  <c r="AJ230" i="7" a="1"/>
  <c r="AJ230" i="7" s="1"/>
  <c r="AG230" i="7" a="1"/>
  <c r="AG230" i="7"/>
  <c r="Z230" i="7" a="1"/>
  <c r="Z230" i="7" s="1"/>
  <c r="V230" i="7" a="1"/>
  <c r="V230" i="7" s="1"/>
  <c r="R230" i="7" a="1"/>
  <c r="R230" i="7" s="1"/>
  <c r="J230" i="7" a="1"/>
  <c r="J230" i="7" s="1"/>
  <c r="I230" i="7" a="1"/>
  <c r="I230" i="7" s="1"/>
  <c r="G230" i="7" a="1"/>
  <c r="G230" i="7" s="1"/>
  <c r="F230" i="7" a="1"/>
  <c r="F230" i="7" s="1"/>
  <c r="AT229" i="7" a="1"/>
  <c r="AT229" i="7" s="1"/>
  <c r="AJ229" i="7" a="1"/>
  <c r="AJ229" i="7" s="1"/>
  <c r="AG229" i="7" a="1"/>
  <c r="AG229" i="7" s="1"/>
  <c r="Z229" i="7" a="1"/>
  <c r="Z229" i="7" s="1"/>
  <c r="AA229" i="7" s="1"/>
  <c r="Y229" i="7" a="1"/>
  <c r="Y229" i="7" s="1"/>
  <c r="V229" i="7" a="1"/>
  <c r="V229" i="7" s="1"/>
  <c r="U229" i="7" a="1"/>
  <c r="U229" i="7" s="1"/>
  <c r="R229" i="7" a="1"/>
  <c r="R229" i="7" s="1"/>
  <c r="P229" i="7" a="1"/>
  <c r="P229" i="7" s="1"/>
  <c r="O229" i="7" a="1"/>
  <c r="O229" i="7" s="1"/>
  <c r="J229" i="7" a="1"/>
  <c r="J229" i="7" s="1"/>
  <c r="I229" i="7" a="1"/>
  <c r="I229" i="7" s="1"/>
  <c r="G229" i="7" a="1"/>
  <c r="G229" i="7" s="1"/>
  <c r="F229" i="7" a="1"/>
  <c r="F229" i="7" s="1"/>
  <c r="D229" i="7" a="1"/>
  <c r="D229" i="7" s="1"/>
  <c r="B229" i="7" a="1"/>
  <c r="B229" i="7" s="1"/>
  <c r="AD229" i="7" s="1"/>
  <c r="AT228" i="7" a="1"/>
  <c r="AT228" i="7" s="1"/>
  <c r="AJ228" i="7" a="1"/>
  <c r="AJ228" i="7" s="1"/>
  <c r="AG228" i="7" a="1"/>
  <c r="AG228" i="7" s="1"/>
  <c r="Z228" i="7" a="1"/>
  <c r="Z228" i="7" s="1"/>
  <c r="AA228" i="7" s="1"/>
  <c r="Y228" i="7" a="1"/>
  <c r="Y228" i="7" s="1"/>
  <c r="V228" i="7" a="1"/>
  <c r="V228" i="7" s="1"/>
  <c r="U228" i="7" a="1"/>
  <c r="U228" i="7" s="1"/>
  <c r="R228" i="7" a="1"/>
  <c r="R228" i="7" s="1"/>
  <c r="P228" i="7" a="1"/>
  <c r="P228" i="7" s="1"/>
  <c r="O228" i="7" a="1"/>
  <c r="O228" i="7" s="1"/>
  <c r="J228" i="7" a="1"/>
  <c r="J228" i="7" s="1"/>
  <c r="I228" i="7" a="1"/>
  <c r="I228" i="7" s="1"/>
  <c r="G228" i="7" a="1"/>
  <c r="G228" i="7" s="1"/>
  <c r="F228" i="7" a="1"/>
  <c r="F228" i="7" s="1"/>
  <c r="D228" i="7" a="1"/>
  <c r="D228" i="7" s="1"/>
  <c r="B228" i="7" a="1"/>
  <c r="B228" i="7" s="1"/>
  <c r="AD228" i="7" s="1"/>
  <c r="AT227" i="7" a="1"/>
  <c r="AT227" i="7" s="1"/>
  <c r="AJ227" i="7" a="1"/>
  <c r="AJ227" i="7" s="1"/>
  <c r="AG227" i="7" a="1"/>
  <c r="AG227" i="7" s="1"/>
  <c r="Z227" i="7" a="1"/>
  <c r="Z227" i="7" s="1"/>
  <c r="Y227" i="7" a="1"/>
  <c r="Y227" i="7" s="1"/>
  <c r="V227" i="7" a="1"/>
  <c r="V227" i="7" s="1"/>
  <c r="U227" i="7" a="1"/>
  <c r="U227" i="7" s="1"/>
  <c r="R227" i="7" a="1"/>
  <c r="R227" i="7" s="1"/>
  <c r="P227" i="7" a="1"/>
  <c r="P227" i="7" s="1"/>
  <c r="O227" i="7" a="1"/>
  <c r="O227" i="7" s="1"/>
  <c r="J227" i="7" a="1"/>
  <c r="J227" i="7" s="1"/>
  <c r="I227" i="7" a="1"/>
  <c r="I227" i="7" s="1"/>
  <c r="G227" i="7" a="1"/>
  <c r="G227" i="7" s="1"/>
  <c r="F227" i="7" a="1"/>
  <c r="F227" i="7" s="1"/>
  <c r="D227" i="7" a="1"/>
  <c r="D227" i="7" s="1"/>
  <c r="B227" i="7" a="1"/>
  <c r="B227" i="7" s="1"/>
  <c r="AD227" i="7" s="1"/>
  <c r="AJ226" i="7" a="1"/>
  <c r="AJ226" i="7" s="1"/>
  <c r="AG226" i="7" a="1"/>
  <c r="AG226" i="7" s="1"/>
  <c r="Z226" i="7" a="1"/>
  <c r="Z226" i="7" s="1"/>
  <c r="V226" i="7" a="1"/>
  <c r="V226" i="7" s="1"/>
  <c r="R226" i="7" a="1"/>
  <c r="R226" i="7" s="1"/>
  <c r="J226" i="7" a="1"/>
  <c r="J226" i="7" s="1"/>
  <c r="I226" i="7" a="1"/>
  <c r="I226" i="7" s="1"/>
  <c r="G226" i="7" a="1"/>
  <c r="G226" i="7" s="1"/>
  <c r="F226" i="7" a="1"/>
  <c r="F226" i="7" s="1"/>
  <c r="AT225" i="7" a="1"/>
  <c r="AT225" i="7" s="1"/>
  <c r="AJ225" i="7" a="1"/>
  <c r="AJ225" i="7" s="1"/>
  <c r="AG225" i="7" a="1"/>
  <c r="AG225" i="7" s="1"/>
  <c r="Z225" i="7" a="1"/>
  <c r="Z225" i="7" s="1"/>
  <c r="AA225" i="7" s="1"/>
  <c r="Y225" i="7" a="1"/>
  <c r="Y225" i="7" s="1"/>
  <c r="V225" i="7" a="1"/>
  <c r="V225" i="7" s="1"/>
  <c r="U225" i="7" a="1"/>
  <c r="U225" i="7" s="1"/>
  <c r="R225" i="7" a="1"/>
  <c r="R225" i="7" s="1"/>
  <c r="P225" i="7" a="1"/>
  <c r="P225" i="7" s="1"/>
  <c r="O225" i="7" a="1"/>
  <c r="O225" i="7" s="1"/>
  <c r="J225" i="7" a="1"/>
  <c r="J225" i="7" s="1"/>
  <c r="I225" i="7" a="1"/>
  <c r="I225" i="7" s="1"/>
  <c r="G225" i="7" a="1"/>
  <c r="G225" i="7" s="1"/>
  <c r="F225" i="7" a="1"/>
  <c r="F225" i="7" s="1"/>
  <c r="D225" i="7" a="1"/>
  <c r="D225" i="7" s="1"/>
  <c r="B225" i="7" a="1"/>
  <c r="B225" i="7" s="1"/>
  <c r="AD225" i="7" s="1"/>
  <c r="AT224" i="7" a="1"/>
  <c r="AT224" i="7" s="1"/>
  <c r="AJ224" i="7" a="1"/>
  <c r="AJ224" i="7" s="1"/>
  <c r="AG224" i="7" a="1"/>
  <c r="AG224" i="7" s="1"/>
  <c r="Z224" i="7" a="1"/>
  <c r="Z224" i="7" s="1"/>
  <c r="Y224" i="7" a="1"/>
  <c r="Y224" i="7" s="1"/>
  <c r="V224" i="7" a="1"/>
  <c r="V224" i="7" s="1"/>
  <c r="U224" i="7" a="1"/>
  <c r="U224" i="7" s="1"/>
  <c r="R224" i="7" a="1"/>
  <c r="R224" i="7" s="1"/>
  <c r="P224" i="7" a="1"/>
  <c r="P224" i="7" s="1"/>
  <c r="O224" i="7" a="1"/>
  <c r="O224" i="7" s="1"/>
  <c r="J224" i="7" a="1"/>
  <c r="J224" i="7" s="1"/>
  <c r="I224" i="7" a="1"/>
  <c r="I224" i="7" s="1"/>
  <c r="G224" i="7" a="1"/>
  <c r="G224" i="7" s="1"/>
  <c r="F224" i="7" a="1"/>
  <c r="F224" i="7" s="1"/>
  <c r="D224" i="7" a="1"/>
  <c r="D224" i="7" s="1"/>
  <c r="B224" i="7" a="1"/>
  <c r="B224" i="7" s="1"/>
  <c r="AD224" i="7" s="1"/>
  <c r="AT223" i="7" a="1"/>
  <c r="AT223" i="7" s="1"/>
  <c r="AJ223" i="7" a="1"/>
  <c r="AJ223" i="7" s="1"/>
  <c r="AG223" i="7" a="1"/>
  <c r="AG223" i="7" s="1"/>
  <c r="Z223" i="7" a="1"/>
  <c r="Z223" i="7" s="1"/>
  <c r="Y223" i="7" a="1"/>
  <c r="Y223" i="7" s="1"/>
  <c r="V223" i="7" a="1"/>
  <c r="V223" i="7" s="1"/>
  <c r="U223" i="7" a="1"/>
  <c r="U223" i="7" s="1"/>
  <c r="R223" i="7" a="1"/>
  <c r="R223" i="7" s="1"/>
  <c r="P223" i="7" a="1"/>
  <c r="P223" i="7" s="1"/>
  <c r="O223" i="7" a="1"/>
  <c r="O223" i="7" s="1"/>
  <c r="J223" i="7" a="1"/>
  <c r="J223" i="7" s="1"/>
  <c r="I223" i="7" a="1"/>
  <c r="I223" i="7" s="1"/>
  <c r="G223" i="7" a="1"/>
  <c r="G223" i="7" s="1"/>
  <c r="F223" i="7" a="1"/>
  <c r="F223" i="7" s="1"/>
  <c r="D223" i="7" a="1"/>
  <c r="D223" i="7" s="1"/>
  <c r="B223" i="7" a="1"/>
  <c r="B223" i="7" s="1"/>
  <c r="AD223" i="7" s="1"/>
  <c r="AJ222" i="7" a="1"/>
  <c r="AJ222" i="7" s="1"/>
  <c r="AG222" i="7" a="1"/>
  <c r="AG222" i="7" s="1"/>
  <c r="Z222" i="7" a="1"/>
  <c r="Z222" i="7" s="1"/>
  <c r="AA222" i="7" s="1"/>
  <c r="V222" i="7" a="1"/>
  <c r="V222" i="7" s="1"/>
  <c r="R222" i="7" a="1"/>
  <c r="R222" i="7" s="1"/>
  <c r="J222" i="7" a="1"/>
  <c r="J222" i="7" s="1"/>
  <c r="I222" i="7" a="1"/>
  <c r="I222" i="7" s="1"/>
  <c r="G222" i="7" a="1"/>
  <c r="G222" i="7" s="1"/>
  <c r="F222" i="7" a="1"/>
  <c r="F222" i="7" s="1"/>
  <c r="AT221" i="7" a="1"/>
  <c r="AT221" i="7" s="1"/>
  <c r="AJ221" i="7" a="1"/>
  <c r="AJ221" i="7" s="1"/>
  <c r="AG221" i="7" a="1"/>
  <c r="AG221" i="7" s="1"/>
  <c r="Z221" i="7" a="1"/>
  <c r="Z221" i="7" s="1"/>
  <c r="Y221" i="7" a="1"/>
  <c r="Y221" i="7" s="1"/>
  <c r="V221" i="7" a="1"/>
  <c r="V221" i="7" s="1"/>
  <c r="U221" i="7" a="1"/>
  <c r="U221" i="7" s="1"/>
  <c r="R221" i="7" a="1"/>
  <c r="R221" i="7" s="1"/>
  <c r="P221" i="7" a="1"/>
  <c r="P221" i="7" s="1"/>
  <c r="O221" i="7" a="1"/>
  <c r="O221" i="7" s="1"/>
  <c r="J221" i="7" a="1"/>
  <c r="J221" i="7" s="1"/>
  <c r="I221" i="7" a="1"/>
  <c r="I221" i="7" s="1"/>
  <c r="G221" i="7" a="1"/>
  <c r="G221" i="7" s="1"/>
  <c r="F221" i="7" a="1"/>
  <c r="F221" i="7" s="1"/>
  <c r="D221" i="7" a="1"/>
  <c r="D221" i="7" s="1"/>
  <c r="B221" i="7" a="1"/>
  <c r="B221" i="7" s="1"/>
  <c r="AD221" i="7" s="1"/>
  <c r="AT220" i="7" a="1"/>
  <c r="AT220" i="7" s="1"/>
  <c r="AJ220" i="7" a="1"/>
  <c r="AJ220" i="7" s="1"/>
  <c r="AG220" i="7" a="1"/>
  <c r="AG220" i="7" s="1"/>
  <c r="Z220" i="7" a="1"/>
  <c r="Z220" i="7" s="1"/>
  <c r="Y220" i="7" a="1"/>
  <c r="Y220" i="7" s="1"/>
  <c r="V220" i="7" a="1"/>
  <c r="V220" i="7" s="1"/>
  <c r="U220" i="7" a="1"/>
  <c r="U220" i="7" s="1"/>
  <c r="R220" i="7" a="1"/>
  <c r="R220" i="7" s="1"/>
  <c r="P220" i="7" a="1"/>
  <c r="P220" i="7" s="1"/>
  <c r="O220" i="7" a="1"/>
  <c r="O220" i="7" s="1"/>
  <c r="J220" i="7" a="1"/>
  <c r="J220" i="7" s="1"/>
  <c r="I220" i="7" a="1"/>
  <c r="I220" i="7" s="1"/>
  <c r="G220" i="7" a="1"/>
  <c r="G220" i="7" s="1"/>
  <c r="F220" i="7" a="1"/>
  <c r="F220" i="7" s="1"/>
  <c r="D220" i="7" a="1"/>
  <c r="D220" i="7" s="1"/>
  <c r="B220" i="7" a="1"/>
  <c r="B220" i="7" s="1"/>
  <c r="AD220" i="7" s="1"/>
  <c r="AT219" i="7" a="1"/>
  <c r="AT219" i="7" s="1"/>
  <c r="AJ219" i="7" a="1"/>
  <c r="AJ219" i="7" s="1"/>
  <c r="AG219" i="7" a="1"/>
  <c r="AG219" i="7" s="1"/>
  <c r="Z219" i="7" a="1"/>
  <c r="Z219" i="7" s="1"/>
  <c r="Y219" i="7" a="1"/>
  <c r="Y219" i="7" s="1"/>
  <c r="V219" i="7" a="1"/>
  <c r="V219" i="7" s="1"/>
  <c r="U219" i="7" a="1"/>
  <c r="U219" i="7" s="1"/>
  <c r="R219" i="7" a="1"/>
  <c r="R219" i="7" s="1"/>
  <c r="P219" i="7" a="1"/>
  <c r="P219" i="7" s="1"/>
  <c r="O219" i="7" a="1"/>
  <c r="O219" i="7" s="1"/>
  <c r="J219" i="7" a="1"/>
  <c r="J219" i="7" s="1"/>
  <c r="I219" i="7" a="1"/>
  <c r="I219" i="7" s="1"/>
  <c r="G219" i="7" a="1"/>
  <c r="G219" i="7" s="1"/>
  <c r="F219" i="7" a="1"/>
  <c r="F219" i="7" s="1"/>
  <c r="D219" i="7" a="1"/>
  <c r="D219" i="7" s="1"/>
  <c r="B219" i="7" a="1"/>
  <c r="B219" i="7" s="1"/>
  <c r="AD219" i="7" s="1"/>
  <c r="AJ218" i="7" a="1"/>
  <c r="AJ218" i="7" s="1"/>
  <c r="AG218" i="7" a="1"/>
  <c r="AG218" i="7" s="1"/>
  <c r="Z218" i="7" a="1"/>
  <c r="Z218" i="7" s="1"/>
  <c r="AA218" i="7" s="1"/>
  <c r="V218" i="7" a="1"/>
  <c r="V218" i="7" s="1"/>
  <c r="R218" i="7" a="1"/>
  <c r="R218" i="7" s="1"/>
  <c r="J218" i="7" a="1"/>
  <c r="J218" i="7" s="1"/>
  <c r="I218" i="7" a="1"/>
  <c r="I218" i="7" s="1"/>
  <c r="G218" i="7" a="1"/>
  <c r="G218" i="7" s="1"/>
  <c r="F218" i="7" a="1"/>
  <c r="F218" i="7" s="1"/>
  <c r="D218" i="7" a="1"/>
  <c r="D218" i="7" s="1"/>
  <c r="AT217" i="7" a="1"/>
  <c r="AT217" i="7" s="1"/>
  <c r="AJ217" i="7" a="1"/>
  <c r="AJ217" i="7" s="1"/>
  <c r="AG217" i="7" a="1"/>
  <c r="AG217" i="7" s="1"/>
  <c r="Z217" i="7" a="1"/>
  <c r="Z217" i="7" s="1"/>
  <c r="Y217" i="7" a="1"/>
  <c r="Y217" i="7" s="1"/>
  <c r="V217" i="7" a="1"/>
  <c r="V217" i="7" s="1"/>
  <c r="U217" i="7" a="1"/>
  <c r="U217" i="7" s="1"/>
  <c r="R217" i="7" a="1"/>
  <c r="R217" i="7" s="1"/>
  <c r="P217" i="7" a="1"/>
  <c r="P217" i="7" s="1"/>
  <c r="O217" i="7" a="1"/>
  <c r="O217" i="7" s="1"/>
  <c r="J217" i="7" a="1"/>
  <c r="J217" i="7" s="1"/>
  <c r="I217" i="7" a="1"/>
  <c r="I217" i="7" s="1"/>
  <c r="G217" i="7" a="1"/>
  <c r="G217" i="7" s="1"/>
  <c r="F217" i="7" a="1"/>
  <c r="F217" i="7" s="1"/>
  <c r="D217" i="7" a="1"/>
  <c r="D217" i="7" s="1"/>
  <c r="B217" i="7" a="1"/>
  <c r="B217" i="7" s="1"/>
  <c r="AD217" i="7" s="1"/>
  <c r="AT216" i="7" a="1"/>
  <c r="AT216" i="7" s="1"/>
  <c r="AJ216" i="7" a="1"/>
  <c r="AJ216" i="7" s="1"/>
  <c r="AG216" i="7" a="1"/>
  <c r="AG216" i="7" s="1"/>
  <c r="Z216" i="7" a="1"/>
  <c r="Z216" i="7" s="1"/>
  <c r="Y216" i="7" a="1"/>
  <c r="Y216" i="7" s="1"/>
  <c r="V216" i="7" a="1"/>
  <c r="V216" i="7" s="1"/>
  <c r="U216" i="7" a="1"/>
  <c r="U216" i="7" s="1"/>
  <c r="R216" i="7" a="1"/>
  <c r="R216" i="7" s="1"/>
  <c r="P216" i="7" a="1"/>
  <c r="P216" i="7" s="1"/>
  <c r="O216" i="7" a="1"/>
  <c r="O216" i="7" s="1"/>
  <c r="J216" i="7" a="1"/>
  <c r="J216" i="7" s="1"/>
  <c r="I216" i="7" a="1"/>
  <c r="I216" i="7" s="1"/>
  <c r="G216" i="7" a="1"/>
  <c r="G216" i="7" s="1"/>
  <c r="F216" i="7" a="1"/>
  <c r="F216" i="7" s="1"/>
  <c r="D216" i="7" a="1"/>
  <c r="D216" i="7" s="1"/>
  <c r="B216" i="7" a="1"/>
  <c r="B216" i="7" s="1"/>
  <c r="AD216" i="7" s="1"/>
  <c r="AT215" i="7" a="1"/>
  <c r="AT215" i="7" s="1"/>
  <c r="AJ215" i="7" a="1"/>
  <c r="AJ215" i="7" s="1"/>
  <c r="AG215" i="7" a="1"/>
  <c r="AG215" i="7" s="1"/>
  <c r="Z215" i="7" a="1"/>
  <c r="Z215" i="7" s="1"/>
  <c r="Y215" i="7" a="1"/>
  <c r="Y215" i="7" s="1"/>
  <c r="V215" i="7" a="1"/>
  <c r="V215" i="7" s="1"/>
  <c r="U215" i="7" a="1"/>
  <c r="U215" i="7" s="1"/>
  <c r="R215" i="7" a="1"/>
  <c r="R215" i="7" s="1"/>
  <c r="P215" i="7" a="1"/>
  <c r="P215" i="7" s="1"/>
  <c r="O215" i="7" a="1"/>
  <c r="O215" i="7" s="1"/>
  <c r="J215" i="7" a="1"/>
  <c r="J215" i="7" s="1"/>
  <c r="I215" i="7" a="1"/>
  <c r="I215" i="7" s="1"/>
  <c r="G215" i="7" a="1"/>
  <c r="G215" i="7"/>
  <c r="F215" i="7" a="1"/>
  <c r="F215" i="7" s="1"/>
  <c r="D215" i="7" a="1"/>
  <c r="D215" i="7" s="1"/>
  <c r="B215" i="7" a="1"/>
  <c r="B215" i="7" s="1"/>
  <c r="AD215" i="7" s="1"/>
  <c r="AJ214" i="7" a="1"/>
  <c r="AJ214" i="7" s="1"/>
  <c r="AG214" i="7" a="1"/>
  <c r="AG214" i="7" s="1"/>
  <c r="Z214" i="7" a="1"/>
  <c r="Z214" i="7" s="1"/>
  <c r="V214" i="7" a="1"/>
  <c r="V214" i="7" s="1"/>
  <c r="R214" i="7" a="1"/>
  <c r="R214" i="7" s="1"/>
  <c r="J214" i="7" a="1"/>
  <c r="J214" i="7" s="1"/>
  <c r="I214" i="7" a="1"/>
  <c r="I214" i="7" s="1"/>
  <c r="G214" i="7" a="1"/>
  <c r="G214" i="7" s="1"/>
  <c r="F214" i="7" a="1"/>
  <c r="F214" i="7" s="1"/>
  <c r="AT213" i="7" a="1"/>
  <c r="AT213" i="7" s="1"/>
  <c r="AJ213" i="7" a="1"/>
  <c r="AJ213" i="7" s="1"/>
  <c r="AG213" i="7" a="1"/>
  <c r="AG213" i="7" s="1"/>
  <c r="Z213" i="7" a="1"/>
  <c r="Z213" i="7" s="1"/>
  <c r="AA213" i="7" s="1"/>
  <c r="Y213" i="7" a="1"/>
  <c r="Y213" i="7" s="1"/>
  <c r="V213" i="7" a="1"/>
  <c r="V213" i="7" s="1"/>
  <c r="U213" i="7" a="1"/>
  <c r="U213" i="7" s="1"/>
  <c r="R213" i="7" a="1"/>
  <c r="R213" i="7" s="1"/>
  <c r="P213" i="7" a="1"/>
  <c r="P213" i="7" s="1"/>
  <c r="O213" i="7" a="1"/>
  <c r="O213" i="7" s="1"/>
  <c r="J213" i="7" a="1"/>
  <c r="J213" i="7" s="1"/>
  <c r="I213" i="7" a="1"/>
  <c r="I213" i="7" s="1"/>
  <c r="G213" i="7" a="1"/>
  <c r="G213" i="7" s="1"/>
  <c r="F213" i="7" a="1"/>
  <c r="F213" i="7" s="1"/>
  <c r="D213" i="7" a="1"/>
  <c r="D213" i="7" s="1"/>
  <c r="B213" i="7" a="1"/>
  <c r="B213" i="7" s="1"/>
  <c r="AD213" i="7" s="1"/>
  <c r="AT212" i="7" a="1"/>
  <c r="AT212" i="7" s="1"/>
  <c r="AJ212" i="7" a="1"/>
  <c r="AJ212" i="7" s="1"/>
  <c r="AG212" i="7" a="1"/>
  <c r="AG212" i="7" s="1"/>
  <c r="Z212" i="7" a="1"/>
  <c r="Z212" i="7" s="1"/>
  <c r="Y212" i="7" a="1"/>
  <c r="Y212" i="7" s="1"/>
  <c r="V212" i="7" a="1"/>
  <c r="V212" i="7" s="1"/>
  <c r="U212" i="7" a="1"/>
  <c r="U212" i="7" s="1"/>
  <c r="R212" i="7" a="1"/>
  <c r="R212" i="7" s="1"/>
  <c r="P212" i="7" a="1"/>
  <c r="P212" i="7" s="1"/>
  <c r="O212" i="7" a="1"/>
  <c r="O212" i="7" s="1"/>
  <c r="J212" i="7" a="1"/>
  <c r="J212" i="7" s="1"/>
  <c r="I212" i="7" a="1"/>
  <c r="I212" i="7" s="1"/>
  <c r="G212" i="7" a="1"/>
  <c r="G212" i="7" s="1"/>
  <c r="F212" i="7" a="1"/>
  <c r="F212" i="7" s="1"/>
  <c r="D212" i="7" a="1"/>
  <c r="D212" i="7" s="1"/>
  <c r="B212" i="7" a="1"/>
  <c r="B212" i="7" s="1"/>
  <c r="AD212" i="7" s="1"/>
  <c r="AT211" i="7" a="1"/>
  <c r="AT211" i="7" s="1"/>
  <c r="AJ211" i="7" a="1"/>
  <c r="AJ211" i="7" s="1"/>
  <c r="AG211" i="7" a="1"/>
  <c r="AG211" i="7" s="1"/>
  <c r="Z211" i="7" a="1"/>
  <c r="Z211" i="7" s="1"/>
  <c r="Y211" i="7" a="1"/>
  <c r="Y211" i="7" s="1"/>
  <c r="V211" i="7" a="1"/>
  <c r="V211" i="7" s="1"/>
  <c r="U211" i="7" a="1"/>
  <c r="U211" i="7" s="1"/>
  <c r="R211" i="7" a="1"/>
  <c r="R211" i="7" s="1"/>
  <c r="P211" i="7" a="1"/>
  <c r="P211" i="7" s="1"/>
  <c r="O211" i="7" a="1"/>
  <c r="O211" i="7" s="1"/>
  <c r="J211" i="7" a="1"/>
  <c r="J211" i="7" s="1"/>
  <c r="I211" i="7" a="1"/>
  <c r="I211" i="7" s="1"/>
  <c r="G211" i="7" a="1"/>
  <c r="G211" i="7" s="1"/>
  <c r="F211" i="7" a="1"/>
  <c r="F211" i="7" s="1"/>
  <c r="D211" i="7" a="1"/>
  <c r="D211" i="7" s="1"/>
  <c r="B211" i="7" a="1"/>
  <c r="B211" i="7" s="1"/>
  <c r="AD211" i="7" s="1"/>
  <c r="AJ210" i="7" a="1"/>
  <c r="AJ210" i="7" s="1"/>
  <c r="AG210" i="7" a="1"/>
  <c r="AG210" i="7" s="1"/>
  <c r="Z210" i="7" a="1"/>
  <c r="Z210" i="7" s="1"/>
  <c r="V210" i="7" a="1"/>
  <c r="V210" i="7" s="1"/>
  <c r="R210" i="7" a="1"/>
  <c r="R210" i="7" s="1"/>
  <c r="J210" i="7" a="1"/>
  <c r="J210" i="7" s="1"/>
  <c r="I210" i="7" a="1"/>
  <c r="I210" i="7" s="1"/>
  <c r="G210" i="7" a="1"/>
  <c r="G210" i="7" s="1"/>
  <c r="F210" i="7" a="1"/>
  <c r="F210" i="7" s="1"/>
  <c r="AT209" i="7" a="1"/>
  <c r="AT209" i="7" s="1"/>
  <c r="AJ209" i="7" a="1"/>
  <c r="AJ209" i="7" s="1"/>
  <c r="AG209" i="7" a="1"/>
  <c r="AG209" i="7" s="1"/>
  <c r="Z209" i="7" a="1"/>
  <c r="Z209" i="7" s="1"/>
  <c r="AA209" i="7" s="1"/>
  <c r="Y209" i="7" a="1"/>
  <c r="Y209" i="7" s="1"/>
  <c r="V209" i="7" a="1"/>
  <c r="V209" i="7" s="1"/>
  <c r="U209" i="7" a="1"/>
  <c r="U209" i="7" s="1"/>
  <c r="R209" i="7" a="1"/>
  <c r="R209" i="7" s="1"/>
  <c r="P209" i="7" a="1"/>
  <c r="P209" i="7" s="1"/>
  <c r="O209" i="7" a="1"/>
  <c r="O209" i="7" s="1"/>
  <c r="J209" i="7" a="1"/>
  <c r="J209" i="7" s="1"/>
  <c r="I209" i="7" a="1"/>
  <c r="I209" i="7" s="1"/>
  <c r="G209" i="7" a="1"/>
  <c r="G209" i="7" s="1"/>
  <c r="F209" i="7" a="1"/>
  <c r="F209" i="7" s="1"/>
  <c r="D209" i="7" a="1"/>
  <c r="D209" i="7" s="1"/>
  <c r="B209" i="7" a="1"/>
  <c r="B209" i="7" s="1"/>
  <c r="AD209" i="7" s="1"/>
  <c r="AT208" i="7" a="1"/>
  <c r="AT208" i="7" s="1"/>
  <c r="AJ208" i="7" a="1"/>
  <c r="AJ208" i="7" s="1"/>
  <c r="AG208" i="7" a="1"/>
  <c r="AG208" i="7" s="1"/>
  <c r="Z208" i="7" a="1"/>
  <c r="Z208" i="7" s="1"/>
  <c r="Y208" i="7" a="1"/>
  <c r="Y208" i="7" s="1"/>
  <c r="V208" i="7" a="1"/>
  <c r="V208" i="7" s="1"/>
  <c r="U208" i="7" a="1"/>
  <c r="U208" i="7" s="1"/>
  <c r="R208" i="7" a="1"/>
  <c r="R208" i="7" s="1"/>
  <c r="P208" i="7" a="1"/>
  <c r="P208" i="7" s="1"/>
  <c r="O208" i="7" a="1"/>
  <c r="O208" i="7" s="1"/>
  <c r="J208" i="7" a="1"/>
  <c r="J208" i="7" s="1"/>
  <c r="I208" i="7" a="1"/>
  <c r="I208" i="7" s="1"/>
  <c r="G208" i="7" a="1"/>
  <c r="G208" i="7" s="1"/>
  <c r="F208" i="7" a="1"/>
  <c r="F208" i="7" s="1"/>
  <c r="D208" i="7" a="1"/>
  <c r="D208" i="7" s="1"/>
  <c r="B208" i="7" a="1"/>
  <c r="B208" i="7" s="1"/>
  <c r="AD208" i="7" s="1"/>
  <c r="AT207" i="7" a="1"/>
  <c r="AT207" i="7" s="1"/>
  <c r="AJ207" i="7" a="1"/>
  <c r="AJ207" i="7" s="1"/>
  <c r="AG207" i="7" a="1"/>
  <c r="AG207" i="7" s="1"/>
  <c r="Z207" i="7" a="1"/>
  <c r="Z207" i="7" s="1"/>
  <c r="Y207" i="7" a="1"/>
  <c r="Y207" i="7" s="1"/>
  <c r="V207" i="7" a="1"/>
  <c r="V207" i="7" s="1"/>
  <c r="U207" i="7" a="1"/>
  <c r="U207" i="7" s="1"/>
  <c r="R207" i="7" a="1"/>
  <c r="R207" i="7" s="1"/>
  <c r="P207" i="7" a="1"/>
  <c r="P207" i="7" s="1"/>
  <c r="O207" i="7" a="1"/>
  <c r="O207" i="7" s="1"/>
  <c r="J207" i="7" a="1"/>
  <c r="J207" i="7" s="1"/>
  <c r="I207" i="7" a="1"/>
  <c r="I207" i="7" s="1"/>
  <c r="G207" i="7" a="1"/>
  <c r="G207" i="7" s="1"/>
  <c r="F207" i="7" a="1"/>
  <c r="F207" i="7" s="1"/>
  <c r="D207" i="7" a="1"/>
  <c r="D207" i="7" s="1"/>
  <c r="B207" i="7" a="1"/>
  <c r="B207" i="7" s="1"/>
  <c r="AD207" i="7" s="1"/>
  <c r="AJ206" i="7" a="1"/>
  <c r="AJ206" i="7" s="1"/>
  <c r="AG206" i="7" a="1"/>
  <c r="AG206" i="7" s="1"/>
  <c r="Z206" i="7" a="1"/>
  <c r="Z206" i="7" s="1"/>
  <c r="AA206" i="7" s="1"/>
  <c r="V206" i="7" a="1"/>
  <c r="V206" i="7" s="1"/>
  <c r="R206" i="7" a="1"/>
  <c r="R206" i="7" s="1"/>
  <c r="J206" i="7" a="1"/>
  <c r="J206" i="7" s="1"/>
  <c r="I206" i="7" a="1"/>
  <c r="I206" i="7" s="1"/>
  <c r="G206" i="7" a="1"/>
  <c r="G206" i="7" s="1"/>
  <c r="F206" i="7" a="1"/>
  <c r="F206" i="7" s="1"/>
  <c r="AT205" i="7" a="1"/>
  <c r="AT205" i="7" s="1"/>
  <c r="AJ205" i="7" a="1"/>
  <c r="AJ205" i="7" s="1"/>
  <c r="AG205" i="7" a="1"/>
  <c r="AG205" i="7" s="1"/>
  <c r="Z205" i="7" a="1"/>
  <c r="Z205" i="7" s="1"/>
  <c r="Y205" i="7" a="1"/>
  <c r="Y205" i="7" s="1"/>
  <c r="V205" i="7" a="1"/>
  <c r="V205" i="7" s="1"/>
  <c r="U205" i="7" a="1"/>
  <c r="U205" i="7" s="1"/>
  <c r="R205" i="7" a="1"/>
  <c r="R205" i="7" s="1"/>
  <c r="P205" i="7" a="1"/>
  <c r="P205" i="7" s="1"/>
  <c r="O205" i="7" a="1"/>
  <c r="O205" i="7" s="1"/>
  <c r="J205" i="7" a="1"/>
  <c r="J205" i="7" s="1"/>
  <c r="I205" i="7" a="1"/>
  <c r="I205" i="7" s="1"/>
  <c r="G205" i="7" a="1"/>
  <c r="G205" i="7" s="1"/>
  <c r="F205" i="7" a="1"/>
  <c r="F205" i="7" s="1"/>
  <c r="D205" i="7" a="1"/>
  <c r="D205" i="7"/>
  <c r="B205" i="7" a="1"/>
  <c r="B205" i="7" s="1"/>
  <c r="AD205" i="7" s="1"/>
  <c r="AT204" i="7" a="1"/>
  <c r="AT204" i="7" s="1"/>
  <c r="AJ204" i="7" a="1"/>
  <c r="AJ204" i="7" s="1"/>
  <c r="AG204" i="7" a="1"/>
  <c r="AG204" i="7" s="1"/>
  <c r="Z204" i="7" a="1"/>
  <c r="Z204" i="7" s="1"/>
  <c r="AA204" i="7" s="1"/>
  <c r="Y204" i="7" a="1"/>
  <c r="Y204" i="7" s="1"/>
  <c r="V204" i="7" a="1"/>
  <c r="V204" i="7" s="1"/>
  <c r="U204" i="7" a="1"/>
  <c r="U204" i="7" s="1"/>
  <c r="R204" i="7" a="1"/>
  <c r="R204" i="7" s="1"/>
  <c r="P204" i="7" a="1"/>
  <c r="P204" i="7" s="1"/>
  <c r="O204" i="7" a="1"/>
  <c r="O204" i="7" s="1"/>
  <c r="J204" i="7" a="1"/>
  <c r="J204" i="7" s="1"/>
  <c r="I204" i="7" a="1"/>
  <c r="I204" i="7" s="1"/>
  <c r="G204" i="7" a="1"/>
  <c r="G204" i="7" s="1"/>
  <c r="F204" i="7" a="1"/>
  <c r="F204" i="7" s="1"/>
  <c r="D204" i="7" a="1"/>
  <c r="D204" i="7"/>
  <c r="B204" i="7" a="1"/>
  <c r="B204" i="7" s="1"/>
  <c r="AD204" i="7" s="1"/>
  <c r="AT203" i="7" a="1"/>
  <c r="AT203" i="7" s="1"/>
  <c r="AJ203" i="7" a="1"/>
  <c r="AJ203" i="7" s="1"/>
  <c r="AG203" i="7" a="1"/>
  <c r="AG203" i="7" s="1"/>
  <c r="Z203" i="7" a="1"/>
  <c r="Z203" i="7" s="1"/>
  <c r="Y203" i="7" a="1"/>
  <c r="Y203" i="7" s="1"/>
  <c r="V203" i="7" a="1"/>
  <c r="V203" i="7" s="1"/>
  <c r="U203" i="7" a="1"/>
  <c r="U203" i="7" s="1"/>
  <c r="R203" i="7" a="1"/>
  <c r="R203" i="7" s="1"/>
  <c r="P203" i="7" a="1"/>
  <c r="P203" i="7" s="1"/>
  <c r="O203" i="7" a="1"/>
  <c r="O203" i="7" s="1"/>
  <c r="J203" i="7" a="1"/>
  <c r="J203" i="7" s="1"/>
  <c r="I203" i="7" a="1"/>
  <c r="I203" i="7" s="1"/>
  <c r="G203" i="7" a="1"/>
  <c r="G203" i="7"/>
  <c r="F203" i="7" a="1"/>
  <c r="F203" i="7" s="1"/>
  <c r="D203" i="7" a="1"/>
  <c r="D203" i="7" s="1"/>
  <c r="B203" i="7" a="1"/>
  <c r="B203" i="7" s="1"/>
  <c r="AD203" i="7" s="1"/>
  <c r="AJ202" i="7" a="1"/>
  <c r="AJ202" i="7" s="1"/>
  <c r="AG202" i="7" a="1"/>
  <c r="AG202" i="7" s="1"/>
  <c r="Z202" i="7" a="1"/>
  <c r="Z202" i="7" s="1"/>
  <c r="AA202" i="7" s="1"/>
  <c r="V202" i="7" a="1"/>
  <c r="V202" i="7" s="1"/>
  <c r="R202" i="7" a="1"/>
  <c r="R202" i="7" s="1"/>
  <c r="J202" i="7" a="1"/>
  <c r="J202" i="7" s="1"/>
  <c r="I202" i="7" a="1"/>
  <c r="I202" i="7" s="1"/>
  <c r="G202" i="7" a="1"/>
  <c r="G202" i="7" s="1"/>
  <c r="F202" i="7" a="1"/>
  <c r="F202" i="7" s="1"/>
  <c r="AT201" i="7" a="1"/>
  <c r="AT201" i="7" s="1"/>
  <c r="AJ201" i="7" a="1"/>
  <c r="AJ201" i="7" s="1"/>
  <c r="AG201" i="7" a="1"/>
  <c r="AG201" i="7" s="1"/>
  <c r="Z201" i="7" a="1"/>
  <c r="Z201" i="7" s="1"/>
  <c r="Y201" i="7" a="1"/>
  <c r="Y201" i="7" s="1"/>
  <c r="V201" i="7" a="1"/>
  <c r="V201" i="7" s="1"/>
  <c r="U201" i="7" a="1"/>
  <c r="U201" i="7" s="1"/>
  <c r="R201" i="7" a="1"/>
  <c r="R201" i="7" s="1"/>
  <c r="P201" i="7" a="1"/>
  <c r="P201" i="7" s="1"/>
  <c r="O201" i="7" a="1"/>
  <c r="O201" i="7" s="1"/>
  <c r="J201" i="7" a="1"/>
  <c r="J201" i="7" s="1"/>
  <c r="I201" i="7" a="1"/>
  <c r="I201" i="7" s="1"/>
  <c r="G201" i="7" a="1"/>
  <c r="G201" i="7" s="1"/>
  <c r="F201" i="7" a="1"/>
  <c r="F201" i="7" s="1"/>
  <c r="D201" i="7" a="1"/>
  <c r="D201" i="7"/>
  <c r="B201" i="7" a="1"/>
  <c r="B201" i="7" s="1"/>
  <c r="AD201" i="7" s="1"/>
  <c r="AT200" i="7" a="1"/>
  <c r="AT200" i="7" s="1"/>
  <c r="AJ200" i="7" a="1"/>
  <c r="AJ200" i="7" s="1"/>
  <c r="AG200" i="7" a="1"/>
  <c r="AG200" i="7" s="1"/>
  <c r="Z200" i="7" a="1"/>
  <c r="Z200" i="7" s="1"/>
  <c r="AA200" i="7" s="1"/>
  <c r="Y200" i="7" a="1"/>
  <c r="Y200" i="7" s="1"/>
  <c r="V200" i="7" a="1"/>
  <c r="V200" i="7" s="1"/>
  <c r="U200" i="7" a="1"/>
  <c r="U200" i="7" s="1"/>
  <c r="R200" i="7" a="1"/>
  <c r="R200" i="7" s="1"/>
  <c r="P200" i="7" a="1"/>
  <c r="P200" i="7" s="1"/>
  <c r="O200" i="7" a="1"/>
  <c r="O200" i="7" s="1"/>
  <c r="J200" i="7" a="1"/>
  <c r="J200" i="7" s="1"/>
  <c r="I200" i="7" a="1"/>
  <c r="I200" i="7" s="1"/>
  <c r="G200" i="7" a="1"/>
  <c r="G200" i="7" s="1"/>
  <c r="F200" i="7" a="1"/>
  <c r="F200" i="7" s="1"/>
  <c r="D200" i="7" a="1"/>
  <c r="D200" i="7"/>
  <c r="B200" i="7" a="1"/>
  <c r="B200" i="7" s="1"/>
  <c r="AD200" i="7" s="1"/>
  <c r="AT199" i="7" a="1"/>
  <c r="AT199" i="7" s="1"/>
  <c r="AJ199" i="7" a="1"/>
  <c r="AJ199" i="7" s="1"/>
  <c r="AG199" i="7" a="1"/>
  <c r="AG199" i="7" s="1"/>
  <c r="Z199" i="7" a="1"/>
  <c r="Z199" i="7" s="1"/>
  <c r="AA199" i="7" s="1"/>
  <c r="Y199" i="7" a="1"/>
  <c r="Y199" i="7" s="1"/>
  <c r="V199" i="7" a="1"/>
  <c r="V199" i="7" s="1"/>
  <c r="U199" i="7" a="1"/>
  <c r="U199" i="7" s="1"/>
  <c r="R199" i="7" a="1"/>
  <c r="R199" i="7" s="1"/>
  <c r="P199" i="7" a="1"/>
  <c r="P199" i="7" s="1"/>
  <c r="O199" i="7" a="1"/>
  <c r="O199" i="7" s="1"/>
  <c r="J199" i="7" a="1"/>
  <c r="J199" i="7" s="1"/>
  <c r="I199" i="7" a="1"/>
  <c r="I199" i="7" s="1"/>
  <c r="G199" i="7" a="1"/>
  <c r="G199" i="7" s="1"/>
  <c r="F199" i="7" a="1"/>
  <c r="F199" i="7" s="1"/>
  <c r="D199" i="7" a="1"/>
  <c r="D199" i="7"/>
  <c r="B199" i="7" a="1"/>
  <c r="B199" i="7" s="1"/>
  <c r="AD199" i="7" s="1"/>
  <c r="AJ198" i="7" a="1"/>
  <c r="AJ198" i="7" s="1"/>
  <c r="AG198" i="7" a="1"/>
  <c r="AG198" i="7" s="1"/>
  <c r="Z198" i="7" a="1"/>
  <c r="Z198" i="7" s="1"/>
  <c r="V198" i="7" a="1"/>
  <c r="V198" i="7" s="1"/>
  <c r="R198" i="7" a="1"/>
  <c r="R198" i="7" s="1"/>
  <c r="J198" i="7" a="1"/>
  <c r="J198" i="7" s="1"/>
  <c r="I198" i="7" a="1"/>
  <c r="I198" i="7" s="1"/>
  <c r="G198" i="7" a="1"/>
  <c r="G198" i="7" s="1"/>
  <c r="F198" i="7" a="1"/>
  <c r="F198" i="7" s="1"/>
  <c r="AT197" i="7" a="1"/>
  <c r="AT197" i="7" s="1"/>
  <c r="AJ197" i="7" a="1"/>
  <c r="AJ197" i="7" s="1"/>
  <c r="AG197" i="7" a="1"/>
  <c r="AG197" i="7" s="1"/>
  <c r="Z197" i="7" a="1"/>
  <c r="Z197" i="7" s="1"/>
  <c r="Y197" i="7" a="1"/>
  <c r="Y197" i="7" s="1"/>
  <c r="V197" i="7" a="1"/>
  <c r="V197" i="7" s="1"/>
  <c r="U197" i="7" a="1"/>
  <c r="U197" i="7" s="1"/>
  <c r="R197" i="7" a="1"/>
  <c r="R197" i="7" s="1"/>
  <c r="P197" i="7" a="1"/>
  <c r="P197" i="7" s="1"/>
  <c r="O197" i="7" a="1"/>
  <c r="O197" i="7" s="1"/>
  <c r="J197" i="7" a="1"/>
  <c r="J197" i="7" s="1"/>
  <c r="I197" i="7" a="1"/>
  <c r="I197" i="7" s="1"/>
  <c r="G197" i="7" a="1"/>
  <c r="G197" i="7" s="1"/>
  <c r="F197" i="7" a="1"/>
  <c r="F197" i="7" s="1"/>
  <c r="D197" i="7" a="1"/>
  <c r="D197" i="7" s="1"/>
  <c r="B197" i="7" a="1"/>
  <c r="B197" i="7" s="1"/>
  <c r="AD197" i="7" s="1"/>
  <c r="AT196" i="7" a="1"/>
  <c r="AT196" i="7" s="1"/>
  <c r="AJ196" i="7" a="1"/>
  <c r="AJ196" i="7" s="1"/>
  <c r="AG196" i="7" a="1"/>
  <c r="AG196" i="7" s="1"/>
  <c r="Z196" i="7" a="1"/>
  <c r="Z196" i="7" s="1"/>
  <c r="AA196" i="7" s="1"/>
  <c r="Y196" i="7" a="1"/>
  <c r="Y196" i="7" s="1"/>
  <c r="V196" i="7" a="1"/>
  <c r="V196" i="7" s="1"/>
  <c r="U196" i="7" a="1"/>
  <c r="U196" i="7" s="1"/>
  <c r="R196" i="7" a="1"/>
  <c r="R196" i="7" s="1"/>
  <c r="P196" i="7" a="1"/>
  <c r="P196" i="7" s="1"/>
  <c r="O196" i="7" a="1"/>
  <c r="O196" i="7" s="1"/>
  <c r="J196" i="7" a="1"/>
  <c r="J196" i="7" s="1"/>
  <c r="I196" i="7" a="1"/>
  <c r="I196" i="7" s="1"/>
  <c r="G196" i="7" a="1"/>
  <c r="G196" i="7" s="1"/>
  <c r="F196" i="7" a="1"/>
  <c r="F196" i="7" s="1"/>
  <c r="D196" i="7" a="1"/>
  <c r="D196" i="7" s="1"/>
  <c r="B196" i="7" a="1"/>
  <c r="B196" i="7" s="1"/>
  <c r="AD196" i="7" s="1"/>
  <c r="AT195" i="7" a="1"/>
  <c r="AT195" i="7" s="1"/>
  <c r="AJ195" i="7" a="1"/>
  <c r="AJ195" i="7" s="1"/>
  <c r="AG195" i="7" a="1"/>
  <c r="AG195" i="7" s="1"/>
  <c r="Z195" i="7" a="1"/>
  <c r="Z195" i="7" s="1"/>
  <c r="AA195" i="7" s="1"/>
  <c r="Y195" i="7" a="1"/>
  <c r="Y195" i="7" s="1"/>
  <c r="V195" i="7" a="1"/>
  <c r="V195" i="7" s="1"/>
  <c r="U195" i="7" a="1"/>
  <c r="U195" i="7" s="1"/>
  <c r="R195" i="7" a="1"/>
  <c r="R195" i="7" s="1"/>
  <c r="P195" i="7" a="1"/>
  <c r="P195" i="7" s="1"/>
  <c r="O195" i="7" a="1"/>
  <c r="O195" i="7" s="1"/>
  <c r="J195" i="7" a="1"/>
  <c r="J195" i="7" s="1"/>
  <c r="I195" i="7" a="1"/>
  <c r="I195" i="7" s="1"/>
  <c r="G195" i="7" a="1"/>
  <c r="G195" i="7" s="1"/>
  <c r="F195" i="7" a="1"/>
  <c r="F195" i="7" s="1"/>
  <c r="D195" i="7" a="1"/>
  <c r="D195" i="7" s="1"/>
  <c r="B195" i="7" a="1"/>
  <c r="B195" i="7" s="1"/>
  <c r="AD195" i="7" s="1"/>
  <c r="AJ194" i="7" a="1"/>
  <c r="AJ194" i="7" s="1"/>
  <c r="AG194" i="7" a="1"/>
  <c r="AG194" i="7" s="1"/>
  <c r="Z194" i="7" a="1"/>
  <c r="Z194" i="7" s="1"/>
  <c r="AA194" i="7" s="1"/>
  <c r="V194" i="7" a="1"/>
  <c r="V194" i="7" s="1"/>
  <c r="R194" i="7" a="1"/>
  <c r="R194" i="7" s="1"/>
  <c r="J194" i="7" a="1"/>
  <c r="J194" i="7" s="1"/>
  <c r="I194" i="7" a="1"/>
  <c r="I194" i="7" s="1"/>
  <c r="G194" i="7" a="1"/>
  <c r="G194" i="7" s="1"/>
  <c r="F194" i="7" a="1"/>
  <c r="F194" i="7" s="1"/>
  <c r="AT193" i="7" a="1"/>
  <c r="AT193" i="7" s="1"/>
  <c r="AJ193" i="7" a="1"/>
  <c r="AJ193" i="7" s="1"/>
  <c r="AG193" i="7" a="1"/>
  <c r="AG193" i="7" s="1"/>
  <c r="Z193" i="7" a="1"/>
  <c r="Z193" i="7" s="1"/>
  <c r="AA193" i="7" s="1"/>
  <c r="Y193" i="7" a="1"/>
  <c r="Y193" i="7" s="1"/>
  <c r="V193" i="7" a="1"/>
  <c r="V193" i="7" s="1"/>
  <c r="U193" i="7" a="1"/>
  <c r="U193" i="7" s="1"/>
  <c r="R193" i="7" a="1"/>
  <c r="R193" i="7" s="1"/>
  <c r="P193" i="7" a="1"/>
  <c r="P193" i="7" s="1"/>
  <c r="O193" i="7" a="1"/>
  <c r="O193" i="7" s="1"/>
  <c r="J193" i="7" a="1"/>
  <c r="J193" i="7" s="1"/>
  <c r="I193" i="7" a="1"/>
  <c r="I193" i="7" s="1"/>
  <c r="G193" i="7" a="1"/>
  <c r="G193" i="7" s="1"/>
  <c r="F193" i="7" a="1"/>
  <c r="F193" i="7" s="1"/>
  <c r="D193" i="7" a="1"/>
  <c r="D193" i="7" s="1"/>
  <c r="B193" i="7" a="1"/>
  <c r="B193" i="7" s="1"/>
  <c r="AD193" i="7" s="1"/>
  <c r="AT192" i="7" a="1"/>
  <c r="AT192" i="7" s="1"/>
  <c r="AJ192" i="7" a="1"/>
  <c r="AJ192" i="7" s="1"/>
  <c r="AG192" i="7" a="1"/>
  <c r="AG192" i="7" s="1"/>
  <c r="Z192" i="7" a="1"/>
  <c r="Z192" i="7" s="1"/>
  <c r="AA192" i="7" s="1"/>
  <c r="Y192" i="7" a="1"/>
  <c r="Y192" i="7" s="1"/>
  <c r="V192" i="7" a="1"/>
  <c r="V192" i="7" s="1"/>
  <c r="U192" i="7" a="1"/>
  <c r="U192" i="7" s="1"/>
  <c r="R192" i="7" a="1"/>
  <c r="R192" i="7" s="1"/>
  <c r="P192" i="7" a="1"/>
  <c r="P192" i="7" s="1"/>
  <c r="O192" i="7" a="1"/>
  <c r="O192" i="7" s="1"/>
  <c r="J192" i="7" a="1"/>
  <c r="J192" i="7" s="1"/>
  <c r="I192" i="7" a="1"/>
  <c r="I192" i="7" s="1"/>
  <c r="G192" i="7" a="1"/>
  <c r="G192" i="7" s="1"/>
  <c r="F192" i="7" a="1"/>
  <c r="F192" i="7" s="1"/>
  <c r="D192" i="7" a="1"/>
  <c r="D192" i="7"/>
  <c r="B192" i="7" a="1"/>
  <c r="B192" i="7" s="1"/>
  <c r="AD192" i="7" s="1"/>
  <c r="AT191" i="7" a="1"/>
  <c r="AT191" i="7" s="1"/>
  <c r="AJ191" i="7" a="1"/>
  <c r="AJ191" i="7" s="1"/>
  <c r="AG191" i="7" a="1"/>
  <c r="AG191" i="7" s="1"/>
  <c r="Z191" i="7" a="1"/>
  <c r="Z191" i="7" s="1"/>
  <c r="Y191" i="7" a="1"/>
  <c r="Y191" i="7" s="1"/>
  <c r="V191" i="7" a="1"/>
  <c r="V191" i="7" s="1"/>
  <c r="U191" i="7" a="1"/>
  <c r="U191" i="7" s="1"/>
  <c r="R191" i="7" a="1"/>
  <c r="R191" i="7" s="1"/>
  <c r="P191" i="7" a="1"/>
  <c r="P191" i="7" s="1"/>
  <c r="O191" i="7" a="1"/>
  <c r="O191" i="7" s="1"/>
  <c r="J191" i="7" a="1"/>
  <c r="J191" i="7" s="1"/>
  <c r="I191" i="7" a="1"/>
  <c r="I191" i="7" s="1"/>
  <c r="G191" i="7" a="1"/>
  <c r="G191" i="7" s="1"/>
  <c r="F191" i="7" a="1"/>
  <c r="F191" i="7" s="1"/>
  <c r="D191" i="7" a="1"/>
  <c r="D191" i="7" s="1"/>
  <c r="B191" i="7" a="1"/>
  <c r="B191" i="7" s="1"/>
  <c r="AD191" i="7" s="1"/>
  <c r="AJ190" i="7" a="1"/>
  <c r="AJ190" i="7" s="1"/>
  <c r="AG190" i="7" a="1"/>
  <c r="AG190" i="7" s="1"/>
  <c r="Z190" i="7" a="1"/>
  <c r="Z190" i="7" s="1"/>
  <c r="AA190" i="7" s="1"/>
  <c r="V190" i="7" a="1"/>
  <c r="V190" i="7" s="1"/>
  <c r="R190" i="7" a="1"/>
  <c r="R190" i="7" s="1"/>
  <c r="J190" i="7" a="1"/>
  <c r="J190" i="7" s="1"/>
  <c r="I190" i="7" a="1"/>
  <c r="I190" i="7" s="1"/>
  <c r="G190" i="7" a="1"/>
  <c r="G190" i="7" s="1"/>
  <c r="F190" i="7" a="1"/>
  <c r="F190" i="7" s="1"/>
  <c r="AT189" i="7" a="1"/>
  <c r="AT189" i="7" s="1"/>
  <c r="AJ189" i="7" a="1"/>
  <c r="AJ189" i="7" s="1"/>
  <c r="AG189" i="7" a="1"/>
  <c r="AG189" i="7" s="1"/>
  <c r="Z189" i="7" a="1"/>
  <c r="Z189" i="7" s="1"/>
  <c r="AA189" i="7" s="1"/>
  <c r="Y189" i="7" a="1"/>
  <c r="Y189" i="7" s="1"/>
  <c r="V189" i="7" a="1"/>
  <c r="V189" i="7" s="1"/>
  <c r="U189" i="7" a="1"/>
  <c r="U189" i="7" s="1"/>
  <c r="R189" i="7" a="1"/>
  <c r="R189" i="7" s="1"/>
  <c r="P189" i="7" a="1"/>
  <c r="P189" i="7" s="1"/>
  <c r="O189" i="7" a="1"/>
  <c r="O189" i="7" s="1"/>
  <c r="J189" i="7" a="1"/>
  <c r="J189" i="7" s="1"/>
  <c r="I189" i="7" a="1"/>
  <c r="I189" i="7" s="1"/>
  <c r="G189" i="7" a="1"/>
  <c r="G189" i="7" s="1"/>
  <c r="F189" i="7" a="1"/>
  <c r="F189" i="7" s="1"/>
  <c r="D189" i="7" a="1"/>
  <c r="D189" i="7" s="1"/>
  <c r="B189" i="7" a="1"/>
  <c r="B189" i="7" s="1"/>
  <c r="AD189" i="7" s="1"/>
  <c r="AT188" i="7" a="1"/>
  <c r="AT188" i="7" s="1"/>
  <c r="AJ188" i="7" a="1"/>
  <c r="AJ188" i="7" s="1"/>
  <c r="AG188" i="7" a="1"/>
  <c r="AG188" i="7" s="1"/>
  <c r="Z188" i="7" a="1"/>
  <c r="Z188" i="7" s="1"/>
  <c r="Y188" i="7" a="1"/>
  <c r="Y188" i="7" s="1"/>
  <c r="V188" i="7" a="1"/>
  <c r="V188" i="7" s="1"/>
  <c r="U188" i="7" a="1"/>
  <c r="U188" i="7" s="1"/>
  <c r="R188" i="7" a="1"/>
  <c r="R188" i="7" s="1"/>
  <c r="P188" i="7" a="1"/>
  <c r="P188" i="7" s="1"/>
  <c r="O188" i="7" a="1"/>
  <c r="O188" i="7" s="1"/>
  <c r="J188" i="7" a="1"/>
  <c r="J188" i="7" s="1"/>
  <c r="I188" i="7" a="1"/>
  <c r="I188" i="7" s="1"/>
  <c r="G188" i="7" a="1"/>
  <c r="G188" i="7" s="1"/>
  <c r="F188" i="7" a="1"/>
  <c r="F188" i="7" s="1"/>
  <c r="D188" i="7" a="1"/>
  <c r="D188" i="7" s="1"/>
  <c r="B188" i="7" a="1"/>
  <c r="B188" i="7" s="1"/>
  <c r="AD188" i="7" s="1"/>
  <c r="AT187" i="7" a="1"/>
  <c r="AT187" i="7" s="1"/>
  <c r="AJ187" i="7" a="1"/>
  <c r="AJ187" i="7" s="1"/>
  <c r="AG187" i="7" a="1"/>
  <c r="AG187" i="7" s="1"/>
  <c r="Z187" i="7" a="1"/>
  <c r="Z187" i="7" s="1"/>
  <c r="Y187" i="7" a="1"/>
  <c r="Y187" i="7" s="1"/>
  <c r="V187" i="7" a="1"/>
  <c r="V187" i="7"/>
  <c r="U187" i="7" a="1"/>
  <c r="U187" i="7" s="1"/>
  <c r="R187" i="7" a="1"/>
  <c r="R187" i="7" s="1"/>
  <c r="P187" i="7" a="1"/>
  <c r="P187" i="7" s="1"/>
  <c r="O187" i="7" a="1"/>
  <c r="O187" i="7" s="1"/>
  <c r="J187" i="7" a="1"/>
  <c r="J187" i="7" s="1"/>
  <c r="I187" i="7" a="1"/>
  <c r="I187" i="7" s="1"/>
  <c r="G187" i="7" a="1"/>
  <c r="G187" i="7" s="1"/>
  <c r="F187" i="7" a="1"/>
  <c r="F187" i="7" s="1"/>
  <c r="D187" i="7" a="1"/>
  <c r="D187" i="7" s="1"/>
  <c r="B187" i="7" a="1"/>
  <c r="B187" i="7" s="1"/>
  <c r="AD187" i="7" s="1"/>
  <c r="AJ186" i="7" a="1"/>
  <c r="AJ186" i="7" s="1"/>
  <c r="AG186" i="7" a="1"/>
  <c r="AG186" i="7" s="1"/>
  <c r="Z186" i="7" a="1"/>
  <c r="Z186" i="7" s="1"/>
  <c r="AA186" i="7" s="1"/>
  <c r="V186" i="7" a="1"/>
  <c r="V186" i="7" s="1"/>
  <c r="R186" i="7" a="1"/>
  <c r="R186" i="7" s="1"/>
  <c r="J186" i="7" a="1"/>
  <c r="J186" i="7" s="1"/>
  <c r="I186" i="7" a="1"/>
  <c r="I186" i="7" s="1"/>
  <c r="G186" i="7" a="1"/>
  <c r="G186" i="7" s="1"/>
  <c r="F186" i="7" a="1"/>
  <c r="F186" i="7" s="1"/>
  <c r="AT185" i="7" a="1"/>
  <c r="AT185" i="7" s="1"/>
  <c r="AJ185" i="7" a="1"/>
  <c r="AJ185" i="7" s="1"/>
  <c r="AG185" i="7" a="1"/>
  <c r="AG185" i="7" s="1"/>
  <c r="Z185" i="7" a="1"/>
  <c r="Z185" i="7" s="1"/>
  <c r="Y185" i="7" a="1"/>
  <c r="Y185" i="7" s="1"/>
  <c r="V185" i="7" a="1"/>
  <c r="V185" i="7" s="1"/>
  <c r="U185" i="7" a="1"/>
  <c r="U185" i="7" s="1"/>
  <c r="R185" i="7" a="1"/>
  <c r="R185" i="7" s="1"/>
  <c r="P185" i="7" a="1"/>
  <c r="P185" i="7" s="1"/>
  <c r="O185" i="7" a="1"/>
  <c r="O185" i="7" s="1"/>
  <c r="J185" i="7" a="1"/>
  <c r="J185" i="7" s="1"/>
  <c r="I185" i="7" a="1"/>
  <c r="I185" i="7" s="1"/>
  <c r="G185" i="7" a="1"/>
  <c r="G185" i="7" s="1"/>
  <c r="F185" i="7" a="1"/>
  <c r="F185" i="7" s="1"/>
  <c r="D185" i="7" a="1"/>
  <c r="D185" i="7" s="1"/>
  <c r="B185" i="7" a="1"/>
  <c r="B185" i="7" s="1"/>
  <c r="AD185" i="7" s="1"/>
  <c r="AT184" i="7" a="1"/>
  <c r="AT184" i="7" s="1"/>
  <c r="AJ184" i="7" a="1"/>
  <c r="AJ184" i="7" s="1"/>
  <c r="AG184" i="7" a="1"/>
  <c r="AG184" i="7" s="1"/>
  <c r="Z184" i="7" a="1"/>
  <c r="Z184" i="7" s="1"/>
  <c r="Y184" i="7" a="1"/>
  <c r="Y184" i="7" s="1"/>
  <c r="V184" i="7" a="1"/>
  <c r="V184" i="7" s="1"/>
  <c r="U184" i="7" a="1"/>
  <c r="U184" i="7" s="1"/>
  <c r="R184" i="7" a="1"/>
  <c r="R184" i="7" s="1"/>
  <c r="P184" i="7" a="1"/>
  <c r="P184" i="7" s="1"/>
  <c r="O184" i="7" a="1"/>
  <c r="O184" i="7" s="1"/>
  <c r="J184" i="7" a="1"/>
  <c r="J184" i="7" s="1"/>
  <c r="I184" i="7" a="1"/>
  <c r="I184" i="7" s="1"/>
  <c r="G184" i="7" a="1"/>
  <c r="G184" i="7" s="1"/>
  <c r="F184" i="7" a="1"/>
  <c r="F184" i="7" s="1"/>
  <c r="D184" i="7" a="1"/>
  <c r="D184" i="7"/>
  <c r="B184" i="7" a="1"/>
  <c r="B184" i="7" s="1"/>
  <c r="AD184" i="7" s="1"/>
  <c r="AT183" i="7" a="1"/>
  <c r="AT183" i="7" s="1"/>
  <c r="AJ183" i="7" a="1"/>
  <c r="AJ183" i="7" s="1"/>
  <c r="AG183" i="7" a="1"/>
  <c r="AG183" i="7" s="1"/>
  <c r="Z183" i="7" a="1"/>
  <c r="Z183" i="7" s="1"/>
  <c r="AA183" i="7" s="1"/>
  <c r="Y183" i="7" a="1"/>
  <c r="Y183" i="7" s="1"/>
  <c r="V183" i="7" a="1"/>
  <c r="V183" i="7" s="1"/>
  <c r="U183" i="7" a="1"/>
  <c r="U183" i="7" s="1"/>
  <c r="R183" i="7" a="1"/>
  <c r="R183" i="7" s="1"/>
  <c r="P183" i="7" a="1"/>
  <c r="P183" i="7" s="1"/>
  <c r="O183" i="7" a="1"/>
  <c r="O183" i="7" s="1"/>
  <c r="J183" i="7" a="1"/>
  <c r="J183" i="7" s="1"/>
  <c r="I183" i="7" a="1"/>
  <c r="I183" i="7" s="1"/>
  <c r="G183" i="7" a="1"/>
  <c r="G183" i="7"/>
  <c r="F183" i="7" a="1"/>
  <c r="F183" i="7" s="1"/>
  <c r="D183" i="7" a="1"/>
  <c r="D183" i="7" s="1"/>
  <c r="B183" i="7" a="1"/>
  <c r="B183" i="7" s="1"/>
  <c r="AD183" i="7" s="1"/>
  <c r="AJ182" i="7" a="1"/>
  <c r="AJ182" i="7" s="1"/>
  <c r="AG182" i="7" a="1"/>
  <c r="AG182" i="7" s="1"/>
  <c r="Z182" i="7" a="1"/>
  <c r="Z182" i="7" s="1"/>
  <c r="AA182" i="7" s="1"/>
  <c r="V182" i="7" a="1"/>
  <c r="V182" i="7" s="1"/>
  <c r="R182" i="7" a="1"/>
  <c r="R182" i="7" s="1"/>
  <c r="J182" i="7" a="1"/>
  <c r="J182" i="7" s="1"/>
  <c r="I182" i="7" a="1"/>
  <c r="I182" i="7" s="1"/>
  <c r="G182" i="7" a="1"/>
  <c r="G182" i="7" s="1"/>
  <c r="F182" i="7" a="1"/>
  <c r="F182" i="7" s="1"/>
  <c r="AT181" i="7" a="1"/>
  <c r="AT181" i="7" s="1"/>
  <c r="AJ181" i="7" a="1"/>
  <c r="AJ181" i="7"/>
  <c r="AG181" i="7" a="1"/>
  <c r="AG181" i="7" s="1"/>
  <c r="Z181" i="7" a="1"/>
  <c r="Z181" i="7" s="1"/>
  <c r="AA181" i="7" s="1"/>
  <c r="Y181" i="7" a="1"/>
  <c r="Y181" i="7" s="1"/>
  <c r="V181" i="7" a="1"/>
  <c r="V181" i="7" s="1"/>
  <c r="U181" i="7" a="1"/>
  <c r="U181" i="7" s="1"/>
  <c r="R181" i="7" a="1"/>
  <c r="R181" i="7" s="1"/>
  <c r="P181" i="7" a="1"/>
  <c r="P181" i="7" s="1"/>
  <c r="O181" i="7" a="1"/>
  <c r="O181" i="7" s="1"/>
  <c r="J181" i="7" a="1"/>
  <c r="J181" i="7" s="1"/>
  <c r="I181" i="7" a="1"/>
  <c r="I181" i="7" s="1"/>
  <c r="G181" i="7" a="1"/>
  <c r="G181" i="7" s="1"/>
  <c r="F181" i="7" a="1"/>
  <c r="F181" i="7" s="1"/>
  <c r="D181" i="7" a="1"/>
  <c r="D181" i="7"/>
  <c r="B181" i="7" a="1"/>
  <c r="B181" i="7" s="1"/>
  <c r="AD181" i="7" s="1"/>
  <c r="AT180" i="7" a="1"/>
  <c r="AT180" i="7" s="1"/>
  <c r="AJ180" i="7" a="1"/>
  <c r="AJ180" i="7" s="1"/>
  <c r="AG180" i="7" a="1"/>
  <c r="AG180" i="7" s="1"/>
  <c r="Z180" i="7" a="1"/>
  <c r="Z180" i="7" s="1"/>
  <c r="AA180" i="7" s="1"/>
  <c r="Y180" i="7" a="1"/>
  <c r="Y180" i="7" s="1"/>
  <c r="V180" i="7" a="1"/>
  <c r="V180" i="7" s="1"/>
  <c r="U180" i="7" a="1"/>
  <c r="U180" i="7" s="1"/>
  <c r="R180" i="7" a="1"/>
  <c r="R180" i="7" s="1"/>
  <c r="P180" i="7" a="1"/>
  <c r="P180" i="7" s="1"/>
  <c r="O180" i="7" a="1"/>
  <c r="O180" i="7" s="1"/>
  <c r="J180" i="7" a="1"/>
  <c r="J180" i="7" s="1"/>
  <c r="I180" i="7" a="1"/>
  <c r="I180" i="7" s="1"/>
  <c r="G180" i="7" a="1"/>
  <c r="G180" i="7" s="1"/>
  <c r="F180" i="7" a="1"/>
  <c r="F180" i="7" s="1"/>
  <c r="D180" i="7" a="1"/>
  <c r="D180" i="7" s="1"/>
  <c r="B180" i="7" a="1"/>
  <c r="B180" i="7" s="1"/>
  <c r="AD180" i="7" s="1"/>
  <c r="AT179" i="7" a="1"/>
  <c r="AT179" i="7" s="1"/>
  <c r="AJ179" i="7" a="1"/>
  <c r="AJ179" i="7" s="1"/>
  <c r="AG179" i="7" a="1"/>
  <c r="AG179" i="7" s="1"/>
  <c r="Z179" i="7" a="1"/>
  <c r="Z179" i="7" s="1"/>
  <c r="AA179" i="7" s="1"/>
  <c r="Y179" i="7" a="1"/>
  <c r="Y179" i="7" s="1"/>
  <c r="V179" i="7" a="1"/>
  <c r="V179" i="7" s="1"/>
  <c r="U179" i="7" a="1"/>
  <c r="U179" i="7" s="1"/>
  <c r="R179" i="7" a="1"/>
  <c r="R179" i="7" s="1"/>
  <c r="P179" i="7" a="1"/>
  <c r="P179" i="7" s="1"/>
  <c r="O179" i="7" a="1"/>
  <c r="O179" i="7" s="1"/>
  <c r="J179" i="7" a="1"/>
  <c r="J179" i="7" s="1"/>
  <c r="I179" i="7" a="1"/>
  <c r="I179" i="7" s="1"/>
  <c r="G179" i="7" a="1"/>
  <c r="G179" i="7" s="1"/>
  <c r="F179" i="7" a="1"/>
  <c r="F179" i="7" s="1"/>
  <c r="D179" i="7" a="1"/>
  <c r="D179" i="7" s="1"/>
  <c r="B179" i="7" a="1"/>
  <c r="B179" i="7" s="1"/>
  <c r="AD179" i="7" s="1"/>
  <c r="AJ178" i="7" a="1"/>
  <c r="AJ178" i="7" s="1"/>
  <c r="AG178" i="7" a="1"/>
  <c r="AG178" i="7" s="1"/>
  <c r="Z178" i="7" a="1"/>
  <c r="Z178" i="7" s="1"/>
  <c r="V178" i="7" a="1"/>
  <c r="V178" i="7" s="1"/>
  <c r="R178" i="7" a="1"/>
  <c r="R178" i="7" s="1"/>
  <c r="J178" i="7" a="1"/>
  <c r="J178" i="7" s="1"/>
  <c r="I178" i="7" a="1"/>
  <c r="I178" i="7" s="1"/>
  <c r="G178" i="7" a="1"/>
  <c r="G178" i="7" s="1"/>
  <c r="F178" i="7" a="1"/>
  <c r="F178" i="7" s="1"/>
  <c r="AT177" i="7" a="1"/>
  <c r="AT177" i="7" s="1"/>
  <c r="AJ177" i="7" a="1"/>
  <c r="AJ177" i="7" s="1"/>
  <c r="AG177" i="7" a="1"/>
  <c r="AG177" i="7" s="1"/>
  <c r="Z177" i="7" a="1"/>
  <c r="Z177" i="7" s="1"/>
  <c r="AA177" i="7" s="1"/>
  <c r="Y177" i="7" a="1"/>
  <c r="Y177" i="7" s="1"/>
  <c r="V177" i="7" a="1"/>
  <c r="V177" i="7" s="1"/>
  <c r="U177" i="7" a="1"/>
  <c r="U177" i="7" s="1"/>
  <c r="R177" i="7" a="1"/>
  <c r="R177" i="7" s="1"/>
  <c r="P177" i="7" a="1"/>
  <c r="P177" i="7" s="1"/>
  <c r="O177" i="7" a="1"/>
  <c r="O177" i="7" s="1"/>
  <c r="J177" i="7" a="1"/>
  <c r="J177" i="7" s="1"/>
  <c r="I177" i="7" a="1"/>
  <c r="I177" i="7" s="1"/>
  <c r="G177" i="7" a="1"/>
  <c r="G177" i="7" s="1"/>
  <c r="F177" i="7" a="1"/>
  <c r="F177" i="7" s="1"/>
  <c r="D177" i="7" a="1"/>
  <c r="D177" i="7" s="1"/>
  <c r="B177" i="7" a="1"/>
  <c r="B177" i="7" s="1"/>
  <c r="AD177" i="7" s="1"/>
  <c r="AT176" i="7" a="1"/>
  <c r="AT176" i="7" s="1"/>
  <c r="AJ176" i="7" a="1"/>
  <c r="AJ176" i="7" s="1"/>
  <c r="AG176" i="7" a="1"/>
  <c r="AG176" i="7" s="1"/>
  <c r="Z176" i="7" a="1"/>
  <c r="Z176" i="7" s="1"/>
  <c r="AA176" i="7" s="1"/>
  <c r="Y176" i="7" a="1"/>
  <c r="Y176" i="7" s="1"/>
  <c r="V176" i="7" a="1"/>
  <c r="V176" i="7" s="1"/>
  <c r="U176" i="7" a="1"/>
  <c r="U176" i="7" s="1"/>
  <c r="R176" i="7" a="1"/>
  <c r="R176" i="7" s="1"/>
  <c r="P176" i="7" a="1"/>
  <c r="P176" i="7" s="1"/>
  <c r="O176" i="7" a="1"/>
  <c r="O176" i="7" s="1"/>
  <c r="J176" i="7" a="1"/>
  <c r="J176" i="7" s="1"/>
  <c r="I176" i="7" a="1"/>
  <c r="I176" i="7" s="1"/>
  <c r="G176" i="7" a="1"/>
  <c r="G176" i="7" s="1"/>
  <c r="F176" i="7" a="1"/>
  <c r="F176" i="7" s="1"/>
  <c r="D176" i="7" a="1"/>
  <c r="D176" i="7"/>
  <c r="B176" i="7" a="1"/>
  <c r="B176" i="7" s="1"/>
  <c r="AD176" i="7" s="1"/>
  <c r="AT175" i="7" a="1"/>
  <c r="AT175" i="7" s="1"/>
  <c r="AJ175" i="7" a="1"/>
  <c r="AJ175" i="7" s="1"/>
  <c r="AG175" i="7" a="1"/>
  <c r="AG175" i="7"/>
  <c r="Z175" i="7" a="1"/>
  <c r="Z175" i="7" s="1"/>
  <c r="AA175" i="7" s="1"/>
  <c r="Y175" i="7" a="1"/>
  <c r="Y175" i="7" s="1"/>
  <c r="V175" i="7" a="1"/>
  <c r="V175" i="7" s="1"/>
  <c r="U175" i="7" a="1"/>
  <c r="U175" i="7" s="1"/>
  <c r="R175" i="7" a="1"/>
  <c r="R175" i="7" s="1"/>
  <c r="P175" i="7" a="1"/>
  <c r="P175" i="7" s="1"/>
  <c r="O175" i="7" a="1"/>
  <c r="O175" i="7" s="1"/>
  <c r="J175" i="7" a="1"/>
  <c r="J175" i="7" s="1"/>
  <c r="I175" i="7" a="1"/>
  <c r="I175" i="7" s="1"/>
  <c r="G175" i="7" a="1"/>
  <c r="G175" i="7" s="1"/>
  <c r="F175" i="7" a="1"/>
  <c r="F175" i="7" s="1"/>
  <c r="D175" i="7" a="1"/>
  <c r="D175" i="7" s="1"/>
  <c r="B175" i="7" a="1"/>
  <c r="B175" i="7" s="1"/>
  <c r="AD175" i="7" s="1"/>
  <c r="AJ174" i="7" a="1"/>
  <c r="AJ174" i="7" s="1"/>
  <c r="AG174" i="7" a="1"/>
  <c r="AG174" i="7" s="1"/>
  <c r="Z174" i="7" a="1"/>
  <c r="Z174" i="7" s="1"/>
  <c r="V174" i="7" a="1"/>
  <c r="V174" i="7" s="1"/>
  <c r="R174" i="7" a="1"/>
  <c r="R174" i="7" s="1"/>
  <c r="J174" i="7" a="1"/>
  <c r="J174" i="7" s="1"/>
  <c r="I174" i="7" a="1"/>
  <c r="I174" i="7" s="1"/>
  <c r="G174" i="7" a="1"/>
  <c r="G174" i="7" s="1"/>
  <c r="F174" i="7" a="1"/>
  <c r="F174" i="7" s="1"/>
  <c r="AT173" i="7" a="1"/>
  <c r="AT173" i="7" s="1"/>
  <c r="AJ173" i="7" a="1"/>
  <c r="AJ173" i="7" s="1"/>
  <c r="AG173" i="7" a="1"/>
  <c r="AG173" i="7" s="1"/>
  <c r="Z173" i="7" a="1"/>
  <c r="Z173" i="7" s="1"/>
  <c r="Y173" i="7" a="1"/>
  <c r="Y173" i="7" s="1"/>
  <c r="V173" i="7" a="1"/>
  <c r="V173" i="7" s="1"/>
  <c r="U173" i="7" a="1"/>
  <c r="U173" i="7" s="1"/>
  <c r="R173" i="7" a="1"/>
  <c r="R173" i="7" s="1"/>
  <c r="P173" i="7" a="1"/>
  <c r="P173" i="7" s="1"/>
  <c r="O173" i="7" a="1"/>
  <c r="O173" i="7" s="1"/>
  <c r="J173" i="7" a="1"/>
  <c r="J173" i="7" s="1"/>
  <c r="I173" i="7" a="1"/>
  <c r="I173" i="7" s="1"/>
  <c r="G173" i="7" a="1"/>
  <c r="G173" i="7" s="1"/>
  <c r="F173" i="7" a="1"/>
  <c r="F173" i="7" s="1"/>
  <c r="D173" i="7" a="1"/>
  <c r="D173" i="7" s="1"/>
  <c r="B173" i="7" a="1"/>
  <c r="B173" i="7" s="1"/>
  <c r="AD173" i="7" s="1"/>
  <c r="AT172" i="7" a="1"/>
  <c r="AT172" i="7" s="1"/>
  <c r="AJ172" i="7" a="1"/>
  <c r="AJ172" i="7" s="1"/>
  <c r="AG172" i="7" a="1"/>
  <c r="AG172" i="7" s="1"/>
  <c r="Z172" i="7" a="1"/>
  <c r="Z172" i="7" s="1"/>
  <c r="Y172" i="7" a="1"/>
  <c r="Y172" i="7" s="1"/>
  <c r="V172" i="7" a="1"/>
  <c r="V172" i="7" s="1"/>
  <c r="U172" i="7" a="1"/>
  <c r="U172" i="7" s="1"/>
  <c r="R172" i="7" a="1"/>
  <c r="R172" i="7" s="1"/>
  <c r="P172" i="7" a="1"/>
  <c r="P172" i="7" s="1"/>
  <c r="O172" i="7" a="1"/>
  <c r="O172" i="7" s="1"/>
  <c r="J172" i="7" a="1"/>
  <c r="J172" i="7" s="1"/>
  <c r="I172" i="7" a="1"/>
  <c r="I172" i="7" s="1"/>
  <c r="G172" i="7" a="1"/>
  <c r="G172" i="7" s="1"/>
  <c r="F172" i="7" a="1"/>
  <c r="F172" i="7" s="1"/>
  <c r="D172" i="7" a="1"/>
  <c r="D172" i="7" s="1"/>
  <c r="B172" i="7" a="1"/>
  <c r="B172" i="7" s="1"/>
  <c r="AD172" i="7" s="1"/>
  <c r="AT171" i="7" a="1"/>
  <c r="AT171" i="7" s="1"/>
  <c r="AJ171" i="7" a="1"/>
  <c r="AJ171" i="7" s="1"/>
  <c r="AG171" i="7" a="1"/>
  <c r="AG171" i="7" s="1"/>
  <c r="Z171" i="7" a="1"/>
  <c r="Z171" i="7" s="1"/>
  <c r="Y171" i="7" a="1"/>
  <c r="Y171" i="7" s="1"/>
  <c r="V171" i="7" a="1"/>
  <c r="V171" i="7" s="1"/>
  <c r="U171" i="7" a="1"/>
  <c r="U171" i="7" s="1"/>
  <c r="R171" i="7" a="1"/>
  <c r="R171" i="7" s="1"/>
  <c r="P171" i="7" a="1"/>
  <c r="P171" i="7" s="1"/>
  <c r="O171" i="7" a="1"/>
  <c r="O171" i="7" s="1"/>
  <c r="J171" i="7" a="1"/>
  <c r="J171" i="7" s="1"/>
  <c r="I171" i="7" a="1"/>
  <c r="I171" i="7" s="1"/>
  <c r="G171" i="7" a="1"/>
  <c r="G171" i="7" s="1"/>
  <c r="F171" i="7" a="1"/>
  <c r="F171" i="7" s="1"/>
  <c r="D171" i="7" a="1"/>
  <c r="D171" i="7" s="1"/>
  <c r="B171" i="7" a="1"/>
  <c r="B171" i="7" s="1"/>
  <c r="AD171" i="7" s="1"/>
  <c r="AJ170" i="7" a="1"/>
  <c r="AJ170" i="7" s="1"/>
  <c r="AG170" i="7" a="1"/>
  <c r="AG170" i="7" s="1"/>
  <c r="Z170" i="7" a="1"/>
  <c r="Z170" i="7" s="1"/>
  <c r="AA170" i="7" s="1"/>
  <c r="V170" i="7" a="1"/>
  <c r="V170" i="7" s="1"/>
  <c r="R170" i="7" a="1"/>
  <c r="R170" i="7" s="1"/>
  <c r="J170" i="7" a="1"/>
  <c r="J170" i="7" s="1"/>
  <c r="I170" i="7" a="1"/>
  <c r="I170" i="7" s="1"/>
  <c r="G170" i="7" a="1"/>
  <c r="G170" i="7" s="1"/>
  <c r="F170" i="7" a="1"/>
  <c r="F170" i="7" s="1"/>
  <c r="AT169" i="7" a="1"/>
  <c r="AT169" i="7" s="1"/>
  <c r="AJ169" i="7" a="1"/>
  <c r="AJ169" i="7" s="1"/>
  <c r="AG169" i="7" a="1"/>
  <c r="AG169" i="7" s="1"/>
  <c r="Z169" i="7" a="1"/>
  <c r="Z169" i="7" s="1"/>
  <c r="AA169" i="7" s="1"/>
  <c r="Y169" i="7" a="1"/>
  <c r="Y169" i="7" s="1"/>
  <c r="V169" i="7" a="1"/>
  <c r="V169" i="7" s="1"/>
  <c r="U169" i="7" a="1"/>
  <c r="U169" i="7" s="1"/>
  <c r="R169" i="7" a="1"/>
  <c r="R169" i="7" s="1"/>
  <c r="P169" i="7" a="1"/>
  <c r="P169" i="7" s="1"/>
  <c r="O169" i="7" a="1"/>
  <c r="O169" i="7" s="1"/>
  <c r="J169" i="7" a="1"/>
  <c r="J169" i="7" s="1"/>
  <c r="I169" i="7" a="1"/>
  <c r="I169" i="7" s="1"/>
  <c r="G169" i="7" a="1"/>
  <c r="G169" i="7" s="1"/>
  <c r="F169" i="7" a="1"/>
  <c r="F169" i="7" s="1"/>
  <c r="D169" i="7" a="1"/>
  <c r="D169" i="7" s="1"/>
  <c r="B169" i="7" a="1"/>
  <c r="B169" i="7" s="1"/>
  <c r="AD169" i="7" s="1"/>
  <c r="AT168" i="7" a="1"/>
  <c r="AT168" i="7" s="1"/>
  <c r="AJ168" i="7" a="1"/>
  <c r="AJ168" i="7" s="1"/>
  <c r="AG168" i="7" a="1"/>
  <c r="AG168" i="7" s="1"/>
  <c r="Z168" i="7" a="1"/>
  <c r="Z168" i="7" s="1"/>
  <c r="Y168" i="7" a="1"/>
  <c r="Y168" i="7" s="1"/>
  <c r="V168" i="7" a="1"/>
  <c r="V168" i="7" s="1"/>
  <c r="U168" i="7" a="1"/>
  <c r="U168" i="7" s="1"/>
  <c r="R168" i="7" a="1"/>
  <c r="R168" i="7" s="1"/>
  <c r="P168" i="7" a="1"/>
  <c r="P168" i="7" s="1"/>
  <c r="O168" i="7" a="1"/>
  <c r="O168" i="7" s="1"/>
  <c r="J168" i="7" a="1"/>
  <c r="J168" i="7" s="1"/>
  <c r="I168" i="7" a="1"/>
  <c r="I168" i="7" s="1"/>
  <c r="G168" i="7" a="1"/>
  <c r="G168" i="7" s="1"/>
  <c r="F168" i="7" a="1"/>
  <c r="F168" i="7" s="1"/>
  <c r="D168" i="7" a="1"/>
  <c r="D168" i="7" s="1"/>
  <c r="B168" i="7" a="1"/>
  <c r="B168" i="7" s="1"/>
  <c r="AD168" i="7" s="1"/>
  <c r="AT167" i="7" a="1"/>
  <c r="AT167" i="7" s="1"/>
  <c r="AJ167" i="7" a="1"/>
  <c r="AJ167" i="7" s="1"/>
  <c r="AG167" i="7" a="1"/>
  <c r="AG167" i="7" s="1"/>
  <c r="Z167" i="7" a="1"/>
  <c r="Z167" i="7" s="1"/>
  <c r="Y167" i="7" a="1"/>
  <c r="Y167" i="7" s="1"/>
  <c r="V167" i="7" a="1"/>
  <c r="V167" i="7" s="1"/>
  <c r="U167" i="7" a="1"/>
  <c r="U167" i="7" s="1"/>
  <c r="R167" i="7" a="1"/>
  <c r="R167" i="7" s="1"/>
  <c r="P167" i="7" a="1"/>
  <c r="P167" i="7" s="1"/>
  <c r="O167" i="7" a="1"/>
  <c r="O167" i="7" s="1"/>
  <c r="J167" i="7" a="1"/>
  <c r="J167" i="7" s="1"/>
  <c r="I167" i="7" a="1"/>
  <c r="I167" i="7" s="1"/>
  <c r="G167" i="7" a="1"/>
  <c r="G167" i="7" s="1"/>
  <c r="F167" i="7" a="1"/>
  <c r="F167" i="7" s="1"/>
  <c r="D167" i="7" a="1"/>
  <c r="D167" i="7" s="1"/>
  <c r="B167" i="7" a="1"/>
  <c r="B167" i="7" s="1"/>
  <c r="AD167" i="7" s="1"/>
  <c r="AJ166" i="7" a="1"/>
  <c r="AJ166" i="7" s="1"/>
  <c r="AG166" i="7" a="1"/>
  <c r="AG166" i="7" s="1"/>
  <c r="Z166" i="7" a="1"/>
  <c r="Z166" i="7" s="1"/>
  <c r="AA166" i="7" s="1"/>
  <c r="V166" i="7" a="1"/>
  <c r="V166" i="7" s="1"/>
  <c r="R166" i="7" a="1"/>
  <c r="R166" i="7" s="1"/>
  <c r="J166" i="7" a="1"/>
  <c r="J166" i="7" s="1"/>
  <c r="I166" i="7" a="1"/>
  <c r="I166" i="7" s="1"/>
  <c r="G166" i="7" a="1"/>
  <c r="G166" i="7" s="1"/>
  <c r="F166" i="7" a="1"/>
  <c r="F166" i="7" s="1"/>
  <c r="AT165" i="7" a="1"/>
  <c r="AT165" i="7" s="1"/>
  <c r="AJ165" i="7" a="1"/>
  <c r="AJ165" i="7" s="1"/>
  <c r="AG165" i="7" a="1"/>
  <c r="AG165" i="7" s="1"/>
  <c r="Z165" i="7" a="1"/>
  <c r="Z165" i="7" s="1"/>
  <c r="AA165" i="7" s="1"/>
  <c r="Y165" i="7" a="1"/>
  <c r="Y165" i="7" s="1"/>
  <c r="V165" i="7" a="1"/>
  <c r="V165" i="7" s="1"/>
  <c r="U165" i="7" a="1"/>
  <c r="U165" i="7" s="1"/>
  <c r="R165" i="7" a="1"/>
  <c r="R165" i="7" s="1"/>
  <c r="P165" i="7" a="1"/>
  <c r="P165" i="7" s="1"/>
  <c r="O165" i="7" a="1"/>
  <c r="O165" i="7" s="1"/>
  <c r="J165" i="7" a="1"/>
  <c r="J165" i="7" s="1"/>
  <c r="I165" i="7" a="1"/>
  <c r="I165" i="7" s="1"/>
  <c r="G165" i="7" a="1"/>
  <c r="G165" i="7" s="1"/>
  <c r="F165" i="7" a="1"/>
  <c r="F165" i="7" s="1"/>
  <c r="D165" i="7" a="1"/>
  <c r="D165" i="7"/>
  <c r="B165" i="7" a="1"/>
  <c r="B165" i="7" s="1"/>
  <c r="AD165" i="7" s="1"/>
  <c r="AT164" i="7" a="1"/>
  <c r="AT164" i="7" s="1"/>
  <c r="AJ164" i="7" a="1"/>
  <c r="AJ164" i="7" s="1"/>
  <c r="AG164" i="7" a="1"/>
  <c r="AG164" i="7" s="1"/>
  <c r="Z164" i="7" a="1"/>
  <c r="Z164" i="7" s="1"/>
  <c r="AA164" i="7" s="1"/>
  <c r="Y164" i="7" a="1"/>
  <c r="Y164" i="7" s="1"/>
  <c r="V164" i="7" a="1"/>
  <c r="V164" i="7" s="1"/>
  <c r="U164" i="7" a="1"/>
  <c r="U164" i="7" s="1"/>
  <c r="R164" i="7" a="1"/>
  <c r="R164" i="7" s="1"/>
  <c r="P164" i="7" a="1"/>
  <c r="P164" i="7" s="1"/>
  <c r="O164" i="7" a="1"/>
  <c r="O164" i="7" s="1"/>
  <c r="J164" i="7" a="1"/>
  <c r="J164" i="7" s="1"/>
  <c r="I164" i="7" a="1"/>
  <c r="I164" i="7" s="1"/>
  <c r="G164" i="7" a="1"/>
  <c r="G164" i="7" s="1"/>
  <c r="F164" i="7" a="1"/>
  <c r="F164" i="7" s="1"/>
  <c r="D164" i="7" a="1"/>
  <c r="D164" i="7" s="1"/>
  <c r="B164" i="7" a="1"/>
  <c r="B164" i="7" s="1"/>
  <c r="AD164" i="7" s="1"/>
  <c r="AT163" i="7" a="1"/>
  <c r="AT163" i="7" s="1"/>
  <c r="AJ163" i="7" a="1"/>
  <c r="AJ163" i="7" s="1"/>
  <c r="AG163" i="7" a="1"/>
  <c r="AG163" i="7" s="1"/>
  <c r="Z163" i="7" a="1"/>
  <c r="Z163" i="7" s="1"/>
  <c r="AA163" i="7" s="1"/>
  <c r="Y163" i="7" a="1"/>
  <c r="Y163" i="7" s="1"/>
  <c r="V163" i="7" a="1"/>
  <c r="V163" i="7" s="1"/>
  <c r="U163" i="7" a="1"/>
  <c r="U163" i="7" s="1"/>
  <c r="R163" i="7" a="1"/>
  <c r="R163" i="7" s="1"/>
  <c r="P163" i="7" a="1"/>
  <c r="P163" i="7" s="1"/>
  <c r="O163" i="7" a="1"/>
  <c r="O163" i="7" s="1"/>
  <c r="J163" i="7" a="1"/>
  <c r="J163" i="7" s="1"/>
  <c r="I163" i="7" a="1"/>
  <c r="I163" i="7" s="1"/>
  <c r="G163" i="7" a="1"/>
  <c r="G163" i="7" s="1"/>
  <c r="F163" i="7" a="1"/>
  <c r="F163" i="7" s="1"/>
  <c r="D163" i="7" a="1"/>
  <c r="D163" i="7" s="1"/>
  <c r="B163" i="7" a="1"/>
  <c r="B163" i="7" s="1"/>
  <c r="AD163" i="7" s="1"/>
  <c r="AJ162" i="7" a="1"/>
  <c r="AJ162" i="7" s="1"/>
  <c r="AG162" i="7" a="1"/>
  <c r="AG162" i="7" s="1"/>
  <c r="Z162" i="7" a="1"/>
  <c r="Z162" i="7" s="1"/>
  <c r="AA162" i="7" s="1"/>
  <c r="V162" i="7" a="1"/>
  <c r="V162" i="7" s="1"/>
  <c r="R162" i="7" a="1"/>
  <c r="R162" i="7" s="1"/>
  <c r="J162" i="7" a="1"/>
  <c r="J162" i="7" s="1"/>
  <c r="I162" i="7" a="1"/>
  <c r="I162" i="7" s="1"/>
  <c r="G162" i="7" a="1"/>
  <c r="G162" i="7"/>
  <c r="F162" i="7" a="1"/>
  <c r="F162" i="7" s="1"/>
  <c r="AT161" i="7" a="1"/>
  <c r="AT161" i="7" s="1"/>
  <c r="AJ161" i="7" a="1"/>
  <c r="AJ161" i="7" s="1"/>
  <c r="AG161" i="7" a="1"/>
  <c r="AG161" i="7" s="1"/>
  <c r="Z161" i="7" a="1"/>
  <c r="Z161" i="7" s="1"/>
  <c r="AA161" i="7" s="1"/>
  <c r="Y161" i="7" a="1"/>
  <c r="Y161" i="7" s="1"/>
  <c r="V161" i="7" a="1"/>
  <c r="V161" i="7" s="1"/>
  <c r="U161" i="7" a="1"/>
  <c r="U161" i="7" s="1"/>
  <c r="R161" i="7" a="1"/>
  <c r="R161" i="7" s="1"/>
  <c r="P161" i="7" a="1"/>
  <c r="P161" i="7" s="1"/>
  <c r="O161" i="7" a="1"/>
  <c r="O161" i="7" s="1"/>
  <c r="J161" i="7" a="1"/>
  <c r="J161" i="7" s="1"/>
  <c r="I161" i="7" a="1"/>
  <c r="I161" i="7" s="1"/>
  <c r="G161" i="7" a="1"/>
  <c r="G161" i="7" s="1"/>
  <c r="F161" i="7" a="1"/>
  <c r="F161" i="7" s="1"/>
  <c r="D161" i="7" a="1"/>
  <c r="D161" i="7" s="1"/>
  <c r="B161" i="7" a="1"/>
  <c r="B161" i="7" s="1"/>
  <c r="AD161" i="7" s="1"/>
  <c r="AT160" i="7" a="1"/>
  <c r="AT160" i="7" s="1"/>
  <c r="AJ160" i="7" a="1"/>
  <c r="AJ160" i="7" s="1"/>
  <c r="AG160" i="7" a="1"/>
  <c r="AG160" i="7" s="1"/>
  <c r="Z160" i="7" a="1"/>
  <c r="Z160" i="7" s="1"/>
  <c r="AA160" i="7" s="1"/>
  <c r="Y160" i="7" a="1"/>
  <c r="Y160" i="7" s="1"/>
  <c r="V160" i="7" a="1"/>
  <c r="V160" i="7" s="1"/>
  <c r="U160" i="7" a="1"/>
  <c r="U160" i="7" s="1"/>
  <c r="R160" i="7" a="1"/>
  <c r="R160" i="7" s="1"/>
  <c r="P160" i="7" a="1"/>
  <c r="P160" i="7" s="1"/>
  <c r="O160" i="7" a="1"/>
  <c r="O160" i="7" s="1"/>
  <c r="J160" i="7" a="1"/>
  <c r="J160" i="7" s="1"/>
  <c r="I160" i="7" a="1"/>
  <c r="I160" i="7" s="1"/>
  <c r="G160" i="7" a="1"/>
  <c r="G160" i="7" s="1"/>
  <c r="F160" i="7" a="1"/>
  <c r="F160" i="7" s="1"/>
  <c r="D160" i="7" a="1"/>
  <c r="D160" i="7" s="1"/>
  <c r="B160" i="7" a="1"/>
  <c r="B160" i="7" s="1"/>
  <c r="AD160" i="7" s="1"/>
  <c r="AT159" i="7" a="1"/>
  <c r="AT159" i="7" s="1"/>
  <c r="AJ159" i="7" a="1"/>
  <c r="AJ159" i="7" s="1"/>
  <c r="AG159" i="7" a="1"/>
  <c r="AG159" i="7" s="1"/>
  <c r="Z159" i="7" a="1"/>
  <c r="Z159" i="7" s="1"/>
  <c r="Y159" i="7" a="1"/>
  <c r="Y159" i="7" s="1"/>
  <c r="V159" i="7" a="1"/>
  <c r="V159" i="7" s="1"/>
  <c r="U159" i="7" a="1"/>
  <c r="U159" i="7" s="1"/>
  <c r="R159" i="7" a="1"/>
  <c r="R159" i="7" s="1"/>
  <c r="P159" i="7" a="1"/>
  <c r="P159" i="7" s="1"/>
  <c r="O159" i="7" a="1"/>
  <c r="O159" i="7" s="1"/>
  <c r="J159" i="7" a="1"/>
  <c r="J159" i="7" s="1"/>
  <c r="I159" i="7" a="1"/>
  <c r="I159" i="7" s="1"/>
  <c r="G159" i="7" a="1"/>
  <c r="G159" i="7" s="1"/>
  <c r="F159" i="7" a="1"/>
  <c r="F159" i="7" s="1"/>
  <c r="D159" i="7" a="1"/>
  <c r="D159" i="7" s="1"/>
  <c r="B159" i="7" a="1"/>
  <c r="B159" i="7" s="1"/>
  <c r="AD159" i="7" s="1"/>
  <c r="AJ158" i="7" a="1"/>
  <c r="AJ158" i="7" s="1"/>
  <c r="AG158" i="7" a="1"/>
  <c r="AG158" i="7" s="1"/>
  <c r="Z158" i="7" a="1"/>
  <c r="Z158" i="7" s="1"/>
  <c r="AA158" i="7" s="1"/>
  <c r="V158" i="7" a="1"/>
  <c r="V158" i="7" s="1"/>
  <c r="R158" i="7" a="1"/>
  <c r="R158" i="7" s="1"/>
  <c r="J158" i="7" a="1"/>
  <c r="J158" i="7" s="1"/>
  <c r="I158" i="7" a="1"/>
  <c r="I158" i="7" s="1"/>
  <c r="G158" i="7" a="1"/>
  <c r="G158" i="7" s="1"/>
  <c r="F158" i="7" a="1"/>
  <c r="F158" i="7" s="1"/>
  <c r="AT157" i="7" a="1"/>
  <c r="AT157" i="7" s="1"/>
  <c r="AJ157" i="7" a="1"/>
  <c r="AJ157" i="7" s="1"/>
  <c r="AG157" i="7" a="1"/>
  <c r="AG157" i="7" s="1"/>
  <c r="Z157" i="7" a="1"/>
  <c r="Z157" i="7" s="1"/>
  <c r="AA157" i="7" s="1"/>
  <c r="Y157" i="7" a="1"/>
  <c r="Y157" i="7" s="1"/>
  <c r="V157" i="7" a="1"/>
  <c r="V157" i="7" s="1"/>
  <c r="U157" i="7" a="1"/>
  <c r="U157" i="7" s="1"/>
  <c r="R157" i="7" a="1"/>
  <c r="R157" i="7" s="1"/>
  <c r="P157" i="7" a="1"/>
  <c r="P157" i="7" s="1"/>
  <c r="O157" i="7" a="1"/>
  <c r="O157" i="7" s="1"/>
  <c r="J157" i="7" a="1"/>
  <c r="J157" i="7" s="1"/>
  <c r="I157" i="7" a="1"/>
  <c r="I157" i="7" s="1"/>
  <c r="G157" i="7" a="1"/>
  <c r="G157" i="7" s="1"/>
  <c r="F157" i="7" a="1"/>
  <c r="F157" i="7" s="1"/>
  <c r="D157" i="7" a="1"/>
  <c r="D157" i="7" s="1"/>
  <c r="B157" i="7" a="1"/>
  <c r="B157" i="7" s="1"/>
  <c r="AD157" i="7" s="1"/>
  <c r="AT156" i="7" a="1"/>
  <c r="AT156" i="7" s="1"/>
  <c r="AJ156" i="7" a="1"/>
  <c r="AJ156" i="7" s="1"/>
  <c r="AG156" i="7" a="1"/>
  <c r="AG156" i="7" s="1"/>
  <c r="Z156" i="7" a="1"/>
  <c r="Z156" i="7" s="1"/>
  <c r="Y156" i="7" a="1"/>
  <c r="Y156" i="7" s="1"/>
  <c r="V156" i="7" a="1"/>
  <c r="V156" i="7" s="1"/>
  <c r="U156" i="7" a="1"/>
  <c r="U156" i="7" s="1"/>
  <c r="R156" i="7" a="1"/>
  <c r="R156" i="7" s="1"/>
  <c r="P156" i="7" a="1"/>
  <c r="P156" i="7" s="1"/>
  <c r="O156" i="7" a="1"/>
  <c r="O156" i="7" s="1"/>
  <c r="J156" i="7" a="1"/>
  <c r="J156" i="7" s="1"/>
  <c r="I156" i="7" a="1"/>
  <c r="I156" i="7" s="1"/>
  <c r="G156" i="7" a="1"/>
  <c r="G156" i="7" s="1"/>
  <c r="F156" i="7" a="1"/>
  <c r="F156" i="7" s="1"/>
  <c r="D156" i="7" a="1"/>
  <c r="D156" i="7" s="1"/>
  <c r="B156" i="7" a="1"/>
  <c r="B156" i="7" s="1"/>
  <c r="AD156" i="7" s="1"/>
  <c r="AT155" i="7" a="1"/>
  <c r="AT155" i="7" s="1"/>
  <c r="AJ155" i="7" a="1"/>
  <c r="AJ155" i="7" s="1"/>
  <c r="AG155" i="7" a="1"/>
  <c r="AG155" i="7" s="1"/>
  <c r="Z155" i="7" a="1"/>
  <c r="Z155" i="7" s="1"/>
  <c r="Y155" i="7" a="1"/>
  <c r="Y155" i="7" s="1"/>
  <c r="V155" i="7" a="1"/>
  <c r="V155" i="7" s="1"/>
  <c r="U155" i="7" a="1"/>
  <c r="U155" i="7" s="1"/>
  <c r="R155" i="7" a="1"/>
  <c r="R155" i="7" s="1"/>
  <c r="P155" i="7" a="1"/>
  <c r="P155" i="7" s="1"/>
  <c r="O155" i="7" a="1"/>
  <c r="O155" i="7" s="1"/>
  <c r="J155" i="7" a="1"/>
  <c r="J155" i="7" s="1"/>
  <c r="I155" i="7" a="1"/>
  <c r="I155" i="7" s="1"/>
  <c r="G155" i="7" a="1"/>
  <c r="G155" i="7" s="1"/>
  <c r="F155" i="7" a="1"/>
  <c r="F155" i="7" s="1"/>
  <c r="D155" i="7" a="1"/>
  <c r="D155" i="7" s="1"/>
  <c r="B155" i="7" a="1"/>
  <c r="B155" i="7" s="1"/>
  <c r="AD155" i="7" s="1"/>
  <c r="AJ154" i="7" a="1"/>
  <c r="AJ154" i="7" s="1"/>
  <c r="AG154" i="7" a="1"/>
  <c r="AG154" i="7" s="1"/>
  <c r="Z154" i="7" a="1"/>
  <c r="Z154" i="7" s="1"/>
  <c r="AA154" i="7" s="1"/>
  <c r="V154" i="7" a="1"/>
  <c r="V154" i="7" s="1"/>
  <c r="R154" i="7" a="1"/>
  <c r="R154" i="7" s="1"/>
  <c r="J154" i="7" a="1"/>
  <c r="J154" i="7" s="1"/>
  <c r="I154" i="7" a="1"/>
  <c r="I154" i="7" s="1"/>
  <c r="G154" i="7" a="1"/>
  <c r="G154" i="7" s="1"/>
  <c r="F154" i="7" a="1"/>
  <c r="F154" i="7" s="1"/>
  <c r="AT153" i="7" a="1"/>
  <c r="AT153" i="7" s="1"/>
  <c r="AJ153" i="7" a="1"/>
  <c r="AJ153" i="7" s="1"/>
  <c r="AG153" i="7" a="1"/>
  <c r="AG153" i="7" s="1"/>
  <c r="Z153" i="7" a="1"/>
  <c r="Z153" i="7" s="1"/>
  <c r="AA153" i="7" s="1"/>
  <c r="Y153" i="7" a="1"/>
  <c r="Y153" i="7" s="1"/>
  <c r="V153" i="7" a="1"/>
  <c r="V153" i="7" s="1"/>
  <c r="U153" i="7" a="1"/>
  <c r="U153" i="7" s="1"/>
  <c r="R153" i="7" a="1"/>
  <c r="R153" i="7" s="1"/>
  <c r="P153" i="7" a="1"/>
  <c r="P153" i="7" s="1"/>
  <c r="O153" i="7" a="1"/>
  <c r="O153" i="7" s="1"/>
  <c r="J153" i="7" a="1"/>
  <c r="J153" i="7" s="1"/>
  <c r="I153" i="7" a="1"/>
  <c r="I153" i="7" s="1"/>
  <c r="G153" i="7" a="1"/>
  <c r="G153" i="7" s="1"/>
  <c r="F153" i="7" a="1"/>
  <c r="F153" i="7" s="1"/>
  <c r="D153" i="7" a="1"/>
  <c r="D153" i="7" s="1"/>
  <c r="B153" i="7" a="1"/>
  <c r="B153" i="7" s="1"/>
  <c r="AD153" i="7" s="1"/>
  <c r="AT152" i="7" a="1"/>
  <c r="AT152" i="7" s="1"/>
  <c r="AJ152" i="7" a="1"/>
  <c r="AJ152" i="7" s="1"/>
  <c r="AG152" i="7" a="1"/>
  <c r="AG152" i="7" s="1"/>
  <c r="Z152" i="7" a="1"/>
  <c r="Z152" i="7" s="1"/>
  <c r="Y152" i="7" a="1"/>
  <c r="Y152" i="7" s="1"/>
  <c r="V152" i="7" a="1"/>
  <c r="V152" i="7" s="1"/>
  <c r="U152" i="7" a="1"/>
  <c r="U152" i="7" s="1"/>
  <c r="R152" i="7" a="1"/>
  <c r="R152" i="7" s="1"/>
  <c r="P152" i="7" a="1"/>
  <c r="P152" i="7" s="1"/>
  <c r="O152" i="7" a="1"/>
  <c r="O152" i="7" s="1"/>
  <c r="J152" i="7" a="1"/>
  <c r="J152" i="7" s="1"/>
  <c r="I152" i="7" a="1"/>
  <c r="I152" i="7" s="1"/>
  <c r="G152" i="7" a="1"/>
  <c r="G152" i="7" s="1"/>
  <c r="F152" i="7" a="1"/>
  <c r="F152" i="7" s="1"/>
  <c r="D152" i="7" a="1"/>
  <c r="D152" i="7" s="1"/>
  <c r="B152" i="7" a="1"/>
  <c r="B152" i="7" s="1"/>
  <c r="AD152" i="7" s="1"/>
  <c r="AT151" i="7" a="1"/>
  <c r="AT151" i="7" s="1"/>
  <c r="AJ151" i="7" a="1"/>
  <c r="AJ151" i="7" s="1"/>
  <c r="AG151" i="7" a="1"/>
  <c r="AG151" i="7" s="1"/>
  <c r="Z151" i="7" a="1"/>
  <c r="Z151" i="7" s="1"/>
  <c r="Y151" i="7" a="1"/>
  <c r="Y151" i="7" s="1"/>
  <c r="V151" i="7" a="1"/>
  <c r="V151" i="7" s="1"/>
  <c r="U151" i="7" a="1"/>
  <c r="U151" i="7" s="1"/>
  <c r="R151" i="7" a="1"/>
  <c r="R151" i="7" s="1"/>
  <c r="P151" i="7" a="1"/>
  <c r="P151" i="7" s="1"/>
  <c r="O151" i="7" a="1"/>
  <c r="O151" i="7" s="1"/>
  <c r="J151" i="7" a="1"/>
  <c r="J151" i="7" s="1"/>
  <c r="I151" i="7" a="1"/>
  <c r="I151" i="7" s="1"/>
  <c r="G151" i="7" a="1"/>
  <c r="G151" i="7" s="1"/>
  <c r="F151" i="7" a="1"/>
  <c r="F151" i="7" s="1"/>
  <c r="D151" i="7" a="1"/>
  <c r="D151" i="7" s="1"/>
  <c r="B151" i="7" a="1"/>
  <c r="B151" i="7" s="1"/>
  <c r="AD151" i="7" s="1"/>
  <c r="AJ150" i="7" a="1"/>
  <c r="AJ150" i="7" s="1"/>
  <c r="AG150" i="7" a="1"/>
  <c r="AG150" i="7" s="1"/>
  <c r="Z150" i="7" a="1"/>
  <c r="Z150" i="7" s="1"/>
  <c r="V150" i="7" a="1"/>
  <c r="V150" i="7" s="1"/>
  <c r="R150" i="7" a="1"/>
  <c r="R150" i="7" s="1"/>
  <c r="J150" i="7" a="1"/>
  <c r="J150" i="7" s="1"/>
  <c r="I150" i="7" a="1"/>
  <c r="I150" i="7" s="1"/>
  <c r="G150" i="7" a="1"/>
  <c r="G150" i="7" s="1"/>
  <c r="F150" i="7" a="1"/>
  <c r="F150" i="7" s="1"/>
  <c r="AT149" i="7" a="1"/>
  <c r="AT149" i="7" s="1"/>
  <c r="AJ149" i="7" a="1"/>
  <c r="AJ149" i="7" s="1"/>
  <c r="AG149" i="7" a="1"/>
  <c r="AG149" i="7" s="1"/>
  <c r="Z149" i="7" a="1"/>
  <c r="Z149" i="7" s="1"/>
  <c r="Y149" i="7" a="1"/>
  <c r="Y149" i="7" s="1"/>
  <c r="V149" i="7" a="1"/>
  <c r="V149" i="7" s="1"/>
  <c r="U149" i="7" a="1"/>
  <c r="U149" i="7" s="1"/>
  <c r="R149" i="7" a="1"/>
  <c r="R149" i="7" s="1"/>
  <c r="P149" i="7" a="1"/>
  <c r="P149" i="7" s="1"/>
  <c r="O149" i="7" a="1"/>
  <c r="O149" i="7" s="1"/>
  <c r="J149" i="7" a="1"/>
  <c r="J149" i="7" s="1"/>
  <c r="I149" i="7" a="1"/>
  <c r="I149" i="7" s="1"/>
  <c r="G149" i="7" a="1"/>
  <c r="G149" i="7" s="1"/>
  <c r="F149" i="7" a="1"/>
  <c r="F149" i="7" s="1"/>
  <c r="D149" i="7" a="1"/>
  <c r="D149" i="7"/>
  <c r="B149" i="7" a="1"/>
  <c r="B149" i="7" s="1"/>
  <c r="AD149" i="7" s="1"/>
  <c r="AT148" i="7" a="1"/>
  <c r="AT148" i="7" s="1"/>
  <c r="AJ148" i="7" a="1"/>
  <c r="AJ148" i="7" s="1"/>
  <c r="AG148" i="7" a="1"/>
  <c r="AG148" i="7" s="1"/>
  <c r="Z148" i="7" a="1"/>
  <c r="Z148" i="7" s="1"/>
  <c r="AA148" i="7" s="1"/>
  <c r="Y148" i="7" a="1"/>
  <c r="Y148" i="7" s="1"/>
  <c r="V148" i="7" a="1"/>
  <c r="V148" i="7" s="1"/>
  <c r="U148" i="7" a="1"/>
  <c r="U148" i="7" s="1"/>
  <c r="R148" i="7" a="1"/>
  <c r="R148" i="7" s="1"/>
  <c r="P148" i="7" a="1"/>
  <c r="P148" i="7" s="1"/>
  <c r="O148" i="7" a="1"/>
  <c r="O148" i="7" s="1"/>
  <c r="J148" i="7" a="1"/>
  <c r="J148" i="7" s="1"/>
  <c r="I148" i="7" a="1"/>
  <c r="I148" i="7" s="1"/>
  <c r="G148" i="7" a="1"/>
  <c r="G148" i="7" s="1"/>
  <c r="F148" i="7" a="1"/>
  <c r="F148" i="7" s="1"/>
  <c r="D148" i="7" a="1"/>
  <c r="D148" i="7"/>
  <c r="B148" i="7" a="1"/>
  <c r="B148" i="7" s="1"/>
  <c r="AD148" i="7" s="1"/>
  <c r="AT147" i="7" a="1"/>
  <c r="AT147" i="7" s="1"/>
  <c r="AJ147" i="7" a="1"/>
  <c r="AJ147" i="7" s="1"/>
  <c r="AG147" i="7" a="1"/>
  <c r="AG147" i="7" s="1"/>
  <c r="Z147" i="7" a="1"/>
  <c r="Z147" i="7" s="1"/>
  <c r="Y147" i="7" a="1"/>
  <c r="Y147" i="7" s="1"/>
  <c r="V147" i="7" a="1"/>
  <c r="V147" i="7" s="1"/>
  <c r="U147" i="7" a="1"/>
  <c r="U147" i="7" s="1"/>
  <c r="R147" i="7" a="1"/>
  <c r="R147" i="7" s="1"/>
  <c r="P147" i="7" a="1"/>
  <c r="P147" i="7" s="1"/>
  <c r="O147" i="7" a="1"/>
  <c r="O147" i="7" s="1"/>
  <c r="J147" i="7" a="1"/>
  <c r="J147" i="7" s="1"/>
  <c r="I147" i="7" a="1"/>
  <c r="I147" i="7" s="1"/>
  <c r="G147" i="7" a="1"/>
  <c r="G147" i="7" s="1"/>
  <c r="F147" i="7" a="1"/>
  <c r="F147" i="7" s="1"/>
  <c r="D147" i="7" a="1"/>
  <c r="D147" i="7" s="1"/>
  <c r="B147" i="7" a="1"/>
  <c r="B147" i="7" s="1"/>
  <c r="AD147" i="7" s="1"/>
  <c r="AJ146" i="7" a="1"/>
  <c r="AJ146" i="7" s="1"/>
  <c r="AG146" i="7" a="1"/>
  <c r="AG146" i="7" s="1"/>
  <c r="Z146" i="7" a="1"/>
  <c r="Z146" i="7" s="1"/>
  <c r="AA146" i="7" s="1"/>
  <c r="V146" i="7" a="1"/>
  <c r="V146" i="7" s="1"/>
  <c r="R146" i="7" a="1"/>
  <c r="R146" i="7" s="1"/>
  <c r="J146" i="7" a="1"/>
  <c r="J146" i="7" s="1"/>
  <c r="I146" i="7" a="1"/>
  <c r="I146" i="7" s="1"/>
  <c r="G146" i="7" a="1"/>
  <c r="G146" i="7" s="1"/>
  <c r="F146" i="7" a="1"/>
  <c r="F146" i="7" s="1"/>
  <c r="AT145" i="7" a="1"/>
  <c r="AT145" i="7" s="1"/>
  <c r="AJ145" i="7" a="1"/>
  <c r="AJ145" i="7" s="1"/>
  <c r="AG145" i="7" a="1"/>
  <c r="AG145" i="7" s="1"/>
  <c r="Z145" i="7" a="1"/>
  <c r="Z145" i="7" s="1"/>
  <c r="AA145" i="7" s="1"/>
  <c r="Y145" i="7" a="1"/>
  <c r="Y145" i="7" s="1"/>
  <c r="V145" i="7" a="1"/>
  <c r="V145" i="7" s="1"/>
  <c r="U145" i="7" a="1"/>
  <c r="U145" i="7" s="1"/>
  <c r="R145" i="7" a="1"/>
  <c r="R145" i="7" s="1"/>
  <c r="P145" i="7" a="1"/>
  <c r="P145" i="7" s="1"/>
  <c r="O145" i="7" a="1"/>
  <c r="O145" i="7" s="1"/>
  <c r="J145" i="7" a="1"/>
  <c r="J145" i="7" s="1"/>
  <c r="I145" i="7" a="1"/>
  <c r="I145" i="7" s="1"/>
  <c r="G145" i="7" a="1"/>
  <c r="G145" i="7" s="1"/>
  <c r="F145" i="7" a="1"/>
  <c r="F145" i="7" s="1"/>
  <c r="D145" i="7" a="1"/>
  <c r="D145" i="7" s="1"/>
  <c r="B145" i="7" a="1"/>
  <c r="B145" i="7" s="1"/>
  <c r="AD145" i="7" s="1"/>
  <c r="AT144" i="7" a="1"/>
  <c r="AT144" i="7" s="1"/>
  <c r="AJ144" i="7" a="1"/>
  <c r="AJ144" i="7" s="1"/>
  <c r="AG144" i="7" a="1"/>
  <c r="AG144" i="7" s="1"/>
  <c r="Z144" i="7" a="1"/>
  <c r="Z144" i="7" s="1"/>
  <c r="Y144" i="7" a="1"/>
  <c r="Y144" i="7" s="1"/>
  <c r="V144" i="7" a="1"/>
  <c r="V144" i="7" s="1"/>
  <c r="U144" i="7" a="1"/>
  <c r="U144" i="7" s="1"/>
  <c r="R144" i="7" a="1"/>
  <c r="R144" i="7" s="1"/>
  <c r="P144" i="7" a="1"/>
  <c r="P144" i="7" s="1"/>
  <c r="O144" i="7" a="1"/>
  <c r="O144" i="7" s="1"/>
  <c r="J144" i="7" a="1"/>
  <c r="J144" i="7" s="1"/>
  <c r="I144" i="7" a="1"/>
  <c r="I144" i="7" s="1"/>
  <c r="G144" i="7" a="1"/>
  <c r="G144" i="7" s="1"/>
  <c r="F144" i="7" a="1"/>
  <c r="F144" i="7" s="1"/>
  <c r="D144" i="7" a="1"/>
  <c r="D144" i="7" s="1"/>
  <c r="B144" i="7" a="1"/>
  <c r="B144" i="7" s="1"/>
  <c r="AD144" i="7" s="1"/>
  <c r="AT143" i="7" a="1"/>
  <c r="AT143" i="7" s="1"/>
  <c r="AJ143" i="7" a="1"/>
  <c r="AJ143" i="7" s="1"/>
  <c r="AG143" i="7" a="1"/>
  <c r="AG143" i="7" s="1"/>
  <c r="Z143" i="7" a="1"/>
  <c r="Z143" i="7" s="1"/>
  <c r="Y143" i="7" a="1"/>
  <c r="Y143" i="7" s="1"/>
  <c r="V143" i="7" a="1"/>
  <c r="V143" i="7" s="1"/>
  <c r="U143" i="7" a="1"/>
  <c r="U143" i="7" s="1"/>
  <c r="R143" i="7" a="1"/>
  <c r="R143" i="7" s="1"/>
  <c r="P143" i="7" a="1"/>
  <c r="P143" i="7" s="1"/>
  <c r="O143" i="7" a="1"/>
  <c r="O143" i="7" s="1"/>
  <c r="J143" i="7" a="1"/>
  <c r="J143" i="7" s="1"/>
  <c r="I143" i="7" a="1"/>
  <c r="I143" i="7" s="1"/>
  <c r="G143" i="7" a="1"/>
  <c r="G143" i="7" s="1"/>
  <c r="F143" i="7" a="1"/>
  <c r="F143" i="7" s="1"/>
  <c r="D143" i="7" a="1"/>
  <c r="D143" i="7" s="1"/>
  <c r="B143" i="7" a="1"/>
  <c r="B143" i="7" s="1"/>
  <c r="AD143" i="7" s="1"/>
  <c r="AJ142" i="7" a="1"/>
  <c r="AJ142" i="7" s="1"/>
  <c r="AG142" i="7" a="1"/>
  <c r="AG142" i="7" s="1"/>
  <c r="Z142" i="7" a="1"/>
  <c r="Z142" i="7" s="1"/>
  <c r="AA142" i="7" s="1"/>
  <c r="V142" i="7" a="1"/>
  <c r="V142" i="7" s="1"/>
  <c r="R142" i="7" a="1"/>
  <c r="R142" i="7" s="1"/>
  <c r="J142" i="7" a="1"/>
  <c r="J142" i="7" s="1"/>
  <c r="I142" i="7" a="1"/>
  <c r="I142" i="7" s="1"/>
  <c r="G142" i="7" a="1"/>
  <c r="G142" i="7" s="1"/>
  <c r="F142" i="7" a="1"/>
  <c r="F142" i="7" s="1"/>
  <c r="AT141" i="7" a="1"/>
  <c r="AT141" i="7" s="1"/>
  <c r="AJ141" i="7" a="1"/>
  <c r="AJ141" i="7" s="1"/>
  <c r="AG141" i="7" a="1"/>
  <c r="AG141" i="7" s="1"/>
  <c r="Z141" i="7" a="1"/>
  <c r="Z141" i="7" s="1"/>
  <c r="Y141" i="7" a="1"/>
  <c r="Y141" i="7" s="1"/>
  <c r="V141" i="7" a="1"/>
  <c r="V141" i="7" s="1"/>
  <c r="U141" i="7" a="1"/>
  <c r="U141" i="7" s="1"/>
  <c r="R141" i="7" a="1"/>
  <c r="R141" i="7" s="1"/>
  <c r="P141" i="7" a="1"/>
  <c r="P141" i="7" s="1"/>
  <c r="O141" i="7" a="1"/>
  <c r="O141" i="7" s="1"/>
  <c r="J141" i="7" a="1"/>
  <c r="J141" i="7" s="1"/>
  <c r="I141" i="7" a="1"/>
  <c r="I141" i="7" s="1"/>
  <c r="G141" i="7" a="1"/>
  <c r="G141" i="7" s="1"/>
  <c r="F141" i="7" a="1"/>
  <c r="F141" i="7" s="1"/>
  <c r="D141" i="7" a="1"/>
  <c r="D141" i="7" s="1"/>
  <c r="B141" i="7" a="1"/>
  <c r="B141" i="7" s="1"/>
  <c r="AD141" i="7" s="1"/>
  <c r="AT140" i="7" a="1"/>
  <c r="AT140" i="7" s="1"/>
  <c r="AJ140" i="7" a="1"/>
  <c r="AJ140" i="7" s="1"/>
  <c r="AG140" i="7" a="1"/>
  <c r="AG140" i="7" s="1"/>
  <c r="Z140" i="7" a="1"/>
  <c r="Z140" i="7" s="1"/>
  <c r="Y140" i="7" a="1"/>
  <c r="Y140" i="7" s="1"/>
  <c r="V140" i="7" a="1"/>
  <c r="V140" i="7" s="1"/>
  <c r="U140" i="7" a="1"/>
  <c r="U140" i="7" s="1"/>
  <c r="R140" i="7" a="1"/>
  <c r="R140" i="7" s="1"/>
  <c r="P140" i="7" a="1"/>
  <c r="P140" i="7" s="1"/>
  <c r="O140" i="7" a="1"/>
  <c r="O140" i="7" s="1"/>
  <c r="J140" i="7" a="1"/>
  <c r="J140" i="7" s="1"/>
  <c r="I140" i="7" a="1"/>
  <c r="I140" i="7" s="1"/>
  <c r="G140" i="7" a="1"/>
  <c r="G140" i="7" s="1"/>
  <c r="F140" i="7" a="1"/>
  <c r="F140" i="7" s="1"/>
  <c r="D140" i="7" a="1"/>
  <c r="D140" i="7"/>
  <c r="B140" i="7" a="1"/>
  <c r="B140" i="7" s="1"/>
  <c r="AD140" i="7" s="1"/>
  <c r="AT139" i="7" a="1"/>
  <c r="AT139" i="7" s="1"/>
  <c r="AJ139" i="7" a="1"/>
  <c r="AJ139" i="7" s="1"/>
  <c r="AG139" i="7" a="1"/>
  <c r="AG139" i="7" s="1"/>
  <c r="Z139" i="7" a="1"/>
  <c r="Z139" i="7" s="1"/>
  <c r="AA139" i="7" s="1"/>
  <c r="Y139" i="7" a="1"/>
  <c r="Y139" i="7" s="1"/>
  <c r="V139" i="7" a="1"/>
  <c r="V139" i="7" s="1"/>
  <c r="U139" i="7" a="1"/>
  <c r="U139" i="7" s="1"/>
  <c r="R139" i="7" a="1"/>
  <c r="R139" i="7" s="1"/>
  <c r="P139" i="7" a="1"/>
  <c r="P139" i="7" s="1"/>
  <c r="O139" i="7" a="1"/>
  <c r="O139" i="7" s="1"/>
  <c r="J139" i="7" a="1"/>
  <c r="J139" i="7" s="1"/>
  <c r="I139" i="7" a="1"/>
  <c r="I139" i="7" s="1"/>
  <c r="G139" i="7" a="1"/>
  <c r="G139" i="7" s="1"/>
  <c r="F139" i="7" a="1"/>
  <c r="F139" i="7" s="1"/>
  <c r="D139" i="7" a="1"/>
  <c r="D139" i="7" s="1"/>
  <c r="B139" i="7" a="1"/>
  <c r="B139" i="7" s="1"/>
  <c r="AD139" i="7" s="1"/>
  <c r="AJ138" i="7" a="1"/>
  <c r="AJ138" i="7" s="1"/>
  <c r="AG138" i="7" a="1"/>
  <c r="AG138" i="7"/>
  <c r="Z138" i="7" a="1"/>
  <c r="Z138" i="7" s="1"/>
  <c r="AA138" i="7" s="1"/>
  <c r="V138" i="7" a="1"/>
  <c r="V138" i="7" s="1"/>
  <c r="R138" i="7" a="1"/>
  <c r="R138" i="7" s="1"/>
  <c r="J138" i="7" a="1"/>
  <c r="J138" i="7" s="1"/>
  <c r="I138" i="7" a="1"/>
  <c r="I138" i="7" s="1"/>
  <c r="G138" i="7" a="1"/>
  <c r="G138" i="7" s="1"/>
  <c r="F138" i="7" a="1"/>
  <c r="F138" i="7" s="1"/>
  <c r="AT137" i="7" a="1"/>
  <c r="AT137" i="7" s="1"/>
  <c r="AJ137" i="7" a="1"/>
  <c r="AJ137" i="7" s="1"/>
  <c r="AG137" i="7" a="1"/>
  <c r="AG137" i="7" s="1"/>
  <c r="Z137" i="7" a="1"/>
  <c r="Z137" i="7" s="1"/>
  <c r="Y137" i="7" a="1"/>
  <c r="Y137" i="7" s="1"/>
  <c r="V137" i="7" a="1"/>
  <c r="V137" i="7" s="1"/>
  <c r="U137" i="7" a="1"/>
  <c r="U137" i="7" s="1"/>
  <c r="R137" i="7" a="1"/>
  <c r="R137" i="7" s="1"/>
  <c r="P137" i="7" a="1"/>
  <c r="P137" i="7" s="1"/>
  <c r="O137" i="7" a="1"/>
  <c r="O137" i="7" s="1"/>
  <c r="J137" i="7" a="1"/>
  <c r="J137" i="7" s="1"/>
  <c r="I137" i="7" a="1"/>
  <c r="I137" i="7" s="1"/>
  <c r="G137" i="7" a="1"/>
  <c r="G137" i="7" s="1"/>
  <c r="F137" i="7" a="1"/>
  <c r="F137" i="7" s="1"/>
  <c r="D137" i="7" a="1"/>
  <c r="D137" i="7"/>
  <c r="B137" i="7" a="1"/>
  <c r="B137" i="7" s="1"/>
  <c r="AD137" i="7" s="1"/>
  <c r="AT136" i="7" a="1"/>
  <c r="AT136" i="7" s="1"/>
  <c r="AJ136" i="7" a="1"/>
  <c r="AJ136" i="7" s="1"/>
  <c r="AG136" i="7" a="1"/>
  <c r="AG136" i="7" s="1"/>
  <c r="Z136" i="7" a="1"/>
  <c r="Z136" i="7" s="1"/>
  <c r="AA136" i="7" s="1"/>
  <c r="Y136" i="7" a="1"/>
  <c r="Y136" i="7" s="1"/>
  <c r="V136" i="7" a="1"/>
  <c r="V136" i="7" s="1"/>
  <c r="U136" i="7" a="1"/>
  <c r="U136" i="7" s="1"/>
  <c r="R136" i="7" a="1"/>
  <c r="R136" i="7" s="1"/>
  <c r="P136" i="7" a="1"/>
  <c r="P136" i="7" s="1"/>
  <c r="O136" i="7" a="1"/>
  <c r="O136" i="7" s="1"/>
  <c r="J136" i="7" a="1"/>
  <c r="J136" i="7" s="1"/>
  <c r="I136" i="7" a="1"/>
  <c r="I136" i="7" s="1"/>
  <c r="G136" i="7" a="1"/>
  <c r="G136" i="7" s="1"/>
  <c r="F136" i="7" a="1"/>
  <c r="F136" i="7" s="1"/>
  <c r="D136" i="7" a="1"/>
  <c r="D136" i="7"/>
  <c r="B136" i="7" a="1"/>
  <c r="B136" i="7" s="1"/>
  <c r="AD136" i="7" s="1"/>
  <c r="AT135" i="7" a="1"/>
  <c r="AT135" i="7" s="1"/>
  <c r="AJ135" i="7" a="1"/>
  <c r="AJ135" i="7" s="1"/>
  <c r="AG135" i="7" a="1"/>
  <c r="AG135" i="7" s="1"/>
  <c r="Z135" i="7" a="1"/>
  <c r="Z135" i="7" s="1"/>
  <c r="Y135" i="7" a="1"/>
  <c r="Y135" i="7" s="1"/>
  <c r="V135" i="7" a="1"/>
  <c r="V135" i="7" s="1"/>
  <c r="U135" i="7" a="1"/>
  <c r="U135" i="7" s="1"/>
  <c r="R135" i="7" a="1"/>
  <c r="R135" i="7" s="1"/>
  <c r="P135" i="7" a="1"/>
  <c r="P135" i="7" s="1"/>
  <c r="O135" i="7" a="1"/>
  <c r="O135" i="7" s="1"/>
  <c r="J135" i="7" a="1"/>
  <c r="J135" i="7" s="1"/>
  <c r="I135" i="7" a="1"/>
  <c r="I135" i="7" s="1"/>
  <c r="G135" i="7" a="1"/>
  <c r="G135" i="7" s="1"/>
  <c r="F135" i="7" a="1"/>
  <c r="F135" i="7" s="1"/>
  <c r="D135" i="7" a="1"/>
  <c r="D135" i="7" s="1"/>
  <c r="B135" i="7" a="1"/>
  <c r="B135" i="7" s="1"/>
  <c r="AD135" i="7" s="1"/>
  <c r="AJ134" i="7" a="1"/>
  <c r="AJ134" i="7" s="1"/>
  <c r="AG134" i="7" a="1"/>
  <c r="AG134" i="7" s="1"/>
  <c r="Z134" i="7" a="1"/>
  <c r="Z134" i="7" s="1"/>
  <c r="V134" i="7" a="1"/>
  <c r="V134" i="7" s="1"/>
  <c r="R134" i="7" a="1"/>
  <c r="R134" i="7" s="1"/>
  <c r="J134" i="7" a="1"/>
  <c r="J134" i="7" s="1"/>
  <c r="I134" i="7" a="1"/>
  <c r="I134" i="7" s="1"/>
  <c r="G134" i="7" a="1"/>
  <c r="G134" i="7" s="1"/>
  <c r="F134" i="7" a="1"/>
  <c r="F134" i="7" s="1"/>
  <c r="AT133" i="7" a="1"/>
  <c r="AT133" i="7" s="1"/>
  <c r="AJ133" i="7" a="1"/>
  <c r="AJ133" i="7" s="1"/>
  <c r="AG133" i="7" a="1"/>
  <c r="AG133" i="7" s="1"/>
  <c r="Z133" i="7" a="1"/>
  <c r="Z133" i="7" s="1"/>
  <c r="Y133" i="7" a="1"/>
  <c r="Y133" i="7" s="1"/>
  <c r="V133" i="7" a="1"/>
  <c r="V133" i="7" s="1"/>
  <c r="U133" i="7" a="1"/>
  <c r="U133" i="7" s="1"/>
  <c r="R133" i="7" a="1"/>
  <c r="R133" i="7" s="1"/>
  <c r="P133" i="7" a="1"/>
  <c r="P133" i="7" s="1"/>
  <c r="O133" i="7" a="1"/>
  <c r="O133" i="7" s="1"/>
  <c r="J133" i="7" a="1"/>
  <c r="J133" i="7" s="1"/>
  <c r="I133" i="7" a="1"/>
  <c r="I133" i="7" s="1"/>
  <c r="G133" i="7" a="1"/>
  <c r="G133" i="7" s="1"/>
  <c r="F133" i="7" a="1"/>
  <c r="F133" i="7" s="1"/>
  <c r="D133" i="7" a="1"/>
  <c r="D133" i="7" s="1"/>
  <c r="B133" i="7" a="1"/>
  <c r="B133" i="7" s="1"/>
  <c r="AD133" i="7" s="1"/>
  <c r="AT132" i="7" a="1"/>
  <c r="AT132" i="7" s="1"/>
  <c r="AJ132" i="7" a="1"/>
  <c r="AJ132" i="7" s="1"/>
  <c r="AG132" i="7" a="1"/>
  <c r="AG132" i="7" s="1"/>
  <c r="Z132" i="7" a="1"/>
  <c r="Z132" i="7" s="1"/>
  <c r="Y132" i="7" a="1"/>
  <c r="Y132" i="7" s="1"/>
  <c r="V132" i="7" a="1"/>
  <c r="V132" i="7" s="1"/>
  <c r="U132" i="7" a="1"/>
  <c r="U132" i="7" s="1"/>
  <c r="R132" i="7" a="1"/>
  <c r="R132" i="7" s="1"/>
  <c r="P132" i="7" a="1"/>
  <c r="P132" i="7" s="1"/>
  <c r="O132" i="7" a="1"/>
  <c r="O132" i="7" s="1"/>
  <c r="J132" i="7" a="1"/>
  <c r="J132" i="7" s="1"/>
  <c r="I132" i="7" a="1"/>
  <c r="I132" i="7" s="1"/>
  <c r="G132" i="7" a="1"/>
  <c r="G132" i="7" s="1"/>
  <c r="F132" i="7" a="1"/>
  <c r="F132" i="7" s="1"/>
  <c r="D132" i="7" a="1"/>
  <c r="D132" i="7" s="1"/>
  <c r="B132" i="7" a="1"/>
  <c r="B132" i="7" s="1"/>
  <c r="AD132" i="7" s="1"/>
  <c r="AT131" i="7" a="1"/>
  <c r="AT131" i="7" s="1"/>
  <c r="AJ131" i="7" a="1"/>
  <c r="AJ131" i="7" s="1"/>
  <c r="AG131" i="7" a="1"/>
  <c r="AG131" i="7" s="1"/>
  <c r="Z131" i="7" a="1"/>
  <c r="Z131" i="7" s="1"/>
  <c r="AA131" i="7" s="1"/>
  <c r="Y131" i="7" a="1"/>
  <c r="Y131" i="7" s="1"/>
  <c r="V131" i="7" a="1"/>
  <c r="V131" i="7" s="1"/>
  <c r="U131" i="7" a="1"/>
  <c r="U131" i="7" s="1"/>
  <c r="R131" i="7" a="1"/>
  <c r="R131" i="7" s="1"/>
  <c r="P131" i="7" a="1"/>
  <c r="P131" i="7" s="1"/>
  <c r="O131" i="7" a="1"/>
  <c r="O131" i="7" s="1"/>
  <c r="J131" i="7" a="1"/>
  <c r="J131" i="7" s="1"/>
  <c r="I131" i="7" a="1"/>
  <c r="I131" i="7" s="1"/>
  <c r="G131" i="7" a="1"/>
  <c r="G131" i="7" s="1"/>
  <c r="F131" i="7" a="1"/>
  <c r="F131" i="7" s="1"/>
  <c r="D131" i="7" a="1"/>
  <c r="D131" i="7" s="1"/>
  <c r="B131" i="7" a="1"/>
  <c r="B131" i="7" s="1"/>
  <c r="AD131" i="7" s="1"/>
  <c r="AJ130" i="7" a="1"/>
  <c r="AJ130" i="7" s="1"/>
  <c r="AG130" i="7" a="1"/>
  <c r="AG130" i="7" s="1"/>
  <c r="Z130" i="7" a="1"/>
  <c r="Z130" i="7" s="1"/>
  <c r="AA130" i="7" s="1"/>
  <c r="V130" i="7" a="1"/>
  <c r="V130" i="7" s="1"/>
  <c r="R130" i="7" a="1"/>
  <c r="R130" i="7" s="1"/>
  <c r="J130" i="7" a="1"/>
  <c r="J130" i="7" s="1"/>
  <c r="I130" i="7" a="1"/>
  <c r="I130" i="7" s="1"/>
  <c r="G130" i="7" a="1"/>
  <c r="G130" i="7" s="1"/>
  <c r="F130" i="7" a="1"/>
  <c r="F130" i="7" s="1"/>
  <c r="AT129" i="7" a="1"/>
  <c r="AT129" i="7" s="1"/>
  <c r="AJ129" i="7" a="1"/>
  <c r="AJ129" i="7" s="1"/>
  <c r="AG129" i="7" a="1"/>
  <c r="AG129" i="7" s="1"/>
  <c r="Z129" i="7" a="1"/>
  <c r="Z129" i="7" s="1"/>
  <c r="Y129" i="7" a="1"/>
  <c r="Y129" i="7" s="1"/>
  <c r="V129" i="7" a="1"/>
  <c r="V129" i="7" s="1"/>
  <c r="U129" i="7" a="1"/>
  <c r="U129" i="7" s="1"/>
  <c r="R129" i="7" a="1"/>
  <c r="R129" i="7" s="1"/>
  <c r="P129" i="7" a="1"/>
  <c r="P129" i="7" s="1"/>
  <c r="O129" i="7" a="1"/>
  <c r="O129" i="7" s="1"/>
  <c r="J129" i="7" a="1"/>
  <c r="J129" i="7" s="1"/>
  <c r="I129" i="7" a="1"/>
  <c r="I129" i="7" s="1"/>
  <c r="G129" i="7" a="1"/>
  <c r="G129" i="7" s="1"/>
  <c r="F129" i="7" a="1"/>
  <c r="F129" i="7" s="1"/>
  <c r="D129" i="7" a="1"/>
  <c r="D129" i="7" s="1"/>
  <c r="B129" i="7" a="1"/>
  <c r="B129" i="7" s="1"/>
  <c r="AD129" i="7" s="1"/>
  <c r="AT128" i="7" a="1"/>
  <c r="AT128" i="7" s="1"/>
  <c r="AJ128" i="7" a="1"/>
  <c r="AJ128" i="7" s="1"/>
  <c r="AG128" i="7" a="1"/>
  <c r="AG128" i="7" s="1"/>
  <c r="Z128" i="7" a="1"/>
  <c r="Z128" i="7" s="1"/>
  <c r="AA128" i="7" s="1"/>
  <c r="Y128" i="7" a="1"/>
  <c r="Y128" i="7" s="1"/>
  <c r="V128" i="7" a="1"/>
  <c r="V128" i="7" s="1"/>
  <c r="U128" i="7" a="1"/>
  <c r="U128" i="7" s="1"/>
  <c r="R128" i="7" a="1"/>
  <c r="R128" i="7" s="1"/>
  <c r="P128" i="7" a="1"/>
  <c r="P128" i="7" s="1"/>
  <c r="O128" i="7" a="1"/>
  <c r="O128" i="7" s="1"/>
  <c r="J128" i="7" a="1"/>
  <c r="J128" i="7" s="1"/>
  <c r="I128" i="7" a="1"/>
  <c r="I128" i="7" s="1"/>
  <c r="G128" i="7" a="1"/>
  <c r="G128" i="7" s="1"/>
  <c r="F128" i="7" a="1"/>
  <c r="F128" i="7" s="1"/>
  <c r="D128" i="7" a="1"/>
  <c r="D128" i="7" s="1"/>
  <c r="B128" i="7" a="1"/>
  <c r="B128" i="7" s="1"/>
  <c r="AD128" i="7" s="1"/>
  <c r="AT127" i="7" a="1"/>
  <c r="AT127" i="7" s="1"/>
  <c r="AJ127" i="7" a="1"/>
  <c r="AJ127" i="7" s="1"/>
  <c r="AG127" i="7" a="1"/>
  <c r="AG127" i="7" s="1"/>
  <c r="Z127" i="7" a="1"/>
  <c r="Z127" i="7" s="1"/>
  <c r="AA127" i="7" s="1"/>
  <c r="Y127" i="7" a="1"/>
  <c r="Y127" i="7" s="1"/>
  <c r="V127" i="7" a="1"/>
  <c r="V127" i="7" s="1"/>
  <c r="U127" i="7" a="1"/>
  <c r="U127" i="7" s="1"/>
  <c r="R127" i="7" a="1"/>
  <c r="R127" i="7" s="1"/>
  <c r="P127" i="7" a="1"/>
  <c r="P127" i="7" s="1"/>
  <c r="O127" i="7" a="1"/>
  <c r="O127" i="7" s="1"/>
  <c r="J127" i="7" a="1"/>
  <c r="J127" i="7" s="1"/>
  <c r="I127" i="7" a="1"/>
  <c r="I127" i="7" s="1"/>
  <c r="G127" i="7" a="1"/>
  <c r="G127" i="7" s="1"/>
  <c r="F127" i="7" a="1"/>
  <c r="F127" i="7" s="1"/>
  <c r="D127" i="7" a="1"/>
  <c r="D127" i="7" s="1"/>
  <c r="B127" i="7" a="1"/>
  <c r="B127" i="7" s="1"/>
  <c r="AD127" i="7" s="1"/>
  <c r="AJ126" i="7" a="1"/>
  <c r="AJ126" i="7" s="1"/>
  <c r="AG126" i="7" a="1"/>
  <c r="AG126" i="7" s="1"/>
  <c r="Z126" i="7" a="1"/>
  <c r="Z126" i="7" s="1"/>
  <c r="AA126" i="7" s="1"/>
  <c r="V126" i="7" a="1"/>
  <c r="V126" i="7" s="1"/>
  <c r="R126" i="7" a="1"/>
  <c r="R126" i="7" s="1"/>
  <c r="J126" i="7" a="1"/>
  <c r="J126" i="7" s="1"/>
  <c r="I126" i="7" a="1"/>
  <c r="I126" i="7" s="1"/>
  <c r="G126" i="7" a="1"/>
  <c r="G126" i="7" s="1"/>
  <c r="F126" i="7" a="1"/>
  <c r="F126" i="7" s="1"/>
  <c r="AT125" i="7" a="1"/>
  <c r="AT125" i="7" s="1"/>
  <c r="AJ125" i="7" a="1"/>
  <c r="AJ125" i="7" s="1"/>
  <c r="AG125" i="7" a="1"/>
  <c r="AG125" i="7" s="1"/>
  <c r="Z125" i="7" a="1"/>
  <c r="Z125" i="7" s="1"/>
  <c r="Y125" i="7" a="1"/>
  <c r="Y125" i="7" s="1"/>
  <c r="V125" i="7" a="1"/>
  <c r="V125" i="7" s="1"/>
  <c r="U125" i="7" a="1"/>
  <c r="U125" i="7" s="1"/>
  <c r="R125" i="7" a="1"/>
  <c r="R125" i="7" s="1"/>
  <c r="P125" i="7" a="1"/>
  <c r="P125" i="7" s="1"/>
  <c r="O125" i="7" a="1"/>
  <c r="O125" i="7" s="1"/>
  <c r="J125" i="7" a="1"/>
  <c r="J125" i="7" s="1"/>
  <c r="I125" i="7" a="1"/>
  <c r="I125" i="7" s="1"/>
  <c r="G125" i="7" a="1"/>
  <c r="G125" i="7" s="1"/>
  <c r="F125" i="7" a="1"/>
  <c r="F125" i="7" s="1"/>
  <c r="D125" i="7" a="1"/>
  <c r="D125" i="7" s="1"/>
  <c r="B125" i="7" a="1"/>
  <c r="B125" i="7" s="1"/>
  <c r="AD125" i="7" s="1"/>
  <c r="AT124" i="7" a="1"/>
  <c r="AT124" i="7" s="1"/>
  <c r="AJ124" i="7" a="1"/>
  <c r="AJ124" i="7" s="1"/>
  <c r="AG124" i="7" a="1"/>
  <c r="AG124" i="7" s="1"/>
  <c r="Z124" i="7" a="1"/>
  <c r="Z124" i="7" s="1"/>
  <c r="Y124" i="7" a="1"/>
  <c r="Y124" i="7" s="1"/>
  <c r="V124" i="7" a="1"/>
  <c r="V124" i="7" s="1"/>
  <c r="U124" i="7" a="1"/>
  <c r="U124" i="7" s="1"/>
  <c r="R124" i="7" a="1"/>
  <c r="R124" i="7" s="1"/>
  <c r="P124" i="7" a="1"/>
  <c r="P124" i="7" s="1"/>
  <c r="O124" i="7" a="1"/>
  <c r="O124" i="7" s="1"/>
  <c r="J124" i="7" a="1"/>
  <c r="J124" i="7" s="1"/>
  <c r="I124" i="7" a="1"/>
  <c r="I124" i="7" s="1"/>
  <c r="G124" i="7" a="1"/>
  <c r="G124" i="7" s="1"/>
  <c r="F124" i="7" a="1"/>
  <c r="F124" i="7" s="1"/>
  <c r="D124" i="7" a="1"/>
  <c r="D124" i="7" s="1"/>
  <c r="B124" i="7" a="1"/>
  <c r="B124" i="7" s="1"/>
  <c r="AD124" i="7" s="1"/>
  <c r="AT123" i="7" a="1"/>
  <c r="AT123" i="7" s="1"/>
  <c r="AJ123" i="7" a="1"/>
  <c r="AJ123" i="7" s="1"/>
  <c r="AG123" i="7" a="1"/>
  <c r="AG123" i="7" s="1"/>
  <c r="Z123" i="7" a="1"/>
  <c r="Z123" i="7" s="1"/>
  <c r="Y123" i="7" a="1"/>
  <c r="Y123" i="7" s="1"/>
  <c r="V123" i="7" a="1"/>
  <c r="V123" i="7" s="1"/>
  <c r="U123" i="7" a="1"/>
  <c r="U123" i="7" s="1"/>
  <c r="R123" i="7" a="1"/>
  <c r="R123" i="7" s="1"/>
  <c r="P123" i="7" a="1"/>
  <c r="P123" i="7" s="1"/>
  <c r="O123" i="7" a="1"/>
  <c r="O123" i="7" s="1"/>
  <c r="J123" i="7" a="1"/>
  <c r="J123" i="7" s="1"/>
  <c r="I123" i="7" a="1"/>
  <c r="I123" i="7" s="1"/>
  <c r="G123" i="7" a="1"/>
  <c r="G123" i="7" s="1"/>
  <c r="F123" i="7" a="1"/>
  <c r="F123" i="7" s="1"/>
  <c r="D123" i="7" a="1"/>
  <c r="D123" i="7" s="1"/>
  <c r="B123" i="7" a="1"/>
  <c r="B123" i="7" s="1"/>
  <c r="AD123" i="7" s="1"/>
  <c r="AJ122" i="7" a="1"/>
  <c r="AJ122" i="7" s="1"/>
  <c r="AG122" i="7" a="1"/>
  <c r="AG122" i="7" s="1"/>
  <c r="Z122" i="7" a="1"/>
  <c r="Z122" i="7" s="1"/>
  <c r="V122" i="7" a="1"/>
  <c r="V122" i="7" s="1"/>
  <c r="R122" i="7" a="1"/>
  <c r="R122" i="7" s="1"/>
  <c r="J122" i="7" a="1"/>
  <c r="J122" i="7" s="1"/>
  <c r="I122" i="7" a="1"/>
  <c r="I122" i="7" s="1"/>
  <c r="G122" i="7" a="1"/>
  <c r="G122" i="7" s="1"/>
  <c r="F122" i="7" a="1"/>
  <c r="F122" i="7" s="1"/>
  <c r="AT121" i="7" a="1"/>
  <c r="AT121" i="7" s="1"/>
  <c r="AJ121" i="7" a="1"/>
  <c r="AJ121" i="7" s="1"/>
  <c r="AG121" i="7" a="1"/>
  <c r="AG121" i="7" s="1"/>
  <c r="Z121" i="7" a="1"/>
  <c r="Z121" i="7" s="1"/>
  <c r="Y121" i="7" a="1"/>
  <c r="Y121" i="7" s="1"/>
  <c r="V121" i="7" a="1"/>
  <c r="V121" i="7" s="1"/>
  <c r="U121" i="7" a="1"/>
  <c r="U121" i="7" s="1"/>
  <c r="R121" i="7" a="1"/>
  <c r="R121" i="7" s="1"/>
  <c r="P121" i="7" a="1"/>
  <c r="P121" i="7" s="1"/>
  <c r="O121" i="7" a="1"/>
  <c r="O121" i="7" s="1"/>
  <c r="J121" i="7" a="1"/>
  <c r="J121" i="7" s="1"/>
  <c r="I121" i="7" a="1"/>
  <c r="I121" i="7" s="1"/>
  <c r="G121" i="7" a="1"/>
  <c r="G121" i="7" s="1"/>
  <c r="F121" i="7" a="1"/>
  <c r="F121" i="7" s="1"/>
  <c r="D121" i="7" a="1"/>
  <c r="D121" i="7" s="1"/>
  <c r="B121" i="7" a="1"/>
  <c r="B121" i="7" s="1"/>
  <c r="AD121" i="7" s="1"/>
  <c r="AT120" i="7" a="1"/>
  <c r="AT120" i="7" s="1"/>
  <c r="AJ120" i="7" a="1"/>
  <c r="AJ120" i="7" s="1"/>
  <c r="AG120" i="7" a="1"/>
  <c r="AG120" i="7" s="1"/>
  <c r="Z120" i="7" a="1"/>
  <c r="Z120" i="7" s="1"/>
  <c r="Y120" i="7" a="1"/>
  <c r="Y120" i="7" s="1"/>
  <c r="V120" i="7" a="1"/>
  <c r="V120" i="7" s="1"/>
  <c r="U120" i="7" a="1"/>
  <c r="U120" i="7" s="1"/>
  <c r="R120" i="7" a="1"/>
  <c r="R120" i="7" s="1"/>
  <c r="P120" i="7" a="1"/>
  <c r="P120" i="7" s="1"/>
  <c r="O120" i="7" a="1"/>
  <c r="O120" i="7" s="1"/>
  <c r="J120" i="7" a="1"/>
  <c r="J120" i="7" s="1"/>
  <c r="I120" i="7" a="1"/>
  <c r="I120" i="7" s="1"/>
  <c r="G120" i="7" a="1"/>
  <c r="G120" i="7" s="1"/>
  <c r="F120" i="7" a="1"/>
  <c r="F120" i="7" s="1"/>
  <c r="D120" i="7" a="1"/>
  <c r="D120" i="7" s="1"/>
  <c r="B120" i="7" a="1"/>
  <c r="B120" i="7" s="1"/>
  <c r="AD120" i="7" s="1"/>
  <c r="AT119" i="7" a="1"/>
  <c r="AT119" i="7" s="1"/>
  <c r="AJ119" i="7" a="1"/>
  <c r="AJ119" i="7" s="1"/>
  <c r="AG119" i="7" a="1"/>
  <c r="AG119" i="7" s="1"/>
  <c r="Z119" i="7" a="1"/>
  <c r="Z119" i="7" s="1"/>
  <c r="Y119" i="7" a="1"/>
  <c r="Y119" i="7" s="1"/>
  <c r="V119" i="7" a="1"/>
  <c r="V119" i="7" s="1"/>
  <c r="U119" i="7" a="1"/>
  <c r="U119" i="7" s="1"/>
  <c r="R119" i="7" a="1"/>
  <c r="R119" i="7" s="1"/>
  <c r="P119" i="7" a="1"/>
  <c r="P119" i="7" s="1"/>
  <c r="O119" i="7" a="1"/>
  <c r="O119" i="7" s="1"/>
  <c r="J119" i="7" a="1"/>
  <c r="J119" i="7" s="1"/>
  <c r="I119" i="7" a="1"/>
  <c r="I119" i="7" s="1"/>
  <c r="G119" i="7" a="1"/>
  <c r="G119" i="7" s="1"/>
  <c r="F119" i="7" a="1"/>
  <c r="F119" i="7" s="1"/>
  <c r="D119" i="7" a="1"/>
  <c r="D119" i="7" s="1"/>
  <c r="B119" i="7" a="1"/>
  <c r="B119" i="7" s="1"/>
  <c r="AD119" i="7" s="1"/>
  <c r="AJ118" i="7" a="1"/>
  <c r="AJ118" i="7" s="1"/>
  <c r="AG118" i="7" a="1"/>
  <c r="AG118" i="7" s="1"/>
  <c r="Z118" i="7" a="1"/>
  <c r="Z118" i="7" s="1"/>
  <c r="AA118" i="7" s="1"/>
  <c r="V118" i="7" a="1"/>
  <c r="V118" i="7" s="1"/>
  <c r="R118" i="7" a="1"/>
  <c r="R118" i="7" s="1"/>
  <c r="J118" i="7" a="1"/>
  <c r="J118" i="7" s="1"/>
  <c r="I118" i="7" a="1"/>
  <c r="I118" i="7" s="1"/>
  <c r="G118" i="7" a="1"/>
  <c r="G118" i="7" s="1"/>
  <c r="F118" i="7" a="1"/>
  <c r="F118" i="7" s="1"/>
  <c r="AT117" i="7" a="1"/>
  <c r="AT117" i="7" s="1"/>
  <c r="AJ117" i="7" a="1"/>
  <c r="AJ117" i="7" s="1"/>
  <c r="AG117" i="7" a="1"/>
  <c r="AG117" i="7" s="1"/>
  <c r="Z117" i="7" a="1"/>
  <c r="Z117" i="7" s="1"/>
  <c r="Y117" i="7" a="1"/>
  <c r="Y117" i="7" s="1"/>
  <c r="V117" i="7" a="1"/>
  <c r="V117" i="7" s="1"/>
  <c r="U117" i="7" a="1"/>
  <c r="U117" i="7" s="1"/>
  <c r="R117" i="7" a="1"/>
  <c r="R117" i="7" s="1"/>
  <c r="P117" i="7" a="1"/>
  <c r="P117" i="7" s="1"/>
  <c r="O117" i="7" a="1"/>
  <c r="O117" i="7" s="1"/>
  <c r="J117" i="7" a="1"/>
  <c r="J117" i="7" s="1"/>
  <c r="I117" i="7" a="1"/>
  <c r="I117" i="7" s="1"/>
  <c r="G117" i="7" a="1"/>
  <c r="G117" i="7" s="1"/>
  <c r="F117" i="7" a="1"/>
  <c r="F117" i="7" s="1"/>
  <c r="D117" i="7" a="1"/>
  <c r="D117" i="7"/>
  <c r="B117" i="7" a="1"/>
  <c r="B117" i="7" s="1"/>
  <c r="AD117" i="7" s="1"/>
  <c r="AT116" i="7" a="1"/>
  <c r="AT116" i="7" s="1"/>
  <c r="AJ116" i="7" a="1"/>
  <c r="AJ116" i="7" s="1"/>
  <c r="AG116" i="7" a="1"/>
  <c r="AG116" i="7" s="1"/>
  <c r="Z116" i="7" a="1"/>
  <c r="Z116" i="7" s="1"/>
  <c r="Y116" i="7" a="1"/>
  <c r="Y116" i="7" s="1"/>
  <c r="V116" i="7" a="1"/>
  <c r="V116" i="7" s="1"/>
  <c r="U116" i="7" a="1"/>
  <c r="U116" i="7" s="1"/>
  <c r="R116" i="7" a="1"/>
  <c r="R116" i="7" s="1"/>
  <c r="P116" i="7" a="1"/>
  <c r="P116" i="7" s="1"/>
  <c r="O116" i="7" a="1"/>
  <c r="O116" i="7" s="1"/>
  <c r="J116" i="7" a="1"/>
  <c r="J116" i="7" s="1"/>
  <c r="I116" i="7" a="1"/>
  <c r="I116" i="7" s="1"/>
  <c r="G116" i="7" a="1"/>
  <c r="G116" i="7" s="1"/>
  <c r="F116" i="7" a="1"/>
  <c r="F116" i="7" s="1"/>
  <c r="D116" i="7" a="1"/>
  <c r="D116" i="7" s="1"/>
  <c r="B116" i="7" a="1"/>
  <c r="B116" i="7" s="1"/>
  <c r="AD116" i="7" s="1"/>
  <c r="AT115" i="7" a="1"/>
  <c r="AT115" i="7" s="1"/>
  <c r="AJ115" i="7" a="1"/>
  <c r="AJ115" i="7" s="1"/>
  <c r="AG115" i="7" a="1"/>
  <c r="AG115" i="7" s="1"/>
  <c r="Z115" i="7" a="1"/>
  <c r="Z115" i="7" s="1"/>
  <c r="Y115" i="7" a="1"/>
  <c r="Y115" i="7" s="1"/>
  <c r="V115" i="7" a="1"/>
  <c r="V115" i="7" s="1"/>
  <c r="U115" i="7" a="1"/>
  <c r="U115" i="7" s="1"/>
  <c r="R115" i="7" a="1"/>
  <c r="R115" i="7" s="1"/>
  <c r="P115" i="7" a="1"/>
  <c r="P115" i="7" s="1"/>
  <c r="O115" i="7" a="1"/>
  <c r="O115" i="7" s="1"/>
  <c r="J115" i="7" a="1"/>
  <c r="J115" i="7" s="1"/>
  <c r="I115" i="7" a="1"/>
  <c r="I115" i="7" s="1"/>
  <c r="G115" i="7" a="1"/>
  <c r="G115" i="7" s="1"/>
  <c r="F115" i="7" a="1"/>
  <c r="F115" i="7" s="1"/>
  <c r="D115" i="7" a="1"/>
  <c r="D115" i="7"/>
  <c r="B115" i="7" a="1"/>
  <c r="B115" i="7" s="1"/>
  <c r="AD115" i="7" s="1"/>
  <c r="AJ114" i="7" a="1"/>
  <c r="AJ114" i="7" s="1"/>
  <c r="AG114" i="7" a="1"/>
  <c r="AG114" i="7" s="1"/>
  <c r="Z114" i="7" a="1"/>
  <c r="Z114" i="7" s="1"/>
  <c r="V114" i="7" a="1"/>
  <c r="V114" i="7" s="1"/>
  <c r="R114" i="7" a="1"/>
  <c r="R114" i="7" s="1"/>
  <c r="J114" i="7" a="1"/>
  <c r="J114" i="7" s="1"/>
  <c r="I114" i="7" a="1"/>
  <c r="I114" i="7" s="1"/>
  <c r="G114" i="7" a="1"/>
  <c r="G114" i="7" s="1"/>
  <c r="F114" i="7" a="1"/>
  <c r="F114" i="7" s="1"/>
  <c r="AT113" i="7" a="1"/>
  <c r="AT113" i="7" s="1"/>
  <c r="AJ113" i="7" a="1"/>
  <c r="AJ113" i="7" s="1"/>
  <c r="AG113" i="7" a="1"/>
  <c r="AG113" i="7" s="1"/>
  <c r="Z113" i="7" a="1"/>
  <c r="Z113" i="7" s="1"/>
  <c r="Y113" i="7" a="1"/>
  <c r="Y113" i="7" s="1"/>
  <c r="V113" i="7" a="1"/>
  <c r="V113" i="7"/>
  <c r="U113" i="7" a="1"/>
  <c r="U113" i="7" s="1"/>
  <c r="R113" i="7" a="1"/>
  <c r="R113" i="7" s="1"/>
  <c r="P113" i="7" a="1"/>
  <c r="P113" i="7" s="1"/>
  <c r="O113" i="7" a="1"/>
  <c r="O113" i="7" s="1"/>
  <c r="J113" i="7" a="1"/>
  <c r="J113" i="7" s="1"/>
  <c r="I113" i="7" a="1"/>
  <c r="I113" i="7" s="1"/>
  <c r="G113" i="7" a="1"/>
  <c r="G113" i="7" s="1"/>
  <c r="F113" i="7" a="1"/>
  <c r="F113" i="7" s="1"/>
  <c r="D113" i="7" a="1"/>
  <c r="D113" i="7"/>
  <c r="B113" i="7" a="1"/>
  <c r="B113" i="7" s="1"/>
  <c r="AD113" i="7" s="1"/>
  <c r="AT112" i="7" a="1"/>
  <c r="AT112" i="7" s="1"/>
  <c r="AJ112" i="7" a="1"/>
  <c r="AJ112" i="7" s="1"/>
  <c r="AG112" i="7" a="1"/>
  <c r="AG112" i="7" s="1"/>
  <c r="Z112" i="7" a="1"/>
  <c r="Z112" i="7" s="1"/>
  <c r="Y112" i="7" a="1"/>
  <c r="Y112" i="7" s="1"/>
  <c r="V112" i="7" a="1"/>
  <c r="V112" i="7" s="1"/>
  <c r="U112" i="7" a="1"/>
  <c r="U112" i="7" s="1"/>
  <c r="R112" i="7" a="1"/>
  <c r="R112" i="7" s="1"/>
  <c r="P112" i="7" a="1"/>
  <c r="P112" i="7" s="1"/>
  <c r="O112" i="7" a="1"/>
  <c r="O112" i="7" s="1"/>
  <c r="J112" i="7" a="1"/>
  <c r="J112" i="7" s="1"/>
  <c r="I112" i="7" a="1"/>
  <c r="I112" i="7" s="1"/>
  <c r="G112" i="7" a="1"/>
  <c r="G112" i="7" s="1"/>
  <c r="F112" i="7" a="1"/>
  <c r="F112" i="7" s="1"/>
  <c r="D112" i="7" a="1"/>
  <c r="D112" i="7" s="1"/>
  <c r="B112" i="7" a="1"/>
  <c r="B112" i="7" s="1"/>
  <c r="AD112" i="7" s="1"/>
  <c r="AT111" i="7" a="1"/>
  <c r="AT111" i="7" s="1"/>
  <c r="AJ111" i="7" a="1"/>
  <c r="AJ111" i="7" s="1"/>
  <c r="AG111" i="7" a="1"/>
  <c r="AG111" i="7" s="1"/>
  <c r="Z111" i="7" a="1"/>
  <c r="Z111" i="7" s="1"/>
  <c r="AA111" i="7" s="1"/>
  <c r="Y111" i="7" a="1"/>
  <c r="Y111" i="7" s="1"/>
  <c r="V111" i="7" a="1"/>
  <c r="V111" i="7" s="1"/>
  <c r="U111" i="7" a="1"/>
  <c r="U111" i="7" s="1"/>
  <c r="R111" i="7" a="1"/>
  <c r="R111" i="7" s="1"/>
  <c r="P111" i="7" a="1"/>
  <c r="P111" i="7" s="1"/>
  <c r="O111" i="7" a="1"/>
  <c r="O111" i="7" s="1"/>
  <c r="J111" i="7" a="1"/>
  <c r="J111" i="7" s="1"/>
  <c r="I111" i="7" a="1"/>
  <c r="I111" i="7" s="1"/>
  <c r="G111" i="7" a="1"/>
  <c r="G111" i="7"/>
  <c r="F111" i="7" a="1"/>
  <c r="F111" i="7" s="1"/>
  <c r="D111" i="7" a="1"/>
  <c r="D111" i="7" s="1"/>
  <c r="B111" i="7" a="1"/>
  <c r="B111" i="7" s="1"/>
  <c r="AD111" i="7" s="1"/>
  <c r="AJ110" i="7" a="1"/>
  <c r="AJ110" i="7" s="1"/>
  <c r="AG110" i="7" a="1"/>
  <c r="AG110" i="7" s="1"/>
  <c r="Z110" i="7" a="1"/>
  <c r="Z110" i="7" s="1"/>
  <c r="AA110" i="7" s="1"/>
  <c r="V110" i="7" a="1"/>
  <c r="V110" i="7" s="1"/>
  <c r="R110" i="7" a="1"/>
  <c r="R110" i="7" s="1"/>
  <c r="J110" i="7" a="1"/>
  <c r="J110" i="7" s="1"/>
  <c r="I110" i="7" a="1"/>
  <c r="I110" i="7" s="1"/>
  <c r="G110" i="7" a="1"/>
  <c r="G110" i="7" s="1"/>
  <c r="F110" i="7" a="1"/>
  <c r="F110" i="7" s="1"/>
  <c r="AT109" i="7" a="1"/>
  <c r="AT109" i="7" s="1"/>
  <c r="AJ109" i="7" a="1"/>
  <c r="AJ109" i="7" s="1"/>
  <c r="AG109" i="7" a="1"/>
  <c r="AG109" i="7" s="1"/>
  <c r="Z109" i="7" a="1"/>
  <c r="Z109" i="7" s="1"/>
  <c r="AA109" i="7" s="1"/>
  <c r="Y109" i="7" a="1"/>
  <c r="Y109" i="7" s="1"/>
  <c r="V109" i="7" a="1"/>
  <c r="V109" i="7" s="1"/>
  <c r="U109" i="7" a="1"/>
  <c r="U109" i="7" s="1"/>
  <c r="R109" i="7" a="1"/>
  <c r="R109" i="7" s="1"/>
  <c r="P109" i="7" a="1"/>
  <c r="P109" i="7" s="1"/>
  <c r="O109" i="7" a="1"/>
  <c r="O109" i="7" s="1"/>
  <c r="J109" i="7" a="1"/>
  <c r="J109" i="7" s="1"/>
  <c r="I109" i="7" a="1"/>
  <c r="I109" i="7" s="1"/>
  <c r="G109" i="7" a="1"/>
  <c r="G109" i="7" s="1"/>
  <c r="F109" i="7" a="1"/>
  <c r="F109" i="7" s="1"/>
  <c r="D109" i="7" a="1"/>
  <c r="D109" i="7" s="1"/>
  <c r="B109" i="7" a="1"/>
  <c r="B109" i="7" s="1"/>
  <c r="AD109" i="7" s="1"/>
  <c r="AT108" i="7" a="1"/>
  <c r="AT108" i="7" s="1"/>
  <c r="AJ108" i="7" a="1"/>
  <c r="AJ108" i="7" s="1"/>
  <c r="AG108" i="7" a="1"/>
  <c r="AG108" i="7" s="1"/>
  <c r="Z108" i="7" a="1"/>
  <c r="Z108" i="7" s="1"/>
  <c r="AA108" i="7" s="1"/>
  <c r="Y108" i="7" a="1"/>
  <c r="Y108" i="7" s="1"/>
  <c r="V108" i="7" a="1"/>
  <c r="V108" i="7" s="1"/>
  <c r="U108" i="7" a="1"/>
  <c r="U108" i="7" s="1"/>
  <c r="R108" i="7" a="1"/>
  <c r="R108" i="7" s="1"/>
  <c r="P108" i="7" a="1"/>
  <c r="P108" i="7" s="1"/>
  <c r="O108" i="7" a="1"/>
  <c r="O108" i="7" s="1"/>
  <c r="J108" i="7" a="1"/>
  <c r="J108" i="7" s="1"/>
  <c r="I108" i="7" a="1"/>
  <c r="I108" i="7" s="1"/>
  <c r="G108" i="7" a="1"/>
  <c r="G108" i="7" s="1"/>
  <c r="F108" i="7" a="1"/>
  <c r="F108" i="7" s="1"/>
  <c r="D108" i="7" a="1"/>
  <c r="D108" i="7"/>
  <c r="B108" i="7" a="1"/>
  <c r="B108" i="7" s="1"/>
  <c r="AD108" i="7" s="1"/>
  <c r="AT107" i="7" a="1"/>
  <c r="AT107" i="7" s="1"/>
  <c r="AJ107" i="7" a="1"/>
  <c r="AJ107" i="7" s="1"/>
  <c r="AG107" i="7" a="1"/>
  <c r="AG107" i="7" s="1"/>
  <c r="Z107" i="7" a="1"/>
  <c r="Z107" i="7" s="1"/>
  <c r="Y107" i="7" a="1"/>
  <c r="Y107" i="7" s="1"/>
  <c r="V107" i="7" a="1"/>
  <c r="V107" i="7" s="1"/>
  <c r="U107" i="7" a="1"/>
  <c r="U107" i="7" s="1"/>
  <c r="R107" i="7" a="1"/>
  <c r="R107" i="7" s="1"/>
  <c r="P107" i="7" a="1"/>
  <c r="P107" i="7" s="1"/>
  <c r="O107" i="7" a="1"/>
  <c r="O107" i="7" s="1"/>
  <c r="J107" i="7" a="1"/>
  <c r="J107" i="7" s="1"/>
  <c r="I107" i="7" a="1"/>
  <c r="I107" i="7" s="1"/>
  <c r="G107" i="7" a="1"/>
  <c r="G107" i="7" s="1"/>
  <c r="F107" i="7" a="1"/>
  <c r="F107" i="7" s="1"/>
  <c r="D107" i="7" a="1"/>
  <c r="D107" i="7" s="1"/>
  <c r="B107" i="7" a="1"/>
  <c r="B107" i="7" s="1"/>
  <c r="AD107" i="7" s="1"/>
  <c r="AJ106" i="7" a="1"/>
  <c r="AJ106" i="7" s="1"/>
  <c r="AG106" i="7" a="1"/>
  <c r="AG106" i="7" s="1"/>
  <c r="Z106" i="7" a="1"/>
  <c r="Z106" i="7" s="1"/>
  <c r="AA106" i="7" s="1"/>
  <c r="V106" i="7" a="1"/>
  <c r="V106" i="7" s="1"/>
  <c r="R106" i="7" a="1"/>
  <c r="R106" i="7" s="1"/>
  <c r="J106" i="7" a="1"/>
  <c r="J106" i="7" s="1"/>
  <c r="I106" i="7" a="1"/>
  <c r="I106" i="7" s="1"/>
  <c r="G106" i="7" a="1"/>
  <c r="G106" i="7" s="1"/>
  <c r="F106" i="7" a="1"/>
  <c r="F106" i="7" s="1"/>
  <c r="AT105" i="7" a="1"/>
  <c r="AT105" i="7" s="1"/>
  <c r="AJ105" i="7" a="1"/>
  <c r="AJ105" i="7" s="1"/>
  <c r="AG105" i="7" a="1"/>
  <c r="AG105" i="7" s="1"/>
  <c r="Z105" i="7" a="1"/>
  <c r="Z105" i="7" s="1"/>
  <c r="Y105" i="7" a="1"/>
  <c r="Y105" i="7" s="1"/>
  <c r="V105" i="7" a="1"/>
  <c r="V105" i="7" s="1"/>
  <c r="U105" i="7" a="1"/>
  <c r="U105" i="7" s="1"/>
  <c r="R105" i="7" a="1"/>
  <c r="R105" i="7" s="1"/>
  <c r="P105" i="7" a="1"/>
  <c r="P105" i="7" s="1"/>
  <c r="O105" i="7" a="1"/>
  <c r="O105" i="7" s="1"/>
  <c r="J105" i="7" a="1"/>
  <c r="J105" i="7" s="1"/>
  <c r="I105" i="7" a="1"/>
  <c r="I105" i="7" s="1"/>
  <c r="G105" i="7" a="1"/>
  <c r="G105" i="7" s="1"/>
  <c r="F105" i="7" a="1"/>
  <c r="F105" i="7" s="1"/>
  <c r="D105" i="7" a="1"/>
  <c r="D105" i="7" s="1"/>
  <c r="B105" i="7" a="1"/>
  <c r="B105" i="7" s="1"/>
  <c r="AD105" i="7" s="1"/>
  <c r="AT104" i="7" a="1"/>
  <c r="AT104" i="7" s="1"/>
  <c r="AJ104" i="7" a="1"/>
  <c r="AJ104" i="7" s="1"/>
  <c r="AG104" i="7" a="1"/>
  <c r="AG104" i="7" s="1"/>
  <c r="Z104" i="7" a="1"/>
  <c r="Z104" i="7" s="1"/>
  <c r="Y104" i="7" a="1"/>
  <c r="Y104" i="7" s="1"/>
  <c r="V104" i="7" a="1"/>
  <c r="V104" i="7" s="1"/>
  <c r="U104" i="7" a="1"/>
  <c r="U104" i="7" s="1"/>
  <c r="R104" i="7" a="1"/>
  <c r="R104" i="7" s="1"/>
  <c r="P104" i="7" a="1"/>
  <c r="P104" i="7" s="1"/>
  <c r="O104" i="7" a="1"/>
  <c r="O104" i="7" s="1"/>
  <c r="J104" i="7" a="1"/>
  <c r="J104" i="7" s="1"/>
  <c r="I104" i="7" a="1"/>
  <c r="I104" i="7" s="1"/>
  <c r="G104" i="7" a="1"/>
  <c r="G104" i="7" s="1"/>
  <c r="F104" i="7" a="1"/>
  <c r="F104" i="7" s="1"/>
  <c r="D104" i="7" a="1"/>
  <c r="D104" i="7" s="1"/>
  <c r="B104" i="7" a="1"/>
  <c r="B104" i="7" s="1"/>
  <c r="AD104" i="7" s="1"/>
  <c r="AT103" i="7" a="1"/>
  <c r="AT103" i="7" s="1"/>
  <c r="AJ103" i="7" a="1"/>
  <c r="AJ103" i="7" s="1"/>
  <c r="AG103" i="7" a="1"/>
  <c r="AG103" i="7" s="1"/>
  <c r="Z103" i="7" a="1"/>
  <c r="Z103" i="7" s="1"/>
  <c r="Y103" i="7" a="1"/>
  <c r="Y103" i="7" s="1"/>
  <c r="V103" i="7" a="1"/>
  <c r="V103" i="7" s="1"/>
  <c r="U103" i="7" a="1"/>
  <c r="U103" i="7" s="1"/>
  <c r="R103" i="7" a="1"/>
  <c r="R103" i="7" s="1"/>
  <c r="P103" i="7" a="1"/>
  <c r="P103" i="7" s="1"/>
  <c r="O103" i="7" a="1"/>
  <c r="O103" i="7" s="1"/>
  <c r="J103" i="7" a="1"/>
  <c r="J103" i="7" s="1"/>
  <c r="I103" i="7" a="1"/>
  <c r="I103" i="7" s="1"/>
  <c r="G103" i="7" a="1"/>
  <c r="G103" i="7" s="1"/>
  <c r="F103" i="7" a="1"/>
  <c r="F103" i="7" s="1"/>
  <c r="D103" i="7" a="1"/>
  <c r="D103" i="7"/>
  <c r="B103" i="7" a="1"/>
  <c r="B103" i="7" s="1"/>
  <c r="AD103" i="7" s="1"/>
  <c r="AJ102" i="7" a="1"/>
  <c r="AJ102" i="7" s="1"/>
  <c r="AG102" i="7" a="1"/>
  <c r="AG102" i="7" s="1"/>
  <c r="Z102" i="7" a="1"/>
  <c r="Z102" i="7" s="1"/>
  <c r="V102" i="7" a="1"/>
  <c r="V102" i="7" s="1"/>
  <c r="R102" i="7" a="1"/>
  <c r="R102" i="7" s="1"/>
  <c r="J102" i="7" a="1"/>
  <c r="J102" i="7" s="1"/>
  <c r="I102" i="7" a="1"/>
  <c r="I102" i="7" s="1"/>
  <c r="G102" i="7" a="1"/>
  <c r="G102" i="7" s="1"/>
  <c r="F102" i="7" a="1"/>
  <c r="F102" i="7" s="1"/>
  <c r="AT101" i="7" a="1"/>
  <c r="AT101" i="7" s="1"/>
  <c r="AJ101" i="7" a="1"/>
  <c r="AJ101" i="7" s="1"/>
  <c r="AG101" i="7" a="1"/>
  <c r="AG101" i="7" s="1"/>
  <c r="Z101" i="7" a="1"/>
  <c r="Z101" i="7" s="1"/>
  <c r="AA101" i="7" s="1"/>
  <c r="Y101" i="7" a="1"/>
  <c r="Y101" i="7" s="1"/>
  <c r="V101" i="7" a="1"/>
  <c r="V101" i="7" s="1"/>
  <c r="U101" i="7" a="1"/>
  <c r="U101" i="7" s="1"/>
  <c r="R101" i="7" a="1"/>
  <c r="R101" i="7" s="1"/>
  <c r="P101" i="7" a="1"/>
  <c r="P101" i="7" s="1"/>
  <c r="O101" i="7" a="1"/>
  <c r="O101" i="7" s="1"/>
  <c r="J101" i="7" a="1"/>
  <c r="J101" i="7" s="1"/>
  <c r="I101" i="7" a="1"/>
  <c r="I101" i="7" s="1"/>
  <c r="G101" i="7" a="1"/>
  <c r="G101" i="7" s="1"/>
  <c r="F101" i="7" a="1"/>
  <c r="F101" i="7" s="1"/>
  <c r="D101" i="7" a="1"/>
  <c r="D101" i="7" s="1"/>
  <c r="B101" i="7" a="1"/>
  <c r="B101" i="7" s="1"/>
  <c r="AD101" i="7" s="1"/>
  <c r="AT100" i="7" a="1"/>
  <c r="AT100" i="7" s="1"/>
  <c r="AJ100" i="7" a="1"/>
  <c r="AJ100" i="7" s="1"/>
  <c r="AG100" i="7" a="1"/>
  <c r="AG100" i="7" s="1"/>
  <c r="Z100" i="7" a="1"/>
  <c r="Z100" i="7" s="1"/>
  <c r="Y100" i="7" a="1"/>
  <c r="Y100" i="7" s="1"/>
  <c r="V100" i="7" a="1"/>
  <c r="V100" i="7" s="1"/>
  <c r="U100" i="7" a="1"/>
  <c r="U100" i="7" s="1"/>
  <c r="R100" i="7" a="1"/>
  <c r="R100" i="7" s="1"/>
  <c r="P100" i="7" a="1"/>
  <c r="P100" i="7" s="1"/>
  <c r="O100" i="7" a="1"/>
  <c r="O100" i="7" s="1"/>
  <c r="J100" i="7" a="1"/>
  <c r="J100" i="7" s="1"/>
  <c r="I100" i="7" a="1"/>
  <c r="I100" i="7" s="1"/>
  <c r="G100" i="7" a="1"/>
  <c r="G100" i="7" s="1"/>
  <c r="F100" i="7" a="1"/>
  <c r="F100" i="7" s="1"/>
  <c r="D100" i="7" a="1"/>
  <c r="D100" i="7" s="1"/>
  <c r="B100" i="7" a="1"/>
  <c r="B100" i="7" s="1"/>
  <c r="AD100" i="7" s="1"/>
  <c r="AT99" i="7" a="1"/>
  <c r="AT99" i="7" s="1"/>
  <c r="AJ99" i="7" a="1"/>
  <c r="AJ99" i="7" s="1"/>
  <c r="AG99" i="7" a="1"/>
  <c r="AG99" i="7" s="1"/>
  <c r="Z99" i="7" a="1"/>
  <c r="Z99" i="7" s="1"/>
  <c r="Y99" i="7" a="1"/>
  <c r="Y99" i="7" s="1"/>
  <c r="V99" i="7" a="1"/>
  <c r="V99" i="7" s="1"/>
  <c r="U99" i="7" a="1"/>
  <c r="U99" i="7" s="1"/>
  <c r="R99" i="7" a="1"/>
  <c r="R99" i="7" s="1"/>
  <c r="P99" i="7" a="1"/>
  <c r="P99" i="7" s="1"/>
  <c r="O99" i="7" a="1"/>
  <c r="O99" i="7" s="1"/>
  <c r="J99" i="7" a="1"/>
  <c r="J99" i="7" s="1"/>
  <c r="I99" i="7" a="1"/>
  <c r="I99" i="7" s="1"/>
  <c r="G99" i="7" a="1"/>
  <c r="G99" i="7" s="1"/>
  <c r="F99" i="7" a="1"/>
  <c r="F99" i="7" s="1"/>
  <c r="D99" i="7" a="1"/>
  <c r="D99" i="7" s="1"/>
  <c r="B99" i="7" a="1"/>
  <c r="B99" i="7" s="1"/>
  <c r="AD99" i="7" s="1"/>
  <c r="AJ98" i="7" a="1"/>
  <c r="AJ98" i="7" s="1"/>
  <c r="AG98" i="7" a="1"/>
  <c r="AG98" i="7" s="1"/>
  <c r="Z98" i="7" a="1"/>
  <c r="Z98" i="7" s="1"/>
  <c r="AA98" i="7" s="1"/>
  <c r="V98" i="7" a="1"/>
  <c r="V98" i="7" s="1"/>
  <c r="R98" i="7" a="1"/>
  <c r="R98" i="7" s="1"/>
  <c r="J98" i="7" a="1"/>
  <c r="J98" i="7" s="1"/>
  <c r="I98" i="7" a="1"/>
  <c r="I98" i="7" s="1"/>
  <c r="G98" i="7" a="1"/>
  <c r="G98" i="7" s="1"/>
  <c r="F98" i="7" a="1"/>
  <c r="F98" i="7" s="1"/>
  <c r="AT97" i="7" a="1"/>
  <c r="AT97" i="7" s="1"/>
  <c r="AJ97" i="7" a="1"/>
  <c r="AJ97" i="7" s="1"/>
  <c r="AG97" i="7" a="1"/>
  <c r="AG97" i="7" s="1"/>
  <c r="Z97" i="7" a="1"/>
  <c r="Z97" i="7" s="1"/>
  <c r="AA97" i="7" s="1"/>
  <c r="Y97" i="7" a="1"/>
  <c r="Y97" i="7" s="1"/>
  <c r="V97" i="7" a="1"/>
  <c r="V97" i="7" s="1"/>
  <c r="U97" i="7" a="1"/>
  <c r="U97" i="7" s="1"/>
  <c r="R97" i="7" a="1"/>
  <c r="R97" i="7" s="1"/>
  <c r="P97" i="7" a="1"/>
  <c r="P97" i="7" s="1"/>
  <c r="O97" i="7" a="1"/>
  <c r="O97" i="7" s="1"/>
  <c r="J97" i="7" a="1"/>
  <c r="J97" i="7" s="1"/>
  <c r="I97" i="7" a="1"/>
  <c r="I97" i="7" s="1"/>
  <c r="G97" i="7" a="1"/>
  <c r="G97" i="7" s="1"/>
  <c r="F97" i="7" a="1"/>
  <c r="F97" i="7" s="1"/>
  <c r="D97" i="7" a="1"/>
  <c r="D97" i="7" s="1"/>
  <c r="B97" i="7" a="1"/>
  <c r="B97" i="7" s="1"/>
  <c r="AD97" i="7" s="1"/>
  <c r="AT96" i="7" a="1"/>
  <c r="AT96" i="7" s="1"/>
  <c r="AJ96" i="7" a="1"/>
  <c r="AJ96" i="7" s="1"/>
  <c r="AG96" i="7" a="1"/>
  <c r="AG96" i="7" s="1"/>
  <c r="Z96" i="7" a="1"/>
  <c r="Z96" i="7" s="1"/>
  <c r="Y96" i="7" a="1"/>
  <c r="Y96" i="7" s="1"/>
  <c r="V96" i="7" a="1"/>
  <c r="V96" i="7" s="1"/>
  <c r="U96" i="7" a="1"/>
  <c r="U96" i="7" s="1"/>
  <c r="R96" i="7" a="1"/>
  <c r="R96" i="7" s="1"/>
  <c r="P96" i="7" a="1"/>
  <c r="P96" i="7" s="1"/>
  <c r="O96" i="7" a="1"/>
  <c r="O96" i="7" s="1"/>
  <c r="J96" i="7" a="1"/>
  <c r="J96" i="7" s="1"/>
  <c r="I96" i="7" a="1"/>
  <c r="I96" i="7" s="1"/>
  <c r="G96" i="7" a="1"/>
  <c r="G96" i="7" s="1"/>
  <c r="F96" i="7" a="1"/>
  <c r="F96" i="7" s="1"/>
  <c r="D96" i="7" a="1"/>
  <c r="D96" i="7" s="1"/>
  <c r="B96" i="7" a="1"/>
  <c r="B96" i="7" s="1"/>
  <c r="AD96" i="7" s="1"/>
  <c r="AT95" i="7" a="1"/>
  <c r="AT95" i="7" s="1"/>
  <c r="AJ95" i="7" a="1"/>
  <c r="AJ95" i="7" s="1"/>
  <c r="AG95" i="7" a="1"/>
  <c r="AG95" i="7" s="1"/>
  <c r="Z95" i="7" a="1"/>
  <c r="Z95" i="7" s="1"/>
  <c r="AA95" i="7" s="1"/>
  <c r="Y95" i="7" a="1"/>
  <c r="Y95" i="7" s="1"/>
  <c r="V95" i="7" a="1"/>
  <c r="V95" i="7" s="1"/>
  <c r="U95" i="7" a="1"/>
  <c r="U95" i="7" s="1"/>
  <c r="R95" i="7" a="1"/>
  <c r="R95" i="7" s="1"/>
  <c r="P95" i="7" a="1"/>
  <c r="P95" i="7" s="1"/>
  <c r="O95" i="7" a="1"/>
  <c r="O95" i="7" s="1"/>
  <c r="J95" i="7" a="1"/>
  <c r="J95" i="7" s="1"/>
  <c r="I95" i="7" a="1"/>
  <c r="I95" i="7" s="1"/>
  <c r="G95" i="7" a="1"/>
  <c r="G95" i="7" s="1"/>
  <c r="F95" i="7" a="1"/>
  <c r="F95" i="7" s="1"/>
  <c r="D95" i="7" a="1"/>
  <c r="D95" i="7" s="1"/>
  <c r="B95" i="7" a="1"/>
  <c r="B95" i="7" s="1"/>
  <c r="AD95" i="7" s="1"/>
  <c r="AJ94" i="7" a="1"/>
  <c r="AJ94" i="7" s="1"/>
  <c r="AG94" i="7" a="1"/>
  <c r="AG94" i="7" s="1"/>
  <c r="Z94" i="7" a="1"/>
  <c r="Z94" i="7" s="1"/>
  <c r="V94" i="7" a="1"/>
  <c r="V94" i="7" s="1"/>
  <c r="R94" i="7" a="1"/>
  <c r="R94" i="7" s="1"/>
  <c r="J94" i="7" a="1"/>
  <c r="J94" i="7" s="1"/>
  <c r="I94" i="7" a="1"/>
  <c r="I94" i="7" s="1"/>
  <c r="G94" i="7" a="1"/>
  <c r="G94" i="7" s="1"/>
  <c r="F94" i="7" a="1"/>
  <c r="F94" i="7" s="1"/>
  <c r="AT93" i="7" a="1"/>
  <c r="AT93" i="7" s="1"/>
  <c r="AJ93" i="7" a="1"/>
  <c r="AJ93" i="7" s="1"/>
  <c r="AG93" i="7" a="1"/>
  <c r="AG93" i="7" s="1"/>
  <c r="Z93" i="7" a="1"/>
  <c r="Z93" i="7" s="1"/>
  <c r="Y93" i="7" a="1"/>
  <c r="Y93" i="7" s="1"/>
  <c r="V93" i="7" a="1"/>
  <c r="V93" i="7" s="1"/>
  <c r="U93" i="7" a="1"/>
  <c r="U93" i="7" s="1"/>
  <c r="R93" i="7" a="1"/>
  <c r="R93" i="7" s="1"/>
  <c r="P93" i="7" a="1"/>
  <c r="P93" i="7" s="1"/>
  <c r="O93" i="7" a="1"/>
  <c r="O93" i="7" s="1"/>
  <c r="J93" i="7" a="1"/>
  <c r="J93" i="7" s="1"/>
  <c r="I93" i="7" a="1"/>
  <c r="I93" i="7" s="1"/>
  <c r="G93" i="7" a="1"/>
  <c r="G93" i="7" s="1"/>
  <c r="F93" i="7" a="1"/>
  <c r="F93" i="7" s="1"/>
  <c r="D93" i="7" a="1"/>
  <c r="D93" i="7" s="1"/>
  <c r="B93" i="7" a="1"/>
  <c r="B93" i="7" s="1"/>
  <c r="AD93" i="7" s="1"/>
  <c r="AT92" i="7" a="1"/>
  <c r="AT92" i="7" s="1"/>
  <c r="AJ92" i="7" a="1"/>
  <c r="AJ92" i="7" s="1"/>
  <c r="AG92" i="7" a="1"/>
  <c r="AG92" i="7" s="1"/>
  <c r="Z92" i="7" a="1"/>
  <c r="Z92" i="7" s="1"/>
  <c r="Y92" i="7" a="1"/>
  <c r="Y92" i="7" s="1"/>
  <c r="V92" i="7" a="1"/>
  <c r="V92" i="7" s="1"/>
  <c r="U92" i="7" a="1"/>
  <c r="U92" i="7" s="1"/>
  <c r="R92" i="7" a="1"/>
  <c r="R92" i="7" s="1"/>
  <c r="P92" i="7" a="1"/>
  <c r="P92" i="7" s="1"/>
  <c r="O92" i="7" a="1"/>
  <c r="O92" i="7" s="1"/>
  <c r="J92" i="7" a="1"/>
  <c r="J92" i="7" s="1"/>
  <c r="I92" i="7" a="1"/>
  <c r="I92" i="7" s="1"/>
  <c r="G92" i="7" a="1"/>
  <c r="G92" i="7" s="1"/>
  <c r="F92" i="7" a="1"/>
  <c r="F92" i="7" s="1"/>
  <c r="D92" i="7" a="1"/>
  <c r="D92" i="7" s="1"/>
  <c r="B92" i="7" a="1"/>
  <c r="B92" i="7" s="1"/>
  <c r="AD92" i="7" s="1"/>
  <c r="AT91" i="7" a="1"/>
  <c r="AT91" i="7" s="1"/>
  <c r="AJ91" i="7" a="1"/>
  <c r="AJ91" i="7" s="1"/>
  <c r="AG91" i="7" a="1"/>
  <c r="AG91" i="7" s="1"/>
  <c r="Z91" i="7" a="1"/>
  <c r="Z91" i="7" s="1"/>
  <c r="AA91" i="7" s="1"/>
  <c r="Y91" i="7" a="1"/>
  <c r="Y91" i="7" s="1"/>
  <c r="V91" i="7" a="1"/>
  <c r="V91" i="7" s="1"/>
  <c r="U91" i="7" a="1"/>
  <c r="U91" i="7" s="1"/>
  <c r="R91" i="7" a="1"/>
  <c r="R91" i="7" s="1"/>
  <c r="P91" i="7" a="1"/>
  <c r="P91" i="7" s="1"/>
  <c r="O91" i="7" a="1"/>
  <c r="O91" i="7" s="1"/>
  <c r="J91" i="7" a="1"/>
  <c r="J91" i="7" s="1"/>
  <c r="I91" i="7" a="1"/>
  <c r="I91" i="7" s="1"/>
  <c r="G91" i="7" a="1"/>
  <c r="G91" i="7"/>
  <c r="F91" i="7" a="1"/>
  <c r="F91" i="7" s="1"/>
  <c r="D91" i="7" a="1"/>
  <c r="D91" i="7" s="1"/>
  <c r="B91" i="7" a="1"/>
  <c r="B91" i="7" s="1"/>
  <c r="AD91" i="7" s="1"/>
  <c r="AJ90" i="7" a="1"/>
  <c r="AJ90" i="7" s="1"/>
  <c r="AG90" i="7" a="1"/>
  <c r="AG90" i="7" s="1"/>
  <c r="Z90" i="7" a="1"/>
  <c r="Z90" i="7" s="1"/>
  <c r="AA90" i="7" s="1"/>
  <c r="V90" i="7" a="1"/>
  <c r="V90" i="7" s="1"/>
  <c r="R90" i="7" a="1"/>
  <c r="R90" i="7" s="1"/>
  <c r="J90" i="7" a="1"/>
  <c r="J90" i="7" s="1"/>
  <c r="I90" i="7" a="1"/>
  <c r="I90" i="7" s="1"/>
  <c r="G90" i="7" a="1"/>
  <c r="G90" i="7" s="1"/>
  <c r="F90" i="7" a="1"/>
  <c r="F90" i="7" s="1"/>
  <c r="AT89" i="7" a="1"/>
  <c r="AT89" i="7" s="1"/>
  <c r="AJ89" i="7" a="1"/>
  <c r="AJ89" i="7" s="1"/>
  <c r="AG89" i="7" a="1"/>
  <c r="AG89" i="7" s="1"/>
  <c r="Z89" i="7" a="1"/>
  <c r="Z89" i="7" s="1"/>
  <c r="AA89" i="7" s="1"/>
  <c r="Y89" i="7" a="1"/>
  <c r="Y89" i="7" s="1"/>
  <c r="V89" i="7" a="1"/>
  <c r="V89" i="7" s="1"/>
  <c r="U89" i="7" a="1"/>
  <c r="U89" i="7" s="1"/>
  <c r="R89" i="7" a="1"/>
  <c r="R89" i="7" s="1"/>
  <c r="P89" i="7" a="1"/>
  <c r="P89" i="7" s="1"/>
  <c r="O89" i="7" a="1"/>
  <c r="O89" i="7" s="1"/>
  <c r="J89" i="7" a="1"/>
  <c r="J89" i="7" s="1"/>
  <c r="I89" i="7" a="1"/>
  <c r="I89" i="7" s="1"/>
  <c r="G89" i="7" a="1"/>
  <c r="G89" i="7" s="1"/>
  <c r="F89" i="7" a="1"/>
  <c r="F89" i="7" s="1"/>
  <c r="D89" i="7" a="1"/>
  <c r="D89" i="7" s="1"/>
  <c r="B89" i="7" a="1"/>
  <c r="B89" i="7" s="1"/>
  <c r="AD89" i="7" s="1"/>
  <c r="AT88" i="7" a="1"/>
  <c r="AT88" i="7" s="1"/>
  <c r="AJ88" i="7" a="1"/>
  <c r="AJ88" i="7" s="1"/>
  <c r="AG88" i="7" a="1"/>
  <c r="AG88" i="7" s="1"/>
  <c r="Z88" i="7" a="1"/>
  <c r="Z88" i="7" s="1"/>
  <c r="AA88" i="7" s="1"/>
  <c r="Y88" i="7" a="1"/>
  <c r="Y88" i="7" s="1"/>
  <c r="V88" i="7" a="1"/>
  <c r="V88" i="7" s="1"/>
  <c r="U88" i="7" a="1"/>
  <c r="U88" i="7" s="1"/>
  <c r="R88" i="7" a="1"/>
  <c r="R88" i="7" s="1"/>
  <c r="P88" i="7" a="1"/>
  <c r="P88" i="7" s="1"/>
  <c r="O88" i="7" a="1"/>
  <c r="O88" i="7" s="1"/>
  <c r="J88" i="7" a="1"/>
  <c r="J88" i="7" s="1"/>
  <c r="I88" i="7" a="1"/>
  <c r="I88" i="7" s="1"/>
  <c r="G88" i="7" a="1"/>
  <c r="G88" i="7" s="1"/>
  <c r="F88" i="7" a="1"/>
  <c r="F88" i="7" s="1"/>
  <c r="D88" i="7" a="1"/>
  <c r="D88" i="7"/>
  <c r="B88" i="7" a="1"/>
  <c r="B88" i="7" s="1"/>
  <c r="AD88" i="7" s="1"/>
  <c r="AT87" i="7" a="1"/>
  <c r="AT87" i="7" s="1"/>
  <c r="AJ87" i="7" a="1"/>
  <c r="AJ87" i="7" s="1"/>
  <c r="AG87" i="7" a="1"/>
  <c r="AG87" i="7" s="1"/>
  <c r="Z87" i="7" a="1"/>
  <c r="Z87" i="7" s="1"/>
  <c r="Y87" i="7" a="1"/>
  <c r="Y87" i="7" s="1"/>
  <c r="V87" i="7" a="1"/>
  <c r="V87" i="7" s="1"/>
  <c r="U87" i="7" a="1"/>
  <c r="U87" i="7" s="1"/>
  <c r="R87" i="7" a="1"/>
  <c r="R87" i="7" s="1"/>
  <c r="P87" i="7" a="1"/>
  <c r="P87" i="7" s="1"/>
  <c r="O87" i="7" a="1"/>
  <c r="O87" i="7" s="1"/>
  <c r="J87" i="7" a="1"/>
  <c r="J87" i="7" s="1"/>
  <c r="I87" i="7" a="1"/>
  <c r="I87" i="7" s="1"/>
  <c r="G87" i="7" a="1"/>
  <c r="G87" i="7" s="1"/>
  <c r="F87" i="7" a="1"/>
  <c r="F87" i="7" s="1"/>
  <c r="D87" i="7" a="1"/>
  <c r="D87" i="7" s="1"/>
  <c r="B87" i="7" a="1"/>
  <c r="B87" i="7" s="1"/>
  <c r="AD87" i="7" s="1"/>
  <c r="AJ86" i="7" a="1"/>
  <c r="AJ86" i="7" s="1"/>
  <c r="AG86" i="7" a="1"/>
  <c r="AG86" i="7" s="1"/>
  <c r="Z86" i="7" a="1"/>
  <c r="Z86" i="7" s="1"/>
  <c r="AA86" i="7" s="1"/>
  <c r="V86" i="7" a="1"/>
  <c r="V86" i="7" s="1"/>
  <c r="R86" i="7" a="1"/>
  <c r="R86" i="7" s="1"/>
  <c r="J86" i="7" a="1"/>
  <c r="J86" i="7" s="1"/>
  <c r="I86" i="7" a="1"/>
  <c r="I86" i="7" s="1"/>
  <c r="G86" i="7" a="1"/>
  <c r="G86" i="7" s="1"/>
  <c r="F86" i="7" a="1"/>
  <c r="F86" i="7" s="1"/>
  <c r="D86" i="7" a="1"/>
  <c r="D86" i="7" s="1"/>
  <c r="AT85" i="7" a="1"/>
  <c r="AT85" i="7" s="1"/>
  <c r="AJ85" i="7" a="1"/>
  <c r="AJ85" i="7" s="1"/>
  <c r="AG85" i="7" a="1"/>
  <c r="AG85" i="7" s="1"/>
  <c r="Z85" i="7" a="1"/>
  <c r="Z85" i="7" s="1"/>
  <c r="Y85" i="7" a="1"/>
  <c r="Y85" i="7" s="1"/>
  <c r="V85" i="7" a="1"/>
  <c r="V85" i="7" s="1"/>
  <c r="U85" i="7" a="1"/>
  <c r="U85" i="7" s="1"/>
  <c r="R85" i="7" a="1"/>
  <c r="R85" i="7" s="1"/>
  <c r="P85" i="7" a="1"/>
  <c r="P85" i="7" s="1"/>
  <c r="O85" i="7" a="1"/>
  <c r="O85" i="7" s="1"/>
  <c r="J85" i="7" a="1"/>
  <c r="J85" i="7" s="1"/>
  <c r="I85" i="7" a="1"/>
  <c r="I85" i="7" s="1"/>
  <c r="G85" i="7" a="1"/>
  <c r="G85" i="7" s="1"/>
  <c r="F85" i="7" a="1"/>
  <c r="F85" i="7" s="1"/>
  <c r="D85" i="7" a="1"/>
  <c r="D85" i="7" s="1"/>
  <c r="B85" i="7" a="1"/>
  <c r="B85" i="7" s="1"/>
  <c r="AD85" i="7" s="1"/>
  <c r="AT84" i="7" a="1"/>
  <c r="AT84" i="7" s="1"/>
  <c r="AJ84" i="7" a="1"/>
  <c r="AJ84" i="7" s="1"/>
  <c r="AG84" i="7" a="1"/>
  <c r="AG84" i="7" s="1"/>
  <c r="Z84" i="7" a="1"/>
  <c r="Z84" i="7" s="1"/>
  <c r="Y84" i="7" a="1"/>
  <c r="Y84" i="7" s="1"/>
  <c r="V84" i="7" a="1"/>
  <c r="V84" i="7" s="1"/>
  <c r="U84" i="7" a="1"/>
  <c r="U84" i="7" s="1"/>
  <c r="R84" i="7" a="1"/>
  <c r="R84" i="7" s="1"/>
  <c r="P84" i="7" a="1"/>
  <c r="P84" i="7" s="1"/>
  <c r="O84" i="7" a="1"/>
  <c r="O84" i="7" s="1"/>
  <c r="J84" i="7" a="1"/>
  <c r="J84" i="7" s="1"/>
  <c r="I84" i="7" a="1"/>
  <c r="I84" i="7" s="1"/>
  <c r="G84" i="7" a="1"/>
  <c r="G84" i="7" s="1"/>
  <c r="F84" i="7" a="1"/>
  <c r="F84" i="7" s="1"/>
  <c r="D84" i="7" a="1"/>
  <c r="D84" i="7" s="1"/>
  <c r="B84" i="7" a="1"/>
  <c r="B84" i="7" s="1"/>
  <c r="AD84" i="7" s="1"/>
  <c r="AT83" i="7" a="1"/>
  <c r="AT83" i="7" s="1"/>
  <c r="AJ83" i="7" a="1"/>
  <c r="AJ83" i="7" s="1"/>
  <c r="AG83" i="7" a="1"/>
  <c r="AG83" i="7" s="1"/>
  <c r="Z83" i="7" a="1"/>
  <c r="Z83" i="7" s="1"/>
  <c r="Y83" i="7" a="1"/>
  <c r="Y83" i="7" s="1"/>
  <c r="V83" i="7" a="1"/>
  <c r="V83" i="7" s="1"/>
  <c r="U83" i="7" a="1"/>
  <c r="U83" i="7" s="1"/>
  <c r="R83" i="7" a="1"/>
  <c r="R83" i="7" s="1"/>
  <c r="P83" i="7" a="1"/>
  <c r="P83" i="7" s="1"/>
  <c r="O83" i="7" a="1"/>
  <c r="O83" i="7" s="1"/>
  <c r="J83" i="7" a="1"/>
  <c r="J83" i="7" s="1"/>
  <c r="I83" i="7" a="1"/>
  <c r="I83" i="7" s="1"/>
  <c r="G83" i="7" a="1"/>
  <c r="G83" i="7" s="1"/>
  <c r="F83" i="7" a="1"/>
  <c r="F83" i="7" s="1"/>
  <c r="D83" i="7" a="1"/>
  <c r="D83" i="7" s="1"/>
  <c r="B83" i="7" a="1"/>
  <c r="B83" i="7" s="1"/>
  <c r="AD83" i="7" s="1"/>
  <c r="AJ82" i="7" a="1"/>
  <c r="AJ82" i="7" s="1"/>
  <c r="AG82" i="7" a="1"/>
  <c r="AG82" i="7"/>
  <c r="Z82" i="7" a="1"/>
  <c r="Z82" i="7" s="1"/>
  <c r="V82" i="7" a="1"/>
  <c r="V82" i="7" s="1"/>
  <c r="R82" i="7" a="1"/>
  <c r="R82" i="7" s="1"/>
  <c r="J82" i="7" a="1"/>
  <c r="J82" i="7" s="1"/>
  <c r="I82" i="7" a="1"/>
  <c r="I82" i="7" s="1"/>
  <c r="G82" i="7" a="1"/>
  <c r="G82" i="7" s="1"/>
  <c r="F82" i="7" a="1"/>
  <c r="F82" i="7" s="1"/>
  <c r="AT81" i="7" a="1"/>
  <c r="AT81" i="7" s="1"/>
  <c r="AJ81" i="7" a="1"/>
  <c r="AJ81" i="7" s="1"/>
  <c r="AG81" i="7" a="1"/>
  <c r="AG81" i="7" s="1"/>
  <c r="Z81" i="7" a="1"/>
  <c r="Z81" i="7" s="1"/>
  <c r="Y81" i="7" a="1"/>
  <c r="Y81" i="7" s="1"/>
  <c r="V81" i="7" a="1"/>
  <c r="V81" i="7" s="1"/>
  <c r="U81" i="7" a="1"/>
  <c r="U81" i="7" s="1"/>
  <c r="R81" i="7" a="1"/>
  <c r="R81" i="7" s="1"/>
  <c r="P81" i="7" a="1"/>
  <c r="P81" i="7" s="1"/>
  <c r="O81" i="7" a="1"/>
  <c r="O81" i="7" s="1"/>
  <c r="J81" i="7" a="1"/>
  <c r="J81" i="7" s="1"/>
  <c r="I81" i="7" a="1"/>
  <c r="I81" i="7" s="1"/>
  <c r="G81" i="7" a="1"/>
  <c r="G81" i="7" s="1"/>
  <c r="F81" i="7" a="1"/>
  <c r="F81" i="7" s="1"/>
  <c r="D81" i="7" a="1"/>
  <c r="D81" i="7" s="1"/>
  <c r="B81" i="7" a="1"/>
  <c r="B81" i="7" s="1"/>
  <c r="AD81" i="7" s="1"/>
  <c r="AT80" i="7" a="1"/>
  <c r="AT80" i="7" s="1"/>
  <c r="AJ80" i="7" a="1"/>
  <c r="AJ80" i="7" s="1"/>
  <c r="AG80" i="7" a="1"/>
  <c r="AG80" i="7" s="1"/>
  <c r="Z80" i="7" a="1"/>
  <c r="Z80" i="7" s="1"/>
  <c r="AA80" i="7" s="1"/>
  <c r="Y80" i="7" a="1"/>
  <c r="Y80" i="7" s="1"/>
  <c r="V80" i="7" a="1"/>
  <c r="V80" i="7" s="1"/>
  <c r="U80" i="7" a="1"/>
  <c r="U80" i="7" s="1"/>
  <c r="R80" i="7" a="1"/>
  <c r="R80" i="7" s="1"/>
  <c r="P80" i="7" a="1"/>
  <c r="P80" i="7" s="1"/>
  <c r="O80" i="7" a="1"/>
  <c r="O80" i="7" s="1"/>
  <c r="J80" i="7" a="1"/>
  <c r="J80" i="7" s="1"/>
  <c r="I80" i="7" a="1"/>
  <c r="I80" i="7" s="1"/>
  <c r="G80" i="7" a="1"/>
  <c r="G80" i="7" s="1"/>
  <c r="F80" i="7" a="1"/>
  <c r="F80" i="7" s="1"/>
  <c r="D80" i="7" a="1"/>
  <c r="D80" i="7" s="1"/>
  <c r="B80" i="7" a="1"/>
  <c r="B80" i="7" s="1"/>
  <c r="AD80" i="7" s="1"/>
  <c r="AT79" i="7" a="1"/>
  <c r="AT79" i="7" s="1"/>
  <c r="AJ79" i="7" a="1"/>
  <c r="AJ79" i="7" s="1"/>
  <c r="AG79" i="7" a="1"/>
  <c r="AG79" i="7" s="1"/>
  <c r="Z79" i="7" a="1"/>
  <c r="Z79" i="7" s="1"/>
  <c r="Y79" i="7" a="1"/>
  <c r="Y79" i="7" s="1"/>
  <c r="V79" i="7" a="1"/>
  <c r="V79" i="7" s="1"/>
  <c r="U79" i="7" a="1"/>
  <c r="U79" i="7" s="1"/>
  <c r="R79" i="7" a="1"/>
  <c r="R79" i="7" s="1"/>
  <c r="P79" i="7" a="1"/>
  <c r="P79" i="7" s="1"/>
  <c r="O79" i="7" a="1"/>
  <c r="O79" i="7" s="1"/>
  <c r="J79" i="7" a="1"/>
  <c r="J79" i="7" s="1"/>
  <c r="I79" i="7" a="1"/>
  <c r="I79" i="7" s="1"/>
  <c r="G79" i="7" a="1"/>
  <c r="G79" i="7" s="1"/>
  <c r="F79" i="7" a="1"/>
  <c r="F79" i="7" s="1"/>
  <c r="D79" i="7" a="1"/>
  <c r="D79" i="7" s="1"/>
  <c r="B79" i="7" a="1"/>
  <c r="B79" i="7" s="1"/>
  <c r="AD79" i="7" s="1"/>
  <c r="AJ78" i="7" a="1"/>
  <c r="AJ78" i="7" s="1"/>
  <c r="AG78" i="7" a="1"/>
  <c r="AG78" i="7" s="1"/>
  <c r="Z78" i="7" a="1"/>
  <c r="Z78" i="7" s="1"/>
  <c r="V78" i="7" a="1"/>
  <c r="V78" i="7" s="1"/>
  <c r="R78" i="7" a="1"/>
  <c r="R78" i="7" s="1"/>
  <c r="J78" i="7" a="1"/>
  <c r="J78" i="7" s="1"/>
  <c r="I78" i="7" a="1"/>
  <c r="I78" i="7" s="1"/>
  <c r="G78" i="7" a="1"/>
  <c r="G78" i="7" s="1"/>
  <c r="F78" i="7" a="1"/>
  <c r="F78" i="7" s="1"/>
  <c r="AT77" i="7" a="1"/>
  <c r="AT77" i="7" s="1"/>
  <c r="AJ77" i="7" a="1"/>
  <c r="AJ77" i="7" s="1"/>
  <c r="AG77" i="7" a="1"/>
  <c r="AG77" i="7" s="1"/>
  <c r="Z77" i="7" a="1"/>
  <c r="Z77" i="7" s="1"/>
  <c r="AA77" i="7" s="1"/>
  <c r="Y77" i="7" a="1"/>
  <c r="Y77" i="7" s="1"/>
  <c r="V77" i="7" a="1"/>
  <c r="V77" i="7" s="1"/>
  <c r="U77" i="7" a="1"/>
  <c r="U77" i="7" s="1"/>
  <c r="R77" i="7" a="1"/>
  <c r="R77" i="7" s="1"/>
  <c r="P77" i="7" a="1"/>
  <c r="P77" i="7" s="1"/>
  <c r="O77" i="7" a="1"/>
  <c r="O77" i="7" s="1"/>
  <c r="J77" i="7" a="1"/>
  <c r="J77" i="7" s="1"/>
  <c r="I77" i="7" a="1"/>
  <c r="I77" i="7" s="1"/>
  <c r="G77" i="7" a="1"/>
  <c r="G77" i="7" s="1"/>
  <c r="F77" i="7" a="1"/>
  <c r="F77" i="7" s="1"/>
  <c r="D77" i="7" a="1"/>
  <c r="D77" i="7" s="1"/>
  <c r="B77" i="7" a="1"/>
  <c r="B77" i="7" s="1"/>
  <c r="AD77" i="7" s="1"/>
  <c r="AT76" i="7" a="1"/>
  <c r="AT76" i="7" s="1"/>
  <c r="AJ76" i="7" a="1"/>
  <c r="AJ76" i="7" s="1"/>
  <c r="AG76" i="7" a="1"/>
  <c r="AG76" i="7" s="1"/>
  <c r="Z76" i="7" a="1"/>
  <c r="Z76" i="7" s="1"/>
  <c r="AA76" i="7" s="1"/>
  <c r="Y76" i="7" a="1"/>
  <c r="Y76" i="7" s="1"/>
  <c r="V76" i="7" a="1"/>
  <c r="V76" i="7" s="1"/>
  <c r="U76" i="7" a="1"/>
  <c r="U76" i="7" s="1"/>
  <c r="R76" i="7" a="1"/>
  <c r="R76" i="7" s="1"/>
  <c r="P76" i="7" a="1"/>
  <c r="P76" i="7" s="1"/>
  <c r="O76" i="7" a="1"/>
  <c r="O76" i="7" s="1"/>
  <c r="J76" i="7" a="1"/>
  <c r="J76" i="7" s="1"/>
  <c r="I76" i="7" a="1"/>
  <c r="I76" i="7" s="1"/>
  <c r="G76" i="7" a="1"/>
  <c r="G76" i="7" s="1"/>
  <c r="F76" i="7" a="1"/>
  <c r="F76" i="7" s="1"/>
  <c r="D76" i="7" a="1"/>
  <c r="D76" i="7"/>
  <c r="B76" i="7" a="1"/>
  <c r="B76" i="7" s="1"/>
  <c r="AD76" i="7" s="1"/>
  <c r="AT75" i="7" a="1"/>
  <c r="AT75" i="7" s="1"/>
  <c r="AJ75" i="7" a="1"/>
  <c r="AJ75" i="7" s="1"/>
  <c r="AG75" i="7" a="1"/>
  <c r="AG75" i="7" s="1"/>
  <c r="Z75" i="7" a="1"/>
  <c r="Z75" i="7" s="1"/>
  <c r="AA75" i="7" s="1"/>
  <c r="Y75" i="7" a="1"/>
  <c r="Y75" i="7" s="1"/>
  <c r="V75" i="7" a="1"/>
  <c r="V75" i="7" s="1"/>
  <c r="U75" i="7" a="1"/>
  <c r="U75" i="7" s="1"/>
  <c r="R75" i="7" a="1"/>
  <c r="R75" i="7" s="1"/>
  <c r="P75" i="7" a="1"/>
  <c r="P75" i="7" s="1"/>
  <c r="O75" i="7" a="1"/>
  <c r="O75" i="7" s="1"/>
  <c r="J75" i="7" a="1"/>
  <c r="J75" i="7" s="1"/>
  <c r="I75" i="7" a="1"/>
  <c r="I75" i="7" s="1"/>
  <c r="G75" i="7" a="1"/>
  <c r="G75" i="7" s="1"/>
  <c r="F75" i="7" a="1"/>
  <c r="F75" i="7" s="1"/>
  <c r="D75" i="7" a="1"/>
  <c r="D75" i="7" s="1"/>
  <c r="B75" i="7" a="1"/>
  <c r="B75" i="7" s="1"/>
  <c r="AD75" i="7" s="1"/>
  <c r="AJ74" i="7" a="1"/>
  <c r="AJ74" i="7" s="1"/>
  <c r="AG74" i="7" a="1"/>
  <c r="AG74" i="7" s="1"/>
  <c r="Z74" i="7" a="1"/>
  <c r="Z74" i="7" s="1"/>
  <c r="V74" i="7" a="1"/>
  <c r="V74" i="7" s="1"/>
  <c r="R74" i="7" a="1"/>
  <c r="R74" i="7" s="1"/>
  <c r="J74" i="7" a="1"/>
  <c r="J74" i="7" s="1"/>
  <c r="I74" i="7" a="1"/>
  <c r="I74" i="7" s="1"/>
  <c r="G74" i="7" a="1"/>
  <c r="G74" i="7" s="1"/>
  <c r="F74" i="7" a="1"/>
  <c r="F74" i="7" s="1"/>
  <c r="AT73" i="7" a="1"/>
  <c r="AT73" i="7" s="1"/>
  <c r="AJ73" i="7" a="1"/>
  <c r="AJ73" i="7" s="1"/>
  <c r="AG73" i="7" a="1"/>
  <c r="AG73" i="7" s="1"/>
  <c r="Z73" i="7" a="1"/>
  <c r="Z73" i="7" s="1"/>
  <c r="AA73" i="7" s="1"/>
  <c r="Y73" i="7" a="1"/>
  <c r="Y73" i="7" s="1"/>
  <c r="V73" i="7" a="1"/>
  <c r="V73" i="7" s="1"/>
  <c r="U73" i="7" a="1"/>
  <c r="U73" i="7" s="1"/>
  <c r="R73" i="7" a="1"/>
  <c r="R73" i="7" s="1"/>
  <c r="P73" i="7" a="1"/>
  <c r="P73" i="7" s="1"/>
  <c r="O73" i="7" a="1"/>
  <c r="O73" i="7" s="1"/>
  <c r="J73" i="7" a="1"/>
  <c r="J73" i="7" s="1"/>
  <c r="I73" i="7" a="1"/>
  <c r="I73" i="7" s="1"/>
  <c r="G73" i="7" a="1"/>
  <c r="G73" i="7" s="1"/>
  <c r="F73" i="7" a="1"/>
  <c r="F73" i="7" s="1"/>
  <c r="D73" i="7" a="1"/>
  <c r="D73" i="7" s="1"/>
  <c r="B73" i="7" a="1"/>
  <c r="B73" i="7" s="1"/>
  <c r="AD73" i="7" s="1"/>
  <c r="AT72" i="7" a="1"/>
  <c r="AT72" i="7" s="1"/>
  <c r="AJ72" i="7" a="1"/>
  <c r="AJ72" i="7" s="1"/>
  <c r="AG72" i="7" a="1"/>
  <c r="AG72" i="7" s="1"/>
  <c r="Z72" i="7" a="1"/>
  <c r="Z72" i="7" s="1"/>
  <c r="Y72" i="7" a="1"/>
  <c r="Y72" i="7" s="1"/>
  <c r="V72" i="7" a="1"/>
  <c r="V72" i="7" s="1"/>
  <c r="U72" i="7" a="1"/>
  <c r="U72" i="7" s="1"/>
  <c r="R72" i="7" a="1"/>
  <c r="R72" i="7" s="1"/>
  <c r="P72" i="7" a="1"/>
  <c r="P72" i="7" s="1"/>
  <c r="O72" i="7" a="1"/>
  <c r="O72" i="7" s="1"/>
  <c r="J72" i="7" a="1"/>
  <c r="J72" i="7" s="1"/>
  <c r="I72" i="7" a="1"/>
  <c r="I72" i="7" s="1"/>
  <c r="G72" i="7" a="1"/>
  <c r="G72" i="7" s="1"/>
  <c r="F72" i="7" a="1"/>
  <c r="F72" i="7" s="1"/>
  <c r="D72" i="7" a="1"/>
  <c r="D72" i="7" s="1"/>
  <c r="B72" i="7" a="1"/>
  <c r="B72" i="7" s="1"/>
  <c r="AD72" i="7" s="1"/>
  <c r="AT71" i="7" a="1"/>
  <c r="AT71" i="7" s="1"/>
  <c r="AJ71" i="7" a="1"/>
  <c r="AJ71" i="7" s="1"/>
  <c r="AG71" i="7" a="1"/>
  <c r="AG71" i="7" s="1"/>
  <c r="Z71" i="7" a="1"/>
  <c r="Z71" i="7" s="1"/>
  <c r="Y71" i="7" a="1"/>
  <c r="Y71" i="7" s="1"/>
  <c r="V71" i="7" a="1"/>
  <c r="V71" i="7" s="1"/>
  <c r="U71" i="7" a="1"/>
  <c r="U71" i="7" s="1"/>
  <c r="R71" i="7" a="1"/>
  <c r="R71" i="7" s="1"/>
  <c r="P71" i="7" a="1"/>
  <c r="P71" i="7" s="1"/>
  <c r="O71" i="7" a="1"/>
  <c r="O71" i="7" s="1"/>
  <c r="J71" i="7" a="1"/>
  <c r="J71" i="7" s="1"/>
  <c r="I71" i="7" a="1"/>
  <c r="I71" i="7" s="1"/>
  <c r="G71" i="7" a="1"/>
  <c r="G71" i="7" s="1"/>
  <c r="F71" i="7" a="1"/>
  <c r="F71" i="7" s="1"/>
  <c r="D71" i="7" a="1"/>
  <c r="D71" i="7" s="1"/>
  <c r="B71" i="7" a="1"/>
  <c r="B71" i="7" s="1"/>
  <c r="AD71" i="7" s="1"/>
  <c r="AJ70" i="7" a="1"/>
  <c r="AJ70" i="7" s="1"/>
  <c r="AG70" i="7" a="1"/>
  <c r="AG70" i="7" s="1"/>
  <c r="Z70" i="7" a="1"/>
  <c r="Z70" i="7" s="1"/>
  <c r="AA70" i="7" s="1"/>
  <c r="V70" i="7" a="1"/>
  <c r="V70" i="7" s="1"/>
  <c r="R70" i="7" a="1"/>
  <c r="R70" i="7" s="1"/>
  <c r="J70" i="7" a="1"/>
  <c r="J70" i="7" s="1"/>
  <c r="I70" i="7" a="1"/>
  <c r="I70" i="7" s="1"/>
  <c r="G70" i="7" a="1"/>
  <c r="G70" i="7" s="1"/>
  <c r="F70" i="7" a="1"/>
  <c r="F70" i="7" s="1"/>
  <c r="AT69" i="7" a="1"/>
  <c r="AT69" i="7" s="1"/>
  <c r="AJ69" i="7" a="1"/>
  <c r="AJ69" i="7" s="1"/>
  <c r="AG69" i="7" a="1"/>
  <c r="AG69" i="7" s="1"/>
  <c r="Z69" i="7" a="1"/>
  <c r="Z69" i="7" s="1"/>
  <c r="Y69" i="7" a="1"/>
  <c r="Y69" i="7" s="1"/>
  <c r="V69" i="7" a="1"/>
  <c r="V69" i="7" s="1"/>
  <c r="U69" i="7" a="1"/>
  <c r="U69" i="7" s="1"/>
  <c r="R69" i="7" a="1"/>
  <c r="R69" i="7" s="1"/>
  <c r="P69" i="7" a="1"/>
  <c r="P69" i="7" s="1"/>
  <c r="O69" i="7" a="1"/>
  <c r="O69" i="7" s="1"/>
  <c r="J69" i="7" a="1"/>
  <c r="J69" i="7" s="1"/>
  <c r="I69" i="7" a="1"/>
  <c r="I69" i="7" s="1"/>
  <c r="G69" i="7" a="1"/>
  <c r="G69" i="7" s="1"/>
  <c r="F69" i="7" a="1"/>
  <c r="F69" i="7" s="1"/>
  <c r="D69" i="7" a="1"/>
  <c r="D69" i="7"/>
  <c r="B69" i="7" a="1"/>
  <c r="B69" i="7" s="1"/>
  <c r="AD69" i="7" s="1"/>
  <c r="AT68" i="7" a="1"/>
  <c r="AT68" i="7" s="1"/>
  <c r="AJ68" i="7" a="1"/>
  <c r="AJ68" i="7" s="1"/>
  <c r="AG68" i="7" a="1"/>
  <c r="AG68" i="7" s="1"/>
  <c r="Z68" i="7" a="1"/>
  <c r="Z68" i="7" s="1"/>
  <c r="Y68" i="7" a="1"/>
  <c r="Y68" i="7" s="1"/>
  <c r="V68" i="7" a="1"/>
  <c r="V68" i="7" s="1"/>
  <c r="U68" i="7" a="1"/>
  <c r="U68" i="7" s="1"/>
  <c r="R68" i="7" a="1"/>
  <c r="R68" i="7" s="1"/>
  <c r="P68" i="7" a="1"/>
  <c r="P68" i="7" s="1"/>
  <c r="O68" i="7" a="1"/>
  <c r="O68" i="7" s="1"/>
  <c r="J68" i="7" a="1"/>
  <c r="J68" i="7" s="1"/>
  <c r="I68" i="7" a="1"/>
  <c r="I68" i="7" s="1"/>
  <c r="G68" i="7" a="1"/>
  <c r="G68" i="7" s="1"/>
  <c r="F68" i="7" a="1"/>
  <c r="F68" i="7" s="1"/>
  <c r="D68" i="7" a="1"/>
  <c r="D68" i="7"/>
  <c r="B68" i="7" a="1"/>
  <c r="B68" i="7" s="1"/>
  <c r="AD68" i="7" s="1"/>
  <c r="AT67" i="7" a="1"/>
  <c r="AT67" i="7" s="1"/>
  <c r="AJ67" i="7" a="1"/>
  <c r="AJ67" i="7" s="1"/>
  <c r="AG67" i="7" a="1"/>
  <c r="AG67" i="7" s="1"/>
  <c r="Z67" i="7" a="1"/>
  <c r="Z67" i="7" s="1"/>
  <c r="Y67" i="7" a="1"/>
  <c r="Y67" i="7" s="1"/>
  <c r="V67" i="7" a="1"/>
  <c r="V67" i="7" s="1"/>
  <c r="U67" i="7" a="1"/>
  <c r="U67" i="7" s="1"/>
  <c r="R67" i="7" a="1"/>
  <c r="R67" i="7" s="1"/>
  <c r="P67" i="7" a="1"/>
  <c r="P67" i="7" s="1"/>
  <c r="O67" i="7" a="1"/>
  <c r="O67" i="7" s="1"/>
  <c r="J67" i="7" a="1"/>
  <c r="J67" i="7" s="1"/>
  <c r="I67" i="7" a="1"/>
  <c r="I67" i="7" s="1"/>
  <c r="G67" i="7" a="1"/>
  <c r="G67" i="7" s="1"/>
  <c r="F67" i="7" a="1"/>
  <c r="F67" i="7" s="1"/>
  <c r="D67" i="7" a="1"/>
  <c r="D67" i="7" s="1"/>
  <c r="B67" i="7" a="1"/>
  <c r="B67" i="7" s="1"/>
  <c r="AD67" i="7" s="1"/>
  <c r="AJ66" i="7" a="1"/>
  <c r="AJ66" i="7" s="1"/>
  <c r="AG66" i="7" a="1"/>
  <c r="AG66" i="7" s="1"/>
  <c r="Z66" i="7" a="1"/>
  <c r="Z66" i="7" s="1"/>
  <c r="AA66" i="7" s="1"/>
  <c r="V66" i="7" a="1"/>
  <c r="V66" i="7" s="1"/>
  <c r="R66" i="7" a="1"/>
  <c r="R66" i="7" s="1"/>
  <c r="J66" i="7" a="1"/>
  <c r="J66" i="7" s="1"/>
  <c r="I66" i="7" a="1"/>
  <c r="I66" i="7" s="1"/>
  <c r="G66" i="7" a="1"/>
  <c r="G66" i="7" s="1"/>
  <c r="F66" i="7" a="1"/>
  <c r="F66" i="7" s="1"/>
  <c r="AT65" i="7" a="1"/>
  <c r="AT65" i="7" s="1"/>
  <c r="AJ65" i="7" a="1"/>
  <c r="AJ65" i="7" s="1"/>
  <c r="AG65" i="7" a="1"/>
  <c r="AG65" i="7" s="1"/>
  <c r="Z65" i="7" a="1"/>
  <c r="Z65" i="7" s="1"/>
  <c r="Y65" i="7" a="1"/>
  <c r="Y65" i="7" s="1"/>
  <c r="V65" i="7" a="1"/>
  <c r="V65" i="7"/>
  <c r="U65" i="7" a="1"/>
  <c r="U65" i="7" s="1"/>
  <c r="R65" i="7" a="1"/>
  <c r="R65" i="7" s="1"/>
  <c r="P65" i="7" a="1"/>
  <c r="P65" i="7" s="1"/>
  <c r="O65" i="7" a="1"/>
  <c r="O65" i="7" s="1"/>
  <c r="J65" i="7" a="1"/>
  <c r="J65" i="7" s="1"/>
  <c r="I65" i="7" a="1"/>
  <c r="I65" i="7" s="1"/>
  <c r="G65" i="7" a="1"/>
  <c r="G65" i="7" s="1"/>
  <c r="F65" i="7" a="1"/>
  <c r="F65" i="7" s="1"/>
  <c r="D65" i="7" a="1"/>
  <c r="D65" i="7" s="1"/>
  <c r="B65" i="7" a="1"/>
  <c r="B65" i="7" s="1"/>
  <c r="AD65" i="7" s="1"/>
  <c r="AT64" i="7" a="1"/>
  <c r="AT64" i="7" s="1"/>
  <c r="AJ64" i="7" a="1"/>
  <c r="AJ64" i="7" s="1"/>
  <c r="AG64" i="7" a="1"/>
  <c r="AG64" i="7" s="1"/>
  <c r="Z64" i="7" a="1"/>
  <c r="Z64" i="7" s="1"/>
  <c r="Y64" i="7" a="1"/>
  <c r="Y64" i="7" s="1"/>
  <c r="V64" i="7" a="1"/>
  <c r="V64" i="7" s="1"/>
  <c r="U64" i="7" a="1"/>
  <c r="U64" i="7" s="1"/>
  <c r="R64" i="7" a="1"/>
  <c r="R64" i="7" s="1"/>
  <c r="P64" i="7" a="1"/>
  <c r="P64" i="7" s="1"/>
  <c r="O64" i="7" a="1"/>
  <c r="O64" i="7" s="1"/>
  <c r="J64" i="7" a="1"/>
  <c r="J64" i="7" s="1"/>
  <c r="I64" i="7" a="1"/>
  <c r="I64" i="7" s="1"/>
  <c r="G64" i="7" a="1"/>
  <c r="G64" i="7" s="1"/>
  <c r="F64" i="7" a="1"/>
  <c r="F64" i="7" s="1"/>
  <c r="D64" i="7" a="1"/>
  <c r="D64" i="7" s="1"/>
  <c r="B64" i="7" a="1"/>
  <c r="B64" i="7" s="1"/>
  <c r="AD64" i="7" s="1"/>
  <c r="AT63" i="7" a="1"/>
  <c r="AT63" i="7" s="1"/>
  <c r="AJ63" i="7" a="1"/>
  <c r="AJ63" i="7" s="1"/>
  <c r="AG63" i="7" a="1"/>
  <c r="AG63" i="7" s="1"/>
  <c r="Z63" i="7" a="1"/>
  <c r="Z63" i="7" s="1"/>
  <c r="AA63" i="7" s="1"/>
  <c r="Y63" i="7" a="1"/>
  <c r="Y63" i="7" s="1"/>
  <c r="V63" i="7" a="1"/>
  <c r="V63" i="7" s="1"/>
  <c r="U63" i="7" a="1"/>
  <c r="U63" i="7" s="1"/>
  <c r="R63" i="7" a="1"/>
  <c r="R63" i="7" s="1"/>
  <c r="P63" i="7" a="1"/>
  <c r="P63" i="7" s="1"/>
  <c r="O63" i="7" a="1"/>
  <c r="O63" i="7" s="1"/>
  <c r="J63" i="7" a="1"/>
  <c r="J63" i="7" s="1"/>
  <c r="I63" i="7" a="1"/>
  <c r="I63" i="7" s="1"/>
  <c r="G63" i="7" a="1"/>
  <c r="G63" i="7" s="1"/>
  <c r="F63" i="7" a="1"/>
  <c r="F63" i="7" s="1"/>
  <c r="D63" i="7" a="1"/>
  <c r="D63" i="7" s="1"/>
  <c r="B63" i="7" a="1"/>
  <c r="B63" i="7" s="1"/>
  <c r="AD63" i="7" s="1"/>
  <c r="AJ62" i="7" a="1"/>
  <c r="AJ62" i="7" s="1"/>
  <c r="AG62" i="7" a="1"/>
  <c r="AG62" i="7" s="1"/>
  <c r="Z62" i="7" a="1"/>
  <c r="Z62" i="7" s="1"/>
  <c r="V62" i="7" a="1"/>
  <c r="V62" i="7" s="1"/>
  <c r="R62" i="7" a="1"/>
  <c r="R62" i="7" s="1"/>
  <c r="J62" i="7" a="1"/>
  <c r="J62" i="7" s="1"/>
  <c r="I62" i="7" a="1"/>
  <c r="I62" i="7" s="1"/>
  <c r="G62" i="7" a="1"/>
  <c r="G62" i="7" s="1"/>
  <c r="F62" i="7" a="1"/>
  <c r="F62" i="7" s="1"/>
  <c r="AT61" i="7" a="1"/>
  <c r="AT61" i="7" s="1"/>
  <c r="AJ61" i="7" a="1"/>
  <c r="AJ61" i="7" s="1"/>
  <c r="AG61" i="7" a="1"/>
  <c r="AG61" i="7" s="1"/>
  <c r="Z61" i="7" a="1"/>
  <c r="Z61" i="7" s="1"/>
  <c r="Y61" i="7" a="1"/>
  <c r="Y61" i="7" s="1"/>
  <c r="V61" i="7" a="1"/>
  <c r="V61" i="7" s="1"/>
  <c r="U61" i="7" a="1"/>
  <c r="U61" i="7" s="1"/>
  <c r="R61" i="7" a="1"/>
  <c r="R61" i="7" s="1"/>
  <c r="P61" i="7" a="1"/>
  <c r="P61" i="7" s="1"/>
  <c r="O61" i="7" a="1"/>
  <c r="O61" i="7" s="1"/>
  <c r="J61" i="7" a="1"/>
  <c r="J61" i="7" s="1"/>
  <c r="I61" i="7" a="1"/>
  <c r="I61" i="7" s="1"/>
  <c r="G61" i="7" a="1"/>
  <c r="G61" i="7" s="1"/>
  <c r="F61" i="7" a="1"/>
  <c r="F61" i="7" s="1"/>
  <c r="D61" i="7" a="1"/>
  <c r="D61" i="7" s="1"/>
  <c r="B61" i="7" a="1"/>
  <c r="B61" i="7" s="1"/>
  <c r="AD61" i="7" s="1"/>
  <c r="AT60" i="7" a="1"/>
  <c r="AT60" i="7" s="1"/>
  <c r="AJ60" i="7" a="1"/>
  <c r="AJ60" i="7" s="1"/>
  <c r="AG60" i="7" a="1"/>
  <c r="AG60" i="7" s="1"/>
  <c r="Z60" i="7" a="1"/>
  <c r="Z60" i="7" s="1"/>
  <c r="Y60" i="7" a="1"/>
  <c r="Y60" i="7" s="1"/>
  <c r="V60" i="7" a="1"/>
  <c r="V60" i="7" s="1"/>
  <c r="U60" i="7" a="1"/>
  <c r="U60" i="7" s="1"/>
  <c r="R60" i="7" a="1"/>
  <c r="R60" i="7" s="1"/>
  <c r="P60" i="7" a="1"/>
  <c r="P60" i="7" s="1"/>
  <c r="O60" i="7" a="1"/>
  <c r="O60" i="7" s="1"/>
  <c r="J60" i="7" a="1"/>
  <c r="J60" i="7" s="1"/>
  <c r="I60" i="7" a="1"/>
  <c r="I60" i="7" s="1"/>
  <c r="G60" i="7" a="1"/>
  <c r="G60" i="7" s="1"/>
  <c r="F60" i="7" a="1"/>
  <c r="F60" i="7" s="1"/>
  <c r="D60" i="7" a="1"/>
  <c r="D60" i="7" s="1"/>
  <c r="B60" i="7" a="1"/>
  <c r="B60" i="7" s="1"/>
  <c r="AD60" i="7" s="1"/>
  <c r="AT59" i="7" a="1"/>
  <c r="AT59" i="7" s="1"/>
  <c r="AJ59" i="7" a="1"/>
  <c r="AJ59" i="7" s="1"/>
  <c r="AG59" i="7" a="1"/>
  <c r="AG59" i="7" s="1"/>
  <c r="Z59" i="7" a="1"/>
  <c r="Z59" i="7" s="1"/>
  <c r="AA59" i="7" s="1"/>
  <c r="Y59" i="7" a="1"/>
  <c r="Y59" i="7" s="1"/>
  <c r="V59" i="7" a="1"/>
  <c r="V59" i="7" s="1"/>
  <c r="U59" i="7" a="1"/>
  <c r="U59" i="7" s="1"/>
  <c r="R59" i="7" a="1"/>
  <c r="R59" i="7" s="1"/>
  <c r="P59" i="7" a="1"/>
  <c r="P59" i="7" s="1"/>
  <c r="O59" i="7" a="1"/>
  <c r="O59" i="7" s="1"/>
  <c r="J59" i="7" a="1"/>
  <c r="J59" i="7" s="1"/>
  <c r="I59" i="7" a="1"/>
  <c r="I59" i="7" s="1"/>
  <c r="G59" i="7" a="1"/>
  <c r="G59" i="7" s="1"/>
  <c r="F59" i="7" a="1"/>
  <c r="F59" i="7" s="1"/>
  <c r="D59" i="7" a="1"/>
  <c r="D59" i="7" s="1"/>
  <c r="B59" i="7" a="1"/>
  <c r="B59" i="7" s="1"/>
  <c r="AD59" i="7" s="1"/>
  <c r="AJ58" i="7" a="1"/>
  <c r="AJ58" i="7" s="1"/>
  <c r="AG58" i="7" a="1"/>
  <c r="AG58" i="7" s="1"/>
  <c r="Z58" i="7" a="1"/>
  <c r="Z58" i="7" s="1"/>
  <c r="AA58" i="7" s="1"/>
  <c r="V58" i="7" a="1"/>
  <c r="V58" i="7" s="1"/>
  <c r="R58" i="7" a="1"/>
  <c r="R58" i="7" s="1"/>
  <c r="J58" i="7" a="1"/>
  <c r="J58" i="7" s="1"/>
  <c r="I58" i="7" a="1"/>
  <c r="I58" i="7" s="1"/>
  <c r="G58" i="7" a="1"/>
  <c r="G58" i="7" s="1"/>
  <c r="F58" i="7" a="1"/>
  <c r="F58" i="7" s="1"/>
  <c r="AT57" i="7" a="1"/>
  <c r="AT57" i="7" s="1"/>
  <c r="AJ57" i="7" a="1"/>
  <c r="AJ57" i="7" s="1"/>
  <c r="AG57" i="7" a="1"/>
  <c r="AG57" i="7" s="1"/>
  <c r="Z57" i="7" a="1"/>
  <c r="Z57" i="7" s="1"/>
  <c r="Y57" i="7" a="1"/>
  <c r="Y57" i="7" s="1"/>
  <c r="V57" i="7" a="1"/>
  <c r="V57" i="7" s="1"/>
  <c r="U57" i="7" a="1"/>
  <c r="U57" i="7" s="1"/>
  <c r="R57" i="7" a="1"/>
  <c r="R57" i="7" s="1"/>
  <c r="P57" i="7" a="1"/>
  <c r="P57" i="7" s="1"/>
  <c r="O57" i="7" a="1"/>
  <c r="O57" i="7" s="1"/>
  <c r="J57" i="7" a="1"/>
  <c r="J57" i="7" s="1"/>
  <c r="I57" i="7" a="1"/>
  <c r="I57" i="7" s="1"/>
  <c r="G57" i="7" a="1"/>
  <c r="G57" i="7" s="1"/>
  <c r="F57" i="7" a="1"/>
  <c r="F57" i="7" s="1"/>
  <c r="D57" i="7" a="1"/>
  <c r="D57" i="7" s="1"/>
  <c r="B57" i="7" a="1"/>
  <c r="B57" i="7" s="1"/>
  <c r="AD57" i="7" s="1"/>
  <c r="AT56" i="7" a="1"/>
  <c r="AT56" i="7" s="1"/>
  <c r="AJ56" i="7" a="1"/>
  <c r="AJ56" i="7" s="1"/>
  <c r="AG56" i="7" a="1"/>
  <c r="AG56" i="7" s="1"/>
  <c r="Z56" i="7" a="1"/>
  <c r="Z56" i="7" s="1"/>
  <c r="AA56" i="7" s="1"/>
  <c r="Y56" i="7" a="1"/>
  <c r="Y56" i="7" s="1"/>
  <c r="V56" i="7" a="1"/>
  <c r="V56" i="7" s="1"/>
  <c r="U56" i="7" a="1"/>
  <c r="U56" i="7" s="1"/>
  <c r="R56" i="7" a="1"/>
  <c r="R56" i="7" s="1"/>
  <c r="P56" i="7" a="1"/>
  <c r="P56" i="7" s="1"/>
  <c r="O56" i="7" a="1"/>
  <c r="O56" i="7" s="1"/>
  <c r="J56" i="7" a="1"/>
  <c r="J56" i="7" s="1"/>
  <c r="I56" i="7" a="1"/>
  <c r="I56" i="7" s="1"/>
  <c r="G56" i="7" a="1"/>
  <c r="G56" i="7" s="1"/>
  <c r="F56" i="7" a="1"/>
  <c r="F56" i="7" s="1"/>
  <c r="D56" i="7" a="1"/>
  <c r="D56" i="7"/>
  <c r="B56" i="7" a="1"/>
  <c r="B56" i="7" s="1"/>
  <c r="AD56" i="7" s="1"/>
  <c r="AT55" i="7" a="1"/>
  <c r="AT55" i="7" s="1"/>
  <c r="AJ55" i="7" a="1"/>
  <c r="AJ55" i="7" s="1"/>
  <c r="AG55" i="7" a="1"/>
  <c r="AG55" i="7" s="1"/>
  <c r="Z55" i="7" a="1"/>
  <c r="Z55" i="7" s="1"/>
  <c r="AA55" i="7" s="1"/>
  <c r="Y55" i="7" a="1"/>
  <c r="Y55" i="7" s="1"/>
  <c r="V55" i="7" a="1"/>
  <c r="V55" i="7" s="1"/>
  <c r="U55" i="7" a="1"/>
  <c r="U55" i="7" s="1"/>
  <c r="R55" i="7" a="1"/>
  <c r="R55" i="7" s="1"/>
  <c r="P55" i="7" a="1"/>
  <c r="P55" i="7" s="1"/>
  <c r="O55" i="7" a="1"/>
  <c r="O55" i="7" s="1"/>
  <c r="J55" i="7" a="1"/>
  <c r="J55" i="7" s="1"/>
  <c r="I55" i="7" a="1"/>
  <c r="I55" i="7" s="1"/>
  <c r="G55" i="7" a="1"/>
  <c r="G55" i="7" s="1"/>
  <c r="F55" i="7" a="1"/>
  <c r="F55" i="7" s="1"/>
  <c r="D55" i="7" a="1"/>
  <c r="D55" i="7" s="1"/>
  <c r="B55" i="7" a="1"/>
  <c r="B55" i="7" s="1"/>
  <c r="AD55" i="7" s="1"/>
  <c r="AJ54" i="7" a="1"/>
  <c r="AJ54" i="7" s="1"/>
  <c r="AG54" i="7" a="1"/>
  <c r="AG54" i="7" s="1"/>
  <c r="Z54" i="7" a="1"/>
  <c r="Z54" i="7" s="1"/>
  <c r="V54" i="7" a="1"/>
  <c r="V54" i="7" s="1"/>
  <c r="R54" i="7" a="1"/>
  <c r="R54" i="7" s="1"/>
  <c r="J54" i="7" a="1"/>
  <c r="J54" i="7" s="1"/>
  <c r="I54" i="7" a="1"/>
  <c r="I54" i="7" s="1"/>
  <c r="G54" i="7" a="1"/>
  <c r="G54" i="7" s="1"/>
  <c r="F54" i="7" a="1"/>
  <c r="F54" i="7" s="1"/>
  <c r="D54" i="7" a="1"/>
  <c r="D54" i="7" s="1"/>
  <c r="AT53" i="7" a="1"/>
  <c r="AT53" i="7" s="1"/>
  <c r="AJ53" i="7" a="1"/>
  <c r="AJ53" i="7" s="1"/>
  <c r="AG53" i="7" a="1"/>
  <c r="AG53" i="7" s="1"/>
  <c r="Z53" i="7" a="1"/>
  <c r="Z53" i="7" s="1"/>
  <c r="AA53" i="7" s="1"/>
  <c r="Y53" i="7" a="1"/>
  <c r="Y53" i="7" s="1"/>
  <c r="V53" i="7" a="1"/>
  <c r="V53" i="7" s="1"/>
  <c r="U53" i="7" a="1"/>
  <c r="U53" i="7" s="1"/>
  <c r="R53" i="7" a="1"/>
  <c r="R53" i="7" s="1"/>
  <c r="P53" i="7" a="1"/>
  <c r="P53" i="7" s="1"/>
  <c r="O53" i="7" a="1"/>
  <c r="O53" i="7" s="1"/>
  <c r="J53" i="7" a="1"/>
  <c r="J53" i="7" s="1"/>
  <c r="I53" i="7" a="1"/>
  <c r="I53" i="7" s="1"/>
  <c r="G53" i="7" a="1"/>
  <c r="G53" i="7" s="1"/>
  <c r="F53" i="7" a="1"/>
  <c r="F53" i="7" s="1"/>
  <c r="D53" i="7" a="1"/>
  <c r="D53" i="7" s="1"/>
  <c r="B53" i="7" a="1"/>
  <c r="B53" i="7" s="1"/>
  <c r="AD53" i="7" s="1"/>
  <c r="AT52" i="7" a="1"/>
  <c r="AT52" i="7" s="1"/>
  <c r="AJ52" i="7" a="1"/>
  <c r="AJ52" i="7" s="1"/>
  <c r="AG52" i="7" a="1"/>
  <c r="AG52" i="7" s="1"/>
  <c r="Z52" i="7" a="1"/>
  <c r="Z52" i="7" s="1"/>
  <c r="Y52" i="7" a="1"/>
  <c r="Y52" i="7" s="1"/>
  <c r="V52" i="7" a="1"/>
  <c r="V52" i="7" s="1"/>
  <c r="U52" i="7" a="1"/>
  <c r="U52" i="7" s="1"/>
  <c r="R52" i="7" a="1"/>
  <c r="R52" i="7" s="1"/>
  <c r="P52" i="7" a="1"/>
  <c r="P52" i="7" s="1"/>
  <c r="O52" i="7" a="1"/>
  <c r="O52" i="7" s="1"/>
  <c r="J52" i="7" a="1"/>
  <c r="J52" i="7" s="1"/>
  <c r="I52" i="7" a="1"/>
  <c r="I52" i="7" s="1"/>
  <c r="G52" i="7" a="1"/>
  <c r="G52" i="7" s="1"/>
  <c r="F52" i="7" a="1"/>
  <c r="F52" i="7" s="1"/>
  <c r="D52" i="7" a="1"/>
  <c r="D52" i="7" s="1"/>
  <c r="B52" i="7" a="1"/>
  <c r="B52" i="7" s="1"/>
  <c r="AD52" i="7" s="1"/>
  <c r="AT51" i="7" a="1"/>
  <c r="AT51" i="7" s="1"/>
  <c r="AJ51" i="7" a="1"/>
  <c r="AJ51" i="7" s="1"/>
  <c r="AG51" i="7" a="1"/>
  <c r="AG51" i="7" s="1"/>
  <c r="Z51" i="7" a="1"/>
  <c r="Z51" i="7" s="1"/>
  <c r="Y51" i="7" a="1"/>
  <c r="Y51" i="7" s="1"/>
  <c r="V51" i="7" a="1"/>
  <c r="V51" i="7" s="1"/>
  <c r="U51" i="7" a="1"/>
  <c r="U51" i="7" s="1"/>
  <c r="R51" i="7" a="1"/>
  <c r="R51" i="7" s="1"/>
  <c r="P51" i="7" a="1"/>
  <c r="P51" i="7" s="1"/>
  <c r="O51" i="7" a="1"/>
  <c r="O51" i="7" s="1"/>
  <c r="J51" i="7" a="1"/>
  <c r="J51" i="7" s="1"/>
  <c r="I51" i="7" a="1"/>
  <c r="I51" i="7" s="1"/>
  <c r="G51" i="7" a="1"/>
  <c r="G51" i="7" s="1"/>
  <c r="F51" i="7" a="1"/>
  <c r="F51" i="7" s="1"/>
  <c r="D51" i="7" a="1"/>
  <c r="D51" i="7" s="1"/>
  <c r="B51" i="7" a="1"/>
  <c r="B51" i="7" s="1"/>
  <c r="AD51" i="7" s="1"/>
  <c r="AJ50" i="7" a="1"/>
  <c r="AJ50" i="7" s="1"/>
  <c r="AG50" i="7" a="1"/>
  <c r="AG50" i="7" s="1"/>
  <c r="Z50" i="7" a="1"/>
  <c r="Z50" i="7" s="1"/>
  <c r="V50" i="7" a="1"/>
  <c r="V50" i="7" s="1"/>
  <c r="R50" i="7" a="1"/>
  <c r="R50" i="7" s="1"/>
  <c r="O50" i="7" a="1"/>
  <c r="O50" i="7" s="1"/>
  <c r="J50" i="7" a="1"/>
  <c r="J50" i="7" s="1"/>
  <c r="I50" i="7" a="1"/>
  <c r="I50" i="7" s="1"/>
  <c r="G50" i="7" a="1"/>
  <c r="G50" i="7" s="1"/>
  <c r="F50" i="7" a="1"/>
  <c r="F50" i="7" s="1"/>
  <c r="AT49" i="7" a="1"/>
  <c r="AT49" i="7" s="1"/>
  <c r="AJ49" i="7" a="1"/>
  <c r="AJ49" i="7" s="1"/>
  <c r="AG49" i="7" a="1"/>
  <c r="AG49" i="7" s="1"/>
  <c r="Z49" i="7" a="1"/>
  <c r="Z49" i="7" s="1"/>
  <c r="Y49" i="7" a="1"/>
  <c r="Y49" i="7" s="1"/>
  <c r="V49" i="7" a="1"/>
  <c r="V49" i="7" s="1"/>
  <c r="U49" i="7" a="1"/>
  <c r="U49" i="7" s="1"/>
  <c r="R49" i="7" a="1"/>
  <c r="R49" i="7" s="1"/>
  <c r="P49" i="7" a="1"/>
  <c r="P49" i="7" s="1"/>
  <c r="O49" i="7" a="1"/>
  <c r="O49" i="7" s="1"/>
  <c r="J49" i="7" a="1"/>
  <c r="J49" i="7" s="1"/>
  <c r="I49" i="7" a="1"/>
  <c r="I49" i="7" s="1"/>
  <c r="G49" i="7" a="1"/>
  <c r="G49" i="7" s="1"/>
  <c r="F49" i="7" a="1"/>
  <c r="F49" i="7" s="1"/>
  <c r="D49" i="7" a="1"/>
  <c r="D49" i="7" s="1"/>
  <c r="B49" i="7" a="1"/>
  <c r="B49" i="7" s="1"/>
  <c r="AD49" i="7" s="1"/>
  <c r="AT48" i="7" a="1"/>
  <c r="AT48" i="7" s="1"/>
  <c r="AJ48" i="7" a="1"/>
  <c r="AJ48" i="7" s="1"/>
  <c r="AG48" i="7" a="1"/>
  <c r="AG48" i="7" s="1"/>
  <c r="Z48" i="7" a="1"/>
  <c r="Z48" i="7" s="1"/>
  <c r="Y48" i="7" a="1"/>
  <c r="Y48" i="7" s="1"/>
  <c r="V48" i="7" a="1"/>
  <c r="V48" i="7" s="1"/>
  <c r="U48" i="7" a="1"/>
  <c r="U48" i="7" s="1"/>
  <c r="R48" i="7" a="1"/>
  <c r="R48" i="7" s="1"/>
  <c r="P48" i="7" a="1"/>
  <c r="P48" i="7" s="1"/>
  <c r="O48" i="7" a="1"/>
  <c r="O48" i="7" s="1"/>
  <c r="J48" i="7" a="1"/>
  <c r="J48" i="7" s="1"/>
  <c r="I48" i="7" a="1"/>
  <c r="I48" i="7" s="1"/>
  <c r="G48" i="7" a="1"/>
  <c r="G48" i="7" s="1"/>
  <c r="F48" i="7" a="1"/>
  <c r="F48" i="7" s="1"/>
  <c r="D48" i="7" a="1"/>
  <c r="D48" i="7" s="1"/>
  <c r="B48" i="7" a="1"/>
  <c r="B48" i="7" s="1"/>
  <c r="AD48" i="7" s="1"/>
  <c r="AT47" i="7" a="1"/>
  <c r="AT47" i="7" s="1"/>
  <c r="AJ47" i="7" a="1"/>
  <c r="AJ47" i="7" s="1"/>
  <c r="AG47" i="7" a="1"/>
  <c r="AG47" i="7" s="1"/>
  <c r="Z47" i="7" a="1"/>
  <c r="Z47" i="7" s="1"/>
  <c r="AA47" i="7" s="1"/>
  <c r="Y47" i="7" a="1"/>
  <c r="Y47" i="7" s="1"/>
  <c r="V47" i="7" a="1"/>
  <c r="V47" i="7" s="1"/>
  <c r="U47" i="7" a="1"/>
  <c r="U47" i="7" s="1"/>
  <c r="R47" i="7" a="1"/>
  <c r="R47" i="7" s="1"/>
  <c r="P47" i="7" a="1"/>
  <c r="P47" i="7" s="1"/>
  <c r="O47" i="7" a="1"/>
  <c r="O47" i="7" s="1"/>
  <c r="J47" i="7" a="1"/>
  <c r="J47" i="7" s="1"/>
  <c r="I47" i="7" a="1"/>
  <c r="I47" i="7" s="1"/>
  <c r="G47" i="7" a="1"/>
  <c r="G47" i="7" s="1"/>
  <c r="F47" i="7" a="1"/>
  <c r="F47" i="7" s="1"/>
  <c r="D47" i="7" a="1"/>
  <c r="D47" i="7" s="1"/>
  <c r="B47" i="7" a="1"/>
  <c r="B47" i="7" s="1"/>
  <c r="AD47" i="7" s="1"/>
  <c r="AJ46" i="7" a="1"/>
  <c r="AJ46" i="7" s="1"/>
  <c r="AG46" i="7" a="1"/>
  <c r="AG46" i="7" s="1"/>
  <c r="Z46" i="7" a="1"/>
  <c r="Z46" i="7" s="1"/>
  <c r="AA46" i="7" s="1"/>
  <c r="V46" i="7" a="1"/>
  <c r="V46" i="7" s="1"/>
  <c r="R46" i="7" a="1"/>
  <c r="R46" i="7" s="1"/>
  <c r="J46" i="7" a="1"/>
  <c r="J46" i="7" s="1"/>
  <c r="I46" i="7" a="1"/>
  <c r="I46" i="7" s="1"/>
  <c r="G46" i="7" a="1"/>
  <c r="G46" i="7" s="1"/>
  <c r="F46" i="7" a="1"/>
  <c r="F46" i="7" s="1"/>
  <c r="AT45" i="7" a="1"/>
  <c r="AT45" i="7" s="1"/>
  <c r="AJ45" i="7" a="1"/>
  <c r="AJ45" i="7" s="1"/>
  <c r="AG45" i="7" a="1"/>
  <c r="AG45" i="7" s="1"/>
  <c r="Z45" i="7" a="1"/>
  <c r="Z45" i="7" s="1"/>
  <c r="AA45" i="7" s="1"/>
  <c r="Y45" i="7" a="1"/>
  <c r="Y45" i="7" s="1"/>
  <c r="V45" i="7" a="1"/>
  <c r="V45" i="7" s="1"/>
  <c r="U45" i="7" a="1"/>
  <c r="U45" i="7" s="1"/>
  <c r="R45" i="7" a="1"/>
  <c r="R45" i="7" s="1"/>
  <c r="P45" i="7" a="1"/>
  <c r="P45" i="7" s="1"/>
  <c r="O45" i="7" a="1"/>
  <c r="O45" i="7" s="1"/>
  <c r="J45" i="7" a="1"/>
  <c r="J45" i="7" s="1"/>
  <c r="I45" i="7" a="1"/>
  <c r="I45" i="7" s="1"/>
  <c r="G45" i="7" a="1"/>
  <c r="G45" i="7" s="1"/>
  <c r="F45" i="7" a="1"/>
  <c r="F45" i="7" s="1"/>
  <c r="D45" i="7" a="1"/>
  <c r="D45" i="7"/>
  <c r="B45" i="7" a="1"/>
  <c r="B45" i="7" s="1"/>
  <c r="AD45" i="7" s="1"/>
  <c r="AT44" i="7" a="1"/>
  <c r="AT44" i="7" s="1"/>
  <c r="AJ44" i="7" a="1"/>
  <c r="AJ44" i="7" s="1"/>
  <c r="AG44" i="7" a="1"/>
  <c r="AG44" i="7" s="1"/>
  <c r="Z44" i="7" a="1"/>
  <c r="Z44" i="7" s="1"/>
  <c r="AA44" i="7" s="1"/>
  <c r="Y44" i="7" a="1"/>
  <c r="Y44" i="7" s="1"/>
  <c r="V44" i="7" a="1"/>
  <c r="V44" i="7" s="1"/>
  <c r="U44" i="7" a="1"/>
  <c r="U44" i="7" s="1"/>
  <c r="R44" i="7" a="1"/>
  <c r="R44" i="7" s="1"/>
  <c r="P44" i="7" a="1"/>
  <c r="P44" i="7" s="1"/>
  <c r="O44" i="7" a="1"/>
  <c r="O44" i="7" s="1"/>
  <c r="J44" i="7" a="1"/>
  <c r="J44" i="7" s="1"/>
  <c r="I44" i="7" a="1"/>
  <c r="I44" i="7" s="1"/>
  <c r="G44" i="7" a="1"/>
  <c r="G44" i="7" s="1"/>
  <c r="F44" i="7" a="1"/>
  <c r="F44" i="7" s="1"/>
  <c r="D44" i="7" a="1"/>
  <c r="D44" i="7" s="1"/>
  <c r="B44" i="7" a="1"/>
  <c r="B44" i="7" s="1"/>
  <c r="AD44" i="7" s="1"/>
  <c r="AT43" i="7" a="1"/>
  <c r="AT43" i="7" s="1"/>
  <c r="AJ43" i="7" a="1"/>
  <c r="AJ43" i="7" s="1"/>
  <c r="AG43" i="7" a="1"/>
  <c r="AG43" i="7" s="1"/>
  <c r="Z43" i="7" a="1"/>
  <c r="Z43" i="7" s="1"/>
  <c r="AA43" i="7" s="1"/>
  <c r="Y43" i="7" a="1"/>
  <c r="Y43" i="7" s="1"/>
  <c r="V43" i="7" a="1"/>
  <c r="V43" i="7" s="1"/>
  <c r="U43" i="7" a="1"/>
  <c r="U43" i="7" s="1"/>
  <c r="R43" i="7" a="1"/>
  <c r="R43" i="7" s="1"/>
  <c r="P43" i="7" a="1"/>
  <c r="P43" i="7" s="1"/>
  <c r="O43" i="7" a="1"/>
  <c r="O43" i="7" s="1"/>
  <c r="J43" i="7" a="1"/>
  <c r="J43" i="7" s="1"/>
  <c r="I43" i="7" a="1"/>
  <c r="I43" i="7" s="1"/>
  <c r="G43" i="7" a="1"/>
  <c r="G43" i="7" s="1"/>
  <c r="F43" i="7" a="1"/>
  <c r="F43" i="7" s="1"/>
  <c r="D43" i="7" a="1"/>
  <c r="D43" i="7" s="1"/>
  <c r="B43" i="7" a="1"/>
  <c r="B43" i="7" s="1"/>
  <c r="AD43" i="7" s="1"/>
  <c r="AJ42" i="7" a="1"/>
  <c r="AJ42" i="7" s="1"/>
  <c r="AG42" i="7" a="1"/>
  <c r="AG42" i="7" s="1"/>
  <c r="Z42" i="7" a="1"/>
  <c r="Z42" i="7" s="1"/>
  <c r="AA42" i="7" s="1"/>
  <c r="V42" i="7" a="1"/>
  <c r="V42" i="7" s="1"/>
  <c r="R42" i="7" a="1"/>
  <c r="R42" i="7" s="1"/>
  <c r="J42" i="7" a="1"/>
  <c r="J42" i="7" s="1"/>
  <c r="I42" i="7" a="1"/>
  <c r="I42" i="7" s="1"/>
  <c r="G42" i="7" a="1"/>
  <c r="G42" i="7" s="1"/>
  <c r="F42" i="7" a="1"/>
  <c r="F42" i="7" s="1"/>
  <c r="AT41" i="7" a="1"/>
  <c r="AT41" i="7" s="1"/>
  <c r="AJ41" i="7" a="1"/>
  <c r="AJ41" i="7" s="1"/>
  <c r="AG41" i="7" a="1"/>
  <c r="AG41" i="7" s="1"/>
  <c r="Z41" i="7" a="1"/>
  <c r="Z41" i="7" s="1"/>
  <c r="Y41" i="7" a="1"/>
  <c r="Y41" i="7" s="1"/>
  <c r="V41" i="7" a="1"/>
  <c r="V41" i="7" s="1"/>
  <c r="U41" i="7" a="1"/>
  <c r="U41" i="7" s="1"/>
  <c r="R41" i="7" a="1"/>
  <c r="R41" i="7" s="1"/>
  <c r="P41" i="7" a="1"/>
  <c r="P41" i="7" s="1"/>
  <c r="O41" i="7" a="1"/>
  <c r="O41" i="7" s="1"/>
  <c r="J41" i="7" a="1"/>
  <c r="J41" i="7" s="1"/>
  <c r="I41" i="7" a="1"/>
  <c r="I41" i="7" s="1"/>
  <c r="G41" i="7" a="1"/>
  <c r="G41" i="7" s="1"/>
  <c r="F41" i="7" a="1"/>
  <c r="F41" i="7" s="1"/>
  <c r="D41" i="7" a="1"/>
  <c r="D41" i="7" s="1"/>
  <c r="B41" i="7" a="1"/>
  <c r="B41" i="7" s="1"/>
  <c r="AD41" i="7" s="1"/>
  <c r="AT40" i="7" a="1"/>
  <c r="AT40" i="7" s="1"/>
  <c r="AJ40" i="7" a="1"/>
  <c r="AJ40" i="7" s="1"/>
  <c r="AG40" i="7" a="1"/>
  <c r="AG40" i="7" s="1"/>
  <c r="Z40" i="7" a="1"/>
  <c r="Z40" i="7" s="1"/>
  <c r="Y40" i="7" a="1"/>
  <c r="Y40" i="7" s="1"/>
  <c r="V40" i="7" a="1"/>
  <c r="V40" i="7"/>
  <c r="U40" i="7" a="1"/>
  <c r="U40" i="7" s="1"/>
  <c r="R40" i="7" a="1"/>
  <c r="R40" i="7" s="1"/>
  <c r="P40" i="7" a="1"/>
  <c r="P40" i="7" s="1"/>
  <c r="O40" i="7" a="1"/>
  <c r="O40" i="7" s="1"/>
  <c r="J40" i="7" a="1"/>
  <c r="J40" i="7" s="1"/>
  <c r="I40" i="7" a="1"/>
  <c r="I40" i="7" s="1"/>
  <c r="G40" i="7" a="1"/>
  <c r="G40" i="7" s="1"/>
  <c r="F40" i="7" a="1"/>
  <c r="F40" i="7" s="1"/>
  <c r="D40" i="7" a="1"/>
  <c r="D40" i="7"/>
  <c r="B40" i="7" a="1"/>
  <c r="B40" i="7" s="1"/>
  <c r="AD40" i="7" s="1"/>
  <c r="AT39" i="7" a="1"/>
  <c r="AT39" i="7" s="1"/>
  <c r="AJ39" i="7" a="1"/>
  <c r="AJ39" i="7" s="1"/>
  <c r="AG39" i="7" a="1"/>
  <c r="AG39" i="7" s="1"/>
  <c r="Z39" i="7" a="1"/>
  <c r="Z39" i="7" s="1"/>
  <c r="Y39" i="7" a="1"/>
  <c r="Y39" i="7" s="1"/>
  <c r="V39" i="7" a="1"/>
  <c r="V39" i="7" s="1"/>
  <c r="U39" i="7" a="1"/>
  <c r="U39" i="7" s="1"/>
  <c r="R39" i="7" a="1"/>
  <c r="R39" i="7" s="1"/>
  <c r="P39" i="7" a="1"/>
  <c r="P39" i="7" s="1"/>
  <c r="O39" i="7" a="1"/>
  <c r="O39" i="7" s="1"/>
  <c r="J39" i="7" a="1"/>
  <c r="J39" i="7" s="1"/>
  <c r="I39" i="7" a="1"/>
  <c r="I39" i="7" s="1"/>
  <c r="G39" i="7" a="1"/>
  <c r="G39" i="7" s="1"/>
  <c r="F39" i="7" a="1"/>
  <c r="F39" i="7" s="1"/>
  <c r="D39" i="7" a="1"/>
  <c r="D39" i="7" s="1"/>
  <c r="B39" i="7" a="1"/>
  <c r="B39" i="7" s="1"/>
  <c r="AD39" i="7" s="1"/>
  <c r="AJ38" i="7" a="1"/>
  <c r="AJ38" i="7" s="1"/>
  <c r="AG38" i="7" a="1"/>
  <c r="AG38" i="7" s="1"/>
  <c r="Z38" i="7" a="1"/>
  <c r="Z38" i="7" s="1"/>
  <c r="AA38" i="7" s="1"/>
  <c r="V38" i="7" a="1"/>
  <c r="V38" i="7" s="1"/>
  <c r="R38" i="7" a="1"/>
  <c r="R38" i="7" s="1"/>
  <c r="J38" i="7" a="1"/>
  <c r="J38" i="7" s="1"/>
  <c r="I38" i="7" a="1"/>
  <c r="I38" i="7" s="1"/>
  <c r="G38" i="7" a="1"/>
  <c r="G38" i="7" s="1"/>
  <c r="F38" i="7" a="1"/>
  <c r="F38" i="7" s="1"/>
  <c r="AT37" i="7" a="1"/>
  <c r="AT37" i="7" s="1"/>
  <c r="AJ37" i="7" a="1"/>
  <c r="AJ37" i="7" s="1"/>
  <c r="AG37" i="7" a="1"/>
  <c r="AG37" i="7" s="1"/>
  <c r="Z37" i="7" a="1"/>
  <c r="Z37" i="7" s="1"/>
  <c r="Y37" i="7" a="1"/>
  <c r="Y37" i="7" s="1"/>
  <c r="V37" i="7" a="1"/>
  <c r="V37" i="7" s="1"/>
  <c r="U37" i="7" a="1"/>
  <c r="U37" i="7" s="1"/>
  <c r="R37" i="7" a="1"/>
  <c r="R37" i="7" s="1"/>
  <c r="P37" i="7" a="1"/>
  <c r="P37" i="7" s="1"/>
  <c r="O37" i="7" a="1"/>
  <c r="O37" i="7" s="1"/>
  <c r="J37" i="7" a="1"/>
  <c r="J37" i="7" s="1"/>
  <c r="I37" i="7" a="1"/>
  <c r="I37" i="7" s="1"/>
  <c r="G37" i="7" a="1"/>
  <c r="G37" i="7" s="1"/>
  <c r="F37" i="7" a="1"/>
  <c r="F37" i="7" s="1"/>
  <c r="D37" i="7" a="1"/>
  <c r="D37" i="7" s="1"/>
  <c r="B37" i="7" a="1"/>
  <c r="B37" i="7" s="1"/>
  <c r="AD37" i="7" s="1"/>
  <c r="AT36" i="7" a="1"/>
  <c r="AT36" i="7" s="1"/>
  <c r="AJ36" i="7" a="1"/>
  <c r="AJ36" i="7" s="1"/>
  <c r="AG36" i="7" a="1"/>
  <c r="AG36" i="7" s="1"/>
  <c r="Z36" i="7" a="1"/>
  <c r="Z36" i="7" s="1"/>
  <c r="AA36" i="7" s="1"/>
  <c r="Y36" i="7" a="1"/>
  <c r="Y36" i="7" s="1"/>
  <c r="V36" i="7" a="1"/>
  <c r="V36" i="7" s="1"/>
  <c r="U36" i="7" a="1"/>
  <c r="U36" i="7" s="1"/>
  <c r="R36" i="7" a="1"/>
  <c r="R36" i="7" s="1"/>
  <c r="P36" i="7" a="1"/>
  <c r="P36" i="7" s="1"/>
  <c r="O36" i="7" a="1"/>
  <c r="O36" i="7" s="1"/>
  <c r="J36" i="7" a="1"/>
  <c r="J36" i="7" s="1"/>
  <c r="I36" i="7" a="1"/>
  <c r="I36" i="7" s="1"/>
  <c r="G36" i="7" a="1"/>
  <c r="G36" i="7" s="1"/>
  <c r="F36" i="7" a="1"/>
  <c r="F36" i="7" s="1"/>
  <c r="D36" i="7" a="1"/>
  <c r="D36" i="7" s="1"/>
  <c r="B36" i="7" a="1"/>
  <c r="B36" i="7" s="1"/>
  <c r="AD36" i="7" s="1"/>
  <c r="AT35" i="7" a="1"/>
  <c r="AT35" i="7" s="1"/>
  <c r="AJ35" i="7" a="1"/>
  <c r="AJ35" i="7" s="1"/>
  <c r="AG35" i="7" a="1"/>
  <c r="AG35" i="7" s="1"/>
  <c r="Z35" i="7" a="1"/>
  <c r="Z35" i="7" s="1"/>
  <c r="AA35" i="7" s="1"/>
  <c r="Y35" i="7" a="1"/>
  <c r="Y35" i="7" s="1"/>
  <c r="V35" i="7" a="1"/>
  <c r="V35" i="7" s="1"/>
  <c r="U35" i="7" a="1"/>
  <c r="U35" i="7" s="1"/>
  <c r="R35" i="7" a="1"/>
  <c r="R35" i="7" s="1"/>
  <c r="P35" i="7" a="1"/>
  <c r="P35" i="7" s="1"/>
  <c r="O35" i="7" a="1"/>
  <c r="O35" i="7" s="1"/>
  <c r="J35" i="7" a="1"/>
  <c r="J35" i="7" s="1"/>
  <c r="I35" i="7" a="1"/>
  <c r="I35" i="7" s="1"/>
  <c r="G35" i="7" a="1"/>
  <c r="G35" i="7" s="1"/>
  <c r="F35" i="7" a="1"/>
  <c r="F35" i="7" s="1"/>
  <c r="D35" i="7" a="1"/>
  <c r="D35" i="7" s="1"/>
  <c r="B35" i="7" a="1"/>
  <c r="B35" i="7" s="1"/>
  <c r="AD35" i="7" s="1"/>
  <c r="AJ34" i="7" a="1"/>
  <c r="AJ34" i="7" s="1"/>
  <c r="AG34" i="7" a="1"/>
  <c r="AG34" i="7" s="1"/>
  <c r="Z34" i="7" a="1"/>
  <c r="Z34" i="7" s="1"/>
  <c r="AA34" i="7" s="1"/>
  <c r="V34" i="7" a="1"/>
  <c r="V34" i="7" s="1"/>
  <c r="R34" i="7" a="1"/>
  <c r="R34" i="7" s="1"/>
  <c r="J34" i="7" a="1"/>
  <c r="J34" i="7" s="1"/>
  <c r="I34" i="7" a="1"/>
  <c r="I34" i="7" s="1"/>
  <c r="G34" i="7" a="1"/>
  <c r="G34" i="7" s="1"/>
  <c r="F34" i="7" a="1"/>
  <c r="F34" i="7" s="1"/>
  <c r="AT33" i="7" a="1"/>
  <c r="AT33" i="7" s="1"/>
  <c r="AJ33" i="7" a="1"/>
  <c r="AJ33" i="7" s="1"/>
  <c r="AG33" i="7" a="1"/>
  <c r="AG33" i="7" s="1"/>
  <c r="Z33" i="7" a="1"/>
  <c r="Z33" i="7" s="1"/>
  <c r="AA33" i="7" s="1"/>
  <c r="Y33" i="7" a="1"/>
  <c r="Y33" i="7" s="1"/>
  <c r="V33" i="7" a="1"/>
  <c r="V33" i="7" s="1"/>
  <c r="U33" i="7" a="1"/>
  <c r="U33" i="7" s="1"/>
  <c r="R33" i="7" a="1"/>
  <c r="R33" i="7" s="1"/>
  <c r="P33" i="7" a="1"/>
  <c r="P33" i="7" s="1"/>
  <c r="O33" i="7" a="1"/>
  <c r="O33" i="7" s="1"/>
  <c r="J33" i="7" a="1"/>
  <c r="J33" i="7" s="1"/>
  <c r="I33" i="7" a="1"/>
  <c r="I33" i="7" s="1"/>
  <c r="G33" i="7" a="1"/>
  <c r="G33" i="7" s="1"/>
  <c r="F33" i="7" a="1"/>
  <c r="F33" i="7" s="1"/>
  <c r="D33" i="7" a="1"/>
  <c r="D33" i="7" s="1"/>
  <c r="B33" i="7" a="1"/>
  <c r="B33" i="7" s="1"/>
  <c r="AD33" i="7" s="1"/>
  <c r="AT32" i="7" a="1"/>
  <c r="AT32" i="7" s="1"/>
  <c r="AJ32" i="7" a="1"/>
  <c r="AJ32" i="7" s="1"/>
  <c r="AG32" i="7" a="1"/>
  <c r="AG32" i="7" s="1"/>
  <c r="Z32" i="7" a="1"/>
  <c r="Z32" i="7" s="1"/>
  <c r="Y32" i="7" a="1"/>
  <c r="Y32" i="7" s="1"/>
  <c r="V32" i="7" a="1"/>
  <c r="V32" i="7" s="1"/>
  <c r="U32" i="7" a="1"/>
  <c r="U32" i="7" s="1"/>
  <c r="R32" i="7" a="1"/>
  <c r="R32" i="7" s="1"/>
  <c r="P32" i="7" a="1"/>
  <c r="P32" i="7" s="1"/>
  <c r="O32" i="7" a="1"/>
  <c r="O32" i="7" s="1"/>
  <c r="J32" i="7" a="1"/>
  <c r="J32" i="7" s="1"/>
  <c r="I32" i="7" a="1"/>
  <c r="I32" i="7" s="1"/>
  <c r="G32" i="7" a="1"/>
  <c r="G32" i="7" s="1"/>
  <c r="F32" i="7" a="1"/>
  <c r="F32" i="7" s="1"/>
  <c r="D32" i="7" a="1"/>
  <c r="D32" i="7" s="1"/>
  <c r="B32" i="7" a="1"/>
  <c r="B32" i="7" s="1"/>
  <c r="AD32" i="7" s="1"/>
  <c r="AT31" i="7" a="1"/>
  <c r="AT31" i="7" s="1"/>
  <c r="AJ31" i="7" a="1"/>
  <c r="AJ31" i="7" s="1"/>
  <c r="AG31" i="7" a="1"/>
  <c r="AG31" i="7" s="1"/>
  <c r="Z31" i="7" a="1"/>
  <c r="Z31" i="7" s="1"/>
  <c r="AA31" i="7" s="1"/>
  <c r="Y31" i="7" a="1"/>
  <c r="Y31" i="7" s="1"/>
  <c r="V31" i="7" a="1"/>
  <c r="V31" i="7" s="1"/>
  <c r="U31" i="7" a="1"/>
  <c r="U31" i="7" s="1"/>
  <c r="R31" i="7" a="1"/>
  <c r="R31" i="7" s="1"/>
  <c r="P31" i="7" a="1"/>
  <c r="P31" i="7" s="1"/>
  <c r="O31" i="7" a="1"/>
  <c r="O31" i="7" s="1"/>
  <c r="J31" i="7" a="1"/>
  <c r="J31" i="7" s="1"/>
  <c r="I31" i="7" a="1"/>
  <c r="I31" i="7" s="1"/>
  <c r="G31" i="7" a="1"/>
  <c r="G31" i="7" s="1"/>
  <c r="F31" i="7" a="1"/>
  <c r="F31" i="7" s="1"/>
  <c r="D31" i="7" a="1"/>
  <c r="D31" i="7" s="1"/>
  <c r="B31" i="7" a="1"/>
  <c r="B31" i="7" s="1"/>
  <c r="AD31" i="7" s="1"/>
  <c r="AJ30" i="7" a="1"/>
  <c r="AJ30" i="7" s="1"/>
  <c r="AG30" i="7" a="1"/>
  <c r="AG30" i="7" s="1"/>
  <c r="Z30" i="7" a="1"/>
  <c r="Z30" i="7" s="1"/>
  <c r="V30" i="7" a="1"/>
  <c r="V30" i="7" s="1"/>
  <c r="R30" i="7" a="1"/>
  <c r="R30" i="7" s="1"/>
  <c r="O30" i="7" a="1"/>
  <c r="O30" i="7" s="1"/>
  <c r="J30" i="7" a="1"/>
  <c r="J30" i="7" s="1"/>
  <c r="I30" i="7" a="1"/>
  <c r="I30" i="7" s="1"/>
  <c r="G30" i="7" a="1"/>
  <c r="G30" i="7" s="1"/>
  <c r="F30" i="7" a="1"/>
  <c r="F30" i="7" s="1"/>
  <c r="D30" i="7" a="1"/>
  <c r="D30" i="7" s="1"/>
  <c r="AT29" i="7" a="1"/>
  <c r="AT29" i="7" s="1"/>
  <c r="AJ29" i="7" a="1"/>
  <c r="AJ29" i="7" s="1"/>
  <c r="AG29" i="7" a="1"/>
  <c r="AG29" i="7" s="1"/>
  <c r="Z29" i="7" a="1"/>
  <c r="Z29" i="7" s="1"/>
  <c r="Y29" i="7" a="1"/>
  <c r="Y29" i="7" s="1"/>
  <c r="V29" i="7" a="1"/>
  <c r="V29" i="7"/>
  <c r="U29" i="7" a="1"/>
  <c r="U29" i="7" s="1"/>
  <c r="R29" i="7" a="1"/>
  <c r="R29" i="7" s="1"/>
  <c r="P29" i="7" a="1"/>
  <c r="P29" i="7" s="1"/>
  <c r="O29" i="7" a="1"/>
  <c r="O29" i="7" s="1"/>
  <c r="J29" i="7" a="1"/>
  <c r="J29" i="7" s="1"/>
  <c r="I29" i="7" a="1"/>
  <c r="I29" i="7" s="1"/>
  <c r="G29" i="7" a="1"/>
  <c r="G29" i="7" s="1"/>
  <c r="F29" i="7" a="1"/>
  <c r="F29" i="7" s="1"/>
  <c r="D29" i="7" a="1"/>
  <c r="D29" i="7" s="1"/>
  <c r="B29" i="7" a="1"/>
  <c r="B29" i="7" s="1"/>
  <c r="AD29" i="7" s="1"/>
  <c r="AT28" i="7" a="1"/>
  <c r="AT28" i="7" s="1"/>
  <c r="AJ28" i="7" a="1"/>
  <c r="AJ28" i="7" s="1"/>
  <c r="AG28" i="7" a="1"/>
  <c r="AG28" i="7" s="1"/>
  <c r="Z28" i="7" a="1"/>
  <c r="Z28" i="7" s="1"/>
  <c r="AA28" i="7" s="1"/>
  <c r="Y28" i="7" a="1"/>
  <c r="Y28" i="7" s="1"/>
  <c r="V28" i="7" a="1"/>
  <c r="V28" i="7" s="1"/>
  <c r="U28" i="7" a="1"/>
  <c r="U28" i="7" s="1"/>
  <c r="R28" i="7" a="1"/>
  <c r="R28" i="7" s="1"/>
  <c r="P28" i="7" a="1"/>
  <c r="P28" i="7" s="1"/>
  <c r="O28" i="7" a="1"/>
  <c r="O28" i="7" s="1"/>
  <c r="J28" i="7" a="1"/>
  <c r="J28" i="7" s="1"/>
  <c r="I28" i="7" a="1"/>
  <c r="I28" i="7" s="1"/>
  <c r="G28" i="7" a="1"/>
  <c r="G28" i="7" s="1"/>
  <c r="F28" i="7" a="1"/>
  <c r="F28" i="7" s="1"/>
  <c r="D28" i="7" a="1"/>
  <c r="D28" i="7"/>
  <c r="B28" i="7" a="1"/>
  <c r="B28" i="7" s="1"/>
  <c r="AD28" i="7" s="1"/>
  <c r="AT27" i="7" a="1"/>
  <c r="AT27" i="7" s="1"/>
  <c r="AJ27" i="7" a="1"/>
  <c r="AJ27" i="7" s="1"/>
  <c r="AG27" i="7" a="1"/>
  <c r="AG27" i="7" s="1"/>
  <c r="Z27" i="7" a="1"/>
  <c r="Z27" i="7" s="1"/>
  <c r="Y27" i="7" a="1"/>
  <c r="Y27" i="7" s="1"/>
  <c r="V27" i="7" a="1"/>
  <c r="V27" i="7" s="1"/>
  <c r="U27" i="7" a="1"/>
  <c r="U27" i="7" s="1"/>
  <c r="R27" i="7" a="1"/>
  <c r="R27" i="7" s="1"/>
  <c r="P27" i="7" a="1"/>
  <c r="P27" i="7" s="1"/>
  <c r="O27" i="7" a="1"/>
  <c r="O27" i="7" s="1"/>
  <c r="J27" i="7" a="1"/>
  <c r="J27" i="7" s="1"/>
  <c r="I27" i="7" a="1"/>
  <c r="I27" i="7" s="1"/>
  <c r="G27" i="7" a="1"/>
  <c r="G27" i="7" s="1"/>
  <c r="F27" i="7" a="1"/>
  <c r="F27" i="7" s="1"/>
  <c r="D27" i="7" a="1"/>
  <c r="D27" i="7" s="1"/>
  <c r="B27" i="7" a="1"/>
  <c r="B27" i="7" s="1"/>
  <c r="AD27" i="7" s="1"/>
  <c r="AJ26" i="7" a="1"/>
  <c r="AJ26" i="7" s="1"/>
  <c r="AG26" i="7" a="1"/>
  <c r="AG26" i="7" s="1"/>
  <c r="Z26" i="7" a="1"/>
  <c r="Z26" i="7" s="1"/>
  <c r="AA26" i="7" s="1"/>
  <c r="V26" i="7" a="1"/>
  <c r="V26" i="7" s="1"/>
  <c r="R26" i="7" a="1"/>
  <c r="R26" i="7" s="1"/>
  <c r="J26" i="7" a="1"/>
  <c r="J26" i="7" s="1"/>
  <c r="I26" i="7" a="1"/>
  <c r="I26" i="7" s="1"/>
  <c r="G26" i="7" a="1"/>
  <c r="G26" i="7" s="1"/>
  <c r="F26" i="7" a="1"/>
  <c r="F26" i="7" s="1"/>
  <c r="AT25" i="7" a="1"/>
  <c r="AT25" i="7" s="1"/>
  <c r="AJ25" i="7" a="1"/>
  <c r="AJ25" i="7" s="1"/>
  <c r="AG25" i="7" a="1"/>
  <c r="AG25" i="7" s="1"/>
  <c r="Z25" i="7" a="1"/>
  <c r="Z25" i="7" s="1"/>
  <c r="AA25" i="7" s="1"/>
  <c r="Y25" i="7" a="1"/>
  <c r="Y25" i="7" s="1"/>
  <c r="V25" i="7" a="1"/>
  <c r="V25" i="7" s="1"/>
  <c r="U25" i="7" a="1"/>
  <c r="U25" i="7" s="1"/>
  <c r="R25" i="7" a="1"/>
  <c r="R25" i="7" s="1"/>
  <c r="P25" i="7" a="1"/>
  <c r="P25" i="7" s="1"/>
  <c r="O25" i="7" a="1"/>
  <c r="O25" i="7" s="1"/>
  <c r="J25" i="7" a="1"/>
  <c r="J25" i="7" s="1"/>
  <c r="I25" i="7" a="1"/>
  <c r="I25" i="7" s="1"/>
  <c r="G25" i="7" a="1"/>
  <c r="G25" i="7" s="1"/>
  <c r="F25" i="7" a="1"/>
  <c r="F25" i="7" s="1"/>
  <c r="D25" i="7" a="1"/>
  <c r="D25" i="7"/>
  <c r="B25" i="7" a="1"/>
  <c r="B25" i="7" s="1"/>
  <c r="AD25" i="7" s="1"/>
  <c r="AT24" i="7" a="1"/>
  <c r="AT24" i="7" s="1"/>
  <c r="AJ24" i="7" a="1"/>
  <c r="AJ24" i="7" s="1"/>
  <c r="AG24" i="7" a="1"/>
  <c r="AG24" i="7" s="1"/>
  <c r="Z24" i="7" a="1"/>
  <c r="Z24" i="7" s="1"/>
  <c r="AA24" i="7" s="1"/>
  <c r="Y24" i="7" a="1"/>
  <c r="Y24" i="7" s="1"/>
  <c r="V24" i="7" a="1"/>
  <c r="V24" i="7" s="1"/>
  <c r="U24" i="7" a="1"/>
  <c r="U24" i="7" s="1"/>
  <c r="R24" i="7" a="1"/>
  <c r="R24" i="7" s="1"/>
  <c r="P24" i="7" a="1"/>
  <c r="P24" i="7" s="1"/>
  <c r="O24" i="7" a="1"/>
  <c r="O24" i="7" s="1"/>
  <c r="J24" i="7" a="1"/>
  <c r="J24" i="7" s="1"/>
  <c r="I24" i="7" a="1"/>
  <c r="I24" i="7" s="1"/>
  <c r="G24" i="7" a="1"/>
  <c r="G24" i="7" s="1"/>
  <c r="F24" i="7" a="1"/>
  <c r="F24" i="7" s="1"/>
  <c r="D24" i="7" a="1"/>
  <c r="D24" i="7" s="1"/>
  <c r="B24" i="7" a="1"/>
  <c r="B24" i="7" s="1"/>
  <c r="AD24" i="7" s="1"/>
  <c r="AT23" i="7" a="1"/>
  <c r="AT23" i="7" s="1"/>
  <c r="AJ23" i="7" a="1"/>
  <c r="AJ23" i="7" s="1"/>
  <c r="AG23" i="7" a="1"/>
  <c r="AG23" i="7" s="1"/>
  <c r="Z23" i="7" a="1"/>
  <c r="Z23" i="7" s="1"/>
  <c r="Y23" i="7" a="1"/>
  <c r="Y23" i="7" s="1"/>
  <c r="V23" i="7" a="1"/>
  <c r="V23" i="7" s="1"/>
  <c r="U23" i="7" a="1"/>
  <c r="U23" i="7" s="1"/>
  <c r="R23" i="7" a="1"/>
  <c r="R23" i="7" s="1"/>
  <c r="P23" i="7" a="1"/>
  <c r="P23" i="7" s="1"/>
  <c r="O23" i="7" a="1"/>
  <c r="O23" i="7" s="1"/>
  <c r="J23" i="7" a="1"/>
  <c r="J23" i="7" s="1"/>
  <c r="I23" i="7" a="1"/>
  <c r="I23" i="7" s="1"/>
  <c r="G23" i="7" a="1"/>
  <c r="G23" i="7" s="1"/>
  <c r="F23" i="7" a="1"/>
  <c r="F23" i="7" s="1"/>
  <c r="D23" i="7" a="1"/>
  <c r="D23" i="7" s="1"/>
  <c r="B23" i="7" a="1"/>
  <c r="B23" i="7" s="1"/>
  <c r="AD23" i="7" s="1"/>
  <c r="AJ22" i="7" a="1"/>
  <c r="AJ22" i="7" s="1"/>
  <c r="AG22" i="7" a="1"/>
  <c r="AG22" i="7" s="1"/>
  <c r="Z22" i="7" a="1"/>
  <c r="Z22" i="7" s="1"/>
  <c r="V22" i="7" a="1"/>
  <c r="V22" i="7" s="1"/>
  <c r="R22" i="7" a="1"/>
  <c r="R22" i="7" s="1"/>
  <c r="J22" i="7" a="1"/>
  <c r="J22" i="7" s="1"/>
  <c r="I22" i="7" a="1"/>
  <c r="I22" i="7" s="1"/>
  <c r="G22" i="7" a="1"/>
  <c r="G22" i="7" s="1"/>
  <c r="F22" i="7" a="1"/>
  <c r="F22" i="7" s="1"/>
  <c r="AT21" i="7" a="1"/>
  <c r="AT21" i="7" s="1"/>
  <c r="AJ21" i="7" a="1"/>
  <c r="AJ21" i="7" s="1"/>
  <c r="AG21" i="7" a="1"/>
  <c r="AG21" i="7" s="1"/>
  <c r="Z21" i="7" a="1"/>
  <c r="Z21" i="7" s="1"/>
  <c r="Y21" i="7" a="1"/>
  <c r="Y21" i="7" s="1"/>
  <c r="V21" i="7" a="1"/>
  <c r="V21" i="7" s="1"/>
  <c r="U21" i="7" a="1"/>
  <c r="U21" i="7" s="1"/>
  <c r="R21" i="7" a="1"/>
  <c r="R21" i="7" s="1"/>
  <c r="P21" i="7" a="1"/>
  <c r="P21" i="7" s="1"/>
  <c r="O21" i="7" a="1"/>
  <c r="O21" i="7" s="1"/>
  <c r="J21" i="7" a="1"/>
  <c r="J21" i="7" s="1"/>
  <c r="I21" i="7" a="1"/>
  <c r="I21" i="7" s="1"/>
  <c r="G21" i="7" a="1"/>
  <c r="G21" i="7" s="1"/>
  <c r="F21" i="7" a="1"/>
  <c r="F21" i="7" s="1"/>
  <c r="D21" i="7" a="1"/>
  <c r="D21" i="7" s="1"/>
  <c r="B21" i="7" a="1"/>
  <c r="B21" i="7" s="1"/>
  <c r="AD21" i="7" s="1"/>
  <c r="AT20" i="7" a="1"/>
  <c r="AT20" i="7" s="1"/>
  <c r="AJ20" i="7" a="1"/>
  <c r="AJ20" i="7" s="1"/>
  <c r="AG20" i="7" a="1"/>
  <c r="AG20" i="7" s="1"/>
  <c r="Z20" i="7" a="1"/>
  <c r="Z20" i="7" s="1"/>
  <c r="Y20" i="7" a="1"/>
  <c r="Y20" i="7" s="1"/>
  <c r="V20" i="7" a="1"/>
  <c r="V20" i="7" s="1"/>
  <c r="U20" i="7" a="1"/>
  <c r="U20" i="7" s="1"/>
  <c r="R20" i="7" a="1"/>
  <c r="R20" i="7" s="1"/>
  <c r="P20" i="7" a="1"/>
  <c r="P20" i="7" s="1"/>
  <c r="O20" i="7" a="1"/>
  <c r="O20" i="7" s="1"/>
  <c r="J20" i="7" a="1"/>
  <c r="J20" i="7" s="1"/>
  <c r="I20" i="7" a="1"/>
  <c r="I20" i="7" s="1"/>
  <c r="G20" i="7" a="1"/>
  <c r="G20" i="7" s="1"/>
  <c r="F20" i="7" a="1"/>
  <c r="F20" i="7" s="1"/>
  <c r="D20" i="7" a="1"/>
  <c r="D20" i="7" s="1"/>
  <c r="B20" i="7" a="1"/>
  <c r="B20" i="7" s="1"/>
  <c r="AD20" i="7" s="1"/>
  <c r="AT19" i="7" a="1"/>
  <c r="AT19" i="7" s="1"/>
  <c r="AJ19" i="7" a="1"/>
  <c r="AJ19" i="7" s="1"/>
  <c r="AG19" i="7" a="1"/>
  <c r="AG19" i="7" s="1"/>
  <c r="Z19" i="7" a="1"/>
  <c r="Z19" i="7" s="1"/>
  <c r="AA19" i="7" s="1"/>
  <c r="Y19" i="7" a="1"/>
  <c r="Y19" i="7" s="1"/>
  <c r="V19" i="7" a="1"/>
  <c r="V19" i="7"/>
  <c r="U19" i="7" a="1"/>
  <c r="U19" i="7" s="1"/>
  <c r="R19" i="7" a="1"/>
  <c r="R19" i="7" s="1"/>
  <c r="P19" i="7" a="1"/>
  <c r="P19" i="7" s="1"/>
  <c r="O19" i="7" a="1"/>
  <c r="O19" i="7" s="1"/>
  <c r="J19" i="7" a="1"/>
  <c r="J19" i="7" s="1"/>
  <c r="I19" i="7" a="1"/>
  <c r="I19" i="7" s="1"/>
  <c r="G19" i="7" a="1"/>
  <c r="G19" i="7" s="1"/>
  <c r="F19" i="7" a="1"/>
  <c r="F19" i="7" s="1"/>
  <c r="D19" i="7" a="1"/>
  <c r="D19" i="7" s="1"/>
  <c r="B19" i="7" a="1"/>
  <c r="B19" i="7" s="1"/>
  <c r="AD19" i="7" s="1"/>
  <c r="AJ18" i="7" a="1"/>
  <c r="AJ18" i="7" s="1"/>
  <c r="AG18" i="7" a="1"/>
  <c r="AG18" i="7" s="1"/>
  <c r="Z18" i="7" a="1"/>
  <c r="Z18" i="7" s="1"/>
  <c r="AA18" i="7" s="1"/>
  <c r="V18" i="7" a="1"/>
  <c r="V18" i="7" s="1"/>
  <c r="R18" i="7" a="1"/>
  <c r="R18" i="7" s="1"/>
  <c r="J18" i="7" a="1"/>
  <c r="J18" i="7" s="1"/>
  <c r="I18" i="7" a="1"/>
  <c r="I18" i="7" s="1"/>
  <c r="G18" i="7" a="1"/>
  <c r="G18" i="7" s="1"/>
  <c r="F18" i="7" a="1"/>
  <c r="F18" i="7" s="1"/>
  <c r="AT17" i="7" a="1"/>
  <c r="AT17" i="7" s="1"/>
  <c r="AJ17" i="7" a="1"/>
  <c r="AJ17" i="7" s="1"/>
  <c r="AG17" i="7" a="1"/>
  <c r="AG17" i="7" s="1"/>
  <c r="Z17" i="7" a="1"/>
  <c r="Z17" i="7" s="1"/>
  <c r="Y17" i="7" a="1"/>
  <c r="Y17" i="7" s="1"/>
  <c r="V17" i="7" a="1"/>
  <c r="V17" i="7" s="1"/>
  <c r="U17" i="7" a="1"/>
  <c r="U17" i="7" s="1"/>
  <c r="R17" i="7" a="1"/>
  <c r="R17" i="7" s="1"/>
  <c r="P17" i="7" a="1"/>
  <c r="P17" i="7" s="1"/>
  <c r="O17" i="7" a="1"/>
  <c r="O17" i="7" s="1"/>
  <c r="J17" i="7" a="1"/>
  <c r="J17" i="7" s="1"/>
  <c r="I17" i="7" a="1"/>
  <c r="I17" i="7" s="1"/>
  <c r="G17" i="7" a="1"/>
  <c r="G17" i="7" s="1"/>
  <c r="F17" i="7" a="1"/>
  <c r="F17" i="7" s="1"/>
  <c r="D17" i="7" a="1"/>
  <c r="D17" i="7" s="1"/>
  <c r="B17" i="7" a="1"/>
  <c r="B17" i="7" s="1"/>
  <c r="AD17" i="7" s="1"/>
  <c r="AT16" i="7" a="1"/>
  <c r="AT16" i="7" s="1"/>
  <c r="AJ16" i="7" a="1"/>
  <c r="AJ16" i="7" s="1"/>
  <c r="AG16" i="7" a="1"/>
  <c r="AG16" i="7" s="1"/>
  <c r="Z16" i="7" a="1"/>
  <c r="Z16" i="7" s="1"/>
  <c r="AA16" i="7" s="1"/>
  <c r="Y16" i="7" a="1"/>
  <c r="Y16" i="7" s="1"/>
  <c r="V16" i="7" a="1"/>
  <c r="V16" i="7" s="1"/>
  <c r="U16" i="7" a="1"/>
  <c r="U16" i="7" s="1"/>
  <c r="R16" i="7" a="1"/>
  <c r="R16" i="7" s="1"/>
  <c r="P16" i="7" a="1"/>
  <c r="P16" i="7" s="1"/>
  <c r="O16" i="7" a="1"/>
  <c r="O16" i="7" s="1"/>
  <c r="J16" i="7" a="1"/>
  <c r="J16" i="7" s="1"/>
  <c r="I16" i="7" a="1"/>
  <c r="I16" i="7" s="1"/>
  <c r="G16" i="7" a="1"/>
  <c r="G16" i="7" s="1"/>
  <c r="F16" i="7" a="1"/>
  <c r="F16" i="7" s="1"/>
  <c r="D16" i="7" a="1"/>
  <c r="D16" i="7" s="1"/>
  <c r="B16" i="7" a="1"/>
  <c r="B16" i="7" s="1"/>
  <c r="AD16" i="7" s="1"/>
  <c r="AT15" i="7" a="1"/>
  <c r="AT15" i="7" s="1"/>
  <c r="AJ15" i="7" a="1"/>
  <c r="AJ15" i="7" s="1"/>
  <c r="AG15" i="7" a="1"/>
  <c r="AG15" i="7" s="1"/>
  <c r="Z15" i="7" a="1"/>
  <c r="Z15" i="7" s="1"/>
  <c r="Y15" i="7" a="1"/>
  <c r="Y15" i="7" s="1"/>
  <c r="V15" i="7" a="1"/>
  <c r="V15" i="7" s="1"/>
  <c r="U15" i="7" a="1"/>
  <c r="U15" i="7" s="1"/>
  <c r="R15" i="7" a="1"/>
  <c r="R15" i="7" s="1"/>
  <c r="P15" i="7" a="1"/>
  <c r="P15" i="7" s="1"/>
  <c r="O15" i="7" a="1"/>
  <c r="O15" i="7" s="1"/>
  <c r="J15" i="7" a="1"/>
  <c r="J15" i="7" s="1"/>
  <c r="I15" i="7" a="1"/>
  <c r="I15" i="7" s="1"/>
  <c r="G15" i="7" a="1"/>
  <c r="G15" i="7" s="1"/>
  <c r="F15" i="7" a="1"/>
  <c r="F15" i="7" s="1"/>
  <c r="D15" i="7" a="1"/>
  <c r="D15" i="7"/>
  <c r="B15" i="7" a="1"/>
  <c r="B15" i="7" s="1"/>
  <c r="AD15" i="7" s="1"/>
  <c r="AJ14" i="7" a="1"/>
  <c r="AJ14" i="7" s="1"/>
  <c r="AG14" i="7" a="1"/>
  <c r="AG14" i="7" s="1"/>
  <c r="Z14" i="7" a="1"/>
  <c r="Z14" i="7" s="1"/>
  <c r="AA14" i="7" s="1"/>
  <c r="V14" i="7" a="1"/>
  <c r="V14" i="7" s="1"/>
  <c r="R14" i="7" a="1"/>
  <c r="R14" i="7" s="1"/>
  <c r="J14" i="7" a="1"/>
  <c r="J14" i="7" s="1"/>
  <c r="I14" i="7" a="1"/>
  <c r="I14" i="7" s="1"/>
  <c r="G14" i="7" a="1"/>
  <c r="G14" i="7" s="1"/>
  <c r="F14" i="7" a="1"/>
  <c r="F14" i="7" s="1"/>
  <c r="AT13" i="7" a="1"/>
  <c r="AT13" i="7" s="1"/>
  <c r="AJ13" i="7" a="1"/>
  <c r="AJ13" i="7" s="1"/>
  <c r="AG13" i="7" a="1"/>
  <c r="AG13" i="7" s="1"/>
  <c r="Z13" i="7" a="1"/>
  <c r="Z13" i="7" s="1"/>
  <c r="Y13" i="7" a="1"/>
  <c r="Y13" i="7" s="1"/>
  <c r="V13" i="7" a="1"/>
  <c r="V13" i="7" s="1"/>
  <c r="U13" i="7" a="1"/>
  <c r="U13" i="7" s="1"/>
  <c r="R13" i="7" a="1"/>
  <c r="R13" i="7" s="1"/>
  <c r="P13" i="7" a="1"/>
  <c r="P13" i="7" s="1"/>
  <c r="O13" i="7" a="1"/>
  <c r="O13" i="7" s="1"/>
  <c r="J13" i="7" a="1"/>
  <c r="J13" i="7" s="1"/>
  <c r="I13" i="7" a="1"/>
  <c r="I13" i="7" s="1"/>
  <c r="G13" i="7" a="1"/>
  <c r="G13" i="7" s="1"/>
  <c r="F13" i="7" a="1"/>
  <c r="F13" i="7" s="1"/>
  <c r="D13" i="7" a="1"/>
  <c r="D13" i="7" s="1"/>
  <c r="B13" i="7" a="1"/>
  <c r="B13" i="7" s="1"/>
  <c r="AD13" i="7" s="1"/>
  <c r="AT12" i="7" a="1"/>
  <c r="AT12" i="7" s="1"/>
  <c r="AJ12" i="7" a="1"/>
  <c r="AJ12" i="7" s="1"/>
  <c r="AG12" i="7" a="1"/>
  <c r="AG12" i="7" s="1"/>
  <c r="Z12" i="7" a="1"/>
  <c r="Z12" i="7" s="1"/>
  <c r="Y12" i="7" a="1"/>
  <c r="Y12" i="7" s="1"/>
  <c r="V12" i="7" a="1"/>
  <c r="V12" i="7" s="1"/>
  <c r="U12" i="7" a="1"/>
  <c r="U12" i="7" s="1"/>
  <c r="R12" i="7" a="1"/>
  <c r="R12" i="7" s="1"/>
  <c r="P12" i="7" a="1"/>
  <c r="P12" i="7" s="1"/>
  <c r="O12" i="7" a="1"/>
  <c r="O12" i="7" s="1"/>
  <c r="J12" i="7" a="1"/>
  <c r="J12" i="7" s="1"/>
  <c r="I12" i="7" a="1"/>
  <c r="I12" i="7" s="1"/>
  <c r="G12" i="7" a="1"/>
  <c r="G12" i="7" s="1"/>
  <c r="F12" i="7" a="1"/>
  <c r="F12" i="7" s="1"/>
  <c r="D12" i="7" a="1"/>
  <c r="D12" i="7" s="1"/>
  <c r="B12" i="7" a="1"/>
  <c r="B12" i="7" s="1"/>
  <c r="AD12" i="7" s="1"/>
  <c r="AT11" i="7" a="1"/>
  <c r="AT11" i="7" s="1"/>
  <c r="AJ11" i="7" a="1"/>
  <c r="AJ11" i="7" s="1"/>
  <c r="AG11" i="7" a="1"/>
  <c r="AG11" i="7" s="1"/>
  <c r="Z11" i="7" a="1"/>
  <c r="Z11" i="7" s="1"/>
  <c r="AA11" i="7" s="1"/>
  <c r="Y11" i="7" a="1"/>
  <c r="Y11" i="7" s="1"/>
  <c r="V11" i="7" a="1"/>
  <c r="V11" i="7" s="1"/>
  <c r="U11" i="7" a="1"/>
  <c r="U11" i="7" s="1"/>
  <c r="R11" i="7" a="1"/>
  <c r="R11" i="7" s="1"/>
  <c r="P11" i="7" a="1"/>
  <c r="P11" i="7" s="1"/>
  <c r="O11" i="7" a="1"/>
  <c r="O11" i="7" s="1"/>
  <c r="J11" i="7" a="1"/>
  <c r="J11" i="7" s="1"/>
  <c r="I11" i="7" a="1"/>
  <c r="I11" i="7" s="1"/>
  <c r="G11" i="7" a="1"/>
  <c r="G11" i="7" s="1"/>
  <c r="F11" i="7" a="1"/>
  <c r="F11" i="7" s="1"/>
  <c r="D11" i="7" a="1"/>
  <c r="D11" i="7" s="1"/>
  <c r="B11" i="7" a="1"/>
  <c r="B11" i="7" s="1"/>
  <c r="AD11" i="7" s="1"/>
  <c r="AJ10" i="7" a="1"/>
  <c r="AJ10" i="7" s="1"/>
  <c r="AG10" i="7" a="1"/>
  <c r="AG10" i="7" s="1"/>
  <c r="Z10" i="7" a="1"/>
  <c r="Z10" i="7" s="1"/>
  <c r="V10" i="7" a="1"/>
  <c r="V10" i="7" s="1"/>
  <c r="R10" i="7" a="1"/>
  <c r="R10" i="7" s="1"/>
  <c r="J10" i="7" a="1"/>
  <c r="J10" i="7" s="1"/>
  <c r="I10" i="7" a="1"/>
  <c r="I10" i="7" s="1"/>
  <c r="G10" i="7" a="1"/>
  <c r="G10" i="7" s="1"/>
  <c r="F10" i="7" a="1"/>
  <c r="F10" i="7" s="1"/>
  <c r="AT9" i="7" a="1"/>
  <c r="AT9" i="7" s="1"/>
  <c r="AJ9" i="7" a="1"/>
  <c r="AJ9" i="7" s="1"/>
  <c r="AG9" i="7" a="1"/>
  <c r="AG9" i="7" s="1"/>
  <c r="Z9" i="7" a="1"/>
  <c r="Z9" i="7" s="1"/>
  <c r="Y9" i="7" a="1"/>
  <c r="Y9" i="7" s="1"/>
  <c r="V9" i="7" a="1"/>
  <c r="V9" i="7" s="1"/>
  <c r="U9" i="7" a="1"/>
  <c r="U9" i="7" s="1"/>
  <c r="R9" i="7" a="1"/>
  <c r="R9" i="7" s="1"/>
  <c r="P9" i="7" a="1"/>
  <c r="P9" i="7" s="1"/>
  <c r="O9" i="7" a="1"/>
  <c r="O9" i="7" s="1"/>
  <c r="J9" i="7" a="1"/>
  <c r="J9" i="7" s="1"/>
  <c r="I9" i="7" a="1"/>
  <c r="I9" i="7" s="1"/>
  <c r="G9" i="7" a="1"/>
  <c r="G9" i="7" s="1"/>
  <c r="F9" i="7" a="1"/>
  <c r="F9" i="7" s="1"/>
  <c r="D9" i="7" a="1"/>
  <c r="D9" i="7" s="1"/>
  <c r="B9" i="7" a="1"/>
  <c r="B9" i="7" s="1"/>
  <c r="AD9" i="7" s="1"/>
  <c r="AT8" i="7" a="1"/>
  <c r="AT8" i="7" s="1"/>
  <c r="AJ8" i="7" a="1"/>
  <c r="AJ8" i="7" s="1"/>
  <c r="AG8" i="7" a="1"/>
  <c r="AG8" i="7" s="1"/>
  <c r="Z8" i="7" a="1"/>
  <c r="Z8" i="7" s="1"/>
  <c r="Y8" i="7" a="1"/>
  <c r="Y8" i="7" s="1"/>
  <c r="V8" i="7" a="1"/>
  <c r="V8" i="7" s="1"/>
  <c r="U8" i="7" a="1"/>
  <c r="U8" i="7" s="1"/>
  <c r="R8" i="7" a="1"/>
  <c r="R8" i="7" s="1"/>
  <c r="P8" i="7" a="1"/>
  <c r="P8" i="7" s="1"/>
  <c r="O8" i="7" a="1"/>
  <c r="O8" i="7" s="1"/>
  <c r="J8" i="7" a="1"/>
  <c r="J8" i="7" s="1"/>
  <c r="I8" i="7" a="1"/>
  <c r="I8" i="7" s="1"/>
  <c r="G8" i="7" a="1"/>
  <c r="G8" i="7" s="1"/>
  <c r="F8" i="7" a="1"/>
  <c r="F8" i="7" s="1"/>
  <c r="D8" i="7" a="1"/>
  <c r="D8" i="7" s="1"/>
  <c r="B8" i="7" a="1"/>
  <c r="B8" i="7" s="1"/>
  <c r="AD8" i="7" s="1"/>
  <c r="AT7" i="7" a="1"/>
  <c r="AT7" i="7" s="1"/>
  <c r="AJ7" i="7" a="1"/>
  <c r="AJ7" i="7" s="1"/>
  <c r="AG7" i="7" a="1"/>
  <c r="AG7" i="7" s="1"/>
  <c r="Z7" i="7" a="1"/>
  <c r="Z7" i="7" s="1"/>
  <c r="Y7" i="7" a="1"/>
  <c r="Y7" i="7" s="1"/>
  <c r="V7" i="7" a="1"/>
  <c r="V7" i="7" s="1"/>
  <c r="U7" i="7" a="1"/>
  <c r="U7" i="7" s="1"/>
  <c r="R7" i="7" a="1"/>
  <c r="R7" i="7" s="1"/>
  <c r="P7" i="7" a="1"/>
  <c r="P7" i="7" s="1"/>
  <c r="O7" i="7" a="1"/>
  <c r="O7" i="7" s="1"/>
  <c r="J7" i="7" a="1"/>
  <c r="J7" i="7" s="1"/>
  <c r="I7" i="7" a="1"/>
  <c r="I7" i="7" s="1"/>
  <c r="G7" i="7" a="1"/>
  <c r="G7" i="7" s="1"/>
  <c r="F7" i="7" a="1"/>
  <c r="F7" i="7" s="1"/>
  <c r="D7" i="7" a="1"/>
  <c r="D7" i="7"/>
  <c r="B7" i="7" a="1"/>
  <c r="B7" i="7" s="1"/>
  <c r="AD7" i="7" s="1"/>
  <c r="AJ6" i="7" a="1"/>
  <c r="AJ6" i="7" s="1"/>
  <c r="AG6" i="7" a="1"/>
  <c r="AG6" i="7" s="1"/>
  <c r="Z6" i="7" a="1"/>
  <c r="Z6" i="7" s="1"/>
  <c r="V6" i="7" a="1"/>
  <c r="V6" i="7" s="1"/>
  <c r="R6" i="7" a="1"/>
  <c r="R6" i="7" s="1"/>
  <c r="J6" i="7" a="1"/>
  <c r="J6" i="7" s="1"/>
  <c r="I6" i="7" a="1"/>
  <c r="I6" i="7" s="1"/>
  <c r="G6" i="7" a="1"/>
  <c r="G6" i="7" s="1"/>
  <c r="F6" i="7" a="1"/>
  <c r="F6" i="7" s="1"/>
  <c r="AT5" i="7" a="1"/>
  <c r="AT5" i="7" s="1"/>
  <c r="AJ5" i="7" a="1"/>
  <c r="AJ5" i="7" s="1"/>
  <c r="AG5" i="7" a="1"/>
  <c r="AG5" i="7" s="1"/>
  <c r="Z5" i="7" a="1"/>
  <c r="Z5" i="7" s="1"/>
  <c r="AA5" i="7" s="1"/>
  <c r="Y5" i="7" a="1"/>
  <c r="Y5" i="7" s="1"/>
  <c r="V5" i="7" a="1"/>
  <c r="V5" i="7" s="1"/>
  <c r="U5" i="7" a="1"/>
  <c r="U5" i="7" s="1"/>
  <c r="R5" i="7" a="1"/>
  <c r="R5" i="7" s="1"/>
  <c r="P5" i="7" a="1"/>
  <c r="P5" i="7" s="1"/>
  <c r="O5" i="7" a="1"/>
  <c r="O5" i="7" s="1"/>
  <c r="J5" i="7" a="1"/>
  <c r="J5" i="7" s="1"/>
  <c r="I5" i="7" a="1"/>
  <c r="I5" i="7" s="1"/>
  <c r="G5" i="7" a="1"/>
  <c r="G5" i="7" s="1"/>
  <c r="F5" i="7" a="1"/>
  <c r="F5" i="7" s="1"/>
  <c r="D5" i="7" a="1"/>
  <c r="D5" i="7" s="1"/>
  <c r="B5" i="7" a="1"/>
  <c r="B5" i="7" s="1"/>
  <c r="AD5" i="7" s="1"/>
  <c r="AT4" i="7" a="1"/>
  <c r="AT4" i="7" s="1"/>
  <c r="AJ4" i="7" a="1"/>
  <c r="AJ4" i="7" s="1"/>
  <c r="AG4" i="7" a="1"/>
  <c r="AG4" i="7" s="1"/>
  <c r="Z4" i="7" a="1"/>
  <c r="Z4" i="7" s="1"/>
  <c r="Y4" i="7" a="1"/>
  <c r="Y4" i="7" s="1"/>
  <c r="V4" i="7" a="1"/>
  <c r="V4" i="7" s="1"/>
  <c r="U4" i="7" a="1"/>
  <c r="U4" i="7" s="1"/>
  <c r="R4" i="7" a="1"/>
  <c r="R4" i="7" s="1"/>
  <c r="P4" i="7" a="1"/>
  <c r="P4" i="7" s="1"/>
  <c r="O4" i="7" a="1"/>
  <c r="O4" i="7" s="1"/>
  <c r="J4" i="7" a="1"/>
  <c r="J4" i="7" s="1"/>
  <c r="I4" i="7" a="1"/>
  <c r="I4" i="7" s="1"/>
  <c r="G4" i="7" a="1"/>
  <c r="G4" i="7" s="1"/>
  <c r="F4" i="7" a="1"/>
  <c r="F4" i="7" s="1"/>
  <c r="D4" i="7" a="1"/>
  <c r="D4" i="7" s="1"/>
  <c r="B4" i="7" a="1"/>
  <c r="B4" i="7" s="1"/>
  <c r="AD4" i="7" s="1"/>
  <c r="AT3" i="7" a="1"/>
  <c r="AT3" i="7" s="1"/>
  <c r="AJ3" i="7" a="1"/>
  <c r="AJ3" i="7" s="1"/>
  <c r="AG3" i="7" a="1"/>
  <c r="AG3" i="7" s="1"/>
  <c r="Z3" i="7" a="1"/>
  <c r="Z3" i="7" s="1"/>
  <c r="Y3" i="7" a="1"/>
  <c r="Y3" i="7" s="1"/>
  <c r="V3" i="7" a="1"/>
  <c r="V3" i="7" s="1"/>
  <c r="U3" i="7" a="1"/>
  <c r="U3" i="7" s="1"/>
  <c r="R3" i="7" a="1"/>
  <c r="R3" i="7" s="1"/>
  <c r="P3" i="7" a="1"/>
  <c r="P3" i="7" s="1"/>
  <c r="O3" i="7" a="1"/>
  <c r="O3" i="7" s="1"/>
  <c r="J3" i="7" a="1"/>
  <c r="J3" i="7" s="1"/>
  <c r="I3" i="7" a="1"/>
  <c r="I3" i="7" s="1"/>
  <c r="G3" i="7" a="1"/>
  <c r="G3" i="7" s="1"/>
  <c r="F3" i="7" a="1"/>
  <c r="F3" i="7" s="1"/>
  <c r="D3" i="7" a="1"/>
  <c r="D3" i="7" s="1"/>
  <c r="B3" i="7" a="1"/>
  <c r="B3" i="7" s="1"/>
  <c r="AD3" i="7" s="1"/>
  <c r="AJ2" i="7" a="1"/>
  <c r="AJ2" i="7" s="1"/>
  <c r="AG2" i="7" a="1"/>
  <c r="AG2" i="7" s="1"/>
  <c r="Z2" i="7" a="1"/>
  <c r="Z2" i="7" s="1"/>
  <c r="AA2" i="7" s="1"/>
  <c r="V2" i="7" a="1"/>
  <c r="V2" i="7" s="1"/>
  <c r="R2" i="7" a="1"/>
  <c r="R2" i="7" s="1"/>
  <c r="J2" i="7" a="1"/>
  <c r="J2" i="7" s="1"/>
  <c r="I2" i="7" a="1"/>
  <c r="I2" i="7" s="1"/>
  <c r="G2" i="7" a="1"/>
  <c r="G2" i="7" s="1"/>
  <c r="F2" i="7" a="1"/>
  <c r="F2" i="7" s="1"/>
  <c r="A102" i="6"/>
  <c r="R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A101" i="6"/>
  <c r="R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A100" i="6"/>
  <c r="R99" i="6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A99" i="6"/>
  <c r="R98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A98" i="6"/>
  <c r="R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A97" i="6"/>
  <c r="R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A96" i="6"/>
  <c r="R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A95" i="6"/>
  <c r="R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A94" i="6"/>
  <c r="R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A93" i="6"/>
  <c r="R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A92" i="6"/>
  <c r="R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A91" i="6"/>
  <c r="R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A90" i="6"/>
  <c r="R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89" i="6"/>
  <c r="R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A88" i="6"/>
  <c r="R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A87" i="6"/>
  <c r="R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86" i="6"/>
  <c r="R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A85" i="6"/>
  <c r="R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A84" i="6"/>
  <c r="R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A83" i="6"/>
  <c r="R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A82" i="6"/>
  <c r="R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81" i="6"/>
  <c r="R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A80" i="6"/>
  <c r="R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79" i="6"/>
  <c r="R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78" i="6"/>
  <c r="R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A77" i="6"/>
  <c r="R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A76" i="6"/>
  <c r="R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A75" i="6"/>
  <c r="R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A74" i="6"/>
  <c r="R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73" i="6"/>
  <c r="R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A72" i="6"/>
  <c r="R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71" i="6"/>
  <c r="R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A70" i="6"/>
  <c r="R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69" i="6"/>
  <c r="R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68" i="6"/>
  <c r="R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67" i="6"/>
  <c r="R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A66" i="6"/>
  <c r="R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65" i="6"/>
  <c r="R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64" i="6"/>
  <c r="R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63" i="6"/>
  <c r="R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62" i="6"/>
  <c r="R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61" i="6"/>
  <c r="R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60" i="6"/>
  <c r="R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A59" i="6"/>
  <c r="R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A58" i="6"/>
  <c r="R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A57" i="6"/>
  <c r="R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56" i="6"/>
  <c r="R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A55" i="6"/>
  <c r="R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A54" i="6"/>
  <c r="R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53" i="6"/>
  <c r="R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52" i="6"/>
  <c r="R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A51" i="6"/>
  <c r="R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A50" i="6"/>
  <c r="R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A49" i="6"/>
  <c r="R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48" i="6"/>
  <c r="R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47" i="6"/>
  <c r="R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A46" i="6"/>
  <c r="R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A45" i="6"/>
  <c r="R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44" i="6"/>
  <c r="R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43" i="6"/>
  <c r="R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42" i="6"/>
  <c r="R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41" i="6"/>
  <c r="R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40" i="6"/>
  <c r="R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A39" i="6"/>
  <c r="R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A38" i="6"/>
  <c r="R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A37" i="6"/>
  <c r="R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R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A35" i="6"/>
  <c r="R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A34" i="6"/>
  <c r="R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33" i="6"/>
  <c r="R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32" i="6"/>
  <c r="R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R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R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R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R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27" i="6"/>
  <c r="R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26" i="6"/>
  <c r="R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25" i="6"/>
  <c r="R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24" i="6"/>
  <c r="R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R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R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R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20" i="6"/>
  <c r="R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19" i="6"/>
  <c r="R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18" i="6"/>
  <c r="R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17" i="6"/>
  <c r="R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R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R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R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R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R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R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R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R8" i="6"/>
  <c r="B9" i="2" s="1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R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R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6" i="6"/>
  <c r="R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5" i="6"/>
  <c r="R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R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R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D25" i="3"/>
  <c r="A25" i="3"/>
  <c r="D24" i="3"/>
  <c r="A24" i="3"/>
  <c r="D23" i="3"/>
  <c r="A23" i="3"/>
  <c r="D22" i="3"/>
  <c r="A22" i="3"/>
  <c r="D21" i="3"/>
  <c r="A21" i="3"/>
  <c r="D20" i="3"/>
  <c r="A20" i="3"/>
  <c r="D19" i="3"/>
  <c r="A19" i="3"/>
  <c r="D18" i="3"/>
  <c r="A18" i="3"/>
  <c r="D17" i="3"/>
  <c r="A17" i="3"/>
  <c r="D16" i="3"/>
  <c r="A16" i="3"/>
  <c r="D15" i="3"/>
  <c r="A15" i="3"/>
  <c r="D14" i="3"/>
  <c r="A14" i="3"/>
  <c r="D13" i="3"/>
  <c r="A13" i="3"/>
  <c r="D12" i="3"/>
  <c r="A12" i="3"/>
  <c r="D11" i="3"/>
  <c r="A11" i="3"/>
  <c r="D10" i="3"/>
  <c r="A10" i="3"/>
  <c r="D9" i="3"/>
  <c r="A9" i="3"/>
  <c r="D8" i="3"/>
  <c r="A8" i="3"/>
  <c r="D7" i="3"/>
  <c r="A7" i="3"/>
  <c r="D6" i="3"/>
  <c r="A6" i="3"/>
  <c r="D5" i="3"/>
  <c r="A5" i="3"/>
  <c r="D4" i="3"/>
  <c r="A4" i="3"/>
  <c r="D3" i="3"/>
  <c r="A3" i="3"/>
  <c r="C2" i="3"/>
  <c r="AE102" i="2"/>
  <c r="AF102" i="2" s="1"/>
  <c r="U398" i="7" s="1" a="1"/>
  <c r="U398" i="7" s="1"/>
  <c r="AD102" i="2"/>
  <c r="AT398" i="7" s="1" a="1"/>
  <c r="AT398" i="7" s="1"/>
  <c r="AC102" i="2"/>
  <c r="P398" i="7" s="1" a="1"/>
  <c r="P398" i="7" s="1"/>
  <c r="AB102" i="2"/>
  <c r="Y398" i="7" s="1" a="1"/>
  <c r="Y398" i="7" s="1"/>
  <c r="AA102" i="2"/>
  <c r="D398" i="7" a="1"/>
  <c r="D398" i="7" s="1"/>
  <c r="C102" i="2"/>
  <c r="B398" i="7" s="1" a="1"/>
  <c r="B398" i="7" s="1"/>
  <c r="AD398" i="7" s="1"/>
  <c r="AE101" i="2"/>
  <c r="AF101" i="2" s="1"/>
  <c r="U394" i="7" s="1" a="1"/>
  <c r="U394" i="7" s="1"/>
  <c r="AD101" i="2"/>
  <c r="AT394" i="7" s="1" a="1"/>
  <c r="AT394" i="7" s="1"/>
  <c r="AC101" i="2"/>
  <c r="P394" i="7" s="1" a="1"/>
  <c r="P394" i="7" s="1"/>
  <c r="AB101" i="2"/>
  <c r="Y394" i="7" s="1" a="1"/>
  <c r="Y394" i="7" s="1"/>
  <c r="AA101" i="2"/>
  <c r="O394" i="7" s="1" a="1"/>
  <c r="O394" i="7" s="1"/>
  <c r="D394" i="7" a="1"/>
  <c r="D394" i="7" s="1"/>
  <c r="C101" i="2"/>
  <c r="B394" i="7" s="1" a="1"/>
  <c r="B394" i="7" s="1"/>
  <c r="AE100" i="2"/>
  <c r="AF100" i="2" s="1"/>
  <c r="U390" i="7" s="1" a="1"/>
  <c r="U390" i="7" s="1"/>
  <c r="AC100" i="2"/>
  <c r="P390" i="7" s="1" a="1"/>
  <c r="P390" i="7" s="1"/>
  <c r="AB100" i="2"/>
  <c r="Y390" i="7" s="1" a="1"/>
  <c r="Y390" i="7" s="1"/>
  <c r="AA100" i="2"/>
  <c r="O390" i="7" s="1" a="1"/>
  <c r="O390" i="7" s="1"/>
  <c r="D390" i="7" a="1"/>
  <c r="D390" i="7" s="1"/>
  <c r="C100" i="2"/>
  <c r="B390" i="7" s="1" a="1"/>
  <c r="B390" i="7" s="1"/>
  <c r="AD390" i="7" s="1"/>
  <c r="AE99" i="2"/>
  <c r="AF99" i="2" s="1"/>
  <c r="AD99" i="2"/>
  <c r="AT386" i="7" s="1" a="1"/>
  <c r="AT386" i="7" s="1"/>
  <c r="AC99" i="2"/>
  <c r="P386" i="7" s="1" a="1"/>
  <c r="P386" i="7" s="1"/>
  <c r="AB99" i="2"/>
  <c r="Y386" i="7" s="1" a="1"/>
  <c r="Y386" i="7" s="1"/>
  <c r="AA99" i="2"/>
  <c r="A99" i="2" s="1"/>
  <c r="D386" i="7" a="1"/>
  <c r="D386" i="7" s="1"/>
  <c r="C99" i="2"/>
  <c r="B386" i="7" s="1" a="1"/>
  <c r="B386" i="7" s="1"/>
  <c r="AD386" i="7" s="1"/>
  <c r="AE98" i="2"/>
  <c r="AF98" i="2" s="1"/>
  <c r="U382" i="7" s="1" a="1"/>
  <c r="U382" i="7" s="1"/>
  <c r="AD98" i="2"/>
  <c r="AT382" i="7" s="1" a="1"/>
  <c r="AT382" i="7" s="1"/>
  <c r="AC98" i="2"/>
  <c r="P382" i="7" s="1" a="1"/>
  <c r="P382" i="7" s="1"/>
  <c r="AB98" i="2"/>
  <c r="Y382" i="7" s="1" a="1"/>
  <c r="Y382" i="7" s="1"/>
  <c r="AA98" i="2"/>
  <c r="O382" i="7" s="1" a="1"/>
  <c r="O382" i="7" s="1"/>
  <c r="D382" i="7" a="1"/>
  <c r="D382" i="7" s="1"/>
  <c r="C98" i="2"/>
  <c r="B382" i="7" s="1" a="1"/>
  <c r="B382" i="7" s="1"/>
  <c r="AD382" i="7" s="1"/>
  <c r="AE97" i="2"/>
  <c r="AF97" i="2" s="1"/>
  <c r="AC97" i="2"/>
  <c r="P378" i="7" s="1" a="1"/>
  <c r="P378" i="7" s="1"/>
  <c r="AB97" i="2"/>
  <c r="Y378" i="7" s="1" a="1"/>
  <c r="Y378" i="7" s="1"/>
  <c r="AA97" i="2"/>
  <c r="O378" i="7" s="1" a="1"/>
  <c r="O378" i="7" s="1"/>
  <c r="D378" i="7" a="1"/>
  <c r="D378" i="7" s="1"/>
  <c r="C97" i="2"/>
  <c r="B378" i="7" s="1" a="1"/>
  <c r="B378" i="7" s="1"/>
  <c r="AD378" i="7" s="1"/>
  <c r="AE96" i="2"/>
  <c r="AF96" i="2" s="1"/>
  <c r="U374" i="7" s="1" a="1"/>
  <c r="U374" i="7" s="1"/>
  <c r="AD96" i="2"/>
  <c r="AT374" i="7" s="1" a="1"/>
  <c r="AT374" i="7" s="1"/>
  <c r="AC96" i="2"/>
  <c r="P374" i="7" s="1" a="1"/>
  <c r="P374" i="7" s="1"/>
  <c r="AB96" i="2"/>
  <c r="Y374" i="7" s="1" a="1"/>
  <c r="Y374" i="7" s="1"/>
  <c r="AA96" i="2"/>
  <c r="D374" i="7" a="1"/>
  <c r="D374" i="7" s="1"/>
  <c r="C96" i="2"/>
  <c r="B374" i="7" s="1" a="1"/>
  <c r="B374" i="7" s="1"/>
  <c r="AD374" i="7" s="1"/>
  <c r="AE95" i="2"/>
  <c r="AF95" i="2" s="1"/>
  <c r="U370" i="7" s="1" a="1"/>
  <c r="U370" i="7" s="1"/>
  <c r="AD95" i="2"/>
  <c r="AT370" i="7" s="1" a="1"/>
  <c r="AT370" i="7" s="1"/>
  <c r="AC95" i="2"/>
  <c r="P370" i="7" s="1" a="1"/>
  <c r="P370" i="7" s="1"/>
  <c r="AB95" i="2"/>
  <c r="Y370" i="7" s="1" a="1"/>
  <c r="Y370" i="7" s="1"/>
  <c r="AA95" i="2"/>
  <c r="O370" i="7" s="1" a="1"/>
  <c r="O370" i="7" s="1"/>
  <c r="D370" i="7" a="1"/>
  <c r="D370" i="7" s="1"/>
  <c r="C95" i="2"/>
  <c r="B370" i="7" s="1" a="1"/>
  <c r="B370" i="7" s="1"/>
  <c r="AE94" i="2"/>
  <c r="AF94" i="2" s="1"/>
  <c r="U366" i="7" s="1" a="1"/>
  <c r="U366" i="7" s="1"/>
  <c r="AD94" i="2"/>
  <c r="AT366" i="7" s="1" a="1"/>
  <c r="AT366" i="7" s="1"/>
  <c r="AC94" i="2"/>
  <c r="P366" i="7" s="1" a="1"/>
  <c r="P366" i="7" s="1"/>
  <c r="AB94" i="2"/>
  <c r="Y366" i="7" s="1" a="1"/>
  <c r="Y366" i="7" s="1"/>
  <c r="AA94" i="2"/>
  <c r="O366" i="7" s="1" a="1"/>
  <c r="O366" i="7" s="1"/>
  <c r="D366" i="7" a="1"/>
  <c r="D366" i="7" s="1"/>
  <c r="C94" i="2"/>
  <c r="B366" i="7" s="1" a="1"/>
  <c r="B366" i="7" s="1"/>
  <c r="AD366" i="7" s="1"/>
  <c r="AE93" i="2"/>
  <c r="AF93" i="2" s="1"/>
  <c r="U362" i="7" s="1" a="1"/>
  <c r="U362" i="7" s="1"/>
  <c r="AD93" i="2"/>
  <c r="AT362" i="7" s="1" a="1"/>
  <c r="AT362" i="7" s="1"/>
  <c r="AC93" i="2"/>
  <c r="P362" i="7" s="1" a="1"/>
  <c r="P362" i="7" s="1"/>
  <c r="AB93" i="2"/>
  <c r="Y362" i="7" s="1" a="1"/>
  <c r="Y362" i="7" s="1"/>
  <c r="AA93" i="2"/>
  <c r="O362" i="7" s="1" a="1"/>
  <c r="O362" i="7" s="1"/>
  <c r="D362" i="7" a="1"/>
  <c r="D362" i="7" s="1"/>
  <c r="C93" i="2"/>
  <c r="B362" i="7" s="1" a="1"/>
  <c r="B362" i="7" s="1"/>
  <c r="AE92" i="2"/>
  <c r="AF92" i="2" s="1"/>
  <c r="U358" i="7" s="1" a="1"/>
  <c r="U358" i="7" s="1"/>
  <c r="AD92" i="2"/>
  <c r="AT358" i="7" s="1" a="1"/>
  <c r="AT358" i="7" s="1"/>
  <c r="AC92" i="2"/>
  <c r="P358" i="7" s="1" a="1"/>
  <c r="P358" i="7" s="1"/>
  <c r="AB92" i="2"/>
  <c r="Y358" i="7" s="1" a="1"/>
  <c r="Y358" i="7" s="1"/>
  <c r="AA92" i="2"/>
  <c r="O358" i="7" s="1" a="1"/>
  <c r="O358" i="7" s="1"/>
  <c r="D358" i="7" a="1"/>
  <c r="D358" i="7" s="1"/>
  <c r="C92" i="2"/>
  <c r="B358" i="7" s="1" a="1"/>
  <c r="B358" i="7" s="1"/>
  <c r="AD358" i="7" s="1"/>
  <c r="AE91" i="2"/>
  <c r="AF91" i="2" s="1"/>
  <c r="U354" i="7" s="1" a="1"/>
  <c r="U354" i="7" s="1"/>
  <c r="AD91" i="2"/>
  <c r="AT354" i="7" s="1" a="1"/>
  <c r="AT354" i="7" s="1"/>
  <c r="AC91" i="2"/>
  <c r="P354" i="7" s="1" a="1"/>
  <c r="P354" i="7" s="1"/>
  <c r="AB91" i="2"/>
  <c r="Y354" i="7" s="1" a="1"/>
  <c r="Y354" i="7" s="1"/>
  <c r="AA91" i="2"/>
  <c r="O354" i="7" s="1" a="1"/>
  <c r="O354" i="7" s="1"/>
  <c r="D354" i="7" a="1"/>
  <c r="D354" i="7" s="1"/>
  <c r="C91" i="2"/>
  <c r="B354" i="7" s="1" a="1"/>
  <c r="B354" i="7" s="1"/>
  <c r="AE90" i="2"/>
  <c r="AF90" i="2" s="1"/>
  <c r="U350" i="7" s="1" a="1"/>
  <c r="U350" i="7" s="1"/>
  <c r="AD90" i="2"/>
  <c r="AT350" i="7" s="1" a="1"/>
  <c r="AT350" i="7" s="1"/>
  <c r="AC90" i="2"/>
  <c r="P350" i="7" s="1" a="1"/>
  <c r="P350" i="7" s="1"/>
  <c r="AB90" i="2"/>
  <c r="Y350" i="7" s="1" a="1"/>
  <c r="Y350" i="7" s="1"/>
  <c r="AA90" i="2"/>
  <c r="O350" i="7" s="1" a="1"/>
  <c r="O350" i="7" s="1"/>
  <c r="D350" i="7" a="1"/>
  <c r="D350" i="7" s="1"/>
  <c r="C90" i="2"/>
  <c r="B350" i="7" s="1" a="1"/>
  <c r="B350" i="7" s="1"/>
  <c r="AD350" i="7" s="1"/>
  <c r="AE89" i="2"/>
  <c r="AF89" i="2" s="1"/>
  <c r="AD89" i="2"/>
  <c r="AT346" i="7" s="1" a="1"/>
  <c r="AT346" i="7" s="1"/>
  <c r="AC89" i="2"/>
  <c r="P346" i="7" s="1" a="1"/>
  <c r="P346" i="7" s="1"/>
  <c r="AB89" i="2"/>
  <c r="Y346" i="7" s="1" a="1"/>
  <c r="Y346" i="7" s="1"/>
  <c r="AA89" i="2"/>
  <c r="D346" i="7" a="1"/>
  <c r="D346" i="7" s="1"/>
  <c r="C89" i="2"/>
  <c r="B346" i="7" s="1" a="1"/>
  <c r="B346" i="7" s="1"/>
  <c r="AD346" i="7" s="1"/>
  <c r="AE88" i="2"/>
  <c r="AF88" i="2" s="1"/>
  <c r="U342" i="7" s="1" a="1"/>
  <c r="U342" i="7" s="1"/>
  <c r="AD88" i="2"/>
  <c r="AT342" i="7" s="1" a="1"/>
  <c r="AT342" i="7" s="1"/>
  <c r="AC88" i="2"/>
  <c r="P342" i="7" s="1" a="1"/>
  <c r="P342" i="7" s="1"/>
  <c r="AB88" i="2"/>
  <c r="Y342" i="7" s="1" a="1"/>
  <c r="Y342" i="7" s="1"/>
  <c r="AA88" i="2"/>
  <c r="D342" i="7" a="1"/>
  <c r="D342" i="7" s="1"/>
  <c r="C88" i="2"/>
  <c r="B342" i="7" s="1" a="1"/>
  <c r="B342" i="7" s="1"/>
  <c r="AE87" i="2"/>
  <c r="AF87" i="2" s="1"/>
  <c r="AD87" i="2"/>
  <c r="AT338" i="7" s="1" a="1"/>
  <c r="AT338" i="7" s="1"/>
  <c r="AC87" i="2"/>
  <c r="P338" i="7" s="1" a="1"/>
  <c r="P338" i="7" s="1"/>
  <c r="AB87" i="2"/>
  <c r="Y338" i="7" s="1" a="1"/>
  <c r="Y338" i="7" s="1"/>
  <c r="AA87" i="2"/>
  <c r="O338" i="7" s="1" a="1"/>
  <c r="O338" i="7" s="1"/>
  <c r="D338" i="7" a="1"/>
  <c r="D338" i="7" s="1"/>
  <c r="C87" i="2"/>
  <c r="B338" i="7" s="1" a="1"/>
  <c r="B338" i="7" s="1"/>
  <c r="AD338" i="7" s="1"/>
  <c r="AE86" i="2"/>
  <c r="AF86" i="2" s="1"/>
  <c r="U334" i="7" s="1" a="1"/>
  <c r="U334" i="7" s="1"/>
  <c r="AC86" i="2"/>
  <c r="P334" i="7" s="1" a="1"/>
  <c r="P334" i="7" s="1"/>
  <c r="AB86" i="2"/>
  <c r="Y334" i="7" s="1" a="1"/>
  <c r="Y334" i="7" s="1"/>
  <c r="AA86" i="2"/>
  <c r="D334" i="7" a="1"/>
  <c r="D334" i="7" s="1"/>
  <c r="C86" i="2"/>
  <c r="B334" i="7" s="1" a="1"/>
  <c r="B334" i="7" s="1"/>
  <c r="AD334" i="7" s="1"/>
  <c r="AE85" i="2"/>
  <c r="AF85" i="2" s="1"/>
  <c r="U330" i="7" s="1" a="1"/>
  <c r="U330" i="7" s="1"/>
  <c r="AD85" i="2"/>
  <c r="AT330" i="7" s="1" a="1"/>
  <c r="AT330" i="7" s="1"/>
  <c r="AC85" i="2"/>
  <c r="P330" i="7" s="1" a="1"/>
  <c r="P330" i="7" s="1"/>
  <c r="AB85" i="2"/>
  <c r="Y330" i="7" s="1" a="1"/>
  <c r="Y330" i="7" s="1"/>
  <c r="AA85" i="2"/>
  <c r="A85" i="2" s="1"/>
  <c r="D330" i="7" a="1"/>
  <c r="D330" i="7" s="1"/>
  <c r="C85" i="2"/>
  <c r="B330" i="7" s="1" a="1"/>
  <c r="B330" i="7" s="1"/>
  <c r="AD330" i="7" s="1"/>
  <c r="AE84" i="2"/>
  <c r="AF84" i="2" s="1"/>
  <c r="U326" i="7" s="1" a="1"/>
  <c r="U326" i="7" s="1"/>
  <c r="AC84" i="2"/>
  <c r="P326" i="7" s="1" a="1"/>
  <c r="P326" i="7" s="1"/>
  <c r="AB84" i="2"/>
  <c r="Y326" i="7" s="1" a="1"/>
  <c r="Y326" i="7" s="1"/>
  <c r="AA84" i="2"/>
  <c r="O326" i="7" s="1" a="1"/>
  <c r="O326" i="7" s="1"/>
  <c r="D326" i="7" a="1"/>
  <c r="D326" i="7" s="1"/>
  <c r="C84" i="2"/>
  <c r="B326" i="7" s="1" a="1"/>
  <c r="B326" i="7" s="1"/>
  <c r="AD326" i="7" s="1"/>
  <c r="AE83" i="2"/>
  <c r="AF83" i="2" s="1"/>
  <c r="AD83" i="2"/>
  <c r="AT322" i="7" s="1" a="1"/>
  <c r="AT322" i="7" s="1"/>
  <c r="AC83" i="2"/>
  <c r="P322" i="7" s="1" a="1"/>
  <c r="P322" i="7" s="1"/>
  <c r="AB83" i="2"/>
  <c r="Y322" i="7" s="1" a="1"/>
  <c r="Y322" i="7" s="1"/>
  <c r="AA83" i="2"/>
  <c r="D322" i="7" a="1"/>
  <c r="D322" i="7" s="1"/>
  <c r="C83" i="2"/>
  <c r="B322" i="7" s="1" a="1"/>
  <c r="B322" i="7" s="1"/>
  <c r="AD322" i="7" s="1"/>
  <c r="AE82" i="2"/>
  <c r="AF82" i="2" s="1"/>
  <c r="U318" i="7" s="1" a="1"/>
  <c r="U318" i="7" s="1"/>
  <c r="AD82" i="2"/>
  <c r="AT318" i="7" s="1" a="1"/>
  <c r="AT318" i="7" s="1"/>
  <c r="AC82" i="2"/>
  <c r="P318" i="7" s="1" a="1"/>
  <c r="P318" i="7" s="1"/>
  <c r="AB82" i="2"/>
  <c r="Y318" i="7" s="1" a="1"/>
  <c r="Y318" i="7" s="1"/>
  <c r="AA82" i="2"/>
  <c r="O318" i="7" s="1" a="1"/>
  <c r="O318" i="7" s="1"/>
  <c r="D318" i="7" a="1"/>
  <c r="D318" i="7" s="1"/>
  <c r="C82" i="2"/>
  <c r="B318" i="7" s="1" a="1"/>
  <c r="B318" i="7" s="1"/>
  <c r="AD318" i="7" s="1"/>
  <c r="AE81" i="2"/>
  <c r="AF81" i="2" s="1"/>
  <c r="AC81" i="2"/>
  <c r="P314" i="7" s="1" a="1"/>
  <c r="P314" i="7" s="1"/>
  <c r="AB81" i="2"/>
  <c r="Y314" i="7" s="1" a="1"/>
  <c r="Y314" i="7" s="1"/>
  <c r="AA81" i="2"/>
  <c r="O314" i="7" s="1" a="1"/>
  <c r="O314" i="7" s="1"/>
  <c r="D314" i="7" a="1"/>
  <c r="D314" i="7" s="1"/>
  <c r="C81" i="2"/>
  <c r="B314" i="7" s="1" a="1"/>
  <c r="B314" i="7" s="1"/>
  <c r="AD314" i="7" s="1"/>
  <c r="AE80" i="2"/>
  <c r="AF80" i="2" s="1"/>
  <c r="U310" i="7" s="1" a="1"/>
  <c r="U310" i="7" s="1"/>
  <c r="AD80" i="2"/>
  <c r="AT310" i="7" s="1" a="1"/>
  <c r="AT310" i="7" s="1"/>
  <c r="AC80" i="2"/>
  <c r="P310" i="7" s="1" a="1"/>
  <c r="P310" i="7" s="1"/>
  <c r="AB80" i="2"/>
  <c r="Y310" i="7" s="1" a="1"/>
  <c r="Y310" i="7" s="1"/>
  <c r="AA80" i="2"/>
  <c r="D310" i="7" a="1"/>
  <c r="D310" i="7" s="1"/>
  <c r="C80" i="2"/>
  <c r="B310" i="7" s="1" a="1"/>
  <c r="B310" i="7" s="1"/>
  <c r="AD310" i="7" s="1"/>
  <c r="AE79" i="2"/>
  <c r="AF79" i="2" s="1"/>
  <c r="U306" i="7" s="1" a="1"/>
  <c r="U306" i="7" s="1"/>
  <c r="AD79" i="2"/>
  <c r="AT306" i="7" s="1" a="1"/>
  <c r="AT306" i="7" s="1"/>
  <c r="AC79" i="2"/>
  <c r="P306" i="7" s="1" a="1"/>
  <c r="P306" i="7" s="1"/>
  <c r="AB79" i="2"/>
  <c r="Y306" i="7" s="1" a="1"/>
  <c r="Y306" i="7" s="1"/>
  <c r="AA79" i="2"/>
  <c r="O306" i="7" s="1" a="1"/>
  <c r="O306" i="7" s="1"/>
  <c r="D306" i="7" a="1"/>
  <c r="D306" i="7" s="1"/>
  <c r="C79" i="2"/>
  <c r="B306" i="7" s="1" a="1"/>
  <c r="B306" i="7" s="1"/>
  <c r="AE78" i="2"/>
  <c r="AF78" i="2" s="1"/>
  <c r="U302" i="7" s="1" a="1"/>
  <c r="U302" i="7" s="1"/>
  <c r="AD78" i="2"/>
  <c r="AT302" i="7" s="1" a="1"/>
  <c r="AT302" i="7" s="1"/>
  <c r="AC78" i="2"/>
  <c r="P302" i="7" s="1" a="1"/>
  <c r="P302" i="7" s="1"/>
  <c r="AB78" i="2"/>
  <c r="Y302" i="7" s="1" a="1"/>
  <c r="Y302" i="7" s="1"/>
  <c r="AA78" i="2"/>
  <c r="O302" i="7" s="1" a="1"/>
  <c r="O302" i="7" s="1"/>
  <c r="D302" i="7" a="1"/>
  <c r="D302" i="7" s="1"/>
  <c r="C78" i="2"/>
  <c r="B302" i="7" s="1" a="1"/>
  <c r="B302" i="7" s="1"/>
  <c r="AD302" i="7" s="1"/>
  <c r="AE77" i="2"/>
  <c r="AF77" i="2" s="1"/>
  <c r="U298" i="7" s="1" a="1"/>
  <c r="U298" i="7" s="1"/>
  <c r="AD77" i="2"/>
  <c r="AT298" i="7" s="1" a="1"/>
  <c r="AT298" i="7" s="1"/>
  <c r="AC77" i="2"/>
  <c r="P298" i="7" s="1" a="1"/>
  <c r="P298" i="7" s="1"/>
  <c r="AB77" i="2"/>
  <c r="Y298" i="7" s="1" a="1"/>
  <c r="Y298" i="7" s="1"/>
  <c r="AA77" i="2"/>
  <c r="O298" i="7" s="1" a="1"/>
  <c r="O298" i="7" s="1"/>
  <c r="D298" i="7" a="1"/>
  <c r="D298" i="7" s="1"/>
  <c r="C77" i="2"/>
  <c r="B298" i="7" s="1" a="1"/>
  <c r="B298" i="7" s="1"/>
  <c r="AD298" i="7" s="1"/>
  <c r="AE76" i="2"/>
  <c r="AF76" i="2" s="1"/>
  <c r="AD76" i="2"/>
  <c r="AT294" i="7" s="1" a="1"/>
  <c r="AT294" i="7" s="1"/>
  <c r="AC76" i="2"/>
  <c r="P294" i="7" s="1" a="1"/>
  <c r="P294" i="7" s="1"/>
  <c r="AB76" i="2"/>
  <c r="Y294" i="7" s="1" a="1"/>
  <c r="Y294" i="7" s="1"/>
  <c r="AA76" i="2"/>
  <c r="O294" i="7" s="1" a="1"/>
  <c r="O294" i="7" s="1"/>
  <c r="D294" i="7" a="1"/>
  <c r="D294" i="7" s="1"/>
  <c r="C76" i="2"/>
  <c r="B294" i="7" s="1" a="1"/>
  <c r="B294" i="7" s="1"/>
  <c r="AD294" i="7" s="1"/>
  <c r="AE75" i="2"/>
  <c r="AF75" i="2" s="1"/>
  <c r="U290" i="7" s="1" a="1"/>
  <c r="U290" i="7" s="1"/>
  <c r="AD75" i="2"/>
  <c r="AT290" i="7" s="1" a="1"/>
  <c r="AT290" i="7" s="1"/>
  <c r="AC75" i="2"/>
  <c r="P290" i="7" s="1" a="1"/>
  <c r="P290" i="7" s="1"/>
  <c r="AB75" i="2"/>
  <c r="Y290" i="7" s="1" a="1"/>
  <c r="Y290" i="7" s="1"/>
  <c r="AA75" i="2"/>
  <c r="D290" i="7" a="1"/>
  <c r="D290" i="7" s="1"/>
  <c r="C75" i="2"/>
  <c r="B290" i="7" s="1" a="1"/>
  <c r="B290" i="7" s="1"/>
  <c r="AD290" i="7" s="1"/>
  <c r="AE74" i="2"/>
  <c r="AF74" i="2" s="1"/>
  <c r="AD74" i="2"/>
  <c r="AT286" i="7" s="1" a="1"/>
  <c r="AT286" i="7" s="1"/>
  <c r="AC74" i="2"/>
  <c r="P286" i="7" s="1" a="1"/>
  <c r="P286" i="7" s="1"/>
  <c r="AB74" i="2"/>
  <c r="Y286" i="7" s="1" a="1"/>
  <c r="Y286" i="7" s="1"/>
  <c r="AA74" i="2"/>
  <c r="O286" i="7" s="1" a="1"/>
  <c r="O286" i="7" s="1"/>
  <c r="D286" i="7" a="1"/>
  <c r="D286" i="7" s="1"/>
  <c r="C74" i="2"/>
  <c r="B286" i="7" s="1" a="1"/>
  <c r="B286" i="7" s="1"/>
  <c r="AE73" i="2"/>
  <c r="AF73" i="2" s="1"/>
  <c r="AD73" i="2"/>
  <c r="AT282" i="7" s="1" a="1"/>
  <c r="AT282" i="7" s="1"/>
  <c r="AC73" i="2"/>
  <c r="P282" i="7" s="1" a="1"/>
  <c r="P282" i="7" s="1"/>
  <c r="AB73" i="2"/>
  <c r="Y282" i="7" s="1" a="1"/>
  <c r="Y282" i="7" s="1"/>
  <c r="AA73" i="2"/>
  <c r="D282" i="7" a="1"/>
  <c r="D282" i="7" s="1"/>
  <c r="C73" i="2"/>
  <c r="B282" i="7" s="1" a="1"/>
  <c r="B282" i="7" s="1"/>
  <c r="AD282" i="7" s="1"/>
  <c r="AE72" i="2"/>
  <c r="AF72" i="2" s="1"/>
  <c r="U278" i="7" s="1" a="1"/>
  <c r="U278" i="7" s="1"/>
  <c r="AD72" i="2"/>
  <c r="AT278" i="7" s="1" a="1"/>
  <c r="AT278" i="7" s="1"/>
  <c r="AC72" i="2"/>
  <c r="P278" i="7" s="1" a="1"/>
  <c r="P278" i="7" s="1"/>
  <c r="AB72" i="2"/>
  <c r="Y278" i="7" s="1" a="1"/>
  <c r="Y278" i="7" s="1"/>
  <c r="AA72" i="2"/>
  <c r="D278" i="7" a="1"/>
  <c r="D278" i="7" s="1"/>
  <c r="C72" i="2"/>
  <c r="B278" i="7" s="1" a="1"/>
  <c r="B278" i="7" s="1"/>
  <c r="AD278" i="7" s="1"/>
  <c r="AE71" i="2"/>
  <c r="AF71" i="2" s="1"/>
  <c r="U274" i="7" s="1" a="1"/>
  <c r="U274" i="7" s="1"/>
  <c r="AD71" i="2"/>
  <c r="AT274" i="7" s="1" a="1"/>
  <c r="AT274" i="7" s="1"/>
  <c r="AC71" i="2"/>
  <c r="P274" i="7" s="1" a="1"/>
  <c r="P274" i="7" s="1"/>
  <c r="AB71" i="2"/>
  <c r="Y274" i="7" s="1" a="1"/>
  <c r="Y274" i="7" s="1"/>
  <c r="AA71" i="2"/>
  <c r="O274" i="7" s="1" a="1"/>
  <c r="O274" i="7" s="1"/>
  <c r="D274" i="7" a="1"/>
  <c r="D274" i="7" s="1"/>
  <c r="C71" i="2"/>
  <c r="B274" i="7" s="1" a="1"/>
  <c r="B274" i="7" s="1"/>
  <c r="AD274" i="7" s="1"/>
  <c r="AE70" i="2"/>
  <c r="AF70" i="2" s="1"/>
  <c r="U270" i="7" s="1" a="1"/>
  <c r="U270" i="7" s="1"/>
  <c r="AC70" i="2"/>
  <c r="P270" i="7" s="1" a="1"/>
  <c r="P270" i="7" s="1"/>
  <c r="AB70" i="2"/>
  <c r="Y270" i="7" s="1" a="1"/>
  <c r="Y270" i="7" s="1"/>
  <c r="AA70" i="2"/>
  <c r="D270" i="7" a="1"/>
  <c r="D270" i="7" s="1"/>
  <c r="C70" i="2"/>
  <c r="B270" i="7" s="1" a="1"/>
  <c r="B270" i="7" s="1"/>
  <c r="AD270" i="7" s="1"/>
  <c r="AE69" i="2"/>
  <c r="AF69" i="2" s="1"/>
  <c r="U266" i="7" s="1" a="1"/>
  <c r="U266" i="7" s="1"/>
  <c r="AD69" i="2"/>
  <c r="AT266" i="7" s="1" a="1"/>
  <c r="AT266" i="7" s="1"/>
  <c r="AC69" i="2"/>
  <c r="P266" i="7" s="1" a="1"/>
  <c r="P266" i="7" s="1"/>
  <c r="AB69" i="2"/>
  <c r="Y266" i="7" s="1" a="1"/>
  <c r="Y266" i="7" s="1"/>
  <c r="AA69" i="2"/>
  <c r="O266" i="7" s="1" a="1"/>
  <c r="O266" i="7" s="1"/>
  <c r="D266" i="7" a="1"/>
  <c r="D266" i="7" s="1"/>
  <c r="C69" i="2"/>
  <c r="B266" i="7" s="1" a="1"/>
  <c r="B266" i="7" s="1"/>
  <c r="AE68" i="2"/>
  <c r="AF68" i="2" s="1"/>
  <c r="U262" i="7" s="1" a="1"/>
  <c r="U262" i="7" s="1"/>
  <c r="AC68" i="2"/>
  <c r="P262" i="7" s="1" a="1"/>
  <c r="P262" i="7" s="1"/>
  <c r="AB68" i="2"/>
  <c r="Y262" i="7" s="1" a="1"/>
  <c r="Y262" i="7" s="1"/>
  <c r="AA68" i="2"/>
  <c r="O262" i="7" s="1" a="1"/>
  <c r="O262" i="7" s="1"/>
  <c r="D262" i="7" a="1"/>
  <c r="D262" i="7" s="1"/>
  <c r="C68" i="2"/>
  <c r="B262" i="7" s="1" a="1"/>
  <c r="B262" i="7" s="1"/>
  <c r="AD262" i="7" s="1"/>
  <c r="AE67" i="2"/>
  <c r="AF67" i="2" s="1"/>
  <c r="U258" i="7" s="1" a="1"/>
  <c r="U258" i="7" s="1"/>
  <c r="AD67" i="2"/>
  <c r="AT258" i="7" s="1" a="1"/>
  <c r="AT258" i="7" s="1"/>
  <c r="AC67" i="2"/>
  <c r="P258" i="7" s="1" a="1"/>
  <c r="P258" i="7" s="1"/>
  <c r="AB67" i="2"/>
  <c r="Y258" i="7" s="1" a="1"/>
  <c r="Y258" i="7" s="1"/>
  <c r="AA67" i="2"/>
  <c r="D258" i="7" a="1"/>
  <c r="D258" i="7" s="1"/>
  <c r="C67" i="2"/>
  <c r="B258" i="7" s="1" a="1"/>
  <c r="B258" i="7" s="1"/>
  <c r="AD258" i="7" s="1"/>
  <c r="AG66" i="2"/>
  <c r="AE66" i="2"/>
  <c r="AF66" i="2" s="1"/>
  <c r="U254" i="7" s="1" a="1"/>
  <c r="U254" i="7" s="1"/>
  <c r="AD66" i="2"/>
  <c r="AT254" i="7" s="1" a="1"/>
  <c r="AT254" i="7" s="1"/>
  <c r="AC66" i="2"/>
  <c r="P254" i="7" s="1" a="1"/>
  <c r="P254" i="7" s="1"/>
  <c r="AB66" i="2"/>
  <c r="Y254" i="7" s="1" a="1"/>
  <c r="Y254" i="7" s="1"/>
  <c r="AA66" i="2"/>
  <c r="O254" i="7" s="1" a="1"/>
  <c r="O254" i="7" s="1"/>
  <c r="D254" i="7" a="1"/>
  <c r="D254" i="7" s="1"/>
  <c r="C66" i="2"/>
  <c r="B254" i="7" s="1" a="1"/>
  <c r="B254" i="7" s="1"/>
  <c r="AD254" i="7" s="1"/>
  <c r="AE65" i="2"/>
  <c r="AF65" i="2" s="1"/>
  <c r="AC65" i="2"/>
  <c r="P250" i="7" s="1" a="1"/>
  <c r="P250" i="7" s="1"/>
  <c r="AB65" i="2"/>
  <c r="Y250" i="7" s="1" a="1"/>
  <c r="Y250" i="7" s="1"/>
  <c r="AA65" i="2"/>
  <c r="O250" i="7" s="1" a="1"/>
  <c r="O250" i="7" s="1"/>
  <c r="D250" i="7" a="1"/>
  <c r="D250" i="7" s="1"/>
  <c r="C65" i="2"/>
  <c r="B250" i="7" s="1" a="1"/>
  <c r="B250" i="7" s="1"/>
  <c r="AD250" i="7" s="1"/>
  <c r="AG64" i="2"/>
  <c r="AE64" i="2"/>
  <c r="AF64" i="2" s="1"/>
  <c r="U246" i="7" s="1" a="1"/>
  <c r="U246" i="7" s="1"/>
  <c r="AD64" i="2"/>
  <c r="AT246" i="7" s="1" a="1"/>
  <c r="AT246" i="7" s="1"/>
  <c r="AC64" i="2"/>
  <c r="P246" i="7" s="1" a="1"/>
  <c r="P246" i="7" s="1"/>
  <c r="AB64" i="2"/>
  <c r="Y246" i="7" s="1" a="1"/>
  <c r="Y246" i="7" s="1"/>
  <c r="AA64" i="2"/>
  <c r="A64" i="2" s="1"/>
  <c r="D246" i="7" a="1"/>
  <c r="D246" i="7" s="1"/>
  <c r="C64" i="2"/>
  <c r="B246" i="7" s="1" a="1"/>
  <c r="B246" i="7" s="1"/>
  <c r="AD246" i="7" s="1"/>
  <c r="AE63" i="2"/>
  <c r="AF63" i="2" s="1"/>
  <c r="U242" i="7" s="1" a="1"/>
  <c r="U242" i="7" s="1"/>
  <c r="AD63" i="2"/>
  <c r="AT242" i="7" s="1" a="1"/>
  <c r="AT242" i="7" s="1"/>
  <c r="AC63" i="2"/>
  <c r="P242" i="7" s="1" a="1"/>
  <c r="P242" i="7" s="1"/>
  <c r="AB63" i="2"/>
  <c r="Y242" i="7" s="1" a="1"/>
  <c r="Y242" i="7" s="1"/>
  <c r="AA63" i="2"/>
  <c r="O242" i="7" s="1" a="1"/>
  <c r="O242" i="7" s="1"/>
  <c r="D242" i="7" a="1"/>
  <c r="D242" i="7" s="1"/>
  <c r="C63" i="2"/>
  <c r="B242" i="7" s="1" a="1"/>
  <c r="B242" i="7" s="1"/>
  <c r="AE62" i="2"/>
  <c r="AF62" i="2" s="1"/>
  <c r="U238" i="7" s="1" a="1"/>
  <c r="U238" i="7" s="1"/>
  <c r="AD62" i="2"/>
  <c r="AT238" i="7" s="1" a="1"/>
  <c r="AT238" i="7" s="1"/>
  <c r="AC62" i="2"/>
  <c r="P238" i="7" s="1" a="1"/>
  <c r="P238" i="7" s="1"/>
  <c r="AB62" i="2"/>
  <c r="Y238" i="7" s="1" a="1"/>
  <c r="Y238" i="7" s="1"/>
  <c r="AA62" i="2"/>
  <c r="O238" i="7" s="1" a="1"/>
  <c r="O238" i="7" s="1"/>
  <c r="D238" i="7" a="1"/>
  <c r="D238" i="7" s="1"/>
  <c r="C62" i="2"/>
  <c r="B238" i="7" s="1" a="1"/>
  <c r="B238" i="7" s="1"/>
  <c r="AD238" i="7" s="1"/>
  <c r="AE61" i="2"/>
  <c r="AF61" i="2" s="1"/>
  <c r="U234" i="7" s="1" a="1"/>
  <c r="U234" i="7" s="1"/>
  <c r="AD61" i="2"/>
  <c r="AT234" i="7" s="1" a="1"/>
  <c r="AT234" i="7" s="1"/>
  <c r="AC61" i="2"/>
  <c r="P234" i="7" s="1" a="1"/>
  <c r="P234" i="7" s="1"/>
  <c r="AB61" i="2"/>
  <c r="Y234" i="7" s="1" a="1"/>
  <c r="Y234" i="7" s="1"/>
  <c r="AA61" i="2"/>
  <c r="O234" i="7" s="1" a="1"/>
  <c r="O234" i="7" s="1"/>
  <c r="D234" i="7" a="1"/>
  <c r="D234" i="7" s="1"/>
  <c r="C61" i="2"/>
  <c r="B234" i="7" s="1" a="1"/>
  <c r="B234" i="7" s="1"/>
  <c r="AD234" i="7" s="1"/>
  <c r="A61" i="2"/>
  <c r="AE60" i="2"/>
  <c r="AF60" i="2" s="1"/>
  <c r="U230" i="7" s="1" a="1"/>
  <c r="U230" i="7" s="1"/>
  <c r="AD60" i="2"/>
  <c r="AT230" i="7" s="1" a="1"/>
  <c r="AT230" i="7" s="1"/>
  <c r="AC60" i="2"/>
  <c r="P230" i="7" s="1" a="1"/>
  <c r="P230" i="7" s="1"/>
  <c r="AB60" i="2"/>
  <c r="Y230" i="7" s="1" a="1"/>
  <c r="Y230" i="7" s="1"/>
  <c r="AA60" i="2"/>
  <c r="O230" i="7" s="1" a="1"/>
  <c r="O230" i="7" s="1"/>
  <c r="D230" i="7" a="1"/>
  <c r="D230" i="7" s="1"/>
  <c r="C60" i="2"/>
  <c r="B230" i="7" s="1" a="1"/>
  <c r="B230" i="7" s="1"/>
  <c r="AD230" i="7" s="1"/>
  <c r="AE59" i="2"/>
  <c r="AF59" i="2" s="1"/>
  <c r="U226" i="7" s="1" a="1"/>
  <c r="U226" i="7" s="1"/>
  <c r="AD59" i="2"/>
  <c r="AT226" i="7" s="1" a="1"/>
  <c r="AT226" i="7" s="1"/>
  <c r="AC59" i="2"/>
  <c r="P226" i="7" s="1" a="1"/>
  <c r="P226" i="7" s="1"/>
  <c r="AB59" i="2"/>
  <c r="Y226" i="7" s="1" a="1"/>
  <c r="Y226" i="7" s="1"/>
  <c r="AA59" i="2"/>
  <c r="D226" i="7" a="1"/>
  <c r="D226" i="7" s="1"/>
  <c r="C59" i="2"/>
  <c r="B226" i="7" s="1" a="1"/>
  <c r="B226" i="7" s="1"/>
  <c r="AD226" i="7" s="1"/>
  <c r="AE58" i="2"/>
  <c r="AF58" i="2" s="1"/>
  <c r="U222" i="7" s="1" a="1"/>
  <c r="U222" i="7" s="1"/>
  <c r="AD58" i="2"/>
  <c r="AT222" i="7" s="1" a="1"/>
  <c r="AT222" i="7" s="1"/>
  <c r="AC58" i="2"/>
  <c r="P222" i="7" s="1" a="1"/>
  <c r="P222" i="7" s="1"/>
  <c r="AB58" i="2"/>
  <c r="Y222" i="7" s="1" a="1"/>
  <c r="Y222" i="7" s="1"/>
  <c r="AA58" i="2"/>
  <c r="O222" i="7" s="1" a="1"/>
  <c r="O222" i="7" s="1"/>
  <c r="D222" i="7" a="1"/>
  <c r="D222" i="7" s="1"/>
  <c r="C58" i="2"/>
  <c r="B222" i="7" s="1" a="1"/>
  <c r="B222" i="7" s="1"/>
  <c r="AE57" i="2"/>
  <c r="AF57" i="2" s="1"/>
  <c r="U218" i="7" s="1" a="1"/>
  <c r="U218" i="7" s="1"/>
  <c r="AD57" i="2"/>
  <c r="AT218" i="7" s="1" a="1"/>
  <c r="AT218" i="7" s="1"/>
  <c r="AC57" i="2"/>
  <c r="P218" i="7" s="1" a="1"/>
  <c r="P218" i="7" s="1"/>
  <c r="AB57" i="2"/>
  <c r="Y218" i="7" s="1" a="1"/>
  <c r="Y218" i="7" s="1"/>
  <c r="AA57" i="2"/>
  <c r="C57" i="2"/>
  <c r="B218" i="7" s="1" a="1"/>
  <c r="B218" i="7" s="1"/>
  <c r="AD218" i="7" s="1"/>
  <c r="AE56" i="2"/>
  <c r="AF56" i="2" s="1"/>
  <c r="U214" i="7" s="1" a="1"/>
  <c r="U214" i="7" s="1"/>
  <c r="AD56" i="2"/>
  <c r="AT214" i="7" s="1" a="1"/>
  <c r="AT214" i="7" s="1"/>
  <c r="AC56" i="2"/>
  <c r="P214" i="7" s="1" a="1"/>
  <c r="P214" i="7" s="1"/>
  <c r="AB56" i="2"/>
  <c r="Y214" i="7" s="1" a="1"/>
  <c r="Y214" i="7" s="1"/>
  <c r="AA56" i="2"/>
  <c r="D214" i="7" a="1"/>
  <c r="D214" i="7" s="1"/>
  <c r="C56" i="2"/>
  <c r="B214" i="7" s="1" a="1"/>
  <c r="B214" i="7" s="1"/>
  <c r="AD214" i="7" s="1"/>
  <c r="AE55" i="2"/>
  <c r="AF55" i="2" s="1"/>
  <c r="AD55" i="2"/>
  <c r="AT210" i="7" s="1" a="1"/>
  <c r="AT210" i="7" s="1"/>
  <c r="AC55" i="2"/>
  <c r="P210" i="7" s="1" a="1"/>
  <c r="P210" i="7" s="1"/>
  <c r="AB55" i="2"/>
  <c r="Y210" i="7" s="1" a="1"/>
  <c r="Y210" i="7" s="1"/>
  <c r="AA55" i="2"/>
  <c r="O210" i="7" s="1" a="1"/>
  <c r="O210" i="7" s="1"/>
  <c r="D210" i="7" a="1"/>
  <c r="D210" i="7" s="1"/>
  <c r="C55" i="2"/>
  <c r="B210" i="7" s="1" a="1"/>
  <c r="B210" i="7" s="1"/>
  <c r="AD210" i="7" s="1"/>
  <c r="AE54" i="2"/>
  <c r="AF54" i="2" s="1"/>
  <c r="U206" i="7" s="1" a="1"/>
  <c r="U206" i="7" s="1"/>
  <c r="AC54" i="2"/>
  <c r="P206" i="7" s="1" a="1"/>
  <c r="P206" i="7" s="1"/>
  <c r="AB54" i="2"/>
  <c r="Y206" i="7" s="1" a="1"/>
  <c r="Y206" i="7" s="1"/>
  <c r="AA54" i="2"/>
  <c r="D206" i="7" a="1"/>
  <c r="D206" i="7" s="1"/>
  <c r="C54" i="2"/>
  <c r="B206" i="7" s="1" a="1"/>
  <c r="B206" i="7" s="1"/>
  <c r="AD206" i="7" s="1"/>
  <c r="AE53" i="2"/>
  <c r="AF53" i="2" s="1"/>
  <c r="U202" i="7" s="1" a="1"/>
  <c r="U202" i="7" s="1"/>
  <c r="AD53" i="2"/>
  <c r="AT202" i="7" s="1" a="1"/>
  <c r="AT202" i="7" s="1"/>
  <c r="AC53" i="2"/>
  <c r="P202" i="7" s="1" a="1"/>
  <c r="P202" i="7" s="1"/>
  <c r="AB53" i="2"/>
  <c r="Y202" i="7" s="1" a="1"/>
  <c r="Y202" i="7" s="1"/>
  <c r="AA53" i="2"/>
  <c r="O202" i="7" s="1" a="1"/>
  <c r="O202" i="7" s="1"/>
  <c r="D202" i="7" a="1"/>
  <c r="D202" i="7" s="1"/>
  <c r="C53" i="2"/>
  <c r="B202" i="7" s="1" a="1"/>
  <c r="B202" i="7" s="1"/>
  <c r="AD202" i="7" s="1"/>
  <c r="AE52" i="2"/>
  <c r="AF52" i="2" s="1"/>
  <c r="U198" i="7" s="1" a="1"/>
  <c r="U198" i="7" s="1"/>
  <c r="AC52" i="2"/>
  <c r="P198" i="7" s="1" a="1"/>
  <c r="P198" i="7" s="1"/>
  <c r="AB52" i="2"/>
  <c r="Y198" i="7" s="1" a="1"/>
  <c r="Y198" i="7" s="1"/>
  <c r="AA52" i="2"/>
  <c r="O198" i="7" s="1" a="1"/>
  <c r="O198" i="7" s="1"/>
  <c r="D198" i="7" a="1"/>
  <c r="D198" i="7" s="1"/>
  <c r="C52" i="2"/>
  <c r="B198" i="7" s="1" a="1"/>
  <c r="B198" i="7" s="1"/>
  <c r="AD198" i="7" s="1"/>
  <c r="AE51" i="2"/>
  <c r="AF51" i="2" s="1"/>
  <c r="AD51" i="2"/>
  <c r="AT194" i="7" s="1" a="1"/>
  <c r="AT194" i="7" s="1"/>
  <c r="AC51" i="2"/>
  <c r="P194" i="7" s="1" a="1"/>
  <c r="P194" i="7" s="1"/>
  <c r="AB51" i="2"/>
  <c r="Y194" i="7" s="1" a="1"/>
  <c r="Y194" i="7" s="1"/>
  <c r="AA51" i="2"/>
  <c r="D194" i="7" a="1"/>
  <c r="D194" i="7" s="1"/>
  <c r="C51" i="2"/>
  <c r="B194" i="7" s="1" a="1"/>
  <c r="B194" i="7" s="1"/>
  <c r="AD194" i="7" s="1"/>
  <c r="AE50" i="2"/>
  <c r="AF50" i="2" s="1"/>
  <c r="AD50" i="2"/>
  <c r="AT190" i="7" s="1" a="1"/>
  <c r="AT190" i="7" s="1"/>
  <c r="AC50" i="2"/>
  <c r="P190" i="7" s="1" a="1"/>
  <c r="P190" i="7" s="1"/>
  <c r="AB50" i="2"/>
  <c r="Y190" i="7" s="1" a="1"/>
  <c r="Y190" i="7" s="1"/>
  <c r="AA50" i="2"/>
  <c r="O190" i="7" s="1" a="1"/>
  <c r="O190" i="7" s="1"/>
  <c r="D190" i="7" a="1"/>
  <c r="D190" i="7" s="1"/>
  <c r="C50" i="2"/>
  <c r="B190" i="7" s="1" a="1"/>
  <c r="B190" i="7" s="1"/>
  <c r="AD190" i="7" s="1"/>
  <c r="AE49" i="2"/>
  <c r="AF49" i="2" s="1"/>
  <c r="AC49" i="2"/>
  <c r="P186" i="7" s="1" a="1"/>
  <c r="P186" i="7" s="1"/>
  <c r="AB49" i="2"/>
  <c r="Y186" i="7" s="1" a="1"/>
  <c r="Y186" i="7" s="1"/>
  <c r="AA49" i="2"/>
  <c r="D186" i="7" a="1"/>
  <c r="D186" i="7" s="1"/>
  <c r="C49" i="2"/>
  <c r="B186" i="7" s="1" a="1"/>
  <c r="B186" i="7" s="1"/>
  <c r="AD186" i="7" s="1"/>
  <c r="AE48" i="2"/>
  <c r="AF48" i="2" s="1"/>
  <c r="U182" i="7" s="1" a="1"/>
  <c r="U182" i="7" s="1"/>
  <c r="AD48" i="2"/>
  <c r="AT182" i="7" s="1" a="1"/>
  <c r="AT182" i="7" s="1"/>
  <c r="AC48" i="2"/>
  <c r="P182" i="7" s="1" a="1"/>
  <c r="P182" i="7" s="1"/>
  <c r="AB48" i="2"/>
  <c r="Y182" i="7" s="1" a="1"/>
  <c r="Y182" i="7" s="1"/>
  <c r="AA48" i="2"/>
  <c r="A48" i="2" s="1"/>
  <c r="D182" i="7" a="1"/>
  <c r="D182" i="7" s="1"/>
  <c r="C48" i="2"/>
  <c r="B182" i="7" s="1" a="1"/>
  <c r="B182" i="7" s="1"/>
  <c r="AD182" i="7" s="1"/>
  <c r="AE47" i="2"/>
  <c r="AF47" i="2" s="1"/>
  <c r="U178" i="7" s="1" a="1"/>
  <c r="U178" i="7" s="1"/>
  <c r="AD47" i="2"/>
  <c r="AT178" i="7" s="1" a="1"/>
  <c r="AT178" i="7" s="1"/>
  <c r="AC47" i="2"/>
  <c r="P178" i="7" s="1" a="1"/>
  <c r="P178" i="7" s="1"/>
  <c r="AB47" i="2"/>
  <c r="Y178" i="7" s="1" a="1"/>
  <c r="Y178" i="7" s="1"/>
  <c r="AA47" i="2"/>
  <c r="O178" i="7" s="1" a="1"/>
  <c r="O178" i="7" s="1"/>
  <c r="D178" i="7" a="1"/>
  <c r="D178" i="7" s="1"/>
  <c r="C47" i="2"/>
  <c r="B178" i="7" s="1" a="1"/>
  <c r="B178" i="7" s="1"/>
  <c r="AD178" i="7" s="1"/>
  <c r="AE46" i="2"/>
  <c r="AF46" i="2" s="1"/>
  <c r="U174" i="7" s="1" a="1"/>
  <c r="U174" i="7" s="1"/>
  <c r="AD46" i="2"/>
  <c r="AT174" i="7" s="1" a="1"/>
  <c r="AT174" i="7" s="1"/>
  <c r="AC46" i="2"/>
  <c r="P174" i="7" s="1" a="1"/>
  <c r="P174" i="7" s="1"/>
  <c r="AB46" i="2"/>
  <c r="Y174" i="7" s="1" a="1"/>
  <c r="Y174" i="7" s="1"/>
  <c r="AA46" i="2"/>
  <c r="O174" i="7" s="1" a="1"/>
  <c r="O174" i="7" s="1"/>
  <c r="D174" i="7" a="1"/>
  <c r="D174" i="7" s="1"/>
  <c r="C46" i="2"/>
  <c r="B174" i="7" s="1" a="1"/>
  <c r="B174" i="7" s="1"/>
  <c r="AD174" i="7" s="1"/>
  <c r="AE45" i="2"/>
  <c r="AF45" i="2" s="1"/>
  <c r="U170" i="7" s="1" a="1"/>
  <c r="U170" i="7" s="1"/>
  <c r="AD45" i="2"/>
  <c r="AT170" i="7" s="1" a="1"/>
  <c r="AT170" i="7" s="1"/>
  <c r="AC45" i="2"/>
  <c r="P170" i="7" s="1" a="1"/>
  <c r="P170" i="7" s="1"/>
  <c r="AB45" i="2"/>
  <c r="Y170" i="7" s="1" a="1"/>
  <c r="Y170" i="7" s="1"/>
  <c r="AA45" i="2"/>
  <c r="O170" i="7" s="1" a="1"/>
  <c r="O170" i="7" s="1"/>
  <c r="D170" i="7" a="1"/>
  <c r="D170" i="7" s="1"/>
  <c r="C45" i="2"/>
  <c r="B170" i="7" s="1" a="1"/>
  <c r="B170" i="7" s="1"/>
  <c r="AE44" i="2"/>
  <c r="AF44" i="2" s="1"/>
  <c r="U166" i="7" s="1" a="1"/>
  <c r="U166" i="7" s="1"/>
  <c r="AD44" i="2"/>
  <c r="AT166" i="7" s="1" a="1"/>
  <c r="AT166" i="7" s="1"/>
  <c r="AC44" i="2"/>
  <c r="P166" i="7" s="1" a="1"/>
  <c r="P166" i="7" s="1"/>
  <c r="AB44" i="2"/>
  <c r="Y166" i="7" s="1" a="1"/>
  <c r="Y166" i="7" s="1"/>
  <c r="AA44" i="2"/>
  <c r="O166" i="7" s="1" a="1"/>
  <c r="O166" i="7" s="1"/>
  <c r="D166" i="7" a="1"/>
  <c r="D166" i="7" s="1"/>
  <c r="C44" i="2"/>
  <c r="B166" i="7" s="1" a="1"/>
  <c r="B166" i="7" s="1"/>
  <c r="AD166" i="7" s="1"/>
  <c r="AE43" i="2"/>
  <c r="AF43" i="2" s="1"/>
  <c r="U162" i="7" s="1" a="1"/>
  <c r="U162" i="7" s="1"/>
  <c r="AD43" i="2"/>
  <c r="AT162" i="7" s="1" a="1"/>
  <c r="AT162" i="7" s="1"/>
  <c r="AC43" i="2"/>
  <c r="P162" i="7" s="1" a="1"/>
  <c r="P162" i="7" s="1"/>
  <c r="AB43" i="2"/>
  <c r="Y162" i="7" s="1" a="1"/>
  <c r="Y162" i="7" s="1"/>
  <c r="AA43" i="2"/>
  <c r="C43" i="2"/>
  <c r="B162" i="7" s="1" a="1"/>
  <c r="B162" i="7" s="1"/>
  <c r="AE42" i="2"/>
  <c r="AF42" i="2" s="1"/>
  <c r="AD42" i="2"/>
  <c r="AT158" i="7" s="1" a="1"/>
  <c r="AT158" i="7" s="1"/>
  <c r="AC42" i="2"/>
  <c r="P158" i="7" s="1" a="1"/>
  <c r="P158" i="7" s="1"/>
  <c r="AB42" i="2"/>
  <c r="Y158" i="7" s="1" a="1"/>
  <c r="Y158" i="7" s="1"/>
  <c r="AA42" i="2"/>
  <c r="O158" i="7" s="1" a="1"/>
  <c r="O158" i="7" s="1"/>
  <c r="D158" i="7" a="1"/>
  <c r="D158" i="7" s="1"/>
  <c r="C42" i="2"/>
  <c r="B158" i="7" s="1" a="1"/>
  <c r="B158" i="7" s="1"/>
  <c r="AD158" i="7" s="1"/>
  <c r="AE41" i="2"/>
  <c r="AF41" i="2" s="1"/>
  <c r="U154" i="7" s="1" a="1"/>
  <c r="U154" i="7" s="1"/>
  <c r="AD41" i="2"/>
  <c r="AT154" i="7" s="1" a="1"/>
  <c r="AT154" i="7" s="1"/>
  <c r="AC41" i="2"/>
  <c r="P154" i="7" s="1" a="1"/>
  <c r="P154" i="7" s="1"/>
  <c r="AB41" i="2"/>
  <c r="Y154" i="7" s="1" a="1"/>
  <c r="Y154" i="7" s="1"/>
  <c r="AA41" i="2"/>
  <c r="D154" i="7" a="1"/>
  <c r="D154" i="7" s="1"/>
  <c r="C41" i="2"/>
  <c r="B154" i="7" s="1" a="1"/>
  <c r="B154" i="7" s="1"/>
  <c r="AD154" i="7" s="1"/>
  <c r="AE40" i="2"/>
  <c r="AF40" i="2" s="1"/>
  <c r="U150" i="7" s="1" a="1"/>
  <c r="U150" i="7" s="1"/>
  <c r="AD40" i="2"/>
  <c r="AT150" i="7" s="1" a="1"/>
  <c r="AT150" i="7" s="1"/>
  <c r="AC40" i="2"/>
  <c r="P150" i="7" s="1" a="1"/>
  <c r="P150" i="7" s="1"/>
  <c r="AB40" i="2"/>
  <c r="Y150" i="7" s="1" a="1"/>
  <c r="Y150" i="7" s="1"/>
  <c r="AA40" i="2"/>
  <c r="D150" i="7" a="1"/>
  <c r="D150" i="7" s="1"/>
  <c r="C40" i="2"/>
  <c r="B150" i="7" s="1" a="1"/>
  <c r="B150" i="7" s="1"/>
  <c r="AD150" i="7" s="1"/>
  <c r="AE39" i="2"/>
  <c r="AF39" i="2" s="1"/>
  <c r="U146" i="7" s="1" a="1"/>
  <c r="U146" i="7" s="1"/>
  <c r="AD39" i="2"/>
  <c r="AT146" i="7" s="1" a="1"/>
  <c r="AT146" i="7" s="1"/>
  <c r="AC39" i="2"/>
  <c r="P146" i="7" s="1" a="1"/>
  <c r="P146" i="7" s="1"/>
  <c r="AB39" i="2"/>
  <c r="Y146" i="7" s="1" a="1"/>
  <c r="Y146" i="7" s="1"/>
  <c r="AA39" i="2"/>
  <c r="O146" i="7" s="1" a="1"/>
  <c r="O146" i="7" s="1"/>
  <c r="D146" i="7" a="1"/>
  <c r="D146" i="7" s="1"/>
  <c r="C39" i="2"/>
  <c r="B146" i="7" s="1" a="1"/>
  <c r="B146" i="7" s="1"/>
  <c r="AD146" i="7" s="1"/>
  <c r="AE38" i="2"/>
  <c r="AF38" i="2" s="1"/>
  <c r="U142" i="7" s="1" a="1"/>
  <c r="U142" i="7" s="1"/>
  <c r="AC38" i="2"/>
  <c r="P142" i="7" s="1" a="1"/>
  <c r="P142" i="7" s="1"/>
  <c r="AB38" i="2"/>
  <c r="Y142" i="7" s="1" a="1"/>
  <c r="Y142" i="7" s="1"/>
  <c r="AA38" i="2"/>
  <c r="C38" i="2"/>
  <c r="B142" i="7" s="1" a="1"/>
  <c r="B142" i="7" s="1"/>
  <c r="AD142" i="7" s="1"/>
  <c r="AE37" i="2"/>
  <c r="AF37" i="2" s="1"/>
  <c r="AD37" i="2"/>
  <c r="AT138" i="7" s="1" a="1"/>
  <c r="AT138" i="7" s="1"/>
  <c r="AC37" i="2"/>
  <c r="P138" i="7" s="1" a="1"/>
  <c r="P138" i="7" s="1"/>
  <c r="AB37" i="2"/>
  <c r="Y138" i="7" s="1" a="1"/>
  <c r="Y138" i="7" s="1"/>
  <c r="AA37" i="2"/>
  <c r="O138" i="7" s="1" a="1"/>
  <c r="O138" i="7" s="1"/>
  <c r="D138" i="7" a="1"/>
  <c r="D138" i="7" s="1"/>
  <c r="C37" i="2"/>
  <c r="B138" i="7" s="1" a="1"/>
  <c r="B138" i="7" s="1"/>
  <c r="AE36" i="2"/>
  <c r="AF36" i="2" s="1"/>
  <c r="U134" i="7" s="1" a="1"/>
  <c r="U134" i="7" s="1"/>
  <c r="AC36" i="2"/>
  <c r="P134" i="7" s="1" a="1"/>
  <c r="P134" i="7" s="1"/>
  <c r="AB36" i="2"/>
  <c r="Y134" i="7" s="1" a="1"/>
  <c r="Y134" i="7" s="1"/>
  <c r="AA36" i="2"/>
  <c r="O134" i="7" s="1" a="1"/>
  <c r="O134" i="7" s="1"/>
  <c r="C36" i="2"/>
  <c r="B134" i="7" s="1" a="1"/>
  <c r="B134" i="7" s="1"/>
  <c r="AD134" i="7" s="1"/>
  <c r="AE35" i="2"/>
  <c r="AF35" i="2" s="1"/>
  <c r="AD35" i="2"/>
  <c r="AT130" i="7" s="1" a="1"/>
  <c r="AT130" i="7" s="1"/>
  <c r="AC35" i="2"/>
  <c r="P130" i="7" s="1" a="1"/>
  <c r="P130" i="7" s="1"/>
  <c r="AB35" i="2"/>
  <c r="Y130" i="7" s="1" a="1"/>
  <c r="Y130" i="7" s="1"/>
  <c r="AA35" i="2"/>
  <c r="D130" i="7" a="1"/>
  <c r="D130" i="7" s="1"/>
  <c r="C35" i="2"/>
  <c r="B130" i="7" s="1" a="1"/>
  <c r="B130" i="7" s="1"/>
  <c r="AD130" i="7" s="1"/>
  <c r="AE34" i="2"/>
  <c r="AF34" i="2" s="1"/>
  <c r="U126" i="7" s="1" a="1"/>
  <c r="U126" i="7" s="1"/>
  <c r="AD34" i="2"/>
  <c r="AT126" i="7" s="1" a="1"/>
  <c r="AT126" i="7" s="1"/>
  <c r="AC34" i="2"/>
  <c r="P126" i="7" s="1" a="1"/>
  <c r="P126" i="7" s="1"/>
  <c r="AB34" i="2"/>
  <c r="Y126" i="7" s="1" a="1"/>
  <c r="Y126" i="7" s="1"/>
  <c r="AA34" i="2"/>
  <c r="O126" i="7" s="1" a="1"/>
  <c r="O126" i="7" s="1"/>
  <c r="C34" i="2"/>
  <c r="B126" i="7" s="1" a="1"/>
  <c r="B126" i="7" s="1"/>
  <c r="AD126" i="7" s="1"/>
  <c r="AE33" i="2"/>
  <c r="AF33" i="2" s="1"/>
  <c r="U122" i="7" s="1" a="1"/>
  <c r="U122" i="7" s="1"/>
  <c r="AC33" i="2"/>
  <c r="P122" i="7" s="1" a="1"/>
  <c r="P122" i="7" s="1"/>
  <c r="AB33" i="2"/>
  <c r="Y122" i="7" s="1" a="1"/>
  <c r="Y122" i="7" s="1"/>
  <c r="AA33" i="2"/>
  <c r="O122" i="7" s="1" a="1"/>
  <c r="O122" i="7" s="1"/>
  <c r="C33" i="2"/>
  <c r="B122" i="7" s="1" a="1"/>
  <c r="B122" i="7" s="1"/>
  <c r="AD122" i="7" s="1"/>
  <c r="AE32" i="2"/>
  <c r="AF32" i="2" s="1"/>
  <c r="U118" i="7" s="1" a="1"/>
  <c r="U118" i="7" s="1"/>
  <c r="AD32" i="2"/>
  <c r="AT118" i="7" s="1" a="1"/>
  <c r="AT118" i="7" s="1"/>
  <c r="AC32" i="2"/>
  <c r="P118" i="7" s="1" a="1"/>
  <c r="P118" i="7" s="1"/>
  <c r="AB32" i="2"/>
  <c r="Y118" i="7" s="1" a="1"/>
  <c r="Y118" i="7" s="1"/>
  <c r="AA32" i="2"/>
  <c r="A32" i="2" s="1"/>
  <c r="C32" i="2"/>
  <c r="B118" i="7" s="1" a="1"/>
  <c r="B118" i="7" s="1"/>
  <c r="AE31" i="2"/>
  <c r="AF31" i="2" s="1"/>
  <c r="U114" i="7" s="1" a="1"/>
  <c r="U114" i="7" s="1"/>
  <c r="AD31" i="2"/>
  <c r="AT114" i="7" s="1" a="1"/>
  <c r="AT114" i="7" s="1"/>
  <c r="AC31" i="2"/>
  <c r="P114" i="7" s="1" a="1"/>
  <c r="P114" i="7" s="1"/>
  <c r="AB31" i="2"/>
  <c r="Y114" i="7" s="1" a="1"/>
  <c r="Y114" i="7" s="1"/>
  <c r="AA31" i="2"/>
  <c r="C31" i="2"/>
  <c r="B114" i="7" s="1" a="1"/>
  <c r="B114" i="7" s="1"/>
  <c r="AD114" i="7" s="1"/>
  <c r="AE30" i="2"/>
  <c r="AF30" i="2" s="1"/>
  <c r="U110" i="7" s="1" a="1"/>
  <c r="U110" i="7" s="1"/>
  <c r="AD30" i="2"/>
  <c r="AT110" i="7" s="1" a="1"/>
  <c r="AT110" i="7" s="1"/>
  <c r="AC30" i="2"/>
  <c r="P110" i="7" s="1" a="1"/>
  <c r="P110" i="7" s="1"/>
  <c r="AB30" i="2"/>
  <c r="Y110" i="7" s="1" a="1"/>
  <c r="Y110" i="7" s="1"/>
  <c r="AA30" i="2"/>
  <c r="C30" i="2"/>
  <c r="B110" i="7" s="1" a="1"/>
  <c r="B110" i="7" s="1"/>
  <c r="AD110" i="7" s="1"/>
  <c r="AE29" i="2"/>
  <c r="AF29" i="2" s="1"/>
  <c r="U106" i="7" s="1" a="1"/>
  <c r="U106" i="7" s="1"/>
  <c r="AD29" i="2"/>
  <c r="AT106" i="7" s="1" a="1"/>
  <c r="AT106" i="7" s="1"/>
  <c r="AC29" i="2"/>
  <c r="P106" i="7" s="1" a="1"/>
  <c r="P106" i="7" s="1"/>
  <c r="AB29" i="2"/>
  <c r="Y106" i="7" s="1" a="1"/>
  <c r="Y106" i="7" s="1"/>
  <c r="AA29" i="2"/>
  <c r="A29" i="2" s="1"/>
  <c r="C29" i="2"/>
  <c r="B106" i="7" s="1" a="1"/>
  <c r="B106" i="7" s="1"/>
  <c r="AE28" i="2"/>
  <c r="AF28" i="2" s="1"/>
  <c r="U102" i="7" s="1" a="1"/>
  <c r="U102" i="7" s="1"/>
  <c r="AD28" i="2"/>
  <c r="AT102" i="7" s="1" a="1"/>
  <c r="AT102" i="7" s="1"/>
  <c r="AC28" i="2"/>
  <c r="P102" i="7" s="1" a="1"/>
  <c r="P102" i="7" s="1"/>
  <c r="AB28" i="2"/>
  <c r="Y102" i="7" s="1" a="1"/>
  <c r="Y102" i="7" s="1"/>
  <c r="AA28" i="2"/>
  <c r="O102" i="7" s="1" a="1"/>
  <c r="O102" i="7" s="1"/>
  <c r="C28" i="2"/>
  <c r="B102" i="7" s="1" a="1"/>
  <c r="B102" i="7" s="1"/>
  <c r="AD102" i="7" s="1"/>
  <c r="AE27" i="2"/>
  <c r="AF27" i="2" s="1"/>
  <c r="U98" i="7" s="1" a="1"/>
  <c r="U98" i="7" s="1"/>
  <c r="AD27" i="2"/>
  <c r="AT98" i="7" s="1" a="1"/>
  <c r="AT98" i="7" s="1"/>
  <c r="AC27" i="2"/>
  <c r="P98" i="7" s="1" a="1"/>
  <c r="P98" i="7" s="1"/>
  <c r="AB27" i="2"/>
  <c r="Y98" i="7" s="1" a="1"/>
  <c r="Y98" i="7" s="1"/>
  <c r="AA27" i="2"/>
  <c r="C27" i="2"/>
  <c r="B98" i="7" s="1" a="1"/>
  <c r="B98" i="7" s="1"/>
  <c r="AE26" i="2"/>
  <c r="AF26" i="2" s="1"/>
  <c r="U94" i="7" s="1" a="1"/>
  <c r="U94" i="7" s="1"/>
  <c r="AD26" i="2"/>
  <c r="AT94" i="7" s="1" a="1"/>
  <c r="AT94" i="7" s="1"/>
  <c r="AC26" i="2"/>
  <c r="P94" i="7" s="1" a="1"/>
  <c r="P94" i="7" s="1"/>
  <c r="AB26" i="2"/>
  <c r="Y94" i="7" s="1" a="1"/>
  <c r="Y94" i="7" s="1"/>
  <c r="AA26" i="2"/>
  <c r="O94" i="7" s="1" a="1"/>
  <c r="O94" i="7" s="1"/>
  <c r="D94" i="7" a="1"/>
  <c r="D94" i="7" s="1"/>
  <c r="C26" i="2"/>
  <c r="B94" i="7" s="1" a="1"/>
  <c r="B94" i="7" s="1"/>
  <c r="AD94" i="7" s="1"/>
  <c r="AE25" i="2"/>
  <c r="AF25" i="2" s="1"/>
  <c r="U90" i="7" s="1" a="1"/>
  <c r="U90" i="7" s="1"/>
  <c r="AD25" i="2"/>
  <c r="AT90" i="7" s="1" a="1"/>
  <c r="AT90" i="7" s="1"/>
  <c r="AC25" i="2"/>
  <c r="P90" i="7" s="1" a="1"/>
  <c r="P90" i="7" s="1"/>
  <c r="AB25" i="2"/>
  <c r="Y90" i="7" s="1" a="1"/>
  <c r="Y90" i="7" s="1"/>
  <c r="AA25" i="2"/>
  <c r="C25" i="2"/>
  <c r="AE24" i="2"/>
  <c r="AF24" i="2" s="1"/>
  <c r="U86" i="7" s="1" a="1"/>
  <c r="U86" i="7" s="1"/>
  <c r="AD24" i="2"/>
  <c r="AT86" i="7" s="1" a="1"/>
  <c r="AT86" i="7" s="1"/>
  <c r="AC24" i="2"/>
  <c r="P86" i="7" s="1" a="1"/>
  <c r="P86" i="7" s="1"/>
  <c r="AB24" i="2"/>
  <c r="Y86" i="7" s="1" a="1"/>
  <c r="Y86" i="7" s="1"/>
  <c r="AA24" i="2"/>
  <c r="C24" i="2"/>
  <c r="B86" i="7" s="1" a="1"/>
  <c r="B86" i="7" s="1"/>
  <c r="AD86" i="7" s="1"/>
  <c r="AE23" i="2"/>
  <c r="AF23" i="2" s="1"/>
  <c r="U82" i="7" s="1" a="1"/>
  <c r="U82" i="7" s="1"/>
  <c r="AD23" i="2"/>
  <c r="AT82" i="7" s="1" a="1"/>
  <c r="AT82" i="7" s="1"/>
  <c r="AC23" i="2"/>
  <c r="P82" i="7" s="1" a="1"/>
  <c r="P82" i="7" s="1"/>
  <c r="AB23" i="2"/>
  <c r="Y82" i="7" s="1" a="1"/>
  <c r="Y82" i="7" s="1"/>
  <c r="AA23" i="2"/>
  <c r="O82" i="7" s="1" a="1"/>
  <c r="O82" i="7" s="1"/>
  <c r="D82" i="7" a="1"/>
  <c r="D82" i="7" s="1"/>
  <c r="C23" i="2"/>
  <c r="B23" i="3" s="1"/>
  <c r="AE22" i="2"/>
  <c r="AF22" i="2" s="1"/>
  <c r="U78" i="7" s="1" a="1"/>
  <c r="U78" i="7" s="1"/>
  <c r="AD22" i="2"/>
  <c r="AT78" i="7" s="1" a="1"/>
  <c r="AT78" i="7" s="1"/>
  <c r="AC22" i="2"/>
  <c r="P78" i="7" s="1" a="1"/>
  <c r="P78" i="7" s="1"/>
  <c r="AB22" i="2"/>
  <c r="Y78" i="7" s="1" a="1"/>
  <c r="Y78" i="7" s="1"/>
  <c r="AA22" i="2"/>
  <c r="D78" i="7" a="1"/>
  <c r="D78" i="7" s="1"/>
  <c r="C22" i="2"/>
  <c r="B78" i="7" s="1" a="1"/>
  <c r="B78" i="7" s="1"/>
  <c r="AD78" i="7" s="1"/>
  <c r="AE21" i="2"/>
  <c r="AF21" i="2" s="1"/>
  <c r="U74" i="7" s="1" a="1"/>
  <c r="U74" i="7" s="1"/>
  <c r="AD21" i="2"/>
  <c r="AT74" i="7" s="1" a="1"/>
  <c r="AT74" i="7" s="1"/>
  <c r="AC21" i="2"/>
  <c r="P74" i="7" s="1" a="1"/>
  <c r="P74" i="7" s="1"/>
  <c r="AB21" i="2"/>
  <c r="Y74" i="7" s="1" a="1"/>
  <c r="Y74" i="7" s="1"/>
  <c r="AA21" i="2"/>
  <c r="O74" i="7" s="1" a="1"/>
  <c r="O74" i="7" s="1"/>
  <c r="D74" i="7" a="1"/>
  <c r="D74" i="7" s="1"/>
  <c r="C21" i="2"/>
  <c r="B74" i="7" s="1" a="1"/>
  <c r="B74" i="7" s="1"/>
  <c r="AD74" i="7" s="1"/>
  <c r="AE20" i="2"/>
  <c r="AF20" i="2" s="1"/>
  <c r="U70" i="7" s="1" a="1"/>
  <c r="U70" i="7" s="1"/>
  <c r="AC20" i="2"/>
  <c r="P70" i="7" s="1" a="1"/>
  <c r="P70" i="7" s="1"/>
  <c r="AB20" i="2"/>
  <c r="Y70" i="7" s="1" a="1"/>
  <c r="Y70" i="7" s="1"/>
  <c r="AA20" i="2"/>
  <c r="O70" i="7" s="1" a="1"/>
  <c r="O70" i="7" s="1"/>
  <c r="C20" i="2"/>
  <c r="B20" i="3" s="1"/>
  <c r="AE19" i="2"/>
  <c r="AF19" i="2" s="1"/>
  <c r="U66" i="7" s="1" a="1"/>
  <c r="U66" i="7" s="1"/>
  <c r="AD19" i="2"/>
  <c r="AT66" i="7" s="1" a="1"/>
  <c r="AT66" i="7" s="1"/>
  <c r="AC19" i="2"/>
  <c r="P66" i="7" s="1" a="1"/>
  <c r="P66" i="7" s="1"/>
  <c r="AB19" i="2"/>
  <c r="Y66" i="7" s="1" a="1"/>
  <c r="Y66" i="7" s="1"/>
  <c r="AA19" i="2"/>
  <c r="C19" i="2"/>
  <c r="B19" i="3" s="1"/>
  <c r="AE18" i="2"/>
  <c r="AF18" i="2" s="1"/>
  <c r="AD18" i="2"/>
  <c r="AT62" i="7" s="1" a="1"/>
  <c r="AT62" i="7" s="1"/>
  <c r="AC18" i="2"/>
  <c r="P62" i="7" s="1" a="1"/>
  <c r="P62" i="7" s="1"/>
  <c r="AB18" i="2"/>
  <c r="Y62" i="7" s="1" a="1"/>
  <c r="Y62" i="7" s="1"/>
  <c r="AA18" i="2"/>
  <c r="O62" i="7" s="1" a="1"/>
  <c r="O62" i="7" s="1"/>
  <c r="C18" i="2"/>
  <c r="B18" i="3" s="1"/>
  <c r="AE17" i="2"/>
  <c r="AF17" i="2" s="1"/>
  <c r="U58" i="7" s="1" a="1"/>
  <c r="U58" i="7" s="1"/>
  <c r="AC17" i="2"/>
  <c r="P58" i="7" s="1" a="1"/>
  <c r="P58" i="7" s="1"/>
  <c r="AB17" i="2"/>
  <c r="Y58" i="7" s="1" a="1"/>
  <c r="Y58" i="7" s="1"/>
  <c r="AA17" i="2"/>
  <c r="O58" i="7" s="1" a="1"/>
  <c r="O58" i="7" s="1"/>
  <c r="C17" i="2"/>
  <c r="A17" i="2"/>
  <c r="AE16" i="2"/>
  <c r="AF16" i="2" s="1"/>
  <c r="U54" i="7" s="1" a="1"/>
  <c r="U54" i="7" s="1"/>
  <c r="AD16" i="2"/>
  <c r="AT54" i="7" s="1" a="1"/>
  <c r="AT54" i="7" s="1"/>
  <c r="AC16" i="2"/>
  <c r="P54" i="7" s="1" a="1"/>
  <c r="P54" i="7" s="1"/>
  <c r="AB16" i="2"/>
  <c r="Y54" i="7" s="1" a="1"/>
  <c r="Y54" i="7" s="1"/>
  <c r="AA16" i="2"/>
  <c r="A16" i="2" s="1"/>
  <c r="C16" i="2"/>
  <c r="B54" i="7" s="1" a="1"/>
  <c r="B54" i="7" s="1"/>
  <c r="AD54" i="7" s="1"/>
  <c r="AE15" i="2"/>
  <c r="AF15" i="2" s="1"/>
  <c r="AD15" i="2"/>
  <c r="AT50" i="7" s="1" a="1"/>
  <c r="AT50" i="7" s="1"/>
  <c r="AC15" i="2"/>
  <c r="P50" i="7" s="1" a="1"/>
  <c r="P50" i="7" s="1"/>
  <c r="AB15" i="2"/>
  <c r="Y50" i="7" s="1" a="1"/>
  <c r="Y50" i="7" s="1"/>
  <c r="AA15" i="2"/>
  <c r="A15" i="2" s="1"/>
  <c r="C15" i="2"/>
  <c r="AE14" i="2"/>
  <c r="AF14" i="2" s="1"/>
  <c r="U46" i="7" s="1" a="1"/>
  <c r="U46" i="7" s="1"/>
  <c r="AD14" i="2"/>
  <c r="AT46" i="7" s="1" a="1"/>
  <c r="AT46" i="7" s="1"/>
  <c r="AC14" i="2"/>
  <c r="P46" i="7" s="1" a="1"/>
  <c r="P46" i="7" s="1"/>
  <c r="AB14" i="2"/>
  <c r="Y46" i="7" s="1" a="1"/>
  <c r="Y46" i="7" s="1"/>
  <c r="AA14" i="2"/>
  <c r="A14" i="2" s="1"/>
  <c r="C14" i="2"/>
  <c r="B46" i="7" s="1" a="1"/>
  <c r="B46" i="7" s="1"/>
  <c r="AD46" i="7" s="1"/>
  <c r="AE13" i="2"/>
  <c r="AF13" i="2" s="1"/>
  <c r="AD13" i="2"/>
  <c r="AT42" i="7" s="1" a="1"/>
  <c r="AT42" i="7" s="1"/>
  <c r="AC13" i="2"/>
  <c r="P42" i="7" s="1" a="1"/>
  <c r="P42" i="7" s="1"/>
  <c r="AB13" i="2"/>
  <c r="Y42" i="7" s="1" a="1"/>
  <c r="Y42" i="7" s="1"/>
  <c r="AA13" i="2"/>
  <c r="A13" i="2" s="1"/>
  <c r="C13" i="2"/>
  <c r="B42" i="7" s="1" a="1"/>
  <c r="B42" i="7" s="1"/>
  <c r="AD42" i="7" s="1"/>
  <c r="AE12" i="2"/>
  <c r="AF12" i="2" s="1"/>
  <c r="AD12" i="2"/>
  <c r="AT38" i="7" s="1" a="1"/>
  <c r="AT38" i="7" s="1"/>
  <c r="AC12" i="2"/>
  <c r="P38" i="7" s="1" a="1"/>
  <c r="P38" i="7" s="1"/>
  <c r="AB12" i="2"/>
  <c r="Y38" i="7" s="1" a="1"/>
  <c r="Y38" i="7" s="1"/>
  <c r="AA12" i="2"/>
  <c r="A12" i="2" s="1"/>
  <c r="C12" i="2"/>
  <c r="B38" i="7" s="1" a="1"/>
  <c r="B38" i="7" s="1"/>
  <c r="AD38" i="7" s="1"/>
  <c r="AE11" i="2"/>
  <c r="AF11" i="2" s="1"/>
  <c r="AD11" i="2"/>
  <c r="AT34" i="7" s="1" a="1"/>
  <c r="AT34" i="7" s="1"/>
  <c r="AC11" i="2"/>
  <c r="P34" i="7" s="1" a="1"/>
  <c r="P34" i="7" s="1"/>
  <c r="AB11" i="2"/>
  <c r="Y34" i="7" s="1" a="1"/>
  <c r="Y34" i="7" s="1"/>
  <c r="AA11" i="2"/>
  <c r="A11" i="2" s="1"/>
  <c r="D34" i="7" a="1"/>
  <c r="D34" i="7" s="1"/>
  <c r="C11" i="2"/>
  <c r="B11" i="3" s="1"/>
  <c r="AE10" i="2"/>
  <c r="AF10" i="2" s="1"/>
  <c r="AD10" i="2"/>
  <c r="AT30" i="7" s="1" a="1"/>
  <c r="AT30" i="7" s="1"/>
  <c r="AC10" i="2"/>
  <c r="P30" i="7" s="1" a="1"/>
  <c r="P30" i="7" s="1"/>
  <c r="AB10" i="2"/>
  <c r="Y30" i="7" s="1" a="1"/>
  <c r="Y30" i="7" s="1"/>
  <c r="AA10" i="2"/>
  <c r="A10" i="2" s="1"/>
  <c r="C10" i="2"/>
  <c r="B30" i="7" s="1" a="1"/>
  <c r="B30" i="7" s="1"/>
  <c r="AD30" i="7" s="1"/>
  <c r="AE9" i="2"/>
  <c r="AF9" i="2" s="1"/>
  <c r="AD9" i="2"/>
  <c r="AT26" i="7" s="1" a="1"/>
  <c r="AT26" i="7" s="1"/>
  <c r="AC9" i="2"/>
  <c r="P26" i="7" s="1" a="1"/>
  <c r="P26" i="7" s="1"/>
  <c r="AB9" i="2"/>
  <c r="Y26" i="7" s="1" a="1"/>
  <c r="Y26" i="7" s="1"/>
  <c r="AA9" i="2"/>
  <c r="D26" i="7" a="1"/>
  <c r="D26" i="7" s="1"/>
  <c r="C9" i="2"/>
  <c r="AE8" i="2"/>
  <c r="AF8" i="2" s="1"/>
  <c r="AD8" i="2"/>
  <c r="AT22" i="7" s="1" a="1"/>
  <c r="AT22" i="7" s="1"/>
  <c r="AC8" i="2"/>
  <c r="P22" i="7" s="1" a="1"/>
  <c r="P22" i="7" s="1"/>
  <c r="AB8" i="2"/>
  <c r="Y22" i="7" s="1" a="1"/>
  <c r="Y22" i="7" s="1"/>
  <c r="AA8" i="2"/>
  <c r="A8" i="2" s="1"/>
  <c r="C8" i="2"/>
  <c r="B22" i="7" s="1" a="1"/>
  <c r="B22" i="7" s="1"/>
  <c r="AD22" i="7" s="1"/>
  <c r="AE7" i="2"/>
  <c r="AF7" i="2" s="1"/>
  <c r="AD7" i="2"/>
  <c r="AT18" i="7" s="1" a="1"/>
  <c r="AT18" i="7" s="1"/>
  <c r="AC7" i="2"/>
  <c r="P18" i="7" s="1" a="1"/>
  <c r="P18" i="7" s="1"/>
  <c r="AB7" i="2"/>
  <c r="Y18" i="7" s="1" a="1"/>
  <c r="Y18" i="7" s="1"/>
  <c r="AA7" i="2"/>
  <c r="O18" i="7" s="1" a="1"/>
  <c r="O18" i="7" s="1"/>
  <c r="C7" i="2"/>
  <c r="AE6" i="2"/>
  <c r="AF6" i="2" s="1"/>
  <c r="AD6" i="2"/>
  <c r="AT14" i="7" s="1" a="1"/>
  <c r="AT14" i="7" s="1"/>
  <c r="AC6" i="2"/>
  <c r="P14" i="7" s="1" a="1"/>
  <c r="P14" i="7" s="1"/>
  <c r="AB6" i="2"/>
  <c r="Y14" i="7" s="1" a="1"/>
  <c r="Y14" i="7" s="1"/>
  <c r="AA6" i="2"/>
  <c r="A6" i="2" s="1"/>
  <c r="C6" i="2"/>
  <c r="B14" i="7" s="1" a="1"/>
  <c r="B14" i="7" s="1"/>
  <c r="AD14" i="7" s="1"/>
  <c r="AE5" i="2"/>
  <c r="AF5" i="2" s="1"/>
  <c r="AD5" i="2"/>
  <c r="AT10" i="7" s="1" a="1"/>
  <c r="AT10" i="7" s="1"/>
  <c r="AC5" i="2"/>
  <c r="P10" i="7" s="1" a="1"/>
  <c r="P10" i="7" s="1"/>
  <c r="AB5" i="2"/>
  <c r="Y10" i="7" s="1" a="1"/>
  <c r="Y10" i="7" s="1"/>
  <c r="AA5" i="2"/>
  <c r="O10" i="7" s="1" a="1"/>
  <c r="O10" i="7" s="1"/>
  <c r="D10" i="7" a="1"/>
  <c r="D10" i="7" s="1"/>
  <c r="C5" i="2"/>
  <c r="B5" i="3" s="1"/>
  <c r="AE4" i="2"/>
  <c r="AF4" i="2" s="1"/>
  <c r="AC4" i="2"/>
  <c r="P6" i="7" s="1" a="1"/>
  <c r="P6" i="7" s="1"/>
  <c r="AB4" i="2"/>
  <c r="Y6" i="7" s="1" a="1"/>
  <c r="Y6" i="7" s="1"/>
  <c r="AA4" i="2"/>
  <c r="O6" i="7" s="1" a="1"/>
  <c r="O6" i="7" s="1"/>
  <c r="D6" i="7" a="1"/>
  <c r="D6" i="7" s="1"/>
  <c r="C4" i="2"/>
  <c r="B6" i="7" s="1" a="1"/>
  <c r="B6" i="7" s="1"/>
  <c r="AD6" i="7" s="1"/>
  <c r="AE3" i="2"/>
  <c r="AF3" i="2" s="1"/>
  <c r="U2" i="7" s="1" a="1"/>
  <c r="U2" i="7" s="1"/>
  <c r="AD3" i="2"/>
  <c r="AT2" i="7" s="1" a="1"/>
  <c r="AT2" i="7" s="1"/>
  <c r="AC3" i="2"/>
  <c r="P2" i="7" s="1" a="1"/>
  <c r="P2" i="7" s="1"/>
  <c r="AB3" i="2"/>
  <c r="Y2" i="7" s="1" a="1"/>
  <c r="Y2" i="7" s="1"/>
  <c r="AA3" i="2"/>
  <c r="A3" i="2" s="1"/>
  <c r="C3" i="2"/>
  <c r="B3" i="3" s="1"/>
  <c r="T1" i="2"/>
  <c r="L44" i="1"/>
  <c r="E44" i="1"/>
  <c r="L43" i="1"/>
  <c r="E43" i="1"/>
  <c r="F41" i="1"/>
  <c r="D41" i="1"/>
  <c r="K37" i="1"/>
  <c r="L37" i="1" s="1"/>
  <c r="H37" i="1"/>
  <c r="G37" i="1"/>
  <c r="E37" i="1"/>
  <c r="K36" i="1"/>
  <c r="L36" i="1" s="1"/>
  <c r="H36" i="1"/>
  <c r="G36" i="1"/>
  <c r="E36" i="1"/>
  <c r="K35" i="1"/>
  <c r="L35" i="1" s="1"/>
  <c r="H35" i="1"/>
  <c r="G35" i="1"/>
  <c r="E35" i="1"/>
  <c r="K34" i="1"/>
  <c r="L34" i="1" s="1"/>
  <c r="H34" i="1"/>
  <c r="G34" i="1"/>
  <c r="E34" i="1"/>
  <c r="K33" i="1"/>
  <c r="L33" i="1" s="1"/>
  <c r="H33" i="1"/>
  <c r="G33" i="1"/>
  <c r="E33" i="1"/>
  <c r="K32" i="1"/>
  <c r="L32" i="1" s="1"/>
  <c r="H32" i="1"/>
  <c r="G32" i="1"/>
  <c r="E32" i="1"/>
  <c r="K31" i="1"/>
  <c r="L31" i="1" s="1"/>
  <c r="H31" i="1"/>
  <c r="G31" i="1"/>
  <c r="E31" i="1"/>
  <c r="K30" i="1"/>
  <c r="L30" i="1" s="1"/>
  <c r="H30" i="1"/>
  <c r="G30" i="1"/>
  <c r="E30" i="1"/>
  <c r="K29" i="1"/>
  <c r="L29" i="1" s="1"/>
  <c r="H29" i="1"/>
  <c r="G29" i="1"/>
  <c r="C29" i="1"/>
  <c r="AD100" i="2" s="1"/>
  <c r="AT390" i="7" s="1" a="1"/>
  <c r="AT390" i="7" s="1"/>
  <c r="K28" i="1"/>
  <c r="L28" i="1" s="1"/>
  <c r="H28" i="1"/>
  <c r="G28" i="1"/>
  <c r="C28" i="1"/>
  <c r="E28" i="1" s="1"/>
  <c r="K27" i="1"/>
  <c r="L27" i="1" s="1"/>
  <c r="H27" i="1"/>
  <c r="G27" i="1"/>
  <c r="E27" i="1"/>
  <c r="K26" i="1"/>
  <c r="L26" i="1" s="1"/>
  <c r="H26" i="1"/>
  <c r="G26" i="1"/>
  <c r="C26" i="1"/>
  <c r="E26" i="1" s="1"/>
  <c r="K25" i="1"/>
  <c r="L25" i="1" s="1"/>
  <c r="H25" i="1"/>
  <c r="G25" i="1"/>
  <c r="C25" i="1"/>
  <c r="E25" i="1" s="1"/>
  <c r="K24" i="1"/>
  <c r="H24" i="1"/>
  <c r="G24" i="1"/>
  <c r="C24" i="1"/>
  <c r="K23" i="1"/>
  <c r="L23" i="1" s="1"/>
  <c r="H23" i="1"/>
  <c r="G23" i="1"/>
  <c r="E23" i="1"/>
  <c r="K22" i="1"/>
  <c r="L22" i="1" s="1"/>
  <c r="H22" i="1"/>
  <c r="G22" i="1"/>
  <c r="C22" i="1"/>
  <c r="E22" i="1" s="1"/>
  <c r="K21" i="1"/>
  <c r="H21" i="1"/>
  <c r="G21" i="1"/>
  <c r="C21" i="1"/>
  <c r="E21" i="1" s="1"/>
  <c r="K20" i="1"/>
  <c r="H20" i="1"/>
  <c r="G20" i="1"/>
  <c r="C20" i="1"/>
  <c r="E20" i="1" s="1"/>
  <c r="K19" i="1"/>
  <c r="L19" i="1" s="1"/>
  <c r="H19" i="1"/>
  <c r="G19" i="1"/>
  <c r="E19" i="1"/>
  <c r="K18" i="1"/>
  <c r="L18" i="1" s="1"/>
  <c r="H18" i="1"/>
  <c r="G18" i="1"/>
  <c r="E18" i="1"/>
  <c r="C18" i="1"/>
  <c r="K17" i="1"/>
  <c r="H17" i="1"/>
  <c r="G17" i="1"/>
  <c r="C17" i="1"/>
  <c r="E17" i="1" s="1"/>
  <c r="K16" i="1"/>
  <c r="H16" i="1"/>
  <c r="H41" i="1" s="1"/>
  <c r="G16" i="1"/>
  <c r="E16" i="1"/>
  <c r="K15" i="1"/>
  <c r="L15" i="1" s="1"/>
  <c r="H15" i="1"/>
  <c r="G15" i="1"/>
  <c r="C15" i="1"/>
  <c r="E15" i="1" s="1"/>
  <c r="K14" i="1"/>
  <c r="H14" i="1"/>
  <c r="G14" i="1"/>
  <c r="C14" i="1"/>
  <c r="E14" i="1" s="1"/>
  <c r="K13" i="1"/>
  <c r="L13" i="1" s="1"/>
  <c r="H13" i="1"/>
  <c r="G13" i="1"/>
  <c r="E13" i="1"/>
  <c r="C13" i="1"/>
  <c r="K12" i="1"/>
  <c r="L12" i="1" s="1"/>
  <c r="H12" i="1"/>
  <c r="G12" i="1"/>
  <c r="E12" i="1"/>
  <c r="K11" i="1"/>
  <c r="L11" i="1" s="1"/>
  <c r="H11" i="1"/>
  <c r="G11" i="1"/>
  <c r="C11" i="1"/>
  <c r="E11" i="1" s="1"/>
  <c r="K10" i="1"/>
  <c r="L10" i="1" s="1"/>
  <c r="H10" i="1"/>
  <c r="G10" i="1"/>
  <c r="E10" i="1"/>
  <c r="K9" i="1"/>
  <c r="L9" i="1" s="1"/>
  <c r="H9" i="1"/>
  <c r="G9" i="1"/>
  <c r="E9" i="1"/>
  <c r="K8" i="1"/>
  <c r="L8" i="1" s="1"/>
  <c r="H8" i="1"/>
  <c r="G8" i="1"/>
  <c r="C8" i="1"/>
  <c r="E8" i="1" s="1"/>
  <c r="K7" i="1"/>
  <c r="L7" i="1" s="1"/>
  <c r="H7" i="1"/>
  <c r="G7" i="1"/>
  <c r="E7" i="1"/>
  <c r="K6" i="1"/>
  <c r="L6" i="1" s="1"/>
  <c r="H6" i="1"/>
  <c r="G6" i="1"/>
  <c r="C6" i="1"/>
  <c r="E6" i="1" s="1"/>
  <c r="K5" i="1"/>
  <c r="L5" i="1" s="1"/>
  <c r="H5" i="1"/>
  <c r="G5" i="1"/>
  <c r="E5" i="1"/>
  <c r="K4" i="1"/>
  <c r="L4" i="1" s="1"/>
  <c r="H4" i="1"/>
  <c r="G4" i="1"/>
  <c r="C4" i="1"/>
  <c r="E4" i="1" s="1"/>
  <c r="K3" i="1"/>
  <c r="H3" i="1"/>
  <c r="G3" i="1"/>
  <c r="C3" i="1"/>
  <c r="E3" i="1" s="1"/>
  <c r="K2" i="1"/>
  <c r="L2" i="1" s="1"/>
  <c r="H2" i="1"/>
  <c r="G2" i="1"/>
  <c r="E2" i="1"/>
  <c r="C2" i="1"/>
  <c r="C26" i="7" l="1" a="1"/>
  <c r="C26" i="7" s="1"/>
  <c r="B88" i="2"/>
  <c r="C342" i="7" s="1" a="1"/>
  <c r="C342" i="7" s="1"/>
  <c r="A7" i="2"/>
  <c r="B7" i="2"/>
  <c r="A33" i="2"/>
  <c r="A34" i="2"/>
  <c r="B8" i="2"/>
  <c r="B11" i="2"/>
  <c r="O42" i="7" a="1"/>
  <c r="O42" i="7" s="1"/>
  <c r="B10" i="2"/>
  <c r="AG16" i="2"/>
  <c r="B10" i="7" a="1"/>
  <c r="B10" i="7" s="1"/>
  <c r="AD10" i="7" s="1"/>
  <c r="C11" i="3"/>
  <c r="B16" i="3"/>
  <c r="C16" i="3" s="1"/>
  <c r="B62" i="7" a="1"/>
  <c r="B62" i="7" s="1"/>
  <c r="AD62" i="7" s="1"/>
  <c r="C18" i="3"/>
  <c r="C5" i="3"/>
  <c r="B73" i="2"/>
  <c r="C282" i="7" s="1" a="1"/>
  <c r="C282" i="7" s="1"/>
  <c r="A76" i="2"/>
  <c r="A78" i="2"/>
  <c r="B86" i="2"/>
  <c r="C334" i="7" s="1" a="1"/>
  <c r="C334" i="7" s="1"/>
  <c r="A81" i="2"/>
  <c r="A97" i="2"/>
  <c r="A77" i="2"/>
  <c r="A79" i="2"/>
  <c r="A95" i="2"/>
  <c r="A68" i="2"/>
  <c r="A93" i="2"/>
  <c r="B57" i="2"/>
  <c r="C218" i="7" s="1" a="1"/>
  <c r="C218" i="7" s="1"/>
  <c r="A44" i="2"/>
  <c r="A47" i="2"/>
  <c r="B34" i="2"/>
  <c r="A45" i="2"/>
  <c r="A4" i="2"/>
  <c r="O34" i="7" a="1"/>
  <c r="O34" i="7" s="1"/>
  <c r="B12" i="2"/>
  <c r="C3" i="3"/>
  <c r="B2" i="7" a="1"/>
  <c r="B2" i="7" s="1"/>
  <c r="AD2" i="7" s="1"/>
  <c r="O54" i="7" a="1"/>
  <c r="O54" i="7" s="1"/>
  <c r="O46" i="7" a="1"/>
  <c r="O46" i="7" s="1"/>
  <c r="B71" i="2"/>
  <c r="C274" i="7" s="1" a="1"/>
  <c r="C274" i="7" s="1"/>
  <c r="B18" i="2"/>
  <c r="B17" i="2"/>
  <c r="B6" i="3"/>
  <c r="C6" i="3" s="1"/>
  <c r="B100" i="2"/>
  <c r="C390" i="7" s="1" a="1"/>
  <c r="C390" i="7" s="1"/>
  <c r="B33" i="2"/>
  <c r="A100" i="2"/>
  <c r="B15" i="2"/>
  <c r="O38" i="7" a="1"/>
  <c r="O38" i="7" s="1"/>
  <c r="B87" i="2"/>
  <c r="C338" i="7" s="1" a="1"/>
  <c r="C338" i="7" s="1"/>
  <c r="A18" i="2"/>
  <c r="B14" i="2"/>
  <c r="B13" i="2"/>
  <c r="B98" i="2"/>
  <c r="C382" i="7" s="1" a="1"/>
  <c r="C382" i="7" s="1"/>
  <c r="A87" i="2"/>
  <c r="B79" i="2"/>
  <c r="C306" i="7" s="1" a="1"/>
  <c r="C306" i="7" s="1"/>
  <c r="B68" i="2"/>
  <c r="C262" i="7" s="1" a="1"/>
  <c r="C262" i="7" s="1"/>
  <c r="A74" i="2"/>
  <c r="A98" i="2"/>
  <c r="B94" i="2"/>
  <c r="C366" i="7" s="1" a="1"/>
  <c r="C366" i="7" s="1"/>
  <c r="B70" i="2"/>
  <c r="C270" i="7" s="1" a="1"/>
  <c r="C270" i="7" s="1"/>
  <c r="A92" i="2"/>
  <c r="A94" i="2"/>
  <c r="B92" i="2"/>
  <c r="C358" i="7" s="1" a="1"/>
  <c r="C358" i="7" s="1"/>
  <c r="B97" i="2"/>
  <c r="C378" i="7" s="1" a="1"/>
  <c r="C378" i="7" s="1"/>
  <c r="B93" i="2"/>
  <c r="C362" i="7" s="1" a="1"/>
  <c r="C362" i="7" s="1"/>
  <c r="A90" i="2"/>
  <c r="B91" i="2"/>
  <c r="C354" i="7" s="1" a="1"/>
  <c r="C354" i="7" s="1"/>
  <c r="B95" i="2"/>
  <c r="C370" i="7" s="1" a="1"/>
  <c r="C370" i="7" s="1"/>
  <c r="O386" i="7" a="1"/>
  <c r="O386" i="7" s="1"/>
  <c r="B90" i="2"/>
  <c r="C350" i="7" s="1" a="1"/>
  <c r="C350" i="7" s="1"/>
  <c r="B89" i="2"/>
  <c r="C346" i="7" s="1" a="1"/>
  <c r="C346" i="7" s="1"/>
  <c r="AG90" i="2"/>
  <c r="U386" i="7" a="1"/>
  <c r="U386" i="7" s="1"/>
  <c r="AG99" i="2"/>
  <c r="U378" i="7" a="1"/>
  <c r="U378" i="7" s="1"/>
  <c r="AG97" i="2"/>
  <c r="U346" i="7" a="1"/>
  <c r="U346" i="7" s="1"/>
  <c r="AG89" i="2"/>
  <c r="U338" i="7" a="1"/>
  <c r="U338" i="7" s="1"/>
  <c r="AG87" i="2"/>
  <c r="AG94" i="2"/>
  <c r="AG96" i="2"/>
  <c r="AG85" i="2"/>
  <c r="AG98" i="2"/>
  <c r="AG100" i="2"/>
  <c r="AG102" i="2"/>
  <c r="AG91" i="2"/>
  <c r="AG93" i="2"/>
  <c r="AG95" i="2"/>
  <c r="AG101" i="2"/>
  <c r="AG86" i="2"/>
  <c r="AG88" i="2"/>
  <c r="AG92" i="2"/>
  <c r="B84" i="2"/>
  <c r="C326" i="7" s="1" a="1"/>
  <c r="C326" i="7" s="1"/>
  <c r="B81" i="2"/>
  <c r="C314" i="7" s="1" a="1"/>
  <c r="C314" i="7" s="1"/>
  <c r="B82" i="2"/>
  <c r="C318" i="7" s="1" a="1"/>
  <c r="C318" i="7" s="1"/>
  <c r="B78" i="2"/>
  <c r="C302" i="7" s="1" a="1"/>
  <c r="C302" i="7" s="1"/>
  <c r="A71" i="2"/>
  <c r="B77" i="2"/>
  <c r="C298" i="7" s="1" a="1"/>
  <c r="C298" i="7" s="1"/>
  <c r="B76" i="2"/>
  <c r="C294" i="7" s="1" a="1"/>
  <c r="C294" i="7" s="1"/>
  <c r="A69" i="2"/>
  <c r="A84" i="2"/>
  <c r="A82" i="2"/>
  <c r="B74" i="2"/>
  <c r="C286" i="7" s="1" a="1"/>
  <c r="C286" i="7" s="1"/>
  <c r="AG77" i="2"/>
  <c r="AG68" i="2"/>
  <c r="AG70" i="2"/>
  <c r="U294" i="7" a="1"/>
  <c r="U294" i="7" s="1"/>
  <c r="AG76" i="2"/>
  <c r="U286" i="7" a="1"/>
  <c r="U286" i="7" s="1"/>
  <c r="AG74" i="2"/>
  <c r="U322" i="7" a="1"/>
  <c r="U322" i="7" s="1"/>
  <c r="AG83" i="2"/>
  <c r="U282" i="7" a="1"/>
  <c r="U282" i="7" s="1"/>
  <c r="AG73" i="2"/>
  <c r="U250" i="7" a="1"/>
  <c r="U250" i="7" s="1"/>
  <c r="AG65" i="2"/>
  <c r="U314" i="7" a="1"/>
  <c r="U314" i="7" s="1"/>
  <c r="AG81" i="2"/>
  <c r="AG72" i="2"/>
  <c r="AG79" i="2"/>
  <c r="AG78" i="2"/>
  <c r="AG69" i="2"/>
  <c r="AG80" i="2"/>
  <c r="AG82" i="2"/>
  <c r="AG75" i="2"/>
  <c r="AG84" i="2"/>
  <c r="AG67" i="2"/>
  <c r="AG71" i="2"/>
  <c r="U130" i="7" a="1"/>
  <c r="U130" i="7" s="1"/>
  <c r="AG35" i="2"/>
  <c r="U194" i="7" a="1"/>
  <c r="U194" i="7" s="1"/>
  <c r="AG51" i="2"/>
  <c r="U186" i="7" a="1"/>
  <c r="U186" i="7" s="1"/>
  <c r="AG49" i="2"/>
  <c r="U210" i="7" a="1"/>
  <c r="U210" i="7" s="1"/>
  <c r="AG55" i="2"/>
  <c r="U138" i="7" a="1"/>
  <c r="U138" i="7" s="1"/>
  <c r="AG37" i="2"/>
  <c r="U190" i="7" a="1"/>
  <c r="U190" i="7" s="1"/>
  <c r="AG50" i="2"/>
  <c r="U158" i="7" a="1"/>
  <c r="U158" i="7" s="1"/>
  <c r="AG42" i="2"/>
  <c r="AG43" i="2"/>
  <c r="AG39" i="2"/>
  <c r="AG63" i="2"/>
  <c r="AG44" i="2"/>
  <c r="AG45" i="2"/>
  <c r="AG47" i="2"/>
  <c r="AG36" i="2"/>
  <c r="AG41" i="2"/>
  <c r="AG53" i="2"/>
  <c r="AG57" i="2"/>
  <c r="AG59" i="2"/>
  <c r="AG61" i="2"/>
  <c r="AG34" i="2"/>
  <c r="AG38" i="2"/>
  <c r="AG40" i="2"/>
  <c r="AG46" i="2"/>
  <c r="AG48" i="2"/>
  <c r="AG54" i="2"/>
  <c r="AG52" i="2"/>
  <c r="AG56" i="2"/>
  <c r="AG58" i="2"/>
  <c r="AG60" i="2"/>
  <c r="AG62" i="2"/>
  <c r="B61" i="2"/>
  <c r="C234" i="7" s="1" a="1"/>
  <c r="C234" i="7" s="1"/>
  <c r="A58" i="2"/>
  <c r="A37" i="2"/>
  <c r="A60" i="2"/>
  <c r="B59" i="2"/>
  <c r="C226" i="7" s="1" a="1"/>
  <c r="C226" i="7" s="1"/>
  <c r="A39" i="2"/>
  <c r="A63" i="2"/>
  <c r="A46" i="2"/>
  <c r="B63" i="2"/>
  <c r="C242" i="7" s="1" a="1"/>
  <c r="C242" i="7" s="1"/>
  <c r="B58" i="2"/>
  <c r="C222" i="7" s="1" a="1"/>
  <c r="C222" i="7" s="1"/>
  <c r="B43" i="2"/>
  <c r="C162" i="7" s="1" a="1"/>
  <c r="C162" i="7" s="1"/>
  <c r="AG20" i="2"/>
  <c r="AG22" i="2"/>
  <c r="AG24" i="2"/>
  <c r="AG26" i="2"/>
  <c r="AG28" i="2"/>
  <c r="AG30" i="2"/>
  <c r="AG32" i="2"/>
  <c r="AG23" i="2"/>
  <c r="AG25" i="2"/>
  <c r="AG27" i="2"/>
  <c r="AG29" i="2"/>
  <c r="AG31" i="2"/>
  <c r="AG19" i="2"/>
  <c r="AG21" i="2"/>
  <c r="AG33" i="2"/>
  <c r="K41" i="1"/>
  <c r="L24" i="1"/>
  <c r="AB270" i="7" a="1"/>
  <c r="AB270" i="7" s="1"/>
  <c r="A270" i="7" s="1"/>
  <c r="AB298" i="7" a="1"/>
  <c r="AB298" i="7" s="1"/>
  <c r="A298" i="7" s="1"/>
  <c r="AE298" i="8" s="1"/>
  <c r="B21" i="3"/>
  <c r="C21" i="3" s="1"/>
  <c r="C23" i="3"/>
  <c r="B66" i="7" a="1"/>
  <c r="B66" i="7" s="1"/>
  <c r="AB66" i="7" s="1" a="1"/>
  <c r="AB66" i="7" s="1"/>
  <c r="A66" i="7" s="1"/>
  <c r="B82" i="7" a="1"/>
  <c r="B82" i="7" s="1"/>
  <c r="AD82" i="7" s="1"/>
  <c r="AB94" i="7" a="1"/>
  <c r="AB94" i="7" s="1"/>
  <c r="AB95" i="7" s="1"/>
  <c r="A95" i="7" s="1"/>
  <c r="AB302" i="7" a="1"/>
  <c r="AB302" i="7" s="1"/>
  <c r="AB303" i="7" s="1"/>
  <c r="A303" i="7" s="1"/>
  <c r="B70" i="7" a="1"/>
  <c r="B70" i="7" s="1"/>
  <c r="AD70" i="7" s="1"/>
  <c r="C19" i="3"/>
  <c r="O106" i="7" a="1"/>
  <c r="O106" i="7" s="1"/>
  <c r="A26" i="2"/>
  <c r="A28" i="2"/>
  <c r="B28" i="2"/>
  <c r="AB190" i="7" a="1"/>
  <c r="AB190" i="7" s="1"/>
  <c r="A190" i="7" s="1"/>
  <c r="B190" i="8" s="1"/>
  <c r="B27" i="2"/>
  <c r="B26" i="2"/>
  <c r="B25" i="2"/>
  <c r="A23" i="2"/>
  <c r="A21" i="2"/>
  <c r="B41" i="2"/>
  <c r="O114" i="7" a="1"/>
  <c r="O114" i="7" s="1"/>
  <c r="A31" i="2"/>
  <c r="AB330" i="7" a="1"/>
  <c r="AB330" i="7" s="1"/>
  <c r="A330" i="7" s="1"/>
  <c r="N330" i="8" s="1"/>
  <c r="AA330" i="7"/>
  <c r="AA270" i="7"/>
  <c r="AA334" i="7"/>
  <c r="AB334" i="7" a="1"/>
  <c r="AB334" i="7" s="1"/>
  <c r="A334" i="7" s="1"/>
  <c r="O110" i="7" a="1"/>
  <c r="O110" i="7" s="1"/>
  <c r="A30" i="2"/>
  <c r="AA290" i="7"/>
  <c r="AB290" i="7" a="1"/>
  <c r="AB290" i="7" s="1"/>
  <c r="A290" i="7" s="1"/>
  <c r="AS290" i="8" s="1"/>
  <c r="B31" i="2"/>
  <c r="B30" i="2"/>
  <c r="AA94" i="7"/>
  <c r="AB42" i="7" a="1"/>
  <c r="AB42" i="7" s="1"/>
  <c r="A42" i="7" s="1"/>
  <c r="B29" i="2"/>
  <c r="B23" i="2"/>
  <c r="B39" i="2"/>
  <c r="AB130" i="7" a="1"/>
  <c r="AB130" i="7" s="1"/>
  <c r="AB131" i="7" s="1"/>
  <c r="A131" i="7" s="1"/>
  <c r="AB382" i="7" a="1"/>
  <c r="AB382" i="7" s="1"/>
  <c r="A382" i="7" s="1"/>
  <c r="AM382" i="8" s="1"/>
  <c r="C20" i="3"/>
  <c r="B20" i="2"/>
  <c r="B55" i="2"/>
  <c r="C210" i="7" s="1" a="1"/>
  <c r="C210" i="7" s="1"/>
  <c r="A50" i="2"/>
  <c r="B47" i="2"/>
  <c r="C178" i="7" s="1" a="1"/>
  <c r="C178" i="7" s="1"/>
  <c r="B46" i="2"/>
  <c r="C174" i="7" s="1" a="1"/>
  <c r="C174" i="7" s="1"/>
  <c r="B42" i="2"/>
  <c r="B50" i="2"/>
  <c r="C190" i="7" s="1" a="1"/>
  <c r="C190" i="7" s="1"/>
  <c r="B45" i="2"/>
  <c r="C170" i="7" s="1" a="1"/>
  <c r="C170" i="7" s="1"/>
  <c r="B66" i="2"/>
  <c r="C254" i="7" s="1" a="1"/>
  <c r="C254" i="7" s="1"/>
  <c r="A42" i="2"/>
  <c r="A55" i="2"/>
  <c r="B44" i="2"/>
  <c r="C166" i="7" s="1" a="1"/>
  <c r="C166" i="7" s="1"/>
  <c r="B60" i="2"/>
  <c r="C230" i="7" s="1" a="1"/>
  <c r="C230" i="7" s="1"/>
  <c r="B49" i="2"/>
  <c r="C186" i="7" s="1" a="1"/>
  <c r="C186" i="7" s="1"/>
  <c r="B16" i="2"/>
  <c r="B32" i="2"/>
  <c r="AA40" i="7"/>
  <c r="AA201" i="7"/>
  <c r="U14" i="7" a="1"/>
  <c r="U14" i="7" s="1"/>
  <c r="AG6" i="2"/>
  <c r="AG10" i="2"/>
  <c r="U30" i="7" a="1"/>
  <c r="U30" i="7" s="1"/>
  <c r="AA48" i="7"/>
  <c r="AD222" i="7"/>
  <c r="AB222" i="7" a="1"/>
  <c r="AB222" i="7" s="1"/>
  <c r="A222" i="7" s="1"/>
  <c r="AG4" i="2"/>
  <c r="U6" i="7" a="1"/>
  <c r="U6" i="7" s="1"/>
  <c r="U38" i="7" a="1"/>
  <c r="U38" i="7" s="1"/>
  <c r="AG12" i="2"/>
  <c r="AA23" i="7"/>
  <c r="AA81" i="7"/>
  <c r="AA112" i="7"/>
  <c r="AA203" i="7"/>
  <c r="U50" i="7" a="1"/>
  <c r="U50" i="7" s="1"/>
  <c r="AG15" i="2"/>
  <c r="AG9" i="2"/>
  <c r="U26" i="7" a="1"/>
  <c r="U26" i="7" s="1"/>
  <c r="AA29" i="7"/>
  <c r="AA171" i="7"/>
  <c r="AA376" i="7"/>
  <c r="U18" i="7" a="1"/>
  <c r="U18" i="7" s="1"/>
  <c r="AG7" i="2"/>
  <c r="AD286" i="7"/>
  <c r="AB286" i="7" a="1"/>
  <c r="AB286" i="7" s="1"/>
  <c r="A286" i="7" s="1"/>
  <c r="AA65" i="7"/>
  <c r="AA85" i="7"/>
  <c r="U62" i="7" a="1"/>
  <c r="U62" i="7" s="1"/>
  <c r="AG18" i="2"/>
  <c r="AA15" i="7"/>
  <c r="O154" i="7" a="1"/>
  <c r="O154" i="7" s="1"/>
  <c r="A41" i="2"/>
  <c r="AA332" i="7"/>
  <c r="AB398" i="7" a="1"/>
  <c r="AB398" i="7" s="1"/>
  <c r="A398" i="7" s="1"/>
  <c r="AA398" i="7"/>
  <c r="B80" i="2"/>
  <c r="C310" i="7" s="1" a="1"/>
  <c r="C310" i="7" s="1"/>
  <c r="A80" i="2"/>
  <c r="O310" i="7" a="1"/>
  <c r="O310" i="7" s="1"/>
  <c r="B22" i="3"/>
  <c r="C22" i="3" s="1"/>
  <c r="AA64" i="7"/>
  <c r="AA353" i="7"/>
  <c r="AB370" i="7" a="1"/>
  <c r="AB370" i="7" s="1"/>
  <c r="A370" i="7" s="1"/>
  <c r="AD370" i="7"/>
  <c r="O290" i="7" a="1"/>
  <c r="O290" i="7" s="1"/>
  <c r="A75" i="2"/>
  <c r="AB226" i="7" a="1"/>
  <c r="AB226" i="7" s="1"/>
  <c r="A226" i="7" s="1"/>
  <c r="B7" i="3"/>
  <c r="C7" i="3" s="1"/>
  <c r="B18" i="7" a="1"/>
  <c r="B18" i="7" s="1"/>
  <c r="B58" i="7" a="1"/>
  <c r="B58" i="7" s="1"/>
  <c r="B17" i="3"/>
  <c r="C17" i="3" s="1"/>
  <c r="AG3" i="2"/>
  <c r="O194" i="7" a="1"/>
  <c r="O194" i="7" s="1"/>
  <c r="A51" i="2"/>
  <c r="AA4" i="7"/>
  <c r="AA71" i="7"/>
  <c r="AB78" i="7" a="1"/>
  <c r="AB78" i="7" s="1"/>
  <c r="A78" i="7" s="1"/>
  <c r="AA78" i="7"/>
  <c r="AB142" i="7" a="1"/>
  <c r="AB142" i="7" s="1"/>
  <c r="A142" i="7" s="1"/>
  <c r="AA210" i="7"/>
  <c r="AB210" i="7" a="1"/>
  <c r="AB210" i="7" s="1"/>
  <c r="A210" i="7" s="1"/>
  <c r="AB246" i="7" a="1"/>
  <c r="AB246" i="7" s="1"/>
  <c r="AA246" i="7"/>
  <c r="AA345" i="7"/>
  <c r="L20" i="1"/>
  <c r="B4" i="2"/>
  <c r="A9" i="2"/>
  <c r="O26" i="7" a="1"/>
  <c r="O26" i="7" s="1"/>
  <c r="A53" i="2"/>
  <c r="B64" i="2"/>
  <c r="C246" i="7" s="1" a="1"/>
  <c r="C246" i="7" s="1"/>
  <c r="O246" i="7" a="1"/>
  <c r="O246" i="7" s="1"/>
  <c r="A66" i="2"/>
  <c r="O346" i="7" a="1"/>
  <c r="O346" i="7" s="1"/>
  <c r="A89" i="2"/>
  <c r="A101" i="2"/>
  <c r="AA104" i="7"/>
  <c r="AB110" i="7" a="1"/>
  <c r="AB110" i="7" s="1"/>
  <c r="AB126" i="7" a="1"/>
  <c r="AB126" i="7" s="1"/>
  <c r="A126" i="7" s="1"/>
  <c r="AA237" i="7"/>
  <c r="AA261" i="7"/>
  <c r="AB390" i="7" a="1"/>
  <c r="AB390" i="7" s="1"/>
  <c r="A390" i="7" s="1"/>
  <c r="AA390" i="7"/>
  <c r="U42" i="7" a="1"/>
  <c r="U42" i="7" s="1"/>
  <c r="AG13" i="2"/>
  <c r="A25" i="2"/>
  <c r="O90" i="7" a="1"/>
  <c r="O90" i="7" s="1"/>
  <c r="AB14" i="7" a="1"/>
  <c r="AB14" i="7" s="1"/>
  <c r="A14" i="7" s="1"/>
  <c r="AB206" i="7" a="1"/>
  <c r="AB206" i="7" s="1"/>
  <c r="A206" i="7" s="1"/>
  <c r="AB230" i="7" a="1"/>
  <c r="AB230" i="7" s="1"/>
  <c r="A230" i="7" s="1"/>
  <c r="AA230" i="7"/>
  <c r="AA235" i="7"/>
  <c r="AA67" i="7"/>
  <c r="O162" i="7" a="1"/>
  <c r="O162" i="7" s="1"/>
  <c r="A43" i="2"/>
  <c r="AD354" i="7"/>
  <c r="AB354" i="7" a="1"/>
  <c r="AB354" i="7" s="1"/>
  <c r="A354" i="7" s="1"/>
  <c r="O2" i="7" a="1"/>
  <c r="O2" i="7" s="1"/>
  <c r="B34" i="7" a="1"/>
  <c r="B34" i="7" s="1"/>
  <c r="AD34" i="7" s="1"/>
  <c r="AA50" i="7"/>
  <c r="AB54" i="7" a="1"/>
  <c r="AB54" i="7" s="1"/>
  <c r="A54" i="7" s="1"/>
  <c r="AA54" i="7"/>
  <c r="AA212" i="7"/>
  <c r="AA248" i="7"/>
  <c r="AA280" i="7"/>
  <c r="AA298" i="7"/>
  <c r="O330" i="7" a="1"/>
  <c r="O330" i="7" s="1"/>
  <c r="B8" i="3"/>
  <c r="C8" i="3" s="1"/>
  <c r="B24" i="2"/>
  <c r="B40" i="2"/>
  <c r="B56" i="2"/>
  <c r="C214" i="7" s="1" a="1"/>
  <c r="C214" i="7" s="1"/>
  <c r="B72" i="2"/>
  <c r="C278" i="7" s="1" a="1"/>
  <c r="C278" i="7" s="1"/>
  <c r="AA13" i="7"/>
  <c r="AA135" i="7"/>
  <c r="AA144" i="7"/>
  <c r="AA208" i="7"/>
  <c r="AA219" i="7"/>
  <c r="AA268" i="7"/>
  <c r="AA276" i="7"/>
  <c r="AA383" i="7"/>
  <c r="O182" i="7" a="1"/>
  <c r="O182" i="7" s="1"/>
  <c r="B48" i="2"/>
  <c r="C182" i="7" s="1" a="1"/>
  <c r="C182" i="7" s="1"/>
  <c r="AD242" i="7"/>
  <c r="AB242" i="7" a="1"/>
  <c r="AB242" i="7" s="1"/>
  <c r="A242" i="7" s="1"/>
  <c r="O334" i="7" a="1"/>
  <c r="O334" i="7" s="1"/>
  <c r="A86" i="2"/>
  <c r="O374" i="7" a="1"/>
  <c r="O374" i="7" s="1"/>
  <c r="B96" i="2"/>
  <c r="C374" i="7" s="1" a="1"/>
  <c r="C374" i="7" s="1"/>
  <c r="A96" i="2"/>
  <c r="B14" i="3"/>
  <c r="C14" i="3" s="1"/>
  <c r="AA3" i="7"/>
  <c r="AA9" i="7"/>
  <c r="AA41" i="7"/>
  <c r="AA178" i="7"/>
  <c r="AB178" i="7" a="1"/>
  <c r="AB178" i="7" s="1"/>
  <c r="O186" i="7" a="1"/>
  <c r="O186" i="7" s="1"/>
  <c r="AA329" i="7"/>
  <c r="AA20" i="7"/>
  <c r="O130" i="7" a="1"/>
  <c r="O130" i="7" s="1"/>
  <c r="A35" i="2"/>
  <c r="AD170" i="7"/>
  <c r="AB170" i="7" a="1"/>
  <c r="AB170" i="7" s="1"/>
  <c r="A170" i="7" s="1"/>
  <c r="B102" i="2"/>
  <c r="C398" i="7" s="1" a="1"/>
  <c r="C398" i="7" s="1"/>
  <c r="AA12" i="7"/>
  <c r="O14" i="7" a="1"/>
  <c r="O14" i="7" s="1"/>
  <c r="AA21" i="7"/>
  <c r="AA107" i="7"/>
  <c r="AA251" i="7"/>
  <c r="AA392" i="7"/>
  <c r="L16" i="1"/>
  <c r="O278" i="7" a="1"/>
  <c r="O278" i="7" s="1"/>
  <c r="A72" i="2"/>
  <c r="O258" i="7" a="1"/>
  <c r="O258" i="7" s="1"/>
  <c r="A67" i="2"/>
  <c r="AB30" i="7" a="1"/>
  <c r="AB30" i="7" s="1"/>
  <c r="AA30" i="7"/>
  <c r="O214" i="7" a="1"/>
  <c r="O214" i="7" s="1"/>
  <c r="A56" i="2"/>
  <c r="AD266" i="7"/>
  <c r="AB266" i="7" a="1"/>
  <c r="AB266" i="7" s="1"/>
  <c r="A266" i="7" s="1"/>
  <c r="AD118" i="7"/>
  <c r="AB118" i="7" a="1"/>
  <c r="AB118" i="7" s="1"/>
  <c r="A118" i="7" s="1"/>
  <c r="AG17" i="2"/>
  <c r="O282" i="7" a="1"/>
  <c r="O282" i="7" s="1"/>
  <c r="A73" i="2"/>
  <c r="AD342" i="7"/>
  <c r="AB342" i="7" a="1"/>
  <c r="AB342" i="7" s="1"/>
  <c r="A342" i="7" s="1"/>
  <c r="B6" i="2"/>
  <c r="A52" i="2"/>
  <c r="A65" i="2"/>
  <c r="AD362" i="7"/>
  <c r="AB362" i="7" a="1"/>
  <c r="AB362" i="7" s="1"/>
  <c r="A362" i="7" s="1"/>
  <c r="B5" i="2"/>
  <c r="B21" i="2"/>
  <c r="B37" i="2"/>
  <c r="B53" i="2"/>
  <c r="C202" i="7" s="1" a="1"/>
  <c r="C202" i="7" s="1"/>
  <c r="B69" i="2"/>
  <c r="C266" i="7" s="1" a="1"/>
  <c r="C266" i="7" s="1"/>
  <c r="B85" i="2"/>
  <c r="C330" i="7" s="1" a="1"/>
  <c r="C330" i="7" s="1"/>
  <c r="B101" i="2"/>
  <c r="C394" i="7" s="1" a="1"/>
  <c r="C394" i="7" s="1"/>
  <c r="AB6" i="7" a="1"/>
  <c r="AB6" i="7" s="1"/>
  <c r="A6" i="7" s="1"/>
  <c r="AA8" i="7"/>
  <c r="AA68" i="7"/>
  <c r="AA87" i="7"/>
  <c r="AA113" i="7"/>
  <c r="AA123" i="7"/>
  <c r="AA151" i="7"/>
  <c r="AA191" i="7"/>
  <c r="AA307" i="7"/>
  <c r="B90" i="7" a="1"/>
  <c r="B90" i="7" s="1"/>
  <c r="B25" i="3"/>
  <c r="C25" i="3" s="1"/>
  <c r="AA51" i="7"/>
  <c r="AA74" i="7"/>
  <c r="AB74" i="7" a="1"/>
  <c r="AB74" i="7" s="1"/>
  <c r="A74" i="7" s="1"/>
  <c r="AD98" i="7"/>
  <c r="AB98" i="7" a="1"/>
  <c r="AB98" i="7" s="1"/>
  <c r="A98" i="7" s="1"/>
  <c r="AD162" i="7"/>
  <c r="AB162" i="7" a="1"/>
  <c r="AB162" i="7" s="1"/>
  <c r="O142" i="7" a="1"/>
  <c r="O142" i="7" s="1"/>
  <c r="A38" i="2"/>
  <c r="AA116" i="7"/>
  <c r="AB38" i="7" a="1"/>
  <c r="AB38" i="7" s="1"/>
  <c r="A38" i="7" s="1"/>
  <c r="E24" i="1"/>
  <c r="E41" i="1" s="1"/>
  <c r="E46" i="1" s="1"/>
  <c r="AD138" i="7"/>
  <c r="AB138" i="7" a="1"/>
  <c r="AB138" i="7" s="1"/>
  <c r="L21" i="1"/>
  <c r="L3" i="1"/>
  <c r="B52" i="2"/>
  <c r="C198" i="7" s="1" a="1"/>
  <c r="C198" i="7" s="1"/>
  <c r="B65" i="2"/>
  <c r="C250" i="7" s="1" a="1"/>
  <c r="C250" i="7" s="1"/>
  <c r="B75" i="2"/>
  <c r="C290" i="7" s="1" a="1"/>
  <c r="C290" i="7" s="1"/>
  <c r="O342" i="7" a="1"/>
  <c r="O342" i="7" s="1"/>
  <c r="A88" i="2"/>
  <c r="B4" i="3"/>
  <c r="C4" i="3" s="1"/>
  <c r="AA6" i="7"/>
  <c r="O22" i="7" a="1"/>
  <c r="O22" i="7" s="1"/>
  <c r="AA93" i="7"/>
  <c r="AB166" i="7" a="1"/>
  <c r="AB166" i="7" s="1"/>
  <c r="A166" i="7" s="1"/>
  <c r="AA217" i="7"/>
  <c r="AA32" i="7"/>
  <c r="AA92" i="7"/>
  <c r="AA133" i="7"/>
  <c r="AG8" i="2"/>
  <c r="U22" i="7" a="1"/>
  <c r="U22" i="7" s="1"/>
  <c r="O226" i="7" a="1"/>
  <c r="O226" i="7" s="1"/>
  <c r="A59" i="2"/>
  <c r="AB122" i="7" a="1"/>
  <c r="AB122" i="7" s="1"/>
  <c r="A122" i="7" s="1"/>
  <c r="AA149" i="7"/>
  <c r="AB150" i="7" a="1"/>
  <c r="AB150" i="7" s="1"/>
  <c r="A150" i="7" s="1"/>
  <c r="AA150" i="7"/>
  <c r="B26" i="7" a="1"/>
  <c r="B26" i="7" s="1"/>
  <c r="B9" i="3"/>
  <c r="C9" i="3" s="1"/>
  <c r="AB22" i="7" a="1"/>
  <c r="AB22" i="7" s="1"/>
  <c r="A22" i="7" s="1"/>
  <c r="AA22" i="7"/>
  <c r="A22" i="2"/>
  <c r="O78" i="7" a="1"/>
  <c r="O78" i="7" s="1"/>
  <c r="L14" i="1"/>
  <c r="O66" i="7" a="1"/>
  <c r="O66" i="7" s="1"/>
  <c r="A19" i="2"/>
  <c r="O86" i="7" a="1"/>
  <c r="O86" i="7" s="1"/>
  <c r="A24" i="2"/>
  <c r="AD106" i="7"/>
  <c r="AB106" i="7" a="1"/>
  <c r="AB106" i="7" s="1"/>
  <c r="A106" i="7" s="1"/>
  <c r="B22" i="2"/>
  <c r="B54" i="2"/>
  <c r="C206" i="7" s="1" a="1"/>
  <c r="C206" i="7" s="1"/>
  <c r="AG11" i="2"/>
  <c r="U34" i="7" a="1"/>
  <c r="U34" i="7" s="1"/>
  <c r="A36" i="2"/>
  <c r="A49" i="2"/>
  <c r="O218" i="7" a="1"/>
  <c r="O218" i="7" s="1"/>
  <c r="A57" i="2"/>
  <c r="A62" i="2"/>
  <c r="O322" i="7" a="1"/>
  <c r="O322" i="7" s="1"/>
  <c r="A83" i="2"/>
  <c r="B3" i="2"/>
  <c r="B19" i="2"/>
  <c r="B35" i="2"/>
  <c r="B51" i="2"/>
  <c r="C194" i="7" s="1" a="1"/>
  <c r="C194" i="7" s="1"/>
  <c r="B67" i="2"/>
  <c r="C258" i="7" s="1" a="1"/>
  <c r="C258" i="7" s="1"/>
  <c r="B83" i="2"/>
  <c r="C322" i="7" s="1" a="1"/>
  <c r="C322" i="7" s="1"/>
  <c r="B99" i="2"/>
  <c r="C386" i="7" s="1" a="1"/>
  <c r="C386" i="7" s="1"/>
  <c r="O118" i="7" a="1"/>
  <c r="O118" i="7" s="1"/>
  <c r="AA119" i="7"/>
  <c r="AA121" i="7"/>
  <c r="AA184" i="7"/>
  <c r="AA312" i="7"/>
  <c r="AA240" i="7"/>
  <c r="O398" i="7" a="1"/>
  <c r="O398" i="7" s="1"/>
  <c r="A102" i="2"/>
  <c r="AA72" i="7"/>
  <c r="AA147" i="7"/>
  <c r="AA267" i="7"/>
  <c r="O206" i="7" a="1"/>
  <c r="O206" i="7" s="1"/>
  <c r="A54" i="2"/>
  <c r="AA100" i="7"/>
  <c r="AA327" i="7"/>
  <c r="G41" i="1"/>
  <c r="B12" i="3"/>
  <c r="C12" i="3" s="1"/>
  <c r="AA27" i="7"/>
  <c r="AA377" i="7"/>
  <c r="L17" i="1"/>
  <c r="AG5" i="2"/>
  <c r="U10" i="7" a="1"/>
  <c r="U10" i="7" s="1"/>
  <c r="O98" i="7" a="1"/>
  <c r="O98" i="7" s="1"/>
  <c r="A27" i="2"/>
  <c r="O150" i="7" a="1"/>
  <c r="O150" i="7" s="1"/>
  <c r="A40" i="2"/>
  <c r="AB306" i="7" a="1"/>
  <c r="AB306" i="7" s="1"/>
  <c r="A306" i="7" s="1"/>
  <c r="AD306" i="7"/>
  <c r="B24" i="3"/>
  <c r="C24" i="3" s="1"/>
  <c r="AB46" i="7" a="1"/>
  <c r="AB46" i="7" s="1"/>
  <c r="B38" i="2"/>
  <c r="AG14" i="2"/>
  <c r="A5" i="2"/>
  <c r="B15" i="3"/>
  <c r="C15" i="3" s="1"/>
  <c r="B50" i="7" a="1"/>
  <c r="B50" i="7" s="1"/>
  <c r="AD50" i="7" s="1"/>
  <c r="A20" i="2"/>
  <c r="B36" i="2"/>
  <c r="B62" i="2"/>
  <c r="C238" i="7" s="1" a="1"/>
  <c r="C238" i="7" s="1"/>
  <c r="O270" i="7" a="1"/>
  <c r="O270" i="7" s="1"/>
  <c r="A70" i="2"/>
  <c r="D1" i="3"/>
  <c r="B10" i="3"/>
  <c r="C10" i="3" s="1"/>
  <c r="AA37" i="7"/>
  <c r="AA82" i="7"/>
  <c r="AA84" i="7"/>
  <c r="AB214" i="7" a="1"/>
  <c r="AB214" i="7" s="1"/>
  <c r="A214" i="7" s="1"/>
  <c r="AA214" i="7"/>
  <c r="AA324" i="7"/>
  <c r="AA79" i="7"/>
  <c r="AA105" i="7"/>
  <c r="AA300" i="7"/>
  <c r="AB326" i="7" a="1"/>
  <c r="AB326" i="7" s="1"/>
  <c r="A326" i="7" s="1"/>
  <c r="AA326" i="7"/>
  <c r="B13" i="3"/>
  <c r="C13" i="3" s="1"/>
  <c r="AA96" i="7"/>
  <c r="AA137" i="7"/>
  <c r="AA143" i="7"/>
  <c r="AA156" i="7"/>
  <c r="AA211" i="7"/>
  <c r="AB282" i="7" a="1"/>
  <c r="AB282" i="7" s="1"/>
  <c r="A282" i="7" s="1"/>
  <c r="AA287" i="7"/>
  <c r="AA295" i="7"/>
  <c r="AD38" i="2"/>
  <c r="AT142" i="7" s="1" a="1"/>
  <c r="AT142" i="7" s="1"/>
  <c r="AD54" i="2"/>
  <c r="AT206" i="7" s="1" a="1"/>
  <c r="AT206" i="7" s="1"/>
  <c r="AD70" i="2"/>
  <c r="AT270" i="7" s="1" a="1"/>
  <c r="AT270" i="7" s="1"/>
  <c r="AD86" i="2"/>
  <c r="AT334" i="7" s="1" a="1"/>
  <c r="AT334" i="7" s="1"/>
  <c r="A91" i="2"/>
  <c r="AD394" i="7"/>
  <c r="AB394" i="7" a="1"/>
  <c r="AB394" i="7" s="1"/>
  <c r="A394" i="7" s="1"/>
  <c r="AA39" i="7"/>
  <c r="AA57" i="7"/>
  <c r="AA60" i="7"/>
  <c r="AA61" i="7"/>
  <c r="AA62" i="7"/>
  <c r="AA83" i="7"/>
  <c r="AA99" i="7"/>
  <c r="AA115" i="7"/>
  <c r="AA120" i="7"/>
  <c r="AA125" i="7"/>
  <c r="AB134" i="7" a="1"/>
  <c r="AB134" i="7" s="1"/>
  <c r="A134" i="7" s="1"/>
  <c r="AA134" i="7"/>
  <c r="AA152" i="7"/>
  <c r="AA316" i="7"/>
  <c r="AA361" i="7"/>
  <c r="AB378" i="7" a="1"/>
  <c r="AB378" i="7" s="1"/>
  <c r="AB86" i="7" a="1"/>
  <c r="AB86" i="7" s="1"/>
  <c r="A86" i="7" s="1"/>
  <c r="AA185" i="7"/>
  <c r="AA274" i="7"/>
  <c r="AB274" i="7" a="1"/>
  <c r="AB274" i="7" s="1"/>
  <c r="AB338" i="7" a="1"/>
  <c r="AB338" i="7" s="1"/>
  <c r="A338" i="7" s="1"/>
  <c r="AA338" i="7"/>
  <c r="AB346" i="7" a="1"/>
  <c r="AB346" i="7" s="1"/>
  <c r="A346" i="7" s="1"/>
  <c r="AA346" i="7"/>
  <c r="AA49" i="7"/>
  <c r="AA69" i="7"/>
  <c r="AA114" i="7"/>
  <c r="AB114" i="7" a="1"/>
  <c r="AB114" i="7" s="1"/>
  <c r="A114" i="7" s="1"/>
  <c r="AA124" i="7"/>
  <c r="AA188" i="7"/>
  <c r="AA301" i="7"/>
  <c r="AB366" i="7" a="1"/>
  <c r="AB366" i="7" s="1"/>
  <c r="AA366" i="7"/>
  <c r="AA388" i="7"/>
  <c r="AA224" i="7"/>
  <c r="AB250" i="7" a="1"/>
  <c r="AB250" i="7" s="1"/>
  <c r="A250" i="7" s="1"/>
  <c r="AA250" i="7"/>
  <c r="AA271" i="7"/>
  <c r="AA347" i="7"/>
  <c r="AA10" i="7"/>
  <c r="AA17" i="7"/>
  <c r="AA103" i="7"/>
  <c r="AA141" i="7"/>
  <c r="AA159" i="7"/>
  <c r="AA187" i="7"/>
  <c r="AB202" i="7" a="1"/>
  <c r="AB202" i="7" s="1"/>
  <c r="A202" i="7" s="1"/>
  <c r="AA207" i="7"/>
  <c r="AA226" i="7"/>
  <c r="AA252" i="7"/>
  <c r="AA297" i="7"/>
  <c r="AA304" i="7"/>
  <c r="AB322" i="7" a="1"/>
  <c r="AB322" i="7" s="1"/>
  <c r="A322" i="7" s="1"/>
  <c r="AA322" i="7"/>
  <c r="AA375" i="7"/>
  <c r="AA117" i="7"/>
  <c r="AA129" i="7"/>
  <c r="AB182" i="7" a="1"/>
  <c r="AB182" i="7" s="1"/>
  <c r="A182" i="7" s="1"/>
  <c r="AA243" i="7"/>
  <c r="AB294" i="7" a="1"/>
  <c r="AB294" i="7" s="1"/>
  <c r="A294" i="7" s="1"/>
  <c r="AA303" i="7"/>
  <c r="AA371" i="7"/>
  <c r="AA7" i="7"/>
  <c r="AA52" i="7"/>
  <c r="AB102" i="7" a="1"/>
  <c r="AB102" i="7" s="1"/>
  <c r="A102" i="7" s="1"/>
  <c r="AA122" i="7"/>
  <c r="AA140" i="7"/>
  <c r="AB146" i="7" a="1"/>
  <c r="AB146" i="7" s="1"/>
  <c r="A146" i="7" s="1"/>
  <c r="AB194" i="7" a="1"/>
  <c r="AB194" i="7" s="1"/>
  <c r="A194" i="7" s="1"/>
  <c r="AA343" i="7"/>
  <c r="AA359" i="7"/>
  <c r="AA397" i="7"/>
  <c r="AD17" i="2"/>
  <c r="AT58" i="7" s="1" a="1"/>
  <c r="AT58" i="7" s="1"/>
  <c r="AD33" i="2"/>
  <c r="AT122" i="7" s="1" a="1"/>
  <c r="AT122" i="7" s="1"/>
  <c r="AD49" i="2"/>
  <c r="AT186" i="7" s="1" a="1"/>
  <c r="AT186" i="7" s="1"/>
  <c r="AD65" i="2"/>
  <c r="AT250" i="7" s="1" a="1"/>
  <c r="AT250" i="7" s="1"/>
  <c r="AD81" i="2"/>
  <c r="AT314" i="7" s="1" a="1"/>
  <c r="AT314" i="7" s="1"/>
  <c r="AD97" i="2"/>
  <c r="AT378" i="7" s="1" a="1"/>
  <c r="AT378" i="7" s="1"/>
  <c r="AA132" i="7"/>
  <c r="AB186" i="7" a="1"/>
  <c r="AB186" i="7" s="1"/>
  <c r="A186" i="7" s="1"/>
  <c r="AA205" i="7"/>
  <c r="AB218" i="7" a="1"/>
  <c r="AB218" i="7" s="1"/>
  <c r="A218" i="7" s="1"/>
  <c r="AA220" i="7"/>
  <c r="AA260" i="7"/>
  <c r="AB262" i="7" a="1"/>
  <c r="AB262" i="7" s="1"/>
  <c r="AA262" i="7"/>
  <c r="AA283" i="7"/>
  <c r="AB310" i="7" a="1"/>
  <c r="AB310" i="7" s="1"/>
  <c r="A310" i="7" s="1"/>
  <c r="E29" i="1"/>
  <c r="AD4" i="2"/>
  <c r="AT6" i="7" s="1" a="1"/>
  <c r="AT6" i="7" s="1"/>
  <c r="AD20" i="2"/>
  <c r="AT70" i="7" s="1" a="1"/>
  <c r="AT70" i="7" s="1"/>
  <c r="AD36" i="2"/>
  <c r="AT134" i="7" s="1" a="1"/>
  <c r="AT134" i="7" s="1"/>
  <c r="AD52" i="2"/>
  <c r="AT198" i="7" s="1" a="1"/>
  <c r="AT198" i="7" s="1"/>
  <c r="AD68" i="2"/>
  <c r="AT262" i="7" s="1" a="1"/>
  <c r="AT262" i="7" s="1"/>
  <c r="AD84" i="2"/>
  <c r="AT326" i="7" s="1" a="1"/>
  <c r="AT326" i="7" s="1"/>
  <c r="AA102" i="7"/>
  <c r="AB154" i="7" a="1"/>
  <c r="AB154" i="7" s="1"/>
  <c r="A154" i="7" s="1"/>
  <c r="AA223" i="7"/>
  <c r="AB234" i="7" a="1"/>
  <c r="AB234" i="7" s="1"/>
  <c r="A234" i="7" s="1"/>
  <c r="AB254" i="7" a="1"/>
  <c r="AB254" i="7" s="1"/>
  <c r="A254" i="7" s="1"/>
  <c r="AA360" i="7"/>
  <c r="AA373" i="7"/>
  <c r="AB238" i="7" a="1"/>
  <c r="AB238" i="7" s="1"/>
  <c r="AA337" i="7"/>
  <c r="AA380" i="7"/>
  <c r="AA221" i="7"/>
  <c r="AB278" i="7" a="1"/>
  <c r="AB278" i="7" s="1"/>
  <c r="A278" i="7" s="1"/>
  <c r="AA278" i="7"/>
  <c r="AA339" i="7"/>
  <c r="AB174" i="7" a="1"/>
  <c r="AB174" i="7" s="1"/>
  <c r="AA215" i="7"/>
  <c r="AA315" i="7"/>
  <c r="AB318" i="7" a="1"/>
  <c r="AB318" i="7" s="1"/>
  <c r="A318" i="7" s="1"/>
  <c r="AA348" i="7"/>
  <c r="AA351" i="7"/>
  <c r="AA391" i="7"/>
  <c r="AA168" i="7"/>
  <c r="AA231" i="7"/>
  <c r="AA285" i="7"/>
  <c r="AA155" i="7"/>
  <c r="AA173" i="7"/>
  <c r="AA174" i="7"/>
  <c r="AA310" i="7"/>
  <c r="AA318" i="7"/>
  <c r="AA336" i="7"/>
  <c r="AB386" i="7" a="1"/>
  <c r="AB386" i="7" s="1"/>
  <c r="AA386" i="7"/>
  <c r="AB158" i="7" a="1"/>
  <c r="AB158" i="7" s="1"/>
  <c r="A158" i="7" s="1"/>
  <c r="AA167" i="7"/>
  <c r="AA172" i="7"/>
  <c r="AA197" i="7"/>
  <c r="AB198" i="7" a="1"/>
  <c r="AB198" i="7" s="1"/>
  <c r="AA198" i="7"/>
  <c r="AA216" i="7"/>
  <c r="AA227" i="7"/>
  <c r="AA265" i="7"/>
  <c r="AA294" i="7"/>
  <c r="AB314" i="7" a="1"/>
  <c r="AB314" i="7" s="1"/>
  <c r="A314" i="7" s="1"/>
  <c r="AA350" i="7"/>
  <c r="AB350" i="7" a="1"/>
  <c r="AB350" i="7" s="1"/>
  <c r="A350" i="7" s="1"/>
  <c r="AB358" i="7" a="1"/>
  <c r="AB358" i="7" s="1"/>
  <c r="A358" i="7" s="1"/>
  <c r="AB258" i="7" a="1"/>
  <c r="AB258" i="7" s="1"/>
  <c r="A258" i="7" s="1"/>
  <c r="AA258" i="7"/>
  <c r="AA269" i="7"/>
  <c r="AA299" i="7"/>
  <c r="AB374" i="7" a="1"/>
  <c r="AB374" i="7" s="1"/>
  <c r="A374" i="7" s="1"/>
  <c r="AA238" i="7"/>
  <c r="AA302" i="7"/>
  <c r="AA232" i="7"/>
  <c r="AA249" i="7"/>
  <c r="AA279" i="7"/>
  <c r="AA296" i="7"/>
  <c r="AA313" i="7"/>
  <c r="AA341" i="7"/>
  <c r="AA363" i="7"/>
  <c r="AA395" i="7"/>
  <c r="AA378" i="7"/>
  <c r="AA385" i="7"/>
  <c r="C134" i="7" l="1" a="1"/>
  <c r="C134" i="7" s="1"/>
  <c r="C18" i="7" a="1"/>
  <c r="C18" i="7" s="1"/>
  <c r="C98" i="7" a="1"/>
  <c r="C98" i="7" s="1"/>
  <c r="C98" i="8" s="1"/>
  <c r="C6" i="7" a="1"/>
  <c r="C6" i="7" s="1"/>
  <c r="C102" i="7" a="1"/>
  <c r="C102" i="7" s="1"/>
  <c r="C102" i="8" s="1"/>
  <c r="C142" i="7" a="1"/>
  <c r="C142" i="7" s="1"/>
  <c r="C142" i="8" s="1"/>
  <c r="C78" i="7" a="1"/>
  <c r="C78" i="7" s="1"/>
  <c r="C78" i="8" s="1"/>
  <c r="C50" i="7" a="1"/>
  <c r="C50" i="7" s="1"/>
  <c r="C126" i="7" a="1"/>
  <c r="C126" i="7" s="1"/>
  <c r="C126" i="8" s="1"/>
  <c r="C110" i="7" a="1"/>
  <c r="C110" i="7" s="1"/>
  <c r="C10" i="7" a="1"/>
  <c r="C10" i="7" s="1"/>
  <c r="C86" i="7" a="1"/>
  <c r="C86" i="7" s="1"/>
  <c r="C86" i="8" s="1"/>
  <c r="C58" i="7" a="1"/>
  <c r="C58" i="7" s="1"/>
  <c r="C54" i="7" a="1"/>
  <c r="C54" i="7" s="1"/>
  <c r="C54" i="8" s="1"/>
  <c r="C146" i="7" a="1"/>
  <c r="C146" i="7" s="1"/>
  <c r="C146" i="8" s="1"/>
  <c r="C62" i="7" a="1"/>
  <c r="C62" i="7" s="1"/>
  <c r="C30" i="7" a="1"/>
  <c r="C30" i="7" s="1"/>
  <c r="C90" i="7" a="1"/>
  <c r="C90" i="7" s="1"/>
  <c r="C114" i="7" a="1"/>
  <c r="C114" i="7" s="1"/>
  <c r="C114" i="8" s="1"/>
  <c r="C130" i="7" a="1"/>
  <c r="C130" i="7" s="1"/>
  <c r="C150" i="7" a="1"/>
  <c r="C150" i="7" s="1"/>
  <c r="C150" i="8" s="1"/>
  <c r="C46" i="7" a="1"/>
  <c r="C46" i="7" s="1"/>
  <c r="C70" i="7" a="1"/>
  <c r="C70" i="7" s="1"/>
  <c r="C66" i="7" a="1"/>
  <c r="C66" i="7" s="1"/>
  <c r="C66" i="8" s="1"/>
  <c r="C106" i="7" a="1"/>
  <c r="C106" i="7" s="1"/>
  <c r="C106" i="8" s="1"/>
  <c r="C34" i="7" a="1"/>
  <c r="C34" i="7" s="1"/>
  <c r="C14" i="7" a="1"/>
  <c r="C14" i="7" s="1"/>
  <c r="C14" i="8" s="1"/>
  <c r="C42" i="7" a="1"/>
  <c r="C42" i="7" s="1"/>
  <c r="C42" i="8" s="1"/>
  <c r="C94" i="7" a="1"/>
  <c r="C94" i="7" s="1"/>
  <c r="C38" i="7" a="1"/>
  <c r="C38" i="7" s="1"/>
  <c r="C38" i="8" s="1"/>
  <c r="C158" i="7" a="1"/>
  <c r="C158" i="7" s="1"/>
  <c r="C158" i="8" s="1"/>
  <c r="C122" i="7" a="1"/>
  <c r="C122" i="7" s="1"/>
  <c r="C122" i="8" s="1"/>
  <c r="C138" i="7" a="1"/>
  <c r="C138" i="7" s="1"/>
  <c r="C118" i="7" a="1"/>
  <c r="C118" i="7" s="1"/>
  <c r="C118" i="8" s="1"/>
  <c r="C74" i="7" a="1"/>
  <c r="C74" i="7" s="1"/>
  <c r="C74" i="8" s="1"/>
  <c r="C2" i="7" a="1"/>
  <c r="C2" i="7" s="1"/>
  <c r="C82" i="7" a="1"/>
  <c r="C82" i="7" s="1"/>
  <c r="C154" i="7" a="1"/>
  <c r="C154" i="7" s="1"/>
  <c r="C154" i="8" s="1"/>
  <c r="C22" i="7" a="1"/>
  <c r="C22" i="7" s="1"/>
  <c r="C22" i="8" s="1"/>
  <c r="AB10" i="7" a="1"/>
  <c r="AB10" i="7" s="1"/>
  <c r="A10" i="7" s="1"/>
  <c r="AB62" i="7" a="1"/>
  <c r="AB62" i="7" s="1"/>
  <c r="AB2" i="7" a="1"/>
  <c r="AB2" i="7" s="1"/>
  <c r="A2" i="7" s="1"/>
  <c r="AC2" i="8" s="1"/>
  <c r="AB271" i="7"/>
  <c r="A271" i="7" s="1"/>
  <c r="X271" i="8" s="1"/>
  <c r="AB299" i="7"/>
  <c r="A299" i="7" s="1"/>
  <c r="AZ299" i="8" s="1"/>
  <c r="AR382" i="8"/>
  <c r="BR382" i="8"/>
  <c r="AD66" i="7"/>
  <c r="AD66" i="8" s="1"/>
  <c r="G382" i="8"/>
  <c r="AB82" i="7" a="1"/>
  <c r="AB82" i="7" s="1"/>
  <c r="A82" i="7" s="1"/>
  <c r="AY82" i="8" s="1"/>
  <c r="A94" i="7"/>
  <c r="AX94" i="8" s="1"/>
  <c r="A302" i="7"/>
  <c r="BJ302" i="8" s="1"/>
  <c r="BN95" i="8"/>
  <c r="AP95" i="8"/>
  <c r="AB70" i="7" a="1"/>
  <c r="AB70" i="7" s="1"/>
  <c r="A70" i="7" s="1"/>
  <c r="BH70" i="8" s="1"/>
  <c r="AM290" i="8"/>
  <c r="AC382" i="8"/>
  <c r="A130" i="7"/>
  <c r="AS130" i="8" s="1"/>
  <c r="H190" i="8"/>
  <c r="AI190" i="8"/>
  <c r="AP190" i="8"/>
  <c r="AR190" i="8"/>
  <c r="D190" i="8"/>
  <c r="AB190" i="8"/>
  <c r="BM190" i="8"/>
  <c r="BO190" i="8"/>
  <c r="Q190" i="8"/>
  <c r="S190" i="8"/>
  <c r="BE190" i="8"/>
  <c r="BA190" i="8"/>
  <c r="AB383" i="7"/>
  <c r="A383" i="7" s="1"/>
  <c r="AM190" i="8"/>
  <c r="AY190" i="8"/>
  <c r="BO382" i="8"/>
  <c r="AK190" i="8"/>
  <c r="AJ190" i="8"/>
  <c r="BA382" i="8"/>
  <c r="BF190" i="8"/>
  <c r="F190" i="8"/>
  <c r="AZ190" i="8"/>
  <c r="AB50" i="7" a="1"/>
  <c r="AB50" i="7" s="1"/>
  <c r="A50" i="7" s="1"/>
  <c r="BJ50" i="8" s="1"/>
  <c r="AS190" i="8"/>
  <c r="V190" i="8"/>
  <c r="BD190" i="8"/>
  <c r="AB34" i="7" a="1"/>
  <c r="AB34" i="7" s="1"/>
  <c r="A34" i="7" s="1"/>
  <c r="B34" i="8" s="1"/>
  <c r="X190" i="8"/>
  <c r="BP298" i="8"/>
  <c r="BB190" i="8"/>
  <c r="A190" i="8"/>
  <c r="AR298" i="8"/>
  <c r="AV298" i="8"/>
  <c r="Y190" i="8"/>
  <c r="N298" i="8"/>
  <c r="AC190" i="8"/>
  <c r="L190" i="8"/>
  <c r="AX190" i="8"/>
  <c r="C190" i="8"/>
  <c r="J190" i="8"/>
  <c r="N190" i="8"/>
  <c r="AD298" i="8"/>
  <c r="AT298" i="8"/>
  <c r="BI190" i="8"/>
  <c r="AF190" i="8"/>
  <c r="K190" i="8"/>
  <c r="BM298" i="8"/>
  <c r="P190" i="8"/>
  <c r="AG190" i="8"/>
  <c r="BO290" i="8"/>
  <c r="AB167" i="7"/>
  <c r="A167" i="7" s="1"/>
  <c r="BA167" i="8" s="1"/>
  <c r="AW290" i="8"/>
  <c r="W290" i="8"/>
  <c r="I190" i="8"/>
  <c r="BD298" i="8"/>
  <c r="T190" i="8"/>
  <c r="AQ190" i="8"/>
  <c r="AE190" i="8"/>
  <c r="R298" i="8"/>
  <c r="BJ298" i="8"/>
  <c r="BJ190" i="8"/>
  <c r="O190" i="8"/>
  <c r="BR190" i="8"/>
  <c r="AD190" i="8"/>
  <c r="C298" i="8"/>
  <c r="U190" i="8"/>
  <c r="AV190" i="8"/>
  <c r="AB191" i="7"/>
  <c r="A191" i="7" s="1"/>
  <c r="X298" i="8"/>
  <c r="Q298" i="8"/>
  <c r="U298" i="8"/>
  <c r="K95" i="8"/>
  <c r="AB295" i="7"/>
  <c r="A295" i="7" s="1"/>
  <c r="T295" i="8" s="1"/>
  <c r="E298" i="8"/>
  <c r="AG298" i="8"/>
  <c r="O298" i="8"/>
  <c r="BA298" i="8"/>
  <c r="AA298" i="8"/>
  <c r="F298" i="8"/>
  <c r="AP298" i="8"/>
  <c r="AM298" i="8"/>
  <c r="L298" i="8"/>
  <c r="AQ298" i="8"/>
  <c r="Z298" i="8"/>
  <c r="AN298" i="8"/>
  <c r="AH298" i="8"/>
  <c r="B298" i="8"/>
  <c r="BB298" i="8"/>
  <c r="AU298" i="8"/>
  <c r="AW298" i="8"/>
  <c r="AO298" i="8"/>
  <c r="D298" i="8"/>
  <c r="K298" i="8"/>
  <c r="AC298" i="8"/>
  <c r="A298" i="8"/>
  <c r="BG298" i="8"/>
  <c r="AY298" i="8"/>
  <c r="AS298" i="8"/>
  <c r="Y298" i="8"/>
  <c r="V298" i="8"/>
  <c r="I298" i="8"/>
  <c r="BK298" i="8"/>
  <c r="BF298" i="8"/>
  <c r="AI298" i="8"/>
  <c r="BH298" i="8"/>
  <c r="AF298" i="8"/>
  <c r="BL298" i="8"/>
  <c r="H298" i="8"/>
  <c r="AB298" i="8"/>
  <c r="AJ298" i="8"/>
  <c r="W298" i="8"/>
  <c r="AZ298" i="8"/>
  <c r="M298" i="8"/>
  <c r="P298" i="8"/>
  <c r="BE298" i="8"/>
  <c r="G298" i="8"/>
  <c r="AL298" i="8"/>
  <c r="BO298" i="8"/>
  <c r="S298" i="8"/>
  <c r="AX298" i="8"/>
  <c r="BC298" i="8"/>
  <c r="BR298" i="8"/>
  <c r="BN298" i="8"/>
  <c r="T298" i="8"/>
  <c r="AB183" i="7"/>
  <c r="A183" i="7" s="1"/>
  <c r="BD183" i="8" s="1"/>
  <c r="AK298" i="8"/>
  <c r="BI298" i="8"/>
  <c r="J298" i="8"/>
  <c r="AL95" i="8"/>
  <c r="BG95" i="8"/>
  <c r="BA290" i="8"/>
  <c r="BD95" i="8"/>
  <c r="R290" i="8"/>
  <c r="J95" i="8"/>
  <c r="BB290" i="8"/>
  <c r="AB331" i="7"/>
  <c r="A331" i="7" s="1"/>
  <c r="AN331" i="8" s="1"/>
  <c r="AL330" i="8"/>
  <c r="AX95" i="8"/>
  <c r="X330" i="8"/>
  <c r="BO95" i="8"/>
  <c r="BL95" i="8"/>
  <c r="AR330" i="8"/>
  <c r="BH330" i="8"/>
  <c r="AL290" i="8"/>
  <c r="W330" i="8"/>
  <c r="M95" i="8"/>
  <c r="AO290" i="8"/>
  <c r="AA330" i="8"/>
  <c r="AD330" i="8"/>
  <c r="AM330" i="8"/>
  <c r="AC330" i="8"/>
  <c r="BI95" i="8"/>
  <c r="N95" i="8"/>
  <c r="AB291" i="7"/>
  <c r="A291" i="7" s="1"/>
  <c r="BL330" i="8"/>
  <c r="D330" i="8"/>
  <c r="AB95" i="8"/>
  <c r="AE95" i="8"/>
  <c r="BG290" i="8"/>
  <c r="A290" i="8"/>
  <c r="S330" i="8"/>
  <c r="AZ330" i="8"/>
  <c r="G95" i="8"/>
  <c r="AV95" i="8"/>
  <c r="F290" i="8"/>
  <c r="S290" i="8"/>
  <c r="AL190" i="8"/>
  <c r="R190" i="8"/>
  <c r="BC190" i="8"/>
  <c r="AW190" i="8"/>
  <c r="AU190" i="8"/>
  <c r="U330" i="8"/>
  <c r="BP330" i="8"/>
  <c r="AJ95" i="8"/>
  <c r="P95" i="8"/>
  <c r="BH290" i="8"/>
  <c r="AK290" i="8"/>
  <c r="G190" i="8"/>
  <c r="BL190" i="8"/>
  <c r="AA190" i="8"/>
  <c r="BN190" i="8"/>
  <c r="BK190" i="8"/>
  <c r="V330" i="8"/>
  <c r="H330" i="8"/>
  <c r="BH95" i="8"/>
  <c r="AG95" i="8"/>
  <c r="BJ290" i="8"/>
  <c r="BI290" i="8"/>
  <c r="BD330" i="8"/>
  <c r="BJ330" i="8"/>
  <c r="AM95" i="8"/>
  <c r="T95" i="8"/>
  <c r="E95" i="8"/>
  <c r="X290" i="8"/>
  <c r="AN190" i="8"/>
  <c r="AO190" i="8"/>
  <c r="Z190" i="8"/>
  <c r="AH190" i="8"/>
  <c r="AB107" i="7"/>
  <c r="AB108" i="7" s="1"/>
  <c r="BM330" i="8"/>
  <c r="AQ330" i="8"/>
  <c r="AN95" i="8"/>
  <c r="L95" i="8"/>
  <c r="U95" i="8"/>
  <c r="BD290" i="8"/>
  <c r="AN330" i="8"/>
  <c r="AB304" i="7"/>
  <c r="A304" i="7" s="1"/>
  <c r="AH304" i="8" s="1"/>
  <c r="AU330" i="8"/>
  <c r="A95" i="8"/>
  <c r="S95" i="8"/>
  <c r="Q95" i="8"/>
  <c r="H95" i="8"/>
  <c r="G330" i="8"/>
  <c r="BG330" i="8"/>
  <c r="BB95" i="8"/>
  <c r="AC95" i="8"/>
  <c r="AK95" i="8"/>
  <c r="BG190" i="8"/>
  <c r="AT190" i="8"/>
  <c r="BH190" i="8"/>
  <c r="BP190" i="8"/>
  <c r="AK330" i="8"/>
  <c r="L330" i="8"/>
  <c r="BC95" i="8"/>
  <c r="AT95" i="8"/>
  <c r="AB290" i="8"/>
  <c r="AH330" i="8"/>
  <c r="AX330" i="8"/>
  <c r="Y330" i="8"/>
  <c r="AQ95" i="8"/>
  <c r="BP95" i="8"/>
  <c r="AX290" i="8"/>
  <c r="BF330" i="8"/>
  <c r="AB87" i="7"/>
  <c r="O290" i="8"/>
  <c r="Y290" i="8"/>
  <c r="AB363" i="7"/>
  <c r="A363" i="7" s="1"/>
  <c r="E190" i="8"/>
  <c r="W190" i="8"/>
  <c r="M190" i="8"/>
  <c r="BN330" i="8"/>
  <c r="AB330" i="8"/>
  <c r="D95" i="8"/>
  <c r="BK95" i="8"/>
  <c r="Z290" i="8"/>
  <c r="AZ290" i="8"/>
  <c r="AB3" i="7"/>
  <c r="A3" i="7" s="1"/>
  <c r="X3" i="8" s="1"/>
  <c r="W382" i="8"/>
  <c r="H382" i="8"/>
  <c r="AJ382" i="8"/>
  <c r="AB55" i="7"/>
  <c r="AB56" i="7" s="1"/>
  <c r="AB267" i="7"/>
  <c r="A267" i="7" s="1"/>
  <c r="AR267" i="8" s="1"/>
  <c r="C290" i="8"/>
  <c r="BJ382" i="8"/>
  <c r="J382" i="8"/>
  <c r="AW330" i="8"/>
  <c r="BO330" i="8"/>
  <c r="I330" i="8"/>
  <c r="M330" i="8"/>
  <c r="G290" i="8"/>
  <c r="J290" i="8"/>
  <c r="BC290" i="8"/>
  <c r="Q382" i="8"/>
  <c r="AB227" i="7"/>
  <c r="AB228" i="7" s="1"/>
  <c r="BN382" i="8"/>
  <c r="BB382" i="8"/>
  <c r="AE330" i="8"/>
  <c r="AY330" i="8"/>
  <c r="BR330" i="8"/>
  <c r="AO330" i="8"/>
  <c r="AS330" i="8"/>
  <c r="AB171" i="7"/>
  <c r="A171" i="7" s="1"/>
  <c r="BI171" i="8" s="1"/>
  <c r="B290" i="8"/>
  <c r="I290" i="8"/>
  <c r="AV290" i="8"/>
  <c r="AE290" i="8"/>
  <c r="C330" i="8"/>
  <c r="M382" i="8"/>
  <c r="K382" i="8"/>
  <c r="AG330" i="8"/>
  <c r="A330" i="8"/>
  <c r="P330" i="8"/>
  <c r="BE330" i="8"/>
  <c r="BI330" i="8"/>
  <c r="AP290" i="8"/>
  <c r="BL290" i="8"/>
  <c r="BN290" i="8"/>
  <c r="AU290" i="8"/>
  <c r="AS382" i="8"/>
  <c r="AW382" i="8"/>
  <c r="BM382" i="8"/>
  <c r="V382" i="8"/>
  <c r="AF382" i="8"/>
  <c r="BB330" i="8"/>
  <c r="BA330" i="8"/>
  <c r="AT330" i="8"/>
  <c r="J330" i="8"/>
  <c r="AQ290" i="8"/>
  <c r="BM290" i="8"/>
  <c r="N290" i="8"/>
  <c r="BK290" i="8"/>
  <c r="AI382" i="8"/>
  <c r="BD382" i="8"/>
  <c r="BC330" i="8"/>
  <c r="B330" i="8"/>
  <c r="R330" i="8"/>
  <c r="Z330" i="8"/>
  <c r="BP290" i="8"/>
  <c r="H290" i="8"/>
  <c r="P290" i="8"/>
  <c r="Z382" i="8"/>
  <c r="AD382" i="8"/>
  <c r="AN382" i="8"/>
  <c r="B382" i="8"/>
  <c r="BK330" i="8"/>
  <c r="AF330" i="8"/>
  <c r="AV330" i="8"/>
  <c r="AP330" i="8"/>
  <c r="L290" i="8"/>
  <c r="AN290" i="8"/>
  <c r="AH290" i="8"/>
  <c r="AP382" i="8"/>
  <c r="R382" i="8"/>
  <c r="O330" i="8"/>
  <c r="A382" i="8"/>
  <c r="BH382" i="8"/>
  <c r="E330" i="8"/>
  <c r="F330" i="8"/>
  <c r="T330" i="8"/>
  <c r="K330" i="8"/>
  <c r="AD290" i="8"/>
  <c r="T290" i="8"/>
  <c r="Q290" i="8"/>
  <c r="AB235" i="7"/>
  <c r="A235" i="7" s="1"/>
  <c r="T382" i="8"/>
  <c r="BI382" i="8"/>
  <c r="AB307" i="7"/>
  <c r="AB119" i="7"/>
  <c r="A119" i="7" s="1"/>
  <c r="AS119" i="8" s="1"/>
  <c r="AB211" i="7"/>
  <c r="A211" i="7" s="1"/>
  <c r="BG211" i="8" s="1"/>
  <c r="U382" i="8"/>
  <c r="AK382" i="8"/>
  <c r="Q330" i="8"/>
  <c r="AI330" i="8"/>
  <c r="AJ330" i="8"/>
  <c r="AF290" i="8"/>
  <c r="V290" i="8"/>
  <c r="AI290" i="8"/>
  <c r="N382" i="8"/>
  <c r="F382" i="8"/>
  <c r="AE382" i="8"/>
  <c r="Y382" i="8"/>
  <c r="AB15" i="7"/>
  <c r="AB79" i="7"/>
  <c r="A79" i="7" s="1"/>
  <c r="O382" i="8"/>
  <c r="X382" i="8"/>
  <c r="BC382" i="8"/>
  <c r="AO382" i="8"/>
  <c r="BE95" i="8"/>
  <c r="AO95" i="8"/>
  <c r="AD95" i="8"/>
  <c r="AH95" i="8"/>
  <c r="AB391" i="7"/>
  <c r="A391" i="7" s="1"/>
  <c r="AB391" i="8" s="1"/>
  <c r="AB319" i="7"/>
  <c r="A319" i="7" s="1"/>
  <c r="AB287" i="7"/>
  <c r="AB143" i="7"/>
  <c r="A143" i="7" s="1"/>
  <c r="H143" i="8" s="1"/>
  <c r="P382" i="8"/>
  <c r="AV382" i="8"/>
  <c r="L382" i="8"/>
  <c r="BE382" i="8"/>
  <c r="BF95" i="8"/>
  <c r="R95" i="8"/>
  <c r="AU95" i="8"/>
  <c r="AY95" i="8"/>
  <c r="AA290" i="8"/>
  <c r="K290" i="8"/>
  <c r="BE290" i="8"/>
  <c r="AJ290" i="8"/>
  <c r="AB327" i="7"/>
  <c r="AB335" i="7"/>
  <c r="A335" i="7" s="1"/>
  <c r="BN335" i="8" s="1"/>
  <c r="AG382" i="8"/>
  <c r="AQ382" i="8"/>
  <c r="AA382" i="8"/>
  <c r="AL382" i="8"/>
  <c r="AZ382" i="8"/>
  <c r="B95" i="8"/>
  <c r="X95" i="8"/>
  <c r="AR95" i="8"/>
  <c r="BM95" i="8"/>
  <c r="BA95" i="8"/>
  <c r="AB215" i="7"/>
  <c r="AB151" i="7"/>
  <c r="AH382" i="8"/>
  <c r="D382" i="8"/>
  <c r="AX382" i="8"/>
  <c r="BG382" i="8"/>
  <c r="BP382" i="8"/>
  <c r="C95" i="8"/>
  <c r="BJ95" i="8"/>
  <c r="V95" i="8"/>
  <c r="O95" i="8"/>
  <c r="BR95" i="8"/>
  <c r="D290" i="8"/>
  <c r="AR290" i="8"/>
  <c r="AG290" i="8"/>
  <c r="M290" i="8"/>
  <c r="BF382" i="8"/>
  <c r="AT382" i="8"/>
  <c r="I382" i="8"/>
  <c r="C382" i="8"/>
  <c r="I95" i="8"/>
  <c r="Y95" i="8"/>
  <c r="AS95" i="8"/>
  <c r="AF95" i="8"/>
  <c r="BF290" i="8"/>
  <c r="U290" i="8"/>
  <c r="AY290" i="8"/>
  <c r="AC290" i="8"/>
  <c r="AB135" i="7"/>
  <c r="AB136" i="7" s="1"/>
  <c r="AB343" i="7"/>
  <c r="AB355" i="7"/>
  <c r="A355" i="7" s="1"/>
  <c r="AZ355" i="8" s="1"/>
  <c r="AB96" i="7"/>
  <c r="AB97" i="7" s="1"/>
  <c r="A97" i="7" s="1"/>
  <c r="AB123" i="7"/>
  <c r="BK382" i="8"/>
  <c r="E382" i="8"/>
  <c r="AB382" i="8"/>
  <c r="S382" i="8"/>
  <c r="AI95" i="8"/>
  <c r="Z95" i="8"/>
  <c r="W95" i="8"/>
  <c r="AW95" i="8"/>
  <c r="AB43" i="7"/>
  <c r="E290" i="8"/>
  <c r="AT290" i="8"/>
  <c r="BR290" i="8"/>
  <c r="AB347" i="7"/>
  <c r="AB75" i="7"/>
  <c r="A75" i="7" s="1"/>
  <c r="AB67" i="7"/>
  <c r="BL382" i="8"/>
  <c r="AU382" i="8"/>
  <c r="AY382" i="8"/>
  <c r="F95" i="8"/>
  <c r="AA95" i="8"/>
  <c r="AZ95" i="8"/>
  <c r="BN358" i="8"/>
  <c r="AX358" i="8"/>
  <c r="AH358" i="8"/>
  <c r="R358" i="8"/>
  <c r="B358" i="8"/>
  <c r="BO358" i="8"/>
  <c r="AW358" i="8"/>
  <c r="AF358" i="8"/>
  <c r="O358" i="8"/>
  <c r="BM358" i="8"/>
  <c r="AV358" i="8"/>
  <c r="AE358" i="8"/>
  <c r="N358" i="8"/>
  <c r="BH358" i="8"/>
  <c r="AQ358" i="8"/>
  <c r="Z358" i="8"/>
  <c r="I358" i="8"/>
  <c r="BE358" i="8"/>
  <c r="AN358" i="8"/>
  <c r="W358" i="8"/>
  <c r="F358" i="8"/>
  <c r="BF358" i="8"/>
  <c r="AJ358" i="8"/>
  <c r="L358" i="8"/>
  <c r="BD358" i="8"/>
  <c r="AI358" i="8"/>
  <c r="K358" i="8"/>
  <c r="BC358" i="8"/>
  <c r="AG358" i="8"/>
  <c r="J358" i="8"/>
  <c r="BB358" i="8"/>
  <c r="AD358" i="8"/>
  <c r="H358" i="8"/>
  <c r="BA358" i="8"/>
  <c r="AC358" i="8"/>
  <c r="G358" i="8"/>
  <c r="AZ358" i="8"/>
  <c r="AB358" i="8"/>
  <c r="E358" i="8"/>
  <c r="AY358" i="8"/>
  <c r="AA358" i="8"/>
  <c r="D358" i="8"/>
  <c r="BR358" i="8"/>
  <c r="AS358" i="8"/>
  <c r="V358" i="8"/>
  <c r="AP358" i="8"/>
  <c r="AO358" i="8"/>
  <c r="AM358" i="8"/>
  <c r="AL358" i="8"/>
  <c r="AK358" i="8"/>
  <c r="Y358" i="8"/>
  <c r="X358" i="8"/>
  <c r="BI358" i="8"/>
  <c r="BG358" i="8"/>
  <c r="AU358" i="8"/>
  <c r="AT358" i="8"/>
  <c r="AR358" i="8"/>
  <c r="U358" i="8"/>
  <c r="P358" i="8"/>
  <c r="M358" i="8"/>
  <c r="BP358" i="8"/>
  <c r="BL358" i="8"/>
  <c r="BK358" i="8"/>
  <c r="S358" i="8"/>
  <c r="BJ358" i="8"/>
  <c r="T358" i="8"/>
  <c r="Q358" i="8"/>
  <c r="C358" i="8"/>
  <c r="A358" i="8"/>
  <c r="BP338" i="8"/>
  <c r="AZ338" i="8"/>
  <c r="AJ338" i="8"/>
  <c r="T338" i="8"/>
  <c r="D338" i="8"/>
  <c r="BO338" i="8"/>
  <c r="AY338" i="8"/>
  <c r="AI338" i="8"/>
  <c r="S338" i="8"/>
  <c r="C338" i="8"/>
  <c r="BH338" i="8"/>
  <c r="AP338" i="8"/>
  <c r="X338" i="8"/>
  <c r="F338" i="8"/>
  <c r="BG338" i="8"/>
  <c r="AO338" i="8"/>
  <c r="W338" i="8"/>
  <c r="E338" i="8"/>
  <c r="BD338" i="8"/>
  <c r="AH338" i="8"/>
  <c r="N338" i="8"/>
  <c r="BC338" i="8"/>
  <c r="AG338" i="8"/>
  <c r="M338" i="8"/>
  <c r="BB338" i="8"/>
  <c r="AF338" i="8"/>
  <c r="L338" i="8"/>
  <c r="BA338" i="8"/>
  <c r="AE338" i="8"/>
  <c r="K338" i="8"/>
  <c r="AX338" i="8"/>
  <c r="AD338" i="8"/>
  <c r="J338" i="8"/>
  <c r="AW338" i="8"/>
  <c r="AC338" i="8"/>
  <c r="I338" i="8"/>
  <c r="BM338" i="8"/>
  <c r="AS338" i="8"/>
  <c r="Y338" i="8"/>
  <c r="A338" i="8"/>
  <c r="BL338" i="8"/>
  <c r="AR338" i="8"/>
  <c r="V338" i="8"/>
  <c r="AB338" i="8"/>
  <c r="BN338" i="8"/>
  <c r="Z338" i="8"/>
  <c r="BK338" i="8"/>
  <c r="U338" i="8"/>
  <c r="BJ338" i="8"/>
  <c r="R338" i="8"/>
  <c r="BI338" i="8"/>
  <c r="Q338" i="8"/>
  <c r="BF338" i="8"/>
  <c r="P338" i="8"/>
  <c r="AU338" i="8"/>
  <c r="G338" i="8"/>
  <c r="AN338" i="8"/>
  <c r="AM338" i="8"/>
  <c r="AL338" i="8"/>
  <c r="AK338" i="8"/>
  <c r="AA338" i="8"/>
  <c r="O338" i="8"/>
  <c r="BR338" i="8"/>
  <c r="BE338" i="8"/>
  <c r="AV338" i="8"/>
  <c r="AT338" i="8"/>
  <c r="AQ338" i="8"/>
  <c r="H338" i="8"/>
  <c r="B338" i="8"/>
  <c r="BG126" i="8"/>
  <c r="AQ126" i="8"/>
  <c r="AA126" i="8"/>
  <c r="K126" i="8"/>
  <c r="BR126" i="8"/>
  <c r="AZ126" i="8"/>
  <c r="AI126" i="8"/>
  <c r="R126" i="8"/>
  <c r="A126" i="8"/>
  <c r="BP126" i="8"/>
  <c r="AY126" i="8"/>
  <c r="AH126" i="8"/>
  <c r="Q126" i="8"/>
  <c r="BO126" i="8"/>
  <c r="AX126" i="8"/>
  <c r="AG126" i="8"/>
  <c r="P126" i="8"/>
  <c r="BN126" i="8"/>
  <c r="AW126" i="8"/>
  <c r="AF126" i="8"/>
  <c r="O126" i="8"/>
  <c r="BM126" i="8"/>
  <c r="AV126" i="8"/>
  <c r="AE126" i="8"/>
  <c r="N126" i="8"/>
  <c r="BL126" i="8"/>
  <c r="AU126" i="8"/>
  <c r="AD126" i="8"/>
  <c r="M126" i="8"/>
  <c r="AO126" i="8"/>
  <c r="L126" i="8"/>
  <c r="AN126" i="8"/>
  <c r="J126" i="8"/>
  <c r="BK126" i="8"/>
  <c r="AM126" i="8"/>
  <c r="I126" i="8"/>
  <c r="BJ126" i="8"/>
  <c r="AL126" i="8"/>
  <c r="H126" i="8"/>
  <c r="BI126" i="8"/>
  <c r="AK126" i="8"/>
  <c r="G126" i="8"/>
  <c r="BH126" i="8"/>
  <c r="AJ126" i="8"/>
  <c r="F126" i="8"/>
  <c r="AS126" i="8"/>
  <c r="B126" i="8"/>
  <c r="AR126" i="8"/>
  <c r="AP126" i="8"/>
  <c r="AC126" i="8"/>
  <c r="AB126" i="8"/>
  <c r="Z126" i="8"/>
  <c r="BF126" i="8"/>
  <c r="V126" i="8"/>
  <c r="BC126" i="8"/>
  <c r="BB126" i="8"/>
  <c r="BA126" i="8"/>
  <c r="AT126" i="8"/>
  <c r="Y126" i="8"/>
  <c r="X126" i="8"/>
  <c r="S126" i="8"/>
  <c r="BE126" i="8"/>
  <c r="T126" i="8"/>
  <c r="E126" i="8"/>
  <c r="D126" i="8"/>
  <c r="BD126" i="8"/>
  <c r="W126" i="8"/>
  <c r="U126" i="8"/>
  <c r="BO186" i="8"/>
  <c r="AY186" i="8"/>
  <c r="AI186" i="8"/>
  <c r="S186" i="8"/>
  <c r="C186" i="8"/>
  <c r="BD186" i="8"/>
  <c r="AM186" i="8"/>
  <c r="V186" i="8"/>
  <c r="E186" i="8"/>
  <c r="BB186" i="8"/>
  <c r="AK186" i="8"/>
  <c r="T186" i="8"/>
  <c r="B186" i="8"/>
  <c r="BA186" i="8"/>
  <c r="AJ186" i="8"/>
  <c r="R186" i="8"/>
  <c r="A186" i="8"/>
  <c r="BR186" i="8"/>
  <c r="AZ186" i="8"/>
  <c r="AH186" i="8"/>
  <c r="Q186" i="8"/>
  <c r="BP186" i="8"/>
  <c r="AX186" i="8"/>
  <c r="AG186" i="8"/>
  <c r="P186" i="8"/>
  <c r="BK186" i="8"/>
  <c r="AT186" i="8"/>
  <c r="AC186" i="8"/>
  <c r="L186" i="8"/>
  <c r="BH186" i="8"/>
  <c r="AE186" i="8"/>
  <c r="G186" i="8"/>
  <c r="BG186" i="8"/>
  <c r="AD186" i="8"/>
  <c r="F186" i="8"/>
  <c r="BF186" i="8"/>
  <c r="AB186" i="8"/>
  <c r="D186" i="8"/>
  <c r="BE186" i="8"/>
  <c r="AA186" i="8"/>
  <c r="BC186" i="8"/>
  <c r="Z186" i="8"/>
  <c r="AW186" i="8"/>
  <c r="Y186" i="8"/>
  <c r="AR186" i="8"/>
  <c r="O186" i="8"/>
  <c r="BJ186" i="8"/>
  <c r="K186" i="8"/>
  <c r="BI186" i="8"/>
  <c r="J186" i="8"/>
  <c r="AV186" i="8"/>
  <c r="I186" i="8"/>
  <c r="AU186" i="8"/>
  <c r="H186" i="8"/>
  <c r="AS186" i="8"/>
  <c r="AQ186" i="8"/>
  <c r="AP186" i="8"/>
  <c r="AO186" i="8"/>
  <c r="AN186" i="8"/>
  <c r="AL186" i="8"/>
  <c r="AF186" i="8"/>
  <c r="X186" i="8"/>
  <c r="M186" i="8"/>
  <c r="BN186" i="8"/>
  <c r="U186" i="8"/>
  <c r="N186" i="8"/>
  <c r="BL186" i="8"/>
  <c r="W186" i="8"/>
  <c r="BM186" i="8"/>
  <c r="AB339" i="7"/>
  <c r="BR334" i="8"/>
  <c r="BE334" i="8"/>
  <c r="AO334" i="8"/>
  <c r="Y334" i="8"/>
  <c r="I334" i="8"/>
  <c r="BD334" i="8"/>
  <c r="AN334" i="8"/>
  <c r="X334" i="8"/>
  <c r="H334" i="8"/>
  <c r="BC334" i="8"/>
  <c r="AM334" i="8"/>
  <c r="W334" i="8"/>
  <c r="G334" i="8"/>
  <c r="BB334" i="8"/>
  <c r="AL334" i="8"/>
  <c r="V334" i="8"/>
  <c r="F334" i="8"/>
  <c r="BA334" i="8"/>
  <c r="AK334" i="8"/>
  <c r="U334" i="8"/>
  <c r="E334" i="8"/>
  <c r="BP334" i="8"/>
  <c r="AZ334" i="8"/>
  <c r="AJ334" i="8"/>
  <c r="T334" i="8"/>
  <c r="D334" i="8"/>
  <c r="BL334" i="8"/>
  <c r="AV334" i="8"/>
  <c r="AF334" i="8"/>
  <c r="P334" i="8"/>
  <c r="BK334" i="8"/>
  <c r="AU334" i="8"/>
  <c r="AE334" i="8"/>
  <c r="O334" i="8"/>
  <c r="BO334" i="8"/>
  <c r="AI334" i="8"/>
  <c r="C334" i="8"/>
  <c r="BM334" i="8"/>
  <c r="AG334" i="8"/>
  <c r="A334" i="8"/>
  <c r="BJ334" i="8"/>
  <c r="AD334" i="8"/>
  <c r="BI334" i="8"/>
  <c r="AC334" i="8"/>
  <c r="BH334" i="8"/>
  <c r="AB334" i="8"/>
  <c r="BG334" i="8"/>
  <c r="AA334" i="8"/>
  <c r="AX334" i="8"/>
  <c r="R334" i="8"/>
  <c r="AR334" i="8"/>
  <c r="AQ334" i="8"/>
  <c r="AP334" i="8"/>
  <c r="AH334" i="8"/>
  <c r="Z334" i="8"/>
  <c r="S334" i="8"/>
  <c r="L334" i="8"/>
  <c r="Q334" i="8"/>
  <c r="N334" i="8"/>
  <c r="M334" i="8"/>
  <c r="K334" i="8"/>
  <c r="J334" i="8"/>
  <c r="B334" i="8"/>
  <c r="AW334" i="8"/>
  <c r="BN334" i="8"/>
  <c r="BF334" i="8"/>
  <c r="AY334" i="8"/>
  <c r="AT334" i="8"/>
  <c r="AS334" i="8"/>
  <c r="BI270" i="8"/>
  <c r="AS270" i="8"/>
  <c r="AC270" i="8"/>
  <c r="M270" i="8"/>
  <c r="BH270" i="8"/>
  <c r="AR270" i="8"/>
  <c r="AB270" i="8"/>
  <c r="L270" i="8"/>
  <c r="BB270" i="8"/>
  <c r="AL270" i="8"/>
  <c r="BM270" i="8"/>
  <c r="AT270" i="8"/>
  <c r="Y270" i="8"/>
  <c r="G270" i="8"/>
  <c r="BL270" i="8"/>
  <c r="AQ270" i="8"/>
  <c r="X270" i="8"/>
  <c r="F270" i="8"/>
  <c r="BK270" i="8"/>
  <c r="AP270" i="8"/>
  <c r="W270" i="8"/>
  <c r="E270" i="8"/>
  <c r="BJ270" i="8"/>
  <c r="AO270" i="8"/>
  <c r="V270" i="8"/>
  <c r="D270" i="8"/>
  <c r="BG270" i="8"/>
  <c r="AN270" i="8"/>
  <c r="U270" i="8"/>
  <c r="C270" i="8"/>
  <c r="BF270" i="8"/>
  <c r="AM270" i="8"/>
  <c r="T270" i="8"/>
  <c r="B270" i="8"/>
  <c r="BA270" i="8"/>
  <c r="AH270" i="8"/>
  <c r="P270" i="8"/>
  <c r="AK270" i="8"/>
  <c r="I270" i="8"/>
  <c r="AJ270" i="8"/>
  <c r="H270" i="8"/>
  <c r="AI270" i="8"/>
  <c r="A270" i="8"/>
  <c r="BR270" i="8"/>
  <c r="AG270" i="8"/>
  <c r="BP270" i="8"/>
  <c r="AF270" i="8"/>
  <c r="BO270" i="8"/>
  <c r="AE270" i="8"/>
  <c r="BC270" i="8"/>
  <c r="S270" i="8"/>
  <c r="AY270" i="8"/>
  <c r="AX270" i="8"/>
  <c r="AW270" i="8"/>
  <c r="AV270" i="8"/>
  <c r="AU270" i="8"/>
  <c r="AD270" i="8"/>
  <c r="Q270" i="8"/>
  <c r="AZ270" i="8"/>
  <c r="AA270" i="8"/>
  <c r="Z270" i="8"/>
  <c r="R270" i="8"/>
  <c r="O270" i="8"/>
  <c r="N270" i="8"/>
  <c r="BN270" i="8"/>
  <c r="BE270" i="8"/>
  <c r="BD270" i="8"/>
  <c r="J270" i="8"/>
  <c r="K270" i="8"/>
  <c r="AB179" i="7"/>
  <c r="A178" i="7"/>
  <c r="BG354" i="8"/>
  <c r="AQ354" i="8"/>
  <c r="AA354" i="8"/>
  <c r="K354" i="8"/>
  <c r="BF354" i="8"/>
  <c r="AP354" i="8"/>
  <c r="Z354" i="8"/>
  <c r="J354" i="8"/>
  <c r="BR354" i="8"/>
  <c r="BA354" i="8"/>
  <c r="AK354" i="8"/>
  <c r="U354" i="8"/>
  <c r="E354" i="8"/>
  <c r="BN354" i="8"/>
  <c r="BO354" i="8"/>
  <c r="AU354" i="8"/>
  <c r="AB354" i="8"/>
  <c r="G354" i="8"/>
  <c r="BM354" i="8"/>
  <c r="AT354" i="8"/>
  <c r="Y354" i="8"/>
  <c r="F354" i="8"/>
  <c r="BL354" i="8"/>
  <c r="AS354" i="8"/>
  <c r="X354" i="8"/>
  <c r="D354" i="8"/>
  <c r="BK354" i="8"/>
  <c r="AR354" i="8"/>
  <c r="W354" i="8"/>
  <c r="C354" i="8"/>
  <c r="BJ354" i="8"/>
  <c r="AO354" i="8"/>
  <c r="V354" i="8"/>
  <c r="B354" i="8"/>
  <c r="BI354" i="8"/>
  <c r="AN354" i="8"/>
  <c r="T354" i="8"/>
  <c r="A354" i="8"/>
  <c r="BH354" i="8"/>
  <c r="AM354" i="8"/>
  <c r="S354" i="8"/>
  <c r="BC354" i="8"/>
  <c r="AI354" i="8"/>
  <c r="P354" i="8"/>
  <c r="AZ354" i="8"/>
  <c r="N354" i="8"/>
  <c r="AY354" i="8"/>
  <c r="M354" i="8"/>
  <c r="AX354" i="8"/>
  <c r="L354" i="8"/>
  <c r="AW354" i="8"/>
  <c r="I354" i="8"/>
  <c r="AV354" i="8"/>
  <c r="H354" i="8"/>
  <c r="AL354" i="8"/>
  <c r="AJ354" i="8"/>
  <c r="AC354" i="8"/>
  <c r="R354" i="8"/>
  <c r="Q354" i="8"/>
  <c r="O354" i="8"/>
  <c r="BD354" i="8"/>
  <c r="BB354" i="8"/>
  <c r="BE354" i="8"/>
  <c r="AH354" i="8"/>
  <c r="AG354" i="8"/>
  <c r="AF354" i="8"/>
  <c r="AE354" i="8"/>
  <c r="BP354" i="8"/>
  <c r="AD354" i="8"/>
  <c r="BB14" i="8"/>
  <c r="AL14" i="8"/>
  <c r="V14" i="8"/>
  <c r="F14" i="8"/>
  <c r="BK14" i="8"/>
  <c r="AT14" i="8"/>
  <c r="AC14" i="8"/>
  <c r="L14" i="8"/>
  <c r="BJ14" i="8"/>
  <c r="AS14" i="8"/>
  <c r="AB14" i="8"/>
  <c r="K14" i="8"/>
  <c r="BI14" i="8"/>
  <c r="AR14" i="8"/>
  <c r="AA14" i="8"/>
  <c r="J14" i="8"/>
  <c r="BH14" i="8"/>
  <c r="AQ14" i="8"/>
  <c r="Z14" i="8"/>
  <c r="I14" i="8"/>
  <c r="BG14" i="8"/>
  <c r="AP14" i="8"/>
  <c r="Y14" i="8"/>
  <c r="H14" i="8"/>
  <c r="BF14" i="8"/>
  <c r="AO14" i="8"/>
  <c r="X14" i="8"/>
  <c r="G14" i="8"/>
  <c r="BA14" i="8"/>
  <c r="AJ14" i="8"/>
  <c r="S14" i="8"/>
  <c r="B14" i="8"/>
  <c r="BO14" i="8"/>
  <c r="AI14" i="8"/>
  <c r="D14" i="8"/>
  <c r="BN14" i="8"/>
  <c r="AH14" i="8"/>
  <c r="BM14" i="8"/>
  <c r="AG14" i="8"/>
  <c r="A14" i="8"/>
  <c r="BL14" i="8"/>
  <c r="AF14" i="8"/>
  <c r="BE14" i="8"/>
  <c r="AE14" i="8"/>
  <c r="BD14" i="8"/>
  <c r="AD14" i="8"/>
  <c r="BC14" i="8"/>
  <c r="W14" i="8"/>
  <c r="AX14" i="8"/>
  <c r="R14" i="8"/>
  <c r="AW14" i="8"/>
  <c r="Q14" i="8"/>
  <c r="E14" i="8"/>
  <c r="BR14" i="8"/>
  <c r="BP14" i="8"/>
  <c r="AZ14" i="8"/>
  <c r="AY14" i="8"/>
  <c r="AV14" i="8"/>
  <c r="AU14" i="8"/>
  <c r="AK14" i="8"/>
  <c r="AM14" i="8"/>
  <c r="AN14" i="8"/>
  <c r="U14" i="8"/>
  <c r="T14" i="8"/>
  <c r="P14" i="8"/>
  <c r="M14" i="8"/>
  <c r="O14" i="8"/>
  <c r="N14" i="8"/>
  <c r="BI42" i="8"/>
  <c r="AS42" i="8"/>
  <c r="AC42" i="8"/>
  <c r="M42" i="8"/>
  <c r="BJ42" i="8"/>
  <c r="AR42" i="8"/>
  <c r="AA42" i="8"/>
  <c r="J42" i="8"/>
  <c r="BH42" i="8"/>
  <c r="AQ42" i="8"/>
  <c r="Z42" i="8"/>
  <c r="I42" i="8"/>
  <c r="BM42" i="8"/>
  <c r="AT42" i="8"/>
  <c r="X42" i="8"/>
  <c r="E42" i="8"/>
  <c r="BF42" i="8"/>
  <c r="AM42" i="8"/>
  <c r="T42" i="8"/>
  <c r="A42" i="8"/>
  <c r="BA42" i="8"/>
  <c r="AH42" i="8"/>
  <c r="O42" i="8"/>
  <c r="BO42" i="8"/>
  <c r="AO42" i="8"/>
  <c r="R42" i="8"/>
  <c r="BN42" i="8"/>
  <c r="AN42" i="8"/>
  <c r="Q42" i="8"/>
  <c r="BL42" i="8"/>
  <c r="AL42" i="8"/>
  <c r="P42" i="8"/>
  <c r="BK42" i="8"/>
  <c r="AK42" i="8"/>
  <c r="N42" i="8"/>
  <c r="BG42" i="8"/>
  <c r="AJ42" i="8"/>
  <c r="L42" i="8"/>
  <c r="BE42" i="8"/>
  <c r="AI42" i="8"/>
  <c r="K42" i="8"/>
  <c r="AZ42" i="8"/>
  <c r="AD42" i="8"/>
  <c r="D42" i="8"/>
  <c r="BC42" i="8"/>
  <c r="S42" i="8"/>
  <c r="BB42" i="8"/>
  <c r="H42" i="8"/>
  <c r="AY42" i="8"/>
  <c r="G42" i="8"/>
  <c r="AX42" i="8"/>
  <c r="F42" i="8"/>
  <c r="AW42" i="8"/>
  <c r="AV42" i="8"/>
  <c r="B42" i="8"/>
  <c r="AU42" i="8"/>
  <c r="AF42" i="8"/>
  <c r="AE42" i="8"/>
  <c r="BR42" i="8"/>
  <c r="BP42" i="8"/>
  <c r="BD42" i="8"/>
  <c r="AB42" i="8"/>
  <c r="AP42" i="8"/>
  <c r="AG42" i="8"/>
  <c r="Y42" i="8"/>
  <c r="W42" i="8"/>
  <c r="V42" i="8"/>
  <c r="U42" i="8"/>
  <c r="AB351" i="7"/>
  <c r="BN278" i="8"/>
  <c r="AX278" i="8"/>
  <c r="AH278" i="8"/>
  <c r="R278" i="8"/>
  <c r="B278" i="8"/>
  <c r="BK278" i="8"/>
  <c r="AT278" i="8"/>
  <c r="AC278" i="8"/>
  <c r="L278" i="8"/>
  <c r="BJ278" i="8"/>
  <c r="AS278" i="8"/>
  <c r="AB278" i="8"/>
  <c r="K278" i="8"/>
  <c r="BI278" i="8"/>
  <c r="AR278" i="8"/>
  <c r="AA278" i="8"/>
  <c r="J278" i="8"/>
  <c r="BH278" i="8"/>
  <c r="AQ278" i="8"/>
  <c r="Z278" i="8"/>
  <c r="I278" i="8"/>
  <c r="BG278" i="8"/>
  <c r="AP278" i="8"/>
  <c r="Y278" i="8"/>
  <c r="H278" i="8"/>
  <c r="BF278" i="8"/>
  <c r="AO278" i="8"/>
  <c r="X278" i="8"/>
  <c r="G278" i="8"/>
  <c r="BB278" i="8"/>
  <c r="AK278" i="8"/>
  <c r="T278" i="8"/>
  <c r="C278" i="8"/>
  <c r="AV278" i="8"/>
  <c r="P278" i="8"/>
  <c r="AU278" i="8"/>
  <c r="O278" i="8"/>
  <c r="AN278" i="8"/>
  <c r="N278" i="8"/>
  <c r="AM278" i="8"/>
  <c r="M278" i="8"/>
  <c r="BR278" i="8"/>
  <c r="AL278" i="8"/>
  <c r="F278" i="8"/>
  <c r="BP278" i="8"/>
  <c r="AJ278" i="8"/>
  <c r="E278" i="8"/>
  <c r="BE278" i="8"/>
  <c r="AE278" i="8"/>
  <c r="AG278" i="8"/>
  <c r="AF278" i="8"/>
  <c r="AD278" i="8"/>
  <c r="W278" i="8"/>
  <c r="V278" i="8"/>
  <c r="U278" i="8"/>
  <c r="BD278" i="8"/>
  <c r="A278" i="8"/>
  <c r="BL278" i="8"/>
  <c r="BC278" i="8"/>
  <c r="BA278" i="8"/>
  <c r="AZ278" i="8"/>
  <c r="AY278" i="8"/>
  <c r="AW278" i="8"/>
  <c r="D278" i="8"/>
  <c r="AI278" i="8"/>
  <c r="BO278" i="8"/>
  <c r="BM278" i="8"/>
  <c r="S278" i="8"/>
  <c r="Q278" i="8"/>
  <c r="BJ254" i="8"/>
  <c r="AT254" i="8"/>
  <c r="AD254" i="8"/>
  <c r="N254" i="8"/>
  <c r="BG254" i="8"/>
  <c r="AQ254" i="8"/>
  <c r="AA254" i="8"/>
  <c r="K254" i="8"/>
  <c r="BR254" i="8"/>
  <c r="BA254" i="8"/>
  <c r="AK254" i="8"/>
  <c r="U254" i="8"/>
  <c r="E254" i="8"/>
  <c r="BP254" i="8"/>
  <c r="AW254" i="8"/>
  <c r="AC254" i="8"/>
  <c r="I254" i="8"/>
  <c r="BO254" i="8"/>
  <c r="AV254" i="8"/>
  <c r="AB254" i="8"/>
  <c r="H254" i="8"/>
  <c r="BN254" i="8"/>
  <c r="AU254" i="8"/>
  <c r="Z254" i="8"/>
  <c r="G254" i="8"/>
  <c r="BM254" i="8"/>
  <c r="AS254" i="8"/>
  <c r="Y254" i="8"/>
  <c r="F254" i="8"/>
  <c r="BL254" i="8"/>
  <c r="AR254" i="8"/>
  <c r="X254" i="8"/>
  <c r="D254" i="8"/>
  <c r="BK254" i="8"/>
  <c r="AP254" i="8"/>
  <c r="W254" i="8"/>
  <c r="C254" i="8"/>
  <c r="BE254" i="8"/>
  <c r="AL254" i="8"/>
  <c r="R254" i="8"/>
  <c r="AJ254" i="8"/>
  <c r="A254" i="8"/>
  <c r="AI254" i="8"/>
  <c r="AH254" i="8"/>
  <c r="AG254" i="8"/>
  <c r="BI254" i="8"/>
  <c r="AF254" i="8"/>
  <c r="BH254" i="8"/>
  <c r="AE254" i="8"/>
  <c r="BB254" i="8"/>
  <c r="Q254" i="8"/>
  <c r="V254" i="8"/>
  <c r="T254" i="8"/>
  <c r="S254" i="8"/>
  <c r="P254" i="8"/>
  <c r="O254" i="8"/>
  <c r="M254" i="8"/>
  <c r="BC254" i="8"/>
  <c r="AO254" i="8"/>
  <c r="AN254" i="8"/>
  <c r="AM254" i="8"/>
  <c r="L254" i="8"/>
  <c r="J254" i="8"/>
  <c r="B254" i="8"/>
  <c r="BF254" i="8"/>
  <c r="BD254" i="8"/>
  <c r="AZ254" i="8"/>
  <c r="AY254" i="8"/>
  <c r="AX254" i="8"/>
  <c r="BO202" i="8"/>
  <c r="AY202" i="8"/>
  <c r="AI202" i="8"/>
  <c r="S202" i="8"/>
  <c r="C202" i="8"/>
  <c r="BL202" i="8"/>
  <c r="AV202" i="8"/>
  <c r="AF202" i="8"/>
  <c r="P202" i="8"/>
  <c r="BH202" i="8"/>
  <c r="AR202" i="8"/>
  <c r="AB202" i="8"/>
  <c r="L202" i="8"/>
  <c r="BA202" i="8"/>
  <c r="AG202" i="8"/>
  <c r="M202" i="8"/>
  <c r="AX202" i="8"/>
  <c r="AD202" i="8"/>
  <c r="J202" i="8"/>
  <c r="BR202" i="8"/>
  <c r="AW202" i="8"/>
  <c r="AC202" i="8"/>
  <c r="I202" i="8"/>
  <c r="BP202" i="8"/>
  <c r="AU202" i="8"/>
  <c r="AA202" i="8"/>
  <c r="H202" i="8"/>
  <c r="BN202" i="8"/>
  <c r="AT202" i="8"/>
  <c r="Z202" i="8"/>
  <c r="G202" i="8"/>
  <c r="BI202" i="8"/>
  <c r="AO202" i="8"/>
  <c r="V202" i="8"/>
  <c r="B202" i="8"/>
  <c r="AN202" i="8"/>
  <c r="K202" i="8"/>
  <c r="AM202" i="8"/>
  <c r="F202" i="8"/>
  <c r="AL202" i="8"/>
  <c r="E202" i="8"/>
  <c r="BM202" i="8"/>
  <c r="AK202" i="8"/>
  <c r="D202" i="8"/>
  <c r="BK202" i="8"/>
  <c r="AJ202" i="8"/>
  <c r="A202" i="8"/>
  <c r="BJ202" i="8"/>
  <c r="AH202" i="8"/>
  <c r="BD202" i="8"/>
  <c r="W202" i="8"/>
  <c r="BB202" i="8"/>
  <c r="AZ202" i="8"/>
  <c r="AS202" i="8"/>
  <c r="AQ202" i="8"/>
  <c r="AP202" i="8"/>
  <c r="AE202" i="8"/>
  <c r="U202" i="8"/>
  <c r="T202" i="8"/>
  <c r="R202" i="8"/>
  <c r="Q202" i="8"/>
  <c r="O202" i="8"/>
  <c r="N202" i="8"/>
  <c r="BC202" i="8"/>
  <c r="Y202" i="8"/>
  <c r="X202" i="8"/>
  <c r="BG202" i="8"/>
  <c r="BF202" i="8"/>
  <c r="BE202" i="8"/>
  <c r="BO134" i="8"/>
  <c r="AY134" i="8"/>
  <c r="AI134" i="8"/>
  <c r="S134" i="8"/>
  <c r="C134" i="8"/>
  <c r="BF134" i="8"/>
  <c r="AP134" i="8"/>
  <c r="Z134" i="8"/>
  <c r="J134" i="8"/>
  <c r="BJ134" i="8"/>
  <c r="AR134" i="8"/>
  <c r="Y134" i="8"/>
  <c r="G134" i="8"/>
  <c r="BI134" i="8"/>
  <c r="AQ134" i="8"/>
  <c r="X134" i="8"/>
  <c r="F134" i="8"/>
  <c r="BH134" i="8"/>
  <c r="AO134" i="8"/>
  <c r="W134" i="8"/>
  <c r="E134" i="8"/>
  <c r="BG134" i="8"/>
  <c r="AN134" i="8"/>
  <c r="V134" i="8"/>
  <c r="D134" i="8"/>
  <c r="BE134" i="8"/>
  <c r="AM134" i="8"/>
  <c r="U134" i="8"/>
  <c r="B134" i="8"/>
  <c r="BD134" i="8"/>
  <c r="AL134" i="8"/>
  <c r="T134" i="8"/>
  <c r="A134" i="8"/>
  <c r="BR134" i="8"/>
  <c r="AK134" i="8"/>
  <c r="L134" i="8"/>
  <c r="BP134" i="8"/>
  <c r="AJ134" i="8"/>
  <c r="K134" i="8"/>
  <c r="BN134" i="8"/>
  <c r="AH134" i="8"/>
  <c r="I134" i="8"/>
  <c r="BM134" i="8"/>
  <c r="AG134" i="8"/>
  <c r="H134" i="8"/>
  <c r="BL134" i="8"/>
  <c r="AF134" i="8"/>
  <c r="BK134" i="8"/>
  <c r="AE134" i="8"/>
  <c r="AW134" i="8"/>
  <c r="AV134" i="8"/>
  <c r="AU134" i="8"/>
  <c r="AT134" i="8"/>
  <c r="AS134" i="8"/>
  <c r="AD134" i="8"/>
  <c r="R134" i="8"/>
  <c r="BC134" i="8"/>
  <c r="BB134" i="8"/>
  <c r="BA134" i="8"/>
  <c r="AB134" i="8"/>
  <c r="M134" i="8"/>
  <c r="AX134" i="8"/>
  <c r="AC134" i="8"/>
  <c r="AA134" i="8"/>
  <c r="AZ134" i="8"/>
  <c r="Q134" i="8"/>
  <c r="P134" i="8"/>
  <c r="O134" i="8"/>
  <c r="N134" i="8"/>
  <c r="BB214" i="8"/>
  <c r="AL214" i="8"/>
  <c r="V214" i="8"/>
  <c r="F214" i="8"/>
  <c r="BR214" i="8"/>
  <c r="BA214" i="8"/>
  <c r="AK214" i="8"/>
  <c r="U214" i="8"/>
  <c r="E214" i="8"/>
  <c r="BD214" i="8"/>
  <c r="AJ214" i="8"/>
  <c r="R214" i="8"/>
  <c r="BC214" i="8"/>
  <c r="AI214" i="8"/>
  <c r="Q214" i="8"/>
  <c r="AZ214" i="8"/>
  <c r="AH214" i="8"/>
  <c r="P214" i="8"/>
  <c r="AY214" i="8"/>
  <c r="AG214" i="8"/>
  <c r="O214" i="8"/>
  <c r="BP214" i="8"/>
  <c r="AX214" i="8"/>
  <c r="AF214" i="8"/>
  <c r="N214" i="8"/>
  <c r="BO214" i="8"/>
  <c r="AW214" i="8"/>
  <c r="AE214" i="8"/>
  <c r="M214" i="8"/>
  <c r="BK214" i="8"/>
  <c r="AS214" i="8"/>
  <c r="AA214" i="8"/>
  <c r="I214" i="8"/>
  <c r="BL214" i="8"/>
  <c r="AD214" i="8"/>
  <c r="B214" i="8"/>
  <c r="BI214" i="8"/>
  <c r="AB214" i="8"/>
  <c r="BH214" i="8"/>
  <c r="Z214" i="8"/>
  <c r="BG214" i="8"/>
  <c r="Y214" i="8"/>
  <c r="BF214" i="8"/>
  <c r="X214" i="8"/>
  <c r="AT214" i="8"/>
  <c r="L214" i="8"/>
  <c r="BJ214" i="8"/>
  <c r="H214" i="8"/>
  <c r="BE214" i="8"/>
  <c r="G214" i="8"/>
  <c r="AV214" i="8"/>
  <c r="D214" i="8"/>
  <c r="AU214" i="8"/>
  <c r="C214" i="8"/>
  <c r="AR214" i="8"/>
  <c r="A214" i="8"/>
  <c r="AQ214" i="8"/>
  <c r="AM214" i="8"/>
  <c r="AC214" i="8"/>
  <c r="W214" i="8"/>
  <c r="T214" i="8"/>
  <c r="S214" i="8"/>
  <c r="K214" i="8"/>
  <c r="J214" i="8"/>
  <c r="AP214" i="8"/>
  <c r="BN214" i="8"/>
  <c r="BM214" i="8"/>
  <c r="AO214" i="8"/>
  <c r="AN214" i="8"/>
  <c r="AB147" i="7"/>
  <c r="A162" i="7"/>
  <c r="AB163" i="7"/>
  <c r="BF242" i="8"/>
  <c r="AP242" i="8"/>
  <c r="Z242" i="8"/>
  <c r="J242" i="8"/>
  <c r="BC242" i="8"/>
  <c r="AM242" i="8"/>
  <c r="W242" i="8"/>
  <c r="G242" i="8"/>
  <c r="BI242" i="8"/>
  <c r="AQ242" i="8"/>
  <c r="X242" i="8"/>
  <c r="E242" i="8"/>
  <c r="BH242" i="8"/>
  <c r="AO242" i="8"/>
  <c r="V242" i="8"/>
  <c r="D242" i="8"/>
  <c r="BG242" i="8"/>
  <c r="AN242" i="8"/>
  <c r="U242" i="8"/>
  <c r="C242" i="8"/>
  <c r="BE242" i="8"/>
  <c r="AL242" i="8"/>
  <c r="T242" i="8"/>
  <c r="B242" i="8"/>
  <c r="BD242" i="8"/>
  <c r="AK242" i="8"/>
  <c r="S242" i="8"/>
  <c r="A242" i="8"/>
  <c r="BB242" i="8"/>
  <c r="AJ242" i="8"/>
  <c r="R242" i="8"/>
  <c r="BP242" i="8"/>
  <c r="AX242" i="8"/>
  <c r="AF242" i="8"/>
  <c r="N242" i="8"/>
  <c r="BA242" i="8"/>
  <c r="AA242" i="8"/>
  <c r="AZ242" i="8"/>
  <c r="Y242" i="8"/>
  <c r="AY242" i="8"/>
  <c r="Q242" i="8"/>
  <c r="AW242" i="8"/>
  <c r="P242" i="8"/>
  <c r="AV242" i="8"/>
  <c r="O242" i="8"/>
  <c r="AU242" i="8"/>
  <c r="M242" i="8"/>
  <c r="BR242" i="8"/>
  <c r="AI242" i="8"/>
  <c r="H242" i="8"/>
  <c r="AB242" i="8"/>
  <c r="L242" i="8"/>
  <c r="BO242" i="8"/>
  <c r="K242" i="8"/>
  <c r="BN242" i="8"/>
  <c r="I242" i="8"/>
  <c r="BM242" i="8"/>
  <c r="F242" i="8"/>
  <c r="BL242" i="8"/>
  <c r="AS242" i="8"/>
  <c r="AC242" i="8"/>
  <c r="BJ242" i="8"/>
  <c r="AD242" i="8"/>
  <c r="BK242" i="8"/>
  <c r="AT242" i="8"/>
  <c r="AR242" i="8"/>
  <c r="AH242" i="8"/>
  <c r="AG242" i="8"/>
  <c r="AE242" i="8"/>
  <c r="AB132" i="7"/>
  <c r="AB219" i="7"/>
  <c r="A246" i="7"/>
  <c r="AB247" i="7"/>
  <c r="AB243" i="7"/>
  <c r="A386" i="7"/>
  <c r="AB387" i="7"/>
  <c r="BG194" i="8"/>
  <c r="AQ194" i="8"/>
  <c r="AA194" i="8"/>
  <c r="K194" i="8"/>
  <c r="BD194" i="8"/>
  <c r="AN194" i="8"/>
  <c r="BP194" i="8"/>
  <c r="AZ194" i="8"/>
  <c r="AJ194" i="8"/>
  <c r="BA194" i="8"/>
  <c r="AG194" i="8"/>
  <c r="P194" i="8"/>
  <c r="AX194" i="8"/>
  <c r="AE194" i="8"/>
  <c r="N194" i="8"/>
  <c r="BR194" i="8"/>
  <c r="AW194" i="8"/>
  <c r="AD194" i="8"/>
  <c r="M194" i="8"/>
  <c r="BO194" i="8"/>
  <c r="AV194" i="8"/>
  <c r="AC194" i="8"/>
  <c r="L194" i="8"/>
  <c r="BN194" i="8"/>
  <c r="AU194" i="8"/>
  <c r="AB194" i="8"/>
  <c r="J194" i="8"/>
  <c r="BJ194" i="8"/>
  <c r="AP194" i="8"/>
  <c r="W194" i="8"/>
  <c r="F194" i="8"/>
  <c r="BF194" i="8"/>
  <c r="Y194" i="8"/>
  <c r="A194" i="8"/>
  <c r="BE194" i="8"/>
  <c r="X194" i="8"/>
  <c r="BC194" i="8"/>
  <c r="V194" i="8"/>
  <c r="BB194" i="8"/>
  <c r="U194" i="8"/>
  <c r="AY194" i="8"/>
  <c r="T194" i="8"/>
  <c r="AT194" i="8"/>
  <c r="S194" i="8"/>
  <c r="AM194" i="8"/>
  <c r="I194" i="8"/>
  <c r="AO194" i="8"/>
  <c r="AL194" i="8"/>
  <c r="AK194" i="8"/>
  <c r="AI194" i="8"/>
  <c r="AH194" i="8"/>
  <c r="AF194" i="8"/>
  <c r="AS194" i="8"/>
  <c r="AR194" i="8"/>
  <c r="Z194" i="8"/>
  <c r="R194" i="8"/>
  <c r="Q194" i="8"/>
  <c r="O194" i="8"/>
  <c r="D194" i="8"/>
  <c r="BM194" i="8"/>
  <c r="BL194" i="8"/>
  <c r="H194" i="8"/>
  <c r="BK194" i="8"/>
  <c r="BI194" i="8"/>
  <c r="BH194" i="8"/>
  <c r="G194" i="8"/>
  <c r="E194" i="8"/>
  <c r="C194" i="8"/>
  <c r="B194" i="8"/>
  <c r="BM310" i="8"/>
  <c r="AW310" i="8"/>
  <c r="BL310" i="8"/>
  <c r="AV310" i="8"/>
  <c r="AF310" i="8"/>
  <c r="BA310" i="8"/>
  <c r="AI310" i="8"/>
  <c r="R310" i="8"/>
  <c r="B310" i="8"/>
  <c r="BN310" i="8"/>
  <c r="AT310" i="8"/>
  <c r="AC310" i="8"/>
  <c r="M310" i="8"/>
  <c r="BH310" i="8"/>
  <c r="AP310" i="8"/>
  <c r="Y310" i="8"/>
  <c r="I310" i="8"/>
  <c r="AY310" i="8"/>
  <c r="AB310" i="8"/>
  <c r="H310" i="8"/>
  <c r="AX310" i="8"/>
  <c r="AA310" i="8"/>
  <c r="G310" i="8"/>
  <c r="AU310" i="8"/>
  <c r="Z310" i="8"/>
  <c r="F310" i="8"/>
  <c r="BR310" i="8"/>
  <c r="AS310" i="8"/>
  <c r="X310" i="8"/>
  <c r="E310" i="8"/>
  <c r="BP310" i="8"/>
  <c r="AR310" i="8"/>
  <c r="W310" i="8"/>
  <c r="D310" i="8"/>
  <c r="BO310" i="8"/>
  <c r="AQ310" i="8"/>
  <c r="V310" i="8"/>
  <c r="C310" i="8"/>
  <c r="BG310" i="8"/>
  <c r="AL310" i="8"/>
  <c r="Q310" i="8"/>
  <c r="BD310" i="8"/>
  <c r="P310" i="8"/>
  <c r="BC310" i="8"/>
  <c r="O310" i="8"/>
  <c r="BB310" i="8"/>
  <c r="N310" i="8"/>
  <c r="AZ310" i="8"/>
  <c r="L310" i="8"/>
  <c r="AO310" i="8"/>
  <c r="K310" i="8"/>
  <c r="AN310" i="8"/>
  <c r="J310" i="8"/>
  <c r="AK310" i="8"/>
  <c r="BE310" i="8"/>
  <c r="AM310" i="8"/>
  <c r="AJ310" i="8"/>
  <c r="AH310" i="8"/>
  <c r="AG310" i="8"/>
  <c r="AE310" i="8"/>
  <c r="S310" i="8"/>
  <c r="A310" i="8"/>
  <c r="BK310" i="8"/>
  <c r="AD310" i="8"/>
  <c r="U310" i="8"/>
  <c r="T310" i="8"/>
  <c r="BJ310" i="8"/>
  <c r="BI310" i="8"/>
  <c r="BF310" i="8"/>
  <c r="AD18" i="7"/>
  <c r="AB18" i="7" a="1"/>
  <c r="AB18" i="7" s="1"/>
  <c r="BM38" i="8"/>
  <c r="AW38" i="8"/>
  <c r="AG38" i="8"/>
  <c r="Q38" i="8"/>
  <c r="A38" i="8"/>
  <c r="BL38" i="8"/>
  <c r="AU38" i="8"/>
  <c r="AD38" i="8"/>
  <c r="M38" i="8"/>
  <c r="BH38" i="8"/>
  <c r="AP38" i="8"/>
  <c r="X38" i="8"/>
  <c r="F38" i="8"/>
  <c r="BD38" i="8"/>
  <c r="AL38" i="8"/>
  <c r="T38" i="8"/>
  <c r="B38" i="8"/>
  <c r="BR38" i="8"/>
  <c r="AY38" i="8"/>
  <c r="AF38" i="8"/>
  <c r="N38" i="8"/>
  <c r="BO38" i="8"/>
  <c r="AR38" i="8"/>
  <c r="V38" i="8"/>
  <c r="BN38" i="8"/>
  <c r="AQ38" i="8"/>
  <c r="U38" i="8"/>
  <c r="BK38" i="8"/>
  <c r="AO38" i="8"/>
  <c r="S38" i="8"/>
  <c r="BJ38" i="8"/>
  <c r="AN38" i="8"/>
  <c r="R38" i="8"/>
  <c r="BI38" i="8"/>
  <c r="AM38" i="8"/>
  <c r="P38" i="8"/>
  <c r="BG38" i="8"/>
  <c r="AK38" i="8"/>
  <c r="O38" i="8"/>
  <c r="BB38" i="8"/>
  <c r="AE38" i="8"/>
  <c r="I38" i="8"/>
  <c r="AX38" i="8"/>
  <c r="H38" i="8"/>
  <c r="AV38" i="8"/>
  <c r="G38" i="8"/>
  <c r="AT38" i="8"/>
  <c r="E38" i="8"/>
  <c r="AS38" i="8"/>
  <c r="D38" i="8"/>
  <c r="AJ38" i="8"/>
  <c r="AI38" i="8"/>
  <c r="AH38" i="8"/>
  <c r="AA38" i="8"/>
  <c r="BP38" i="8"/>
  <c r="Z38" i="8"/>
  <c r="BF38" i="8"/>
  <c r="BE38" i="8"/>
  <c r="BC38" i="8"/>
  <c r="BA38" i="8"/>
  <c r="AB38" i="8"/>
  <c r="AC38" i="8"/>
  <c r="AZ38" i="8"/>
  <c r="Y38" i="8"/>
  <c r="W38" i="8"/>
  <c r="L38" i="8"/>
  <c r="K38" i="8"/>
  <c r="J38" i="8"/>
  <c r="A110" i="7"/>
  <c r="AB111" i="7"/>
  <c r="BN250" i="8"/>
  <c r="AX250" i="8"/>
  <c r="AH250" i="8"/>
  <c r="R250" i="8"/>
  <c r="B250" i="8"/>
  <c r="BK250" i="8"/>
  <c r="AU250" i="8"/>
  <c r="AE250" i="8"/>
  <c r="O250" i="8"/>
  <c r="BE250" i="8"/>
  <c r="AO250" i="8"/>
  <c r="Y250" i="8"/>
  <c r="I250" i="8"/>
  <c r="BR250" i="8"/>
  <c r="AW250" i="8"/>
  <c r="AC250" i="8"/>
  <c r="J250" i="8"/>
  <c r="BP250" i="8"/>
  <c r="AV250" i="8"/>
  <c r="AB250" i="8"/>
  <c r="H250" i="8"/>
  <c r="BO250" i="8"/>
  <c r="AT250" i="8"/>
  <c r="AA250" i="8"/>
  <c r="G250" i="8"/>
  <c r="BM250" i="8"/>
  <c r="AS250" i="8"/>
  <c r="Z250" i="8"/>
  <c r="F250" i="8"/>
  <c r="BL250" i="8"/>
  <c r="AR250" i="8"/>
  <c r="X250" i="8"/>
  <c r="E250" i="8"/>
  <c r="BJ250" i="8"/>
  <c r="AQ250" i="8"/>
  <c r="W250" i="8"/>
  <c r="D250" i="8"/>
  <c r="BF250" i="8"/>
  <c r="AL250" i="8"/>
  <c r="S250" i="8"/>
  <c r="AI250" i="8"/>
  <c r="AG250" i="8"/>
  <c r="BI250" i="8"/>
  <c r="AF250" i="8"/>
  <c r="BH250" i="8"/>
  <c r="AD250" i="8"/>
  <c r="BG250" i="8"/>
  <c r="V250" i="8"/>
  <c r="BD250" i="8"/>
  <c r="U250" i="8"/>
  <c r="AZ250" i="8"/>
  <c r="N250" i="8"/>
  <c r="BB250" i="8"/>
  <c r="BA250" i="8"/>
  <c r="AY250" i="8"/>
  <c r="AP250" i="8"/>
  <c r="AN250" i="8"/>
  <c r="AM250" i="8"/>
  <c r="Q250" i="8"/>
  <c r="T250" i="8"/>
  <c r="C250" i="8"/>
  <c r="A250" i="8"/>
  <c r="P250" i="8"/>
  <c r="M250" i="8"/>
  <c r="L250" i="8"/>
  <c r="K250" i="8"/>
  <c r="BC250" i="8"/>
  <c r="AK250" i="8"/>
  <c r="AJ250" i="8"/>
  <c r="A30" i="7"/>
  <c r="AB31" i="7"/>
  <c r="BP398" i="8"/>
  <c r="AZ398" i="8"/>
  <c r="AJ398" i="8"/>
  <c r="T398" i="8"/>
  <c r="D398" i="8"/>
  <c r="BI398" i="8"/>
  <c r="AS398" i="8"/>
  <c r="AC398" i="8"/>
  <c r="M398" i="8"/>
  <c r="BE398" i="8"/>
  <c r="AO398" i="8"/>
  <c r="Y398" i="8"/>
  <c r="I398" i="8"/>
  <c r="BD398" i="8"/>
  <c r="AN398" i="8"/>
  <c r="X398" i="8"/>
  <c r="H398" i="8"/>
  <c r="BR398" i="8"/>
  <c r="BA398" i="8"/>
  <c r="AK398" i="8"/>
  <c r="U398" i="8"/>
  <c r="E398" i="8"/>
  <c r="AX398" i="8"/>
  <c r="AB398" i="8"/>
  <c r="C398" i="8"/>
  <c r="AW398" i="8"/>
  <c r="AA398" i="8"/>
  <c r="B398" i="8"/>
  <c r="AV398" i="8"/>
  <c r="Z398" i="8"/>
  <c r="A398" i="8"/>
  <c r="AU398" i="8"/>
  <c r="W398" i="8"/>
  <c r="BO398" i="8"/>
  <c r="AT398" i="8"/>
  <c r="V398" i="8"/>
  <c r="BN398" i="8"/>
  <c r="AR398" i="8"/>
  <c r="S398" i="8"/>
  <c r="BM398" i="8"/>
  <c r="AQ398" i="8"/>
  <c r="R398" i="8"/>
  <c r="BJ398" i="8"/>
  <c r="AL398" i="8"/>
  <c r="O398" i="8"/>
  <c r="BL398" i="8"/>
  <c r="Q398" i="8"/>
  <c r="BK398" i="8"/>
  <c r="P398" i="8"/>
  <c r="BH398" i="8"/>
  <c r="N398" i="8"/>
  <c r="BG398" i="8"/>
  <c r="L398" i="8"/>
  <c r="BF398" i="8"/>
  <c r="K398" i="8"/>
  <c r="BC398" i="8"/>
  <c r="J398" i="8"/>
  <c r="BB398" i="8"/>
  <c r="G398" i="8"/>
  <c r="AM398" i="8"/>
  <c r="AY398" i="8"/>
  <c r="AP398" i="8"/>
  <c r="AI398" i="8"/>
  <c r="AH398" i="8"/>
  <c r="AG398" i="8"/>
  <c r="AF398" i="8"/>
  <c r="AE398" i="8"/>
  <c r="AD398" i="8"/>
  <c r="F398" i="8"/>
  <c r="BJ222" i="8"/>
  <c r="AT222" i="8"/>
  <c r="AD222" i="8"/>
  <c r="N222" i="8"/>
  <c r="BI222" i="8"/>
  <c r="AS222" i="8"/>
  <c r="AC222" i="8"/>
  <c r="M222" i="8"/>
  <c r="BR222" i="8"/>
  <c r="BA222" i="8"/>
  <c r="AK222" i="8"/>
  <c r="U222" i="8"/>
  <c r="E222" i="8"/>
  <c r="BG222" i="8"/>
  <c r="AN222" i="8"/>
  <c r="T222" i="8"/>
  <c r="A222" i="8"/>
  <c r="BF222" i="8"/>
  <c r="AM222" i="8"/>
  <c r="S222" i="8"/>
  <c r="BE222" i="8"/>
  <c r="AL222" i="8"/>
  <c r="R222" i="8"/>
  <c r="BD222" i="8"/>
  <c r="AJ222" i="8"/>
  <c r="Q222" i="8"/>
  <c r="BC222" i="8"/>
  <c r="AI222" i="8"/>
  <c r="P222" i="8"/>
  <c r="BB222" i="8"/>
  <c r="AH222" i="8"/>
  <c r="O222" i="8"/>
  <c r="BP222" i="8"/>
  <c r="AW222" i="8"/>
  <c r="AB222" i="8"/>
  <c r="I222" i="8"/>
  <c r="BK222" i="8"/>
  <c r="Y222" i="8"/>
  <c r="AZ222" i="8"/>
  <c r="W222" i="8"/>
  <c r="AY222" i="8"/>
  <c r="V222" i="8"/>
  <c r="AX222" i="8"/>
  <c r="L222" i="8"/>
  <c r="AV222" i="8"/>
  <c r="K222" i="8"/>
  <c r="AP222" i="8"/>
  <c r="F222" i="8"/>
  <c r="BH222" i="8"/>
  <c r="B222" i="8"/>
  <c r="AU222" i="8"/>
  <c r="AR222" i="8"/>
  <c r="AQ222" i="8"/>
  <c r="AO222" i="8"/>
  <c r="AG222" i="8"/>
  <c r="Z222" i="8"/>
  <c r="BN222" i="8"/>
  <c r="BM222" i="8"/>
  <c r="BL222" i="8"/>
  <c r="AF222" i="8"/>
  <c r="AE222" i="8"/>
  <c r="AA222" i="8"/>
  <c r="X222" i="8"/>
  <c r="J222" i="8"/>
  <c r="H222" i="8"/>
  <c r="G222" i="8"/>
  <c r="D222" i="8"/>
  <c r="C222" i="8"/>
  <c r="BO222" i="8"/>
  <c r="BC182" i="8"/>
  <c r="AM182" i="8"/>
  <c r="W182" i="8"/>
  <c r="G182" i="8"/>
  <c r="BG182" i="8"/>
  <c r="AP182" i="8"/>
  <c r="Y182" i="8"/>
  <c r="H182" i="8"/>
  <c r="BE182" i="8"/>
  <c r="AN182" i="8"/>
  <c r="V182" i="8"/>
  <c r="E182" i="8"/>
  <c r="BB182" i="8"/>
  <c r="AK182" i="8"/>
  <c r="T182" i="8"/>
  <c r="C182" i="8"/>
  <c r="BA182" i="8"/>
  <c r="AJ182" i="8"/>
  <c r="S182" i="8"/>
  <c r="B182" i="8"/>
  <c r="BN182" i="8"/>
  <c r="AW182" i="8"/>
  <c r="AF182" i="8"/>
  <c r="O182" i="8"/>
  <c r="AZ182" i="8"/>
  <c r="AC182" i="8"/>
  <c r="D182" i="8"/>
  <c r="AY182" i="8"/>
  <c r="AB182" i="8"/>
  <c r="A182" i="8"/>
  <c r="AX182" i="8"/>
  <c r="AA182" i="8"/>
  <c r="AV182" i="8"/>
  <c r="Z182" i="8"/>
  <c r="AU182" i="8"/>
  <c r="X182" i="8"/>
  <c r="BR182" i="8"/>
  <c r="AT182" i="8"/>
  <c r="U182" i="8"/>
  <c r="BL182" i="8"/>
  <c r="AO182" i="8"/>
  <c r="N182" i="8"/>
  <c r="BJ182" i="8"/>
  <c r="P182" i="8"/>
  <c r="BI182" i="8"/>
  <c r="M182" i="8"/>
  <c r="BH182" i="8"/>
  <c r="L182" i="8"/>
  <c r="BF182" i="8"/>
  <c r="K182" i="8"/>
  <c r="BD182" i="8"/>
  <c r="J182" i="8"/>
  <c r="AS182" i="8"/>
  <c r="I182" i="8"/>
  <c r="AH182" i="8"/>
  <c r="AG182" i="8"/>
  <c r="AE182" i="8"/>
  <c r="AD182" i="8"/>
  <c r="R182" i="8"/>
  <c r="Q182" i="8"/>
  <c r="BO182" i="8"/>
  <c r="BP182" i="8"/>
  <c r="AQ182" i="8"/>
  <c r="BK182" i="8"/>
  <c r="BM182" i="8"/>
  <c r="AL182" i="8"/>
  <c r="AI182" i="8"/>
  <c r="F182" i="8"/>
  <c r="AR182" i="8"/>
  <c r="BK206" i="8"/>
  <c r="AU206" i="8"/>
  <c r="AE206" i="8"/>
  <c r="O206" i="8"/>
  <c r="BH206" i="8"/>
  <c r="AR206" i="8"/>
  <c r="AB206" i="8"/>
  <c r="L206" i="8"/>
  <c r="BD206" i="8"/>
  <c r="AN206" i="8"/>
  <c r="X206" i="8"/>
  <c r="H206" i="8"/>
  <c r="AZ206" i="8"/>
  <c r="AG206" i="8"/>
  <c r="M206" i="8"/>
  <c r="BR206" i="8"/>
  <c r="AX206" i="8"/>
  <c r="AD206" i="8"/>
  <c r="J206" i="8"/>
  <c r="BP206" i="8"/>
  <c r="AW206" i="8"/>
  <c r="AC206" i="8"/>
  <c r="I206" i="8"/>
  <c r="BO206" i="8"/>
  <c r="AV206" i="8"/>
  <c r="AA206" i="8"/>
  <c r="G206" i="8"/>
  <c r="BN206" i="8"/>
  <c r="AT206" i="8"/>
  <c r="Z206" i="8"/>
  <c r="F206" i="8"/>
  <c r="BI206" i="8"/>
  <c r="AO206" i="8"/>
  <c r="U206" i="8"/>
  <c r="B206" i="8"/>
  <c r="AY206" i="8"/>
  <c r="R206" i="8"/>
  <c r="AS206" i="8"/>
  <c r="Q206" i="8"/>
  <c r="AQ206" i="8"/>
  <c r="P206" i="8"/>
  <c r="AP206" i="8"/>
  <c r="N206" i="8"/>
  <c r="AM206" i="8"/>
  <c r="K206" i="8"/>
  <c r="AL206" i="8"/>
  <c r="E206" i="8"/>
  <c r="BJ206" i="8"/>
  <c r="AH206" i="8"/>
  <c r="BE206" i="8"/>
  <c r="BC206" i="8"/>
  <c r="BB206" i="8"/>
  <c r="BA206" i="8"/>
  <c r="AK206" i="8"/>
  <c r="AJ206" i="8"/>
  <c r="V206" i="8"/>
  <c r="T206" i="8"/>
  <c r="S206" i="8"/>
  <c r="D206" i="8"/>
  <c r="C206" i="8"/>
  <c r="A206" i="8"/>
  <c r="BL206" i="8"/>
  <c r="BM206" i="8"/>
  <c r="BG206" i="8"/>
  <c r="BF206" i="8"/>
  <c r="AI206" i="8"/>
  <c r="AF206" i="8"/>
  <c r="Y206" i="8"/>
  <c r="W206" i="8"/>
  <c r="BC146" i="8"/>
  <c r="AM146" i="8"/>
  <c r="W146" i="8"/>
  <c r="G146" i="8"/>
  <c r="BJ146" i="8"/>
  <c r="AT146" i="8"/>
  <c r="AD146" i="8"/>
  <c r="N146" i="8"/>
  <c r="BE146" i="8"/>
  <c r="AL146" i="8"/>
  <c r="T146" i="8"/>
  <c r="B146" i="8"/>
  <c r="BD146" i="8"/>
  <c r="AK146" i="8"/>
  <c r="S146" i="8"/>
  <c r="A146" i="8"/>
  <c r="BB146" i="8"/>
  <c r="AJ146" i="8"/>
  <c r="R146" i="8"/>
  <c r="BA146" i="8"/>
  <c r="AI146" i="8"/>
  <c r="Q146" i="8"/>
  <c r="AZ146" i="8"/>
  <c r="AH146" i="8"/>
  <c r="P146" i="8"/>
  <c r="BR146" i="8"/>
  <c r="AY146" i="8"/>
  <c r="AG146" i="8"/>
  <c r="O146" i="8"/>
  <c r="BI146" i="8"/>
  <c r="AC146" i="8"/>
  <c r="D146" i="8"/>
  <c r="BH146" i="8"/>
  <c r="AB146" i="8"/>
  <c r="BG146" i="8"/>
  <c r="AA146" i="8"/>
  <c r="BF146" i="8"/>
  <c r="Z146" i="8"/>
  <c r="AX146" i="8"/>
  <c r="Y146" i="8"/>
  <c r="AW146" i="8"/>
  <c r="X146" i="8"/>
  <c r="BM146" i="8"/>
  <c r="L146" i="8"/>
  <c r="BL146" i="8"/>
  <c r="K146" i="8"/>
  <c r="BK146" i="8"/>
  <c r="J146" i="8"/>
  <c r="AV146" i="8"/>
  <c r="I146" i="8"/>
  <c r="AU146" i="8"/>
  <c r="H146" i="8"/>
  <c r="AS146" i="8"/>
  <c r="F146" i="8"/>
  <c r="AO146" i="8"/>
  <c r="BP146" i="8"/>
  <c r="BO146" i="8"/>
  <c r="BN146" i="8"/>
  <c r="AN146" i="8"/>
  <c r="AP146" i="8"/>
  <c r="AF146" i="8"/>
  <c r="AE146" i="8"/>
  <c r="V146" i="8"/>
  <c r="U146" i="8"/>
  <c r="M146" i="8"/>
  <c r="AR146" i="8"/>
  <c r="AQ146" i="8"/>
  <c r="E146" i="8"/>
  <c r="BN131" i="8"/>
  <c r="AX131" i="8"/>
  <c r="AH131" i="8"/>
  <c r="R131" i="8"/>
  <c r="B131" i="8"/>
  <c r="BE131" i="8"/>
  <c r="AO131" i="8"/>
  <c r="Y131" i="8"/>
  <c r="I131" i="8"/>
  <c r="BP131" i="8"/>
  <c r="AW131" i="8"/>
  <c r="AE131" i="8"/>
  <c r="M131" i="8"/>
  <c r="BO131" i="8"/>
  <c r="AV131" i="8"/>
  <c r="AD131" i="8"/>
  <c r="L131" i="8"/>
  <c r="BM131" i="8"/>
  <c r="AU131" i="8"/>
  <c r="AC131" i="8"/>
  <c r="K131" i="8"/>
  <c r="BL131" i="8"/>
  <c r="AT131" i="8"/>
  <c r="AB131" i="8"/>
  <c r="J131" i="8"/>
  <c r="BK131" i="8"/>
  <c r="AS131" i="8"/>
  <c r="AA131" i="8"/>
  <c r="H131" i="8"/>
  <c r="BJ131" i="8"/>
  <c r="AR131" i="8"/>
  <c r="Z131" i="8"/>
  <c r="G131" i="8"/>
  <c r="AN131" i="8"/>
  <c r="O131" i="8"/>
  <c r="AM131" i="8"/>
  <c r="N131" i="8"/>
  <c r="AL131" i="8"/>
  <c r="F131" i="8"/>
  <c r="BR131" i="8"/>
  <c r="AK131" i="8"/>
  <c r="E131" i="8"/>
  <c r="BI131" i="8"/>
  <c r="AJ131" i="8"/>
  <c r="D131" i="8"/>
  <c r="BH131" i="8"/>
  <c r="AI131" i="8"/>
  <c r="C131" i="8"/>
  <c r="U131" i="8"/>
  <c r="BG131" i="8"/>
  <c r="T131" i="8"/>
  <c r="BF131" i="8"/>
  <c r="S131" i="8"/>
  <c r="BD131" i="8"/>
  <c r="Q131" i="8"/>
  <c r="BC131" i="8"/>
  <c r="P131" i="8"/>
  <c r="BB131" i="8"/>
  <c r="A131" i="8"/>
  <c r="AQ131" i="8"/>
  <c r="AG131" i="8"/>
  <c r="AF131" i="8"/>
  <c r="X131" i="8"/>
  <c r="W131" i="8"/>
  <c r="V131" i="8"/>
  <c r="AZ131" i="8"/>
  <c r="AY131" i="8"/>
  <c r="AP131" i="8"/>
  <c r="BA131" i="8"/>
  <c r="AB399" i="7"/>
  <c r="BN102" i="8"/>
  <c r="AX102" i="8"/>
  <c r="AH102" i="8"/>
  <c r="R102" i="8"/>
  <c r="B102" i="8"/>
  <c r="BI102" i="8"/>
  <c r="AS102" i="8"/>
  <c r="AC102" i="8"/>
  <c r="M102" i="8"/>
  <c r="BD102" i="8"/>
  <c r="AL102" i="8"/>
  <c r="T102" i="8"/>
  <c r="A102" i="8"/>
  <c r="BC102" i="8"/>
  <c r="AK102" i="8"/>
  <c r="S102" i="8"/>
  <c r="BB102" i="8"/>
  <c r="AJ102" i="8"/>
  <c r="Q102" i="8"/>
  <c r="BA102" i="8"/>
  <c r="AI102" i="8"/>
  <c r="P102" i="8"/>
  <c r="AZ102" i="8"/>
  <c r="AG102" i="8"/>
  <c r="O102" i="8"/>
  <c r="BR102" i="8"/>
  <c r="AY102" i="8"/>
  <c r="AF102" i="8"/>
  <c r="N102" i="8"/>
  <c r="BO102" i="8"/>
  <c r="AO102" i="8"/>
  <c r="I102" i="8"/>
  <c r="BM102" i="8"/>
  <c r="AN102" i="8"/>
  <c r="H102" i="8"/>
  <c r="BL102" i="8"/>
  <c r="AM102" i="8"/>
  <c r="G102" i="8"/>
  <c r="BK102" i="8"/>
  <c r="AE102" i="8"/>
  <c r="F102" i="8"/>
  <c r="BJ102" i="8"/>
  <c r="AD102" i="8"/>
  <c r="E102" i="8"/>
  <c r="BH102" i="8"/>
  <c r="AB102" i="8"/>
  <c r="D102" i="8"/>
  <c r="AW102" i="8"/>
  <c r="X102" i="8"/>
  <c r="AR102" i="8"/>
  <c r="AQ102" i="8"/>
  <c r="AP102" i="8"/>
  <c r="AA102" i="8"/>
  <c r="Z102" i="8"/>
  <c r="Y102" i="8"/>
  <c r="BP102" i="8"/>
  <c r="L102" i="8"/>
  <c r="U102" i="8"/>
  <c r="K102" i="8"/>
  <c r="J102" i="8"/>
  <c r="BF102" i="8"/>
  <c r="BE102" i="8"/>
  <c r="AV102" i="8"/>
  <c r="BG102" i="8"/>
  <c r="AU102" i="8"/>
  <c r="V102" i="8"/>
  <c r="W102" i="8"/>
  <c r="AT102" i="8"/>
  <c r="BM22" i="8"/>
  <c r="AW22" i="8"/>
  <c r="AG22" i="8"/>
  <c r="Q22" i="8"/>
  <c r="A22" i="8"/>
  <c r="BO22" i="8"/>
  <c r="AX22" i="8"/>
  <c r="AF22" i="8"/>
  <c r="O22" i="8"/>
  <c r="BJ22" i="8"/>
  <c r="AS22" i="8"/>
  <c r="AB22" i="8"/>
  <c r="K22" i="8"/>
  <c r="BE22" i="8"/>
  <c r="AN22" i="8"/>
  <c r="W22" i="8"/>
  <c r="F22" i="8"/>
  <c r="AZ22" i="8"/>
  <c r="AD22" i="8"/>
  <c r="I22" i="8"/>
  <c r="AY22" i="8"/>
  <c r="AC22" i="8"/>
  <c r="H22" i="8"/>
  <c r="AV22" i="8"/>
  <c r="AA22" i="8"/>
  <c r="G22" i="8"/>
  <c r="BR22" i="8"/>
  <c r="AU22" i="8"/>
  <c r="Z22" i="8"/>
  <c r="E22" i="8"/>
  <c r="BP22" i="8"/>
  <c r="AT22" i="8"/>
  <c r="Y22" i="8"/>
  <c r="D22" i="8"/>
  <c r="BN22" i="8"/>
  <c r="AR22" i="8"/>
  <c r="X22" i="8"/>
  <c r="BH22" i="8"/>
  <c r="AM22" i="8"/>
  <c r="S22" i="8"/>
  <c r="BK22" i="8"/>
  <c r="AE22" i="8"/>
  <c r="BI22" i="8"/>
  <c r="V22" i="8"/>
  <c r="BG22" i="8"/>
  <c r="U22" i="8"/>
  <c r="BF22" i="8"/>
  <c r="T22" i="8"/>
  <c r="BD22" i="8"/>
  <c r="R22" i="8"/>
  <c r="BC22" i="8"/>
  <c r="P22" i="8"/>
  <c r="BB22" i="8"/>
  <c r="N22" i="8"/>
  <c r="AP22" i="8"/>
  <c r="J22" i="8"/>
  <c r="AO22" i="8"/>
  <c r="B22" i="8"/>
  <c r="BL22" i="8"/>
  <c r="BA22" i="8"/>
  <c r="AQ22" i="8"/>
  <c r="AL22" i="8"/>
  <c r="AK22" i="8"/>
  <c r="AH22" i="8"/>
  <c r="AJ22" i="8"/>
  <c r="AI22" i="8"/>
  <c r="M22" i="8"/>
  <c r="L22" i="8"/>
  <c r="BB98" i="8"/>
  <c r="AL98" i="8"/>
  <c r="V98" i="8"/>
  <c r="F98" i="8"/>
  <c r="BN98" i="8"/>
  <c r="AW98" i="8"/>
  <c r="AF98" i="8"/>
  <c r="O98" i="8"/>
  <c r="BM98" i="8"/>
  <c r="AV98" i="8"/>
  <c r="AE98" i="8"/>
  <c r="N98" i="8"/>
  <c r="BL98" i="8"/>
  <c r="AU98" i="8"/>
  <c r="AD98" i="8"/>
  <c r="M98" i="8"/>
  <c r="BK98" i="8"/>
  <c r="AT98" i="8"/>
  <c r="AC98" i="8"/>
  <c r="L98" i="8"/>
  <c r="BJ98" i="8"/>
  <c r="AS98" i="8"/>
  <c r="AB98" i="8"/>
  <c r="K98" i="8"/>
  <c r="BI98" i="8"/>
  <c r="AR98" i="8"/>
  <c r="AA98" i="8"/>
  <c r="J98" i="8"/>
  <c r="BG98" i="8"/>
  <c r="AI98" i="8"/>
  <c r="E98" i="8"/>
  <c r="BF98" i="8"/>
  <c r="AH98" i="8"/>
  <c r="D98" i="8"/>
  <c r="BE98" i="8"/>
  <c r="AG98" i="8"/>
  <c r="BD98" i="8"/>
  <c r="Z98" i="8"/>
  <c r="B98" i="8"/>
  <c r="BC98" i="8"/>
  <c r="Y98" i="8"/>
  <c r="A98" i="8"/>
  <c r="BA98" i="8"/>
  <c r="X98" i="8"/>
  <c r="AQ98" i="8"/>
  <c r="S98" i="8"/>
  <c r="BR98" i="8"/>
  <c r="R98" i="8"/>
  <c r="BP98" i="8"/>
  <c r="Q98" i="8"/>
  <c r="BO98" i="8"/>
  <c r="P98" i="8"/>
  <c r="BH98" i="8"/>
  <c r="I98" i="8"/>
  <c r="AZ98" i="8"/>
  <c r="H98" i="8"/>
  <c r="AY98" i="8"/>
  <c r="G98" i="8"/>
  <c r="AN98" i="8"/>
  <c r="AJ98" i="8"/>
  <c r="W98" i="8"/>
  <c r="U98" i="8"/>
  <c r="T98" i="8"/>
  <c r="AX98" i="8"/>
  <c r="AP98" i="8"/>
  <c r="AO98" i="8"/>
  <c r="AM98" i="8"/>
  <c r="AK98" i="8"/>
  <c r="AB395" i="7"/>
  <c r="AB323" i="7"/>
  <c r="BE318" i="8"/>
  <c r="AO318" i="8"/>
  <c r="Y318" i="8"/>
  <c r="I318" i="8"/>
  <c r="BD318" i="8"/>
  <c r="AN318" i="8"/>
  <c r="X318" i="8"/>
  <c r="H318" i="8"/>
  <c r="BO318" i="8"/>
  <c r="AW318" i="8"/>
  <c r="AE318" i="8"/>
  <c r="M318" i="8"/>
  <c r="BL318" i="8"/>
  <c r="AT318" i="8"/>
  <c r="AB318" i="8"/>
  <c r="J318" i="8"/>
  <c r="BK318" i="8"/>
  <c r="AS318" i="8"/>
  <c r="AA318" i="8"/>
  <c r="G318" i="8"/>
  <c r="BJ318" i="8"/>
  <c r="AR318" i="8"/>
  <c r="Z318" i="8"/>
  <c r="F318" i="8"/>
  <c r="BI318" i="8"/>
  <c r="AQ318" i="8"/>
  <c r="W318" i="8"/>
  <c r="E318" i="8"/>
  <c r="BF318" i="8"/>
  <c r="AL318" i="8"/>
  <c r="T318" i="8"/>
  <c r="B318" i="8"/>
  <c r="AZ318" i="8"/>
  <c r="U318" i="8"/>
  <c r="AY318" i="8"/>
  <c r="S318" i="8"/>
  <c r="AX318" i="8"/>
  <c r="R318" i="8"/>
  <c r="AV318" i="8"/>
  <c r="Q318" i="8"/>
  <c r="AU318" i="8"/>
  <c r="P318" i="8"/>
  <c r="AP318" i="8"/>
  <c r="O318" i="8"/>
  <c r="BN318" i="8"/>
  <c r="AI318" i="8"/>
  <c r="D318" i="8"/>
  <c r="AJ318" i="8"/>
  <c r="AH318" i="8"/>
  <c r="AG318" i="8"/>
  <c r="AF318" i="8"/>
  <c r="AD318" i="8"/>
  <c r="AC318" i="8"/>
  <c r="BP318" i="8"/>
  <c r="N318" i="8"/>
  <c r="BC318" i="8"/>
  <c r="BB318" i="8"/>
  <c r="BA318" i="8"/>
  <c r="AM318" i="8"/>
  <c r="AK318" i="8"/>
  <c r="V318" i="8"/>
  <c r="A318" i="8"/>
  <c r="C318" i="8"/>
  <c r="BR318" i="8"/>
  <c r="BM318" i="8"/>
  <c r="BH318" i="8"/>
  <c r="BG318" i="8"/>
  <c r="L318" i="8"/>
  <c r="K318" i="8"/>
  <c r="AB375" i="7"/>
  <c r="AB103" i="7"/>
  <c r="BN118" i="8"/>
  <c r="AX118" i="8"/>
  <c r="AH118" i="8"/>
  <c r="R118" i="8"/>
  <c r="B118" i="8"/>
  <c r="BI118" i="8"/>
  <c r="AS118" i="8"/>
  <c r="AC118" i="8"/>
  <c r="M118" i="8"/>
  <c r="BP118" i="8"/>
  <c r="AW118" i="8"/>
  <c r="AE118" i="8"/>
  <c r="L118" i="8"/>
  <c r="BO118" i="8"/>
  <c r="AV118" i="8"/>
  <c r="AD118" i="8"/>
  <c r="K118" i="8"/>
  <c r="BM118" i="8"/>
  <c r="AU118" i="8"/>
  <c r="AB118" i="8"/>
  <c r="J118" i="8"/>
  <c r="BL118" i="8"/>
  <c r="AT118" i="8"/>
  <c r="AA118" i="8"/>
  <c r="I118" i="8"/>
  <c r="BK118" i="8"/>
  <c r="AR118" i="8"/>
  <c r="Z118" i="8"/>
  <c r="H118" i="8"/>
  <c r="BJ118" i="8"/>
  <c r="AQ118" i="8"/>
  <c r="Y118" i="8"/>
  <c r="G118" i="8"/>
  <c r="AY118" i="8"/>
  <c r="S118" i="8"/>
  <c r="AP118" i="8"/>
  <c r="Q118" i="8"/>
  <c r="AO118" i="8"/>
  <c r="P118" i="8"/>
  <c r="AN118" i="8"/>
  <c r="O118" i="8"/>
  <c r="AM118" i="8"/>
  <c r="N118" i="8"/>
  <c r="AL118" i="8"/>
  <c r="F118" i="8"/>
  <c r="BF118" i="8"/>
  <c r="AG118" i="8"/>
  <c r="A118" i="8"/>
  <c r="AF118" i="8"/>
  <c r="X118" i="8"/>
  <c r="W118" i="8"/>
  <c r="V118" i="8"/>
  <c r="BR118" i="8"/>
  <c r="U118" i="8"/>
  <c r="BH118" i="8"/>
  <c r="T118" i="8"/>
  <c r="BC118" i="8"/>
  <c r="AI118" i="8"/>
  <c r="E118" i="8"/>
  <c r="D118" i="8"/>
  <c r="BE118" i="8"/>
  <c r="BD118" i="8"/>
  <c r="BB118" i="8"/>
  <c r="BG118" i="8"/>
  <c r="BA118" i="8"/>
  <c r="AZ118" i="8"/>
  <c r="AK118" i="8"/>
  <c r="AJ118" i="8"/>
  <c r="AB187" i="7"/>
  <c r="BG142" i="8"/>
  <c r="AQ142" i="8"/>
  <c r="AA142" i="8"/>
  <c r="K142" i="8"/>
  <c r="BN142" i="8"/>
  <c r="AX142" i="8"/>
  <c r="AH142" i="8"/>
  <c r="R142" i="8"/>
  <c r="B142" i="8"/>
  <c r="BF142" i="8"/>
  <c r="AN142" i="8"/>
  <c r="V142" i="8"/>
  <c r="D142" i="8"/>
  <c r="BE142" i="8"/>
  <c r="AM142" i="8"/>
  <c r="U142" i="8"/>
  <c r="BD142" i="8"/>
  <c r="AL142" i="8"/>
  <c r="T142" i="8"/>
  <c r="A142" i="8"/>
  <c r="BC142" i="8"/>
  <c r="AK142" i="8"/>
  <c r="S142" i="8"/>
  <c r="BB142" i="8"/>
  <c r="AJ142" i="8"/>
  <c r="Q142" i="8"/>
  <c r="BA142" i="8"/>
  <c r="AI142" i="8"/>
  <c r="P142" i="8"/>
  <c r="AS142" i="8"/>
  <c r="M142" i="8"/>
  <c r="BR142" i="8"/>
  <c r="AR142" i="8"/>
  <c r="L142" i="8"/>
  <c r="BP142" i="8"/>
  <c r="AP142" i="8"/>
  <c r="J142" i="8"/>
  <c r="BO142" i="8"/>
  <c r="AO142" i="8"/>
  <c r="I142" i="8"/>
  <c r="BM142" i="8"/>
  <c r="AG142" i="8"/>
  <c r="H142" i="8"/>
  <c r="BL142" i="8"/>
  <c r="AF142" i="8"/>
  <c r="G142" i="8"/>
  <c r="BH142" i="8"/>
  <c r="N142" i="8"/>
  <c r="AZ142" i="8"/>
  <c r="F142" i="8"/>
  <c r="AY142" i="8"/>
  <c r="E142" i="8"/>
  <c r="AW142" i="8"/>
  <c r="AV142" i="8"/>
  <c r="AU142" i="8"/>
  <c r="AC142" i="8"/>
  <c r="Z142" i="8"/>
  <c r="Y142" i="8"/>
  <c r="X142" i="8"/>
  <c r="W142" i="8"/>
  <c r="O142" i="8"/>
  <c r="BK142" i="8"/>
  <c r="AD142" i="8"/>
  <c r="AB142" i="8"/>
  <c r="AT142" i="8"/>
  <c r="AE142" i="8"/>
  <c r="BJ142" i="8"/>
  <c r="BI142" i="8"/>
  <c r="BD394" i="8"/>
  <c r="AN394" i="8"/>
  <c r="X394" i="8"/>
  <c r="H394" i="8"/>
  <c r="BM394" i="8"/>
  <c r="AW394" i="8"/>
  <c r="AG394" i="8"/>
  <c r="Q394" i="8"/>
  <c r="A394" i="8"/>
  <c r="BI394" i="8"/>
  <c r="AS394" i="8"/>
  <c r="AC394" i="8"/>
  <c r="M394" i="8"/>
  <c r="BH394" i="8"/>
  <c r="AR394" i="8"/>
  <c r="AB394" i="8"/>
  <c r="L394" i="8"/>
  <c r="BE394" i="8"/>
  <c r="AO394" i="8"/>
  <c r="Y394" i="8"/>
  <c r="I394" i="8"/>
  <c r="AV394" i="8"/>
  <c r="W394" i="8"/>
  <c r="B394" i="8"/>
  <c r="BR394" i="8"/>
  <c r="AU394" i="8"/>
  <c r="V394" i="8"/>
  <c r="BP394" i="8"/>
  <c r="AT394" i="8"/>
  <c r="U394" i="8"/>
  <c r="BO394" i="8"/>
  <c r="AQ394" i="8"/>
  <c r="T394" i="8"/>
  <c r="BN394" i="8"/>
  <c r="AP394" i="8"/>
  <c r="S394" i="8"/>
  <c r="BL394" i="8"/>
  <c r="AM394" i="8"/>
  <c r="R394" i="8"/>
  <c r="BK394" i="8"/>
  <c r="AL394" i="8"/>
  <c r="P394" i="8"/>
  <c r="BF394" i="8"/>
  <c r="AI394" i="8"/>
  <c r="BJ394" i="8"/>
  <c r="O394" i="8"/>
  <c r="BG394" i="8"/>
  <c r="N394" i="8"/>
  <c r="BC394" i="8"/>
  <c r="K394" i="8"/>
  <c r="BB394" i="8"/>
  <c r="J394" i="8"/>
  <c r="BA394" i="8"/>
  <c r="G394" i="8"/>
  <c r="AZ394" i="8"/>
  <c r="F394" i="8"/>
  <c r="AY394" i="8"/>
  <c r="E394" i="8"/>
  <c r="AJ394" i="8"/>
  <c r="AX394" i="8"/>
  <c r="AK394" i="8"/>
  <c r="AH394" i="8"/>
  <c r="AF394" i="8"/>
  <c r="AE394" i="8"/>
  <c r="AD394" i="8"/>
  <c r="C394" i="8"/>
  <c r="AA394" i="8"/>
  <c r="Z394" i="8"/>
  <c r="D394" i="8"/>
  <c r="AG1" i="2"/>
  <c r="M41" i="1" s="1"/>
  <c r="BL2" i="8"/>
  <c r="AV2" i="8"/>
  <c r="AF2" i="8"/>
  <c r="P2" i="8"/>
  <c r="BK2" i="8"/>
  <c r="AU2" i="8"/>
  <c r="AE2" i="8"/>
  <c r="BH2" i="8"/>
  <c r="L2" i="8"/>
  <c r="BG2" i="8"/>
  <c r="K2" i="8"/>
  <c r="BC2" i="8"/>
  <c r="Z2" i="8"/>
  <c r="V2" i="8"/>
  <c r="AY2" i="8"/>
  <c r="U2" i="8"/>
  <c r="AJ2" i="8"/>
  <c r="AI2" i="8"/>
  <c r="AH2" i="8"/>
  <c r="BP2" i="8"/>
  <c r="F2" i="8"/>
  <c r="AW2" i="8"/>
  <c r="BB114" i="8"/>
  <c r="AL114" i="8"/>
  <c r="V114" i="8"/>
  <c r="F114" i="8"/>
  <c r="BM114" i="8"/>
  <c r="AW114" i="8"/>
  <c r="AG114" i="8"/>
  <c r="Q114" i="8"/>
  <c r="A114" i="8"/>
  <c r="BR114" i="8"/>
  <c r="AY114" i="8"/>
  <c r="AF114" i="8"/>
  <c r="N114" i="8"/>
  <c r="BP114" i="8"/>
  <c r="AX114" i="8"/>
  <c r="AE114" i="8"/>
  <c r="M114" i="8"/>
  <c r="BO114" i="8"/>
  <c r="AV114" i="8"/>
  <c r="AD114" i="8"/>
  <c r="L114" i="8"/>
  <c r="BN114" i="8"/>
  <c r="AU114" i="8"/>
  <c r="AC114" i="8"/>
  <c r="K114" i="8"/>
  <c r="BL114" i="8"/>
  <c r="AT114" i="8"/>
  <c r="AB114" i="8"/>
  <c r="J114" i="8"/>
  <c r="BK114" i="8"/>
  <c r="AS114" i="8"/>
  <c r="AA114" i="8"/>
  <c r="I114" i="8"/>
  <c r="BG114" i="8"/>
  <c r="AH114" i="8"/>
  <c r="B114" i="8"/>
  <c r="BF114" i="8"/>
  <c r="Z114" i="8"/>
  <c r="BE114" i="8"/>
  <c r="Y114" i="8"/>
  <c r="BD114" i="8"/>
  <c r="X114" i="8"/>
  <c r="BC114" i="8"/>
  <c r="W114" i="8"/>
  <c r="BA114" i="8"/>
  <c r="U114" i="8"/>
  <c r="AP114" i="8"/>
  <c r="P114" i="8"/>
  <c r="AQ114" i="8"/>
  <c r="AO114" i="8"/>
  <c r="AN114" i="8"/>
  <c r="AM114" i="8"/>
  <c r="AK114" i="8"/>
  <c r="AJ114" i="8"/>
  <c r="R114" i="8"/>
  <c r="S114" i="8"/>
  <c r="O114" i="8"/>
  <c r="H114" i="8"/>
  <c r="G114" i="8"/>
  <c r="E114" i="8"/>
  <c r="D114" i="8"/>
  <c r="BJ114" i="8"/>
  <c r="BI114" i="8"/>
  <c r="BH114" i="8"/>
  <c r="AI114" i="8"/>
  <c r="T114" i="8"/>
  <c r="AZ114" i="8"/>
  <c r="AR114" i="8"/>
  <c r="AD58" i="7"/>
  <c r="AB58" i="7" a="1"/>
  <c r="AB58" i="7" s="1"/>
  <c r="AB155" i="7"/>
  <c r="AB311" i="7"/>
  <c r="AB359" i="7"/>
  <c r="BM86" i="8"/>
  <c r="AW86" i="8"/>
  <c r="AG86" i="8"/>
  <c r="Q86" i="8"/>
  <c r="A86" i="8"/>
  <c r="BL86" i="8"/>
  <c r="AV86" i="8"/>
  <c r="AF86" i="8"/>
  <c r="P86" i="8"/>
  <c r="BK86" i="8"/>
  <c r="AU86" i="8"/>
  <c r="AE86" i="8"/>
  <c r="O86" i="8"/>
  <c r="BJ86" i="8"/>
  <c r="AT86" i="8"/>
  <c r="AD86" i="8"/>
  <c r="N86" i="8"/>
  <c r="BI86" i="8"/>
  <c r="AS86" i="8"/>
  <c r="AC86" i="8"/>
  <c r="M86" i="8"/>
  <c r="BH86" i="8"/>
  <c r="AR86" i="8"/>
  <c r="AB86" i="8"/>
  <c r="L86" i="8"/>
  <c r="AZ86" i="8"/>
  <c r="X86" i="8"/>
  <c r="B86" i="8"/>
  <c r="AY86" i="8"/>
  <c r="W86" i="8"/>
  <c r="AX86" i="8"/>
  <c r="V86" i="8"/>
  <c r="AQ86" i="8"/>
  <c r="U86" i="8"/>
  <c r="AP86" i="8"/>
  <c r="T86" i="8"/>
  <c r="BR86" i="8"/>
  <c r="AO86" i="8"/>
  <c r="S86" i="8"/>
  <c r="BG86" i="8"/>
  <c r="AK86" i="8"/>
  <c r="I86" i="8"/>
  <c r="AH86" i="8"/>
  <c r="AA86" i="8"/>
  <c r="BP86" i="8"/>
  <c r="Z86" i="8"/>
  <c r="BO86" i="8"/>
  <c r="Y86" i="8"/>
  <c r="BN86" i="8"/>
  <c r="R86" i="8"/>
  <c r="BF86" i="8"/>
  <c r="K86" i="8"/>
  <c r="BB86" i="8"/>
  <c r="F86" i="8"/>
  <c r="E86" i="8"/>
  <c r="D86" i="8"/>
  <c r="BE86" i="8"/>
  <c r="BD86" i="8"/>
  <c r="AM86" i="8"/>
  <c r="AL86" i="8"/>
  <c r="AN86" i="8"/>
  <c r="AJ86" i="8"/>
  <c r="BC86" i="8"/>
  <c r="BA86" i="8"/>
  <c r="AI86" i="8"/>
  <c r="J86" i="8"/>
  <c r="H86" i="8"/>
  <c r="G86" i="8"/>
  <c r="BM326" i="8"/>
  <c r="AW326" i="8"/>
  <c r="AG326" i="8"/>
  <c r="Q326" i="8"/>
  <c r="A326" i="8"/>
  <c r="BL326" i="8"/>
  <c r="AV326" i="8"/>
  <c r="AF326" i="8"/>
  <c r="P326" i="8"/>
  <c r="BD326" i="8"/>
  <c r="AN326" i="8"/>
  <c r="X326" i="8"/>
  <c r="H326" i="8"/>
  <c r="BO326" i="8"/>
  <c r="AT326" i="8"/>
  <c r="AA326" i="8"/>
  <c r="G326" i="8"/>
  <c r="BJ326" i="8"/>
  <c r="AQ326" i="8"/>
  <c r="W326" i="8"/>
  <c r="D326" i="8"/>
  <c r="BI326" i="8"/>
  <c r="AP326" i="8"/>
  <c r="V326" i="8"/>
  <c r="C326" i="8"/>
  <c r="BH326" i="8"/>
  <c r="AO326" i="8"/>
  <c r="U326" i="8"/>
  <c r="B326" i="8"/>
  <c r="BG326" i="8"/>
  <c r="AM326" i="8"/>
  <c r="T326" i="8"/>
  <c r="BC326" i="8"/>
  <c r="AJ326" i="8"/>
  <c r="O326" i="8"/>
  <c r="AU326" i="8"/>
  <c r="M326" i="8"/>
  <c r="AS326" i="8"/>
  <c r="L326" i="8"/>
  <c r="AR326" i="8"/>
  <c r="K326" i="8"/>
  <c r="AL326" i="8"/>
  <c r="J326" i="8"/>
  <c r="AK326" i="8"/>
  <c r="I326" i="8"/>
  <c r="BR326" i="8"/>
  <c r="AI326" i="8"/>
  <c r="F326" i="8"/>
  <c r="BF326" i="8"/>
  <c r="AC326" i="8"/>
  <c r="Z326" i="8"/>
  <c r="Y326" i="8"/>
  <c r="S326" i="8"/>
  <c r="BP326" i="8"/>
  <c r="R326" i="8"/>
  <c r="BN326" i="8"/>
  <c r="N326" i="8"/>
  <c r="BK326" i="8"/>
  <c r="E326" i="8"/>
  <c r="BB326" i="8"/>
  <c r="BE326" i="8"/>
  <c r="BA326" i="8"/>
  <c r="AZ326" i="8"/>
  <c r="AY326" i="8"/>
  <c r="AD326" i="8"/>
  <c r="AH326" i="8"/>
  <c r="AX326" i="8"/>
  <c r="AE326" i="8"/>
  <c r="AB326" i="8"/>
  <c r="A46" i="7"/>
  <c r="AB47" i="7"/>
  <c r="AD26" i="7"/>
  <c r="AB26" i="7" a="1"/>
  <c r="AB26" i="7" s="1"/>
  <c r="BI74" i="8"/>
  <c r="AS74" i="8"/>
  <c r="AC74" i="8"/>
  <c r="M74" i="8"/>
  <c r="BD74" i="8"/>
  <c r="AN74" i="8"/>
  <c r="X74" i="8"/>
  <c r="H74" i="8"/>
  <c r="BP74" i="8"/>
  <c r="AX74" i="8"/>
  <c r="AF74" i="8"/>
  <c r="N74" i="8"/>
  <c r="BO74" i="8"/>
  <c r="AW74" i="8"/>
  <c r="AE74" i="8"/>
  <c r="L74" i="8"/>
  <c r="BF74" i="8"/>
  <c r="AM74" i="8"/>
  <c r="U74" i="8"/>
  <c r="AU74" i="8"/>
  <c r="Y74" i="8"/>
  <c r="B74" i="8"/>
  <c r="BR74" i="8"/>
  <c r="AT74" i="8"/>
  <c r="W74" i="8"/>
  <c r="A74" i="8"/>
  <c r="BN74" i="8"/>
  <c r="AR74" i="8"/>
  <c r="V74" i="8"/>
  <c r="BM74" i="8"/>
  <c r="AQ74" i="8"/>
  <c r="T74" i="8"/>
  <c r="BL74" i="8"/>
  <c r="AP74" i="8"/>
  <c r="S74" i="8"/>
  <c r="BK74" i="8"/>
  <c r="AO74" i="8"/>
  <c r="R74" i="8"/>
  <c r="BE74" i="8"/>
  <c r="AI74" i="8"/>
  <c r="K74" i="8"/>
  <c r="AJ74" i="8"/>
  <c r="AH74" i="8"/>
  <c r="AG74" i="8"/>
  <c r="AD74" i="8"/>
  <c r="AB74" i="8"/>
  <c r="BJ74" i="8"/>
  <c r="AA74" i="8"/>
  <c r="BB74" i="8"/>
  <c r="O74" i="8"/>
  <c r="BA74" i="8"/>
  <c r="J74" i="8"/>
  <c r="Q74" i="8"/>
  <c r="P74" i="8"/>
  <c r="I74" i="8"/>
  <c r="G74" i="8"/>
  <c r="F74" i="8"/>
  <c r="E74" i="8"/>
  <c r="D74" i="8"/>
  <c r="BC74" i="8"/>
  <c r="AZ74" i="8"/>
  <c r="BH74" i="8"/>
  <c r="BG74" i="8"/>
  <c r="AY74" i="8"/>
  <c r="AV74" i="8"/>
  <c r="AL74" i="8"/>
  <c r="Z74" i="8"/>
  <c r="AK74" i="8"/>
  <c r="BJ362" i="8"/>
  <c r="AT362" i="8"/>
  <c r="AD362" i="8"/>
  <c r="N362" i="8"/>
  <c r="BG362" i="8"/>
  <c r="AQ362" i="8"/>
  <c r="BN362" i="8"/>
  <c r="AV362" i="8"/>
  <c r="AC362" i="8"/>
  <c r="L362" i="8"/>
  <c r="BM362" i="8"/>
  <c r="AU362" i="8"/>
  <c r="AB362" i="8"/>
  <c r="K362" i="8"/>
  <c r="BL362" i="8"/>
  <c r="AS362" i="8"/>
  <c r="AA362" i="8"/>
  <c r="J362" i="8"/>
  <c r="BK362" i="8"/>
  <c r="AR362" i="8"/>
  <c r="Z362" i="8"/>
  <c r="I362" i="8"/>
  <c r="BH362" i="8"/>
  <c r="AO362" i="8"/>
  <c r="X362" i="8"/>
  <c r="G362" i="8"/>
  <c r="BF362" i="8"/>
  <c r="AN362" i="8"/>
  <c r="W362" i="8"/>
  <c r="F362" i="8"/>
  <c r="BC362" i="8"/>
  <c r="AK362" i="8"/>
  <c r="T362" i="8"/>
  <c r="C362" i="8"/>
  <c r="BP362" i="8"/>
  <c r="AH362" i="8"/>
  <c r="B362" i="8"/>
  <c r="BO362" i="8"/>
  <c r="AG362" i="8"/>
  <c r="A362" i="8"/>
  <c r="BI362" i="8"/>
  <c r="AF362" i="8"/>
  <c r="BE362" i="8"/>
  <c r="AE362" i="8"/>
  <c r="BD362" i="8"/>
  <c r="Y362" i="8"/>
  <c r="BB362" i="8"/>
  <c r="V362" i="8"/>
  <c r="BA362" i="8"/>
  <c r="U362" i="8"/>
  <c r="AX362" i="8"/>
  <c r="Q362" i="8"/>
  <c r="AP362" i="8"/>
  <c r="AM362" i="8"/>
  <c r="AL362" i="8"/>
  <c r="AJ362" i="8"/>
  <c r="AI362" i="8"/>
  <c r="S362" i="8"/>
  <c r="R362" i="8"/>
  <c r="BR362" i="8"/>
  <c r="AZ362" i="8"/>
  <c r="O362" i="8"/>
  <c r="M362" i="8"/>
  <c r="AY362" i="8"/>
  <c r="P362" i="8"/>
  <c r="H362" i="8"/>
  <c r="E362" i="8"/>
  <c r="D362" i="8"/>
  <c r="AW362" i="8"/>
  <c r="AB203" i="7"/>
  <c r="A262" i="7"/>
  <c r="AB263" i="7"/>
  <c r="BH390" i="8"/>
  <c r="AR390" i="8"/>
  <c r="AB390" i="8"/>
  <c r="L390" i="8"/>
  <c r="BR390" i="8"/>
  <c r="BA390" i="8"/>
  <c r="AK390" i="8"/>
  <c r="U390" i="8"/>
  <c r="E390" i="8"/>
  <c r="BM390" i="8"/>
  <c r="AW390" i="8"/>
  <c r="AG390" i="8"/>
  <c r="Q390" i="8"/>
  <c r="A390" i="8"/>
  <c r="BL390" i="8"/>
  <c r="AV390" i="8"/>
  <c r="AF390" i="8"/>
  <c r="P390" i="8"/>
  <c r="BI390" i="8"/>
  <c r="AS390" i="8"/>
  <c r="AC390" i="8"/>
  <c r="M390" i="8"/>
  <c r="BP390" i="8"/>
  <c r="AQ390" i="8"/>
  <c r="V390" i="8"/>
  <c r="BO390" i="8"/>
  <c r="AP390" i="8"/>
  <c r="T390" i="8"/>
  <c r="BN390" i="8"/>
  <c r="AO390" i="8"/>
  <c r="S390" i="8"/>
  <c r="BK390" i="8"/>
  <c r="BF390" i="8"/>
  <c r="AJ390" i="8"/>
  <c r="K390" i="8"/>
  <c r="AY390" i="8"/>
  <c r="R390" i="8"/>
  <c r="AX390" i="8"/>
  <c r="O390" i="8"/>
  <c r="AU390" i="8"/>
  <c r="N390" i="8"/>
  <c r="AT390" i="8"/>
  <c r="J390" i="8"/>
  <c r="AN390" i="8"/>
  <c r="I390" i="8"/>
  <c r="AM390" i="8"/>
  <c r="H390" i="8"/>
  <c r="AL390" i="8"/>
  <c r="G390" i="8"/>
  <c r="BJ390" i="8"/>
  <c r="AE390" i="8"/>
  <c r="C390" i="8"/>
  <c r="AI390" i="8"/>
  <c r="AH390" i="8"/>
  <c r="AD390" i="8"/>
  <c r="AA390" i="8"/>
  <c r="Z390" i="8"/>
  <c r="Y390" i="8"/>
  <c r="D390" i="8"/>
  <c r="AZ390" i="8"/>
  <c r="X390" i="8"/>
  <c r="W390" i="8"/>
  <c r="F390" i="8"/>
  <c r="B390" i="8"/>
  <c r="BG390" i="8"/>
  <c r="BE390" i="8"/>
  <c r="BD390" i="8"/>
  <c r="BC390" i="8"/>
  <c r="BB390" i="8"/>
  <c r="BE78" i="8"/>
  <c r="AO78" i="8"/>
  <c r="Y78" i="8"/>
  <c r="I78" i="8"/>
  <c r="BD78" i="8"/>
  <c r="AN78" i="8"/>
  <c r="X78" i="8"/>
  <c r="H78" i="8"/>
  <c r="BC78" i="8"/>
  <c r="AM78" i="8"/>
  <c r="W78" i="8"/>
  <c r="G78" i="8"/>
  <c r="BB78" i="8"/>
  <c r="AL78" i="8"/>
  <c r="V78" i="8"/>
  <c r="F78" i="8"/>
  <c r="BR78" i="8"/>
  <c r="BA78" i="8"/>
  <c r="AK78" i="8"/>
  <c r="U78" i="8"/>
  <c r="E78" i="8"/>
  <c r="BP78" i="8"/>
  <c r="AZ78" i="8"/>
  <c r="AJ78" i="8"/>
  <c r="T78" i="8"/>
  <c r="D78" i="8"/>
  <c r="BL78" i="8"/>
  <c r="AP78" i="8"/>
  <c r="N78" i="8"/>
  <c r="BK78" i="8"/>
  <c r="AI78" i="8"/>
  <c r="M78" i="8"/>
  <c r="AW78" i="8"/>
  <c r="AA78" i="8"/>
  <c r="AV78" i="8"/>
  <c r="Q78" i="8"/>
  <c r="AU78" i="8"/>
  <c r="P78" i="8"/>
  <c r="AT78" i="8"/>
  <c r="O78" i="8"/>
  <c r="AS78" i="8"/>
  <c r="L78" i="8"/>
  <c r="AR78" i="8"/>
  <c r="K78" i="8"/>
  <c r="AQ78" i="8"/>
  <c r="J78" i="8"/>
  <c r="BJ78" i="8"/>
  <c r="AE78" i="8"/>
  <c r="AB78" i="8"/>
  <c r="Z78" i="8"/>
  <c r="BO78" i="8"/>
  <c r="S78" i="8"/>
  <c r="BN78" i="8"/>
  <c r="R78" i="8"/>
  <c r="BM78" i="8"/>
  <c r="BI78" i="8"/>
  <c r="B78" i="8"/>
  <c r="AY78" i="8"/>
  <c r="AX78" i="8"/>
  <c r="BF78" i="8"/>
  <c r="AH78" i="8"/>
  <c r="AF78" i="8"/>
  <c r="AD78" i="8"/>
  <c r="AC78" i="8"/>
  <c r="A78" i="8"/>
  <c r="BH78" i="8"/>
  <c r="AG78" i="8"/>
  <c r="BG78" i="8"/>
  <c r="BF226" i="8"/>
  <c r="AP226" i="8"/>
  <c r="Z226" i="8"/>
  <c r="J226" i="8"/>
  <c r="BE226" i="8"/>
  <c r="AO226" i="8"/>
  <c r="Y226" i="8"/>
  <c r="I226" i="8"/>
  <c r="BM226" i="8"/>
  <c r="AW226" i="8"/>
  <c r="AG226" i="8"/>
  <c r="Q226" i="8"/>
  <c r="A226" i="8"/>
  <c r="BH226" i="8"/>
  <c r="AM226" i="8"/>
  <c r="T226" i="8"/>
  <c r="BG226" i="8"/>
  <c r="AL226" i="8"/>
  <c r="S226" i="8"/>
  <c r="BD226" i="8"/>
  <c r="AK226" i="8"/>
  <c r="R226" i="8"/>
  <c r="BC226" i="8"/>
  <c r="AJ226" i="8"/>
  <c r="P226" i="8"/>
  <c r="BB226" i="8"/>
  <c r="AI226" i="8"/>
  <c r="O226" i="8"/>
  <c r="BA226" i="8"/>
  <c r="AH226" i="8"/>
  <c r="N226" i="8"/>
  <c r="BP226" i="8"/>
  <c r="AV226" i="8"/>
  <c r="AC226" i="8"/>
  <c r="H226" i="8"/>
  <c r="BL226" i="8"/>
  <c r="AB226" i="8"/>
  <c r="BJ226" i="8"/>
  <c r="X226" i="8"/>
  <c r="BI226" i="8"/>
  <c r="W226" i="8"/>
  <c r="AZ226" i="8"/>
  <c r="V226" i="8"/>
  <c r="AY226" i="8"/>
  <c r="U226" i="8"/>
  <c r="AS226" i="8"/>
  <c r="G226" i="8"/>
  <c r="BK226" i="8"/>
  <c r="D226" i="8"/>
  <c r="AX226" i="8"/>
  <c r="C226" i="8"/>
  <c r="AU226" i="8"/>
  <c r="B226" i="8"/>
  <c r="AT226" i="8"/>
  <c r="AR226" i="8"/>
  <c r="AQ226" i="8"/>
  <c r="AD226" i="8"/>
  <c r="BR226" i="8"/>
  <c r="BO226" i="8"/>
  <c r="BN226" i="8"/>
  <c r="AN226" i="8"/>
  <c r="AF226" i="8"/>
  <c r="AE226" i="8"/>
  <c r="AA226" i="8"/>
  <c r="F226" i="8"/>
  <c r="M226" i="8"/>
  <c r="K226" i="8"/>
  <c r="E226" i="8"/>
  <c r="L226" i="8"/>
  <c r="BM286" i="8"/>
  <c r="AW286" i="8"/>
  <c r="AG286" i="8"/>
  <c r="Q286" i="8"/>
  <c r="A286" i="8"/>
  <c r="BL286" i="8"/>
  <c r="AU286" i="8"/>
  <c r="AD286" i="8"/>
  <c r="M286" i="8"/>
  <c r="BK286" i="8"/>
  <c r="AS286" i="8"/>
  <c r="AA286" i="8"/>
  <c r="I286" i="8"/>
  <c r="BJ286" i="8"/>
  <c r="AR286" i="8"/>
  <c r="Z286" i="8"/>
  <c r="H286" i="8"/>
  <c r="BI286" i="8"/>
  <c r="AQ286" i="8"/>
  <c r="Y286" i="8"/>
  <c r="G286" i="8"/>
  <c r="BH286" i="8"/>
  <c r="AP286" i="8"/>
  <c r="X286" i="8"/>
  <c r="F286" i="8"/>
  <c r="BG286" i="8"/>
  <c r="AO286" i="8"/>
  <c r="W286" i="8"/>
  <c r="E286" i="8"/>
  <c r="BF286" i="8"/>
  <c r="AN286" i="8"/>
  <c r="V286" i="8"/>
  <c r="D286" i="8"/>
  <c r="BB286" i="8"/>
  <c r="AJ286" i="8"/>
  <c r="R286" i="8"/>
  <c r="AV286" i="8"/>
  <c r="N286" i="8"/>
  <c r="AT286" i="8"/>
  <c r="L286" i="8"/>
  <c r="AM286" i="8"/>
  <c r="K286" i="8"/>
  <c r="AL286" i="8"/>
  <c r="J286" i="8"/>
  <c r="AK286" i="8"/>
  <c r="C286" i="8"/>
  <c r="BR286" i="8"/>
  <c r="AI286" i="8"/>
  <c r="B286" i="8"/>
  <c r="BE286" i="8"/>
  <c r="AC286" i="8"/>
  <c r="AB286" i="8"/>
  <c r="U286" i="8"/>
  <c r="T286" i="8"/>
  <c r="S286" i="8"/>
  <c r="BP286" i="8"/>
  <c r="P286" i="8"/>
  <c r="BO286" i="8"/>
  <c r="O286" i="8"/>
  <c r="BA286" i="8"/>
  <c r="BN286" i="8"/>
  <c r="BD286" i="8"/>
  <c r="AX286" i="8"/>
  <c r="BC286" i="8"/>
  <c r="AZ286" i="8"/>
  <c r="AY286" i="8"/>
  <c r="AF286" i="8"/>
  <c r="AE286" i="8"/>
  <c r="AH286" i="8"/>
  <c r="BR66" i="8"/>
  <c r="BA66" i="8"/>
  <c r="AK66" i="8"/>
  <c r="U66" i="8"/>
  <c r="E66" i="8"/>
  <c r="BL66" i="8"/>
  <c r="AV66" i="8"/>
  <c r="AF66" i="8"/>
  <c r="P66" i="8"/>
  <c r="BB66" i="8"/>
  <c r="AI66" i="8"/>
  <c r="Q66" i="8"/>
  <c r="AZ66" i="8"/>
  <c r="AH66" i="8"/>
  <c r="O66" i="8"/>
  <c r="BI66" i="8"/>
  <c r="AQ66" i="8"/>
  <c r="Y66" i="8"/>
  <c r="G66" i="8"/>
  <c r="BG66" i="8"/>
  <c r="AL66" i="8"/>
  <c r="M66" i="8"/>
  <c r="BF66" i="8"/>
  <c r="AJ66" i="8"/>
  <c r="L66" i="8"/>
  <c r="BE66" i="8"/>
  <c r="AG66" i="8"/>
  <c r="K66" i="8"/>
  <c r="BD66" i="8"/>
  <c r="AE66" i="8"/>
  <c r="J66" i="8"/>
  <c r="BC66" i="8"/>
  <c r="I66" i="8"/>
  <c r="AY66" i="8"/>
  <c r="AC66" i="8"/>
  <c r="H66" i="8"/>
  <c r="BP66" i="8"/>
  <c r="AT66" i="8"/>
  <c r="X66" i="8"/>
  <c r="B66" i="8"/>
  <c r="BO66" i="8"/>
  <c r="AA66" i="8"/>
  <c r="BN66" i="8"/>
  <c r="Z66" i="8"/>
  <c r="BM66" i="8"/>
  <c r="W66" i="8"/>
  <c r="BK66" i="8"/>
  <c r="V66" i="8"/>
  <c r="BJ66" i="8"/>
  <c r="T66" i="8"/>
  <c r="BH66" i="8"/>
  <c r="S66" i="8"/>
  <c r="AS66" i="8"/>
  <c r="D66" i="8"/>
  <c r="AR66" i="8"/>
  <c r="N66" i="8"/>
  <c r="F66" i="8"/>
  <c r="A66" i="8"/>
  <c r="AU66" i="8"/>
  <c r="AP66" i="8"/>
  <c r="AX66" i="8"/>
  <c r="AW66" i="8"/>
  <c r="AO66" i="8"/>
  <c r="AN66" i="8"/>
  <c r="R66" i="8"/>
  <c r="AM66" i="8"/>
  <c r="AB66" i="8"/>
  <c r="BP370" i="8"/>
  <c r="AZ370" i="8"/>
  <c r="AJ370" i="8"/>
  <c r="T370" i="8"/>
  <c r="D370" i="8"/>
  <c r="BO370" i="8"/>
  <c r="AY370" i="8"/>
  <c r="AI370" i="8"/>
  <c r="S370" i="8"/>
  <c r="C370" i="8"/>
  <c r="BA370" i="8"/>
  <c r="AG370" i="8"/>
  <c r="O370" i="8"/>
  <c r="AX370" i="8"/>
  <c r="AF370" i="8"/>
  <c r="N370" i="8"/>
  <c r="BR370" i="8"/>
  <c r="AW370" i="8"/>
  <c r="AE370" i="8"/>
  <c r="M370" i="8"/>
  <c r="BN370" i="8"/>
  <c r="AV370" i="8"/>
  <c r="AD370" i="8"/>
  <c r="L370" i="8"/>
  <c r="BM370" i="8"/>
  <c r="AU370" i="8"/>
  <c r="AC370" i="8"/>
  <c r="K370" i="8"/>
  <c r="BL370" i="8"/>
  <c r="AT370" i="8"/>
  <c r="AB370" i="8"/>
  <c r="J370" i="8"/>
  <c r="BH370" i="8"/>
  <c r="AP370" i="8"/>
  <c r="X370" i="8"/>
  <c r="F370" i="8"/>
  <c r="AO370" i="8"/>
  <c r="H370" i="8"/>
  <c r="AN370" i="8"/>
  <c r="G370" i="8"/>
  <c r="AM370" i="8"/>
  <c r="E370" i="8"/>
  <c r="AL370" i="8"/>
  <c r="B370" i="8"/>
  <c r="BK370" i="8"/>
  <c r="AK370" i="8"/>
  <c r="A370" i="8"/>
  <c r="BJ370" i="8"/>
  <c r="AH370" i="8"/>
  <c r="BI370" i="8"/>
  <c r="AA370" i="8"/>
  <c r="BE370" i="8"/>
  <c r="W370" i="8"/>
  <c r="Z370" i="8"/>
  <c r="Y370" i="8"/>
  <c r="V370" i="8"/>
  <c r="U370" i="8"/>
  <c r="R370" i="8"/>
  <c r="Q370" i="8"/>
  <c r="P370" i="8"/>
  <c r="BF370" i="8"/>
  <c r="BC370" i="8"/>
  <c r="BB370" i="8"/>
  <c r="AS370" i="8"/>
  <c r="AR370" i="8"/>
  <c r="AQ370" i="8"/>
  <c r="I370" i="8"/>
  <c r="BG370" i="8"/>
  <c r="BD370" i="8"/>
  <c r="BB230" i="8"/>
  <c r="AL230" i="8"/>
  <c r="V230" i="8"/>
  <c r="F230" i="8"/>
  <c r="BR230" i="8"/>
  <c r="BA230" i="8"/>
  <c r="AK230" i="8"/>
  <c r="U230" i="8"/>
  <c r="E230" i="8"/>
  <c r="BI230" i="8"/>
  <c r="AS230" i="8"/>
  <c r="AC230" i="8"/>
  <c r="M230" i="8"/>
  <c r="BG230" i="8"/>
  <c r="AN230" i="8"/>
  <c r="S230" i="8"/>
  <c r="BF230" i="8"/>
  <c r="AM230" i="8"/>
  <c r="R230" i="8"/>
  <c r="BE230" i="8"/>
  <c r="AJ230" i="8"/>
  <c r="Q230" i="8"/>
  <c r="BD230" i="8"/>
  <c r="AI230" i="8"/>
  <c r="P230" i="8"/>
  <c r="BC230" i="8"/>
  <c r="AH230" i="8"/>
  <c r="O230" i="8"/>
  <c r="AZ230" i="8"/>
  <c r="AG230" i="8"/>
  <c r="N230" i="8"/>
  <c r="BO230" i="8"/>
  <c r="AV230" i="8"/>
  <c r="AB230" i="8"/>
  <c r="I230" i="8"/>
  <c r="BN230" i="8"/>
  <c r="AE230" i="8"/>
  <c r="A230" i="8"/>
  <c r="BL230" i="8"/>
  <c r="AA230" i="8"/>
  <c r="BK230" i="8"/>
  <c r="Z230" i="8"/>
  <c r="BJ230" i="8"/>
  <c r="Y230" i="8"/>
  <c r="BH230" i="8"/>
  <c r="X230" i="8"/>
  <c r="AU230" i="8"/>
  <c r="K230" i="8"/>
  <c r="BM230" i="8"/>
  <c r="G230" i="8"/>
  <c r="AY230" i="8"/>
  <c r="D230" i="8"/>
  <c r="AX230" i="8"/>
  <c r="C230" i="8"/>
  <c r="AW230" i="8"/>
  <c r="B230" i="8"/>
  <c r="AT230" i="8"/>
  <c r="AR230" i="8"/>
  <c r="AF230" i="8"/>
  <c r="J230" i="8"/>
  <c r="H230" i="8"/>
  <c r="AO230" i="8"/>
  <c r="BP230" i="8"/>
  <c r="AQ230" i="8"/>
  <c r="AP230" i="8"/>
  <c r="L230" i="8"/>
  <c r="AD230" i="8"/>
  <c r="W230" i="8"/>
  <c r="T230" i="8"/>
  <c r="BI314" i="8"/>
  <c r="AS314" i="8"/>
  <c r="AC314" i="8"/>
  <c r="M314" i="8"/>
  <c r="BH314" i="8"/>
  <c r="AR314" i="8"/>
  <c r="AB314" i="8"/>
  <c r="L314" i="8"/>
  <c r="BR314" i="8"/>
  <c r="AY314" i="8"/>
  <c r="AG314" i="8"/>
  <c r="O314" i="8"/>
  <c r="BL314" i="8"/>
  <c r="AT314" i="8"/>
  <c r="Z314" i="8"/>
  <c r="H314" i="8"/>
  <c r="BF314" i="8"/>
  <c r="AN314" i="8"/>
  <c r="V314" i="8"/>
  <c r="D314" i="8"/>
  <c r="BO314" i="8"/>
  <c r="AQ314" i="8"/>
  <c r="U314" i="8"/>
  <c r="BN314" i="8"/>
  <c r="AP314" i="8"/>
  <c r="T314" i="8"/>
  <c r="BM314" i="8"/>
  <c r="AO314" i="8"/>
  <c r="S314" i="8"/>
  <c r="BK314" i="8"/>
  <c r="AM314" i="8"/>
  <c r="R314" i="8"/>
  <c r="BJ314" i="8"/>
  <c r="AL314" i="8"/>
  <c r="Q314" i="8"/>
  <c r="BG314" i="8"/>
  <c r="AK314" i="8"/>
  <c r="P314" i="8"/>
  <c r="BB314" i="8"/>
  <c r="AF314" i="8"/>
  <c r="I314" i="8"/>
  <c r="BD314" i="8"/>
  <c r="W314" i="8"/>
  <c r="BC314" i="8"/>
  <c r="N314" i="8"/>
  <c r="BA314" i="8"/>
  <c r="K314" i="8"/>
  <c r="AZ314" i="8"/>
  <c r="J314" i="8"/>
  <c r="AX314" i="8"/>
  <c r="G314" i="8"/>
  <c r="AW314" i="8"/>
  <c r="F314" i="8"/>
  <c r="AU314" i="8"/>
  <c r="C314" i="8"/>
  <c r="BP314" i="8"/>
  <c r="BE314" i="8"/>
  <c r="AV314" i="8"/>
  <c r="AJ314" i="8"/>
  <c r="AI314" i="8"/>
  <c r="AH314" i="8"/>
  <c r="Y314" i="8"/>
  <c r="AE314" i="8"/>
  <c r="AD314" i="8"/>
  <c r="AA314" i="8"/>
  <c r="A314" i="8"/>
  <c r="E314" i="8"/>
  <c r="X314" i="8"/>
  <c r="B314" i="8"/>
  <c r="AB127" i="7"/>
  <c r="BN234" i="8"/>
  <c r="AX234" i="8"/>
  <c r="AH234" i="8"/>
  <c r="R234" i="8"/>
  <c r="B234" i="8"/>
  <c r="BM234" i="8"/>
  <c r="AW234" i="8"/>
  <c r="AG234" i="8"/>
  <c r="Q234" i="8"/>
  <c r="A234" i="8"/>
  <c r="BL234" i="8"/>
  <c r="AV234" i="8"/>
  <c r="AF234" i="8"/>
  <c r="P234" i="8"/>
  <c r="BK234" i="8"/>
  <c r="AU234" i="8"/>
  <c r="AE234" i="8"/>
  <c r="O234" i="8"/>
  <c r="BJ234" i="8"/>
  <c r="AT234" i="8"/>
  <c r="AD234" i="8"/>
  <c r="N234" i="8"/>
  <c r="BI234" i="8"/>
  <c r="AS234" i="8"/>
  <c r="AC234" i="8"/>
  <c r="M234" i="8"/>
  <c r="BE234" i="8"/>
  <c r="AO234" i="8"/>
  <c r="Y234" i="8"/>
  <c r="I234" i="8"/>
  <c r="BH234" i="8"/>
  <c r="AJ234" i="8"/>
  <c r="F234" i="8"/>
  <c r="BG234" i="8"/>
  <c r="AI234" i="8"/>
  <c r="E234" i="8"/>
  <c r="BF234" i="8"/>
  <c r="AB234" i="8"/>
  <c r="D234" i="8"/>
  <c r="BD234" i="8"/>
  <c r="AA234" i="8"/>
  <c r="C234" i="8"/>
  <c r="BC234" i="8"/>
  <c r="Z234" i="8"/>
  <c r="BB234" i="8"/>
  <c r="X234" i="8"/>
  <c r="AR234" i="8"/>
  <c r="T234" i="8"/>
  <c r="AM234" i="8"/>
  <c r="AK234" i="8"/>
  <c r="W234" i="8"/>
  <c r="V234" i="8"/>
  <c r="U234" i="8"/>
  <c r="BO234" i="8"/>
  <c r="J234" i="8"/>
  <c r="AY234" i="8"/>
  <c r="AQ234" i="8"/>
  <c r="AP234" i="8"/>
  <c r="AN234" i="8"/>
  <c r="AL234" i="8"/>
  <c r="S234" i="8"/>
  <c r="G234" i="8"/>
  <c r="BR234" i="8"/>
  <c r="BP234" i="8"/>
  <c r="BA234" i="8"/>
  <c r="AZ234" i="8"/>
  <c r="L234" i="8"/>
  <c r="K234" i="8"/>
  <c r="H234" i="8"/>
  <c r="AB315" i="7"/>
  <c r="AB223" i="7"/>
  <c r="L41" i="1"/>
  <c r="L46" i="1" s="1"/>
  <c r="BM266" i="8"/>
  <c r="AW266" i="8"/>
  <c r="AG266" i="8"/>
  <c r="Q266" i="8"/>
  <c r="A266" i="8"/>
  <c r="BL266" i="8"/>
  <c r="AV266" i="8"/>
  <c r="AF266" i="8"/>
  <c r="P266" i="8"/>
  <c r="BK266" i="8"/>
  <c r="AS266" i="8"/>
  <c r="AA266" i="8"/>
  <c r="I266" i="8"/>
  <c r="BJ266" i="8"/>
  <c r="AR266" i="8"/>
  <c r="Z266" i="8"/>
  <c r="H266" i="8"/>
  <c r="BI266" i="8"/>
  <c r="AQ266" i="8"/>
  <c r="Y266" i="8"/>
  <c r="G266" i="8"/>
  <c r="BH266" i="8"/>
  <c r="AP266" i="8"/>
  <c r="X266" i="8"/>
  <c r="F266" i="8"/>
  <c r="BG266" i="8"/>
  <c r="AO266" i="8"/>
  <c r="W266" i="8"/>
  <c r="E266" i="8"/>
  <c r="BF266" i="8"/>
  <c r="AN266" i="8"/>
  <c r="V266" i="8"/>
  <c r="D266" i="8"/>
  <c r="BB266" i="8"/>
  <c r="AJ266" i="8"/>
  <c r="R266" i="8"/>
  <c r="BC266" i="8"/>
  <c r="U266" i="8"/>
  <c r="BA266" i="8"/>
  <c r="T266" i="8"/>
  <c r="AZ266" i="8"/>
  <c r="S266" i="8"/>
  <c r="AY266" i="8"/>
  <c r="O266" i="8"/>
  <c r="AX266" i="8"/>
  <c r="N266" i="8"/>
  <c r="AU266" i="8"/>
  <c r="M266" i="8"/>
  <c r="AK266" i="8"/>
  <c r="C266" i="8"/>
  <c r="AI266" i="8"/>
  <c r="AH266" i="8"/>
  <c r="AE266" i="8"/>
  <c r="AD266" i="8"/>
  <c r="AC266" i="8"/>
  <c r="AB266" i="8"/>
  <c r="BO266" i="8"/>
  <c r="B266" i="8"/>
  <c r="J266" i="8"/>
  <c r="BE266" i="8"/>
  <c r="BR266" i="8"/>
  <c r="BP266" i="8"/>
  <c r="BN266" i="8"/>
  <c r="BD266" i="8"/>
  <c r="AT266" i="8"/>
  <c r="AM266" i="8"/>
  <c r="AL266" i="8"/>
  <c r="L266" i="8"/>
  <c r="K266" i="8"/>
  <c r="AB199" i="7"/>
  <c r="A198" i="7"/>
  <c r="AB259" i="7"/>
  <c r="A366" i="7"/>
  <c r="AB367" i="7"/>
  <c r="A378" i="7"/>
  <c r="AB379" i="7"/>
  <c r="BK150" i="8"/>
  <c r="BP150" i="8"/>
  <c r="AY150" i="8"/>
  <c r="AI150" i="8"/>
  <c r="S150" i="8"/>
  <c r="BN150" i="8"/>
  <c r="AW150" i="8"/>
  <c r="AG150" i="8"/>
  <c r="Q150" i="8"/>
  <c r="A150" i="8"/>
  <c r="BM150" i="8"/>
  <c r="AV150" i="8"/>
  <c r="AF150" i="8"/>
  <c r="P150" i="8"/>
  <c r="BL150" i="8"/>
  <c r="AU150" i="8"/>
  <c r="AE150" i="8"/>
  <c r="O150" i="8"/>
  <c r="BJ150" i="8"/>
  <c r="AT150" i="8"/>
  <c r="AD150" i="8"/>
  <c r="N150" i="8"/>
  <c r="BF150" i="8"/>
  <c r="AP150" i="8"/>
  <c r="Z150" i="8"/>
  <c r="J150" i="8"/>
  <c r="BD150" i="8"/>
  <c r="AC150" i="8"/>
  <c r="F150" i="8"/>
  <c r="BC150" i="8"/>
  <c r="AB150" i="8"/>
  <c r="E150" i="8"/>
  <c r="BB150" i="8"/>
  <c r="AA150" i="8"/>
  <c r="D150" i="8"/>
  <c r="BA150" i="8"/>
  <c r="Y150" i="8"/>
  <c r="B150" i="8"/>
  <c r="AZ150" i="8"/>
  <c r="X150" i="8"/>
  <c r="AX150" i="8"/>
  <c r="W150" i="8"/>
  <c r="AJ150" i="8"/>
  <c r="AH150" i="8"/>
  <c r="BR150" i="8"/>
  <c r="V150" i="8"/>
  <c r="BO150" i="8"/>
  <c r="U150" i="8"/>
  <c r="BI150" i="8"/>
  <c r="T150" i="8"/>
  <c r="BH150" i="8"/>
  <c r="R150" i="8"/>
  <c r="AR150" i="8"/>
  <c r="I150" i="8"/>
  <c r="BE150" i="8"/>
  <c r="AS150" i="8"/>
  <c r="AQ150" i="8"/>
  <c r="AO150" i="8"/>
  <c r="AN150" i="8"/>
  <c r="AM150" i="8"/>
  <c r="L150" i="8"/>
  <c r="AL150" i="8"/>
  <c r="BG150" i="8"/>
  <c r="H150" i="8"/>
  <c r="G150" i="8"/>
  <c r="M150" i="8"/>
  <c r="K150" i="8"/>
  <c r="AK150" i="8"/>
  <c r="BR303" i="8"/>
  <c r="BA303" i="8"/>
  <c r="AK303" i="8"/>
  <c r="U303" i="8"/>
  <c r="E303" i="8"/>
  <c r="BL303" i="8"/>
  <c r="AV303" i="8"/>
  <c r="AF303" i="8"/>
  <c r="P303" i="8"/>
  <c r="BO303" i="8"/>
  <c r="AW303" i="8"/>
  <c r="AD303" i="8"/>
  <c r="L303" i="8"/>
  <c r="BN303" i="8"/>
  <c r="AU303" i="8"/>
  <c r="AC303" i="8"/>
  <c r="K303" i="8"/>
  <c r="BM303" i="8"/>
  <c r="AT303" i="8"/>
  <c r="AB303" i="8"/>
  <c r="J303" i="8"/>
  <c r="BJ303" i="8"/>
  <c r="AR303" i="8"/>
  <c r="Z303" i="8"/>
  <c r="H303" i="8"/>
  <c r="BI303" i="8"/>
  <c r="AQ303" i="8"/>
  <c r="Y303" i="8"/>
  <c r="BE303" i="8"/>
  <c r="AM303" i="8"/>
  <c r="T303" i="8"/>
  <c r="B303" i="8"/>
  <c r="BG303" i="8"/>
  <c r="AG303" i="8"/>
  <c r="C303" i="8"/>
  <c r="BF303" i="8"/>
  <c r="AE303" i="8"/>
  <c r="A303" i="8"/>
  <c r="BD303" i="8"/>
  <c r="AA303" i="8"/>
  <c r="BC303" i="8"/>
  <c r="X303" i="8"/>
  <c r="BB303" i="8"/>
  <c r="W303" i="8"/>
  <c r="AZ303" i="8"/>
  <c r="V303" i="8"/>
  <c r="AX303" i="8"/>
  <c r="R303" i="8"/>
  <c r="AH303" i="8"/>
  <c r="S303" i="8"/>
  <c r="Q303" i="8"/>
  <c r="O303" i="8"/>
  <c r="N303" i="8"/>
  <c r="BP303" i="8"/>
  <c r="M303" i="8"/>
  <c r="AS303" i="8"/>
  <c r="D303" i="8"/>
  <c r="F303" i="8"/>
  <c r="BK303" i="8"/>
  <c r="AO303" i="8"/>
  <c r="BH303" i="8"/>
  <c r="AY303" i="8"/>
  <c r="AP303" i="8"/>
  <c r="AN303" i="8"/>
  <c r="AL303" i="8"/>
  <c r="AJ303" i="8"/>
  <c r="AI303" i="8"/>
  <c r="I303" i="8"/>
  <c r="G303" i="8"/>
  <c r="BG170" i="8"/>
  <c r="AQ170" i="8"/>
  <c r="AA170" i="8"/>
  <c r="K170" i="8"/>
  <c r="BN170" i="8"/>
  <c r="AX170" i="8"/>
  <c r="AH170" i="8"/>
  <c r="R170" i="8"/>
  <c r="B170" i="8"/>
  <c r="BP170" i="8"/>
  <c r="AW170" i="8"/>
  <c r="AE170" i="8"/>
  <c r="M170" i="8"/>
  <c r="BO170" i="8"/>
  <c r="AV170" i="8"/>
  <c r="AD170" i="8"/>
  <c r="L170" i="8"/>
  <c r="BM170" i="8"/>
  <c r="AU170" i="8"/>
  <c r="AC170" i="8"/>
  <c r="J170" i="8"/>
  <c r="BL170" i="8"/>
  <c r="AT170" i="8"/>
  <c r="AB170" i="8"/>
  <c r="I170" i="8"/>
  <c r="BK170" i="8"/>
  <c r="AS170" i="8"/>
  <c r="Z170" i="8"/>
  <c r="H170" i="8"/>
  <c r="BJ170" i="8"/>
  <c r="AR170" i="8"/>
  <c r="Y170" i="8"/>
  <c r="G170" i="8"/>
  <c r="BE170" i="8"/>
  <c r="AM170" i="8"/>
  <c r="U170" i="8"/>
  <c r="C170" i="8"/>
  <c r="AL170" i="8"/>
  <c r="E170" i="8"/>
  <c r="AK170" i="8"/>
  <c r="D170" i="8"/>
  <c r="AJ170" i="8"/>
  <c r="A170" i="8"/>
  <c r="BR170" i="8"/>
  <c r="AI170" i="8"/>
  <c r="BI170" i="8"/>
  <c r="AG170" i="8"/>
  <c r="BH170" i="8"/>
  <c r="AF170" i="8"/>
  <c r="AO170" i="8"/>
  <c r="AN170" i="8"/>
  <c r="X170" i="8"/>
  <c r="W170" i="8"/>
  <c r="V170" i="8"/>
  <c r="T170" i="8"/>
  <c r="BD170" i="8"/>
  <c r="O170" i="8"/>
  <c r="BF170" i="8"/>
  <c r="BC170" i="8"/>
  <c r="BB170" i="8"/>
  <c r="AP170" i="8"/>
  <c r="BA170" i="8"/>
  <c r="AZ170" i="8"/>
  <c r="AY170" i="8"/>
  <c r="S170" i="8"/>
  <c r="Q170" i="8"/>
  <c r="P170" i="8"/>
  <c r="N170" i="8"/>
  <c r="F170" i="8"/>
  <c r="AB99" i="7"/>
  <c r="AB39" i="7"/>
  <c r="BH6" i="8"/>
  <c r="AR6" i="8"/>
  <c r="AB6" i="8"/>
  <c r="L6" i="8"/>
  <c r="BG6" i="8"/>
  <c r="AQ6" i="8"/>
  <c r="AA6" i="8"/>
  <c r="K6" i="8"/>
  <c r="BF6" i="8"/>
  <c r="AP6" i="8"/>
  <c r="Z6" i="8"/>
  <c r="J6" i="8"/>
  <c r="BE6" i="8"/>
  <c r="AO6" i="8"/>
  <c r="Y6" i="8"/>
  <c r="I6" i="8"/>
  <c r="BD6" i="8"/>
  <c r="AN6" i="8"/>
  <c r="X6" i="8"/>
  <c r="H6" i="8"/>
  <c r="BC6" i="8"/>
  <c r="AM6" i="8"/>
  <c r="W6" i="8"/>
  <c r="G6" i="8"/>
  <c r="BO6" i="8"/>
  <c r="AY6" i="8"/>
  <c r="AI6" i="8"/>
  <c r="S6" i="8"/>
  <c r="C6" i="8"/>
  <c r="BN6" i="8"/>
  <c r="AK6" i="8"/>
  <c r="M6" i="8"/>
  <c r="BM6" i="8"/>
  <c r="AJ6" i="8"/>
  <c r="F6" i="8"/>
  <c r="BL6" i="8"/>
  <c r="AH6" i="8"/>
  <c r="E6" i="8"/>
  <c r="BK6" i="8"/>
  <c r="AG6" i="8"/>
  <c r="D6" i="8"/>
  <c r="BJ6" i="8"/>
  <c r="AF6" i="8"/>
  <c r="B6" i="8"/>
  <c r="BI6" i="8"/>
  <c r="AE6" i="8"/>
  <c r="A6" i="8"/>
  <c r="BB6" i="8"/>
  <c r="AD6" i="8"/>
  <c r="AX6" i="8"/>
  <c r="U6" i="8"/>
  <c r="AW6" i="8"/>
  <c r="T6" i="8"/>
  <c r="V6" i="8"/>
  <c r="R6" i="8"/>
  <c r="Q6" i="8"/>
  <c r="P6" i="8"/>
  <c r="O6" i="8"/>
  <c r="N6" i="8"/>
  <c r="BR6" i="8"/>
  <c r="AZ6" i="8"/>
  <c r="BA6" i="8"/>
  <c r="BP6" i="8"/>
  <c r="AV6" i="8"/>
  <c r="AU6" i="8"/>
  <c r="AT6" i="8"/>
  <c r="AS6" i="8"/>
  <c r="AL6" i="8"/>
  <c r="AC6" i="8"/>
  <c r="BG210" i="8"/>
  <c r="AQ210" i="8"/>
  <c r="AA210" i="8"/>
  <c r="K210" i="8"/>
  <c r="BD210" i="8"/>
  <c r="AN210" i="8"/>
  <c r="X210" i="8"/>
  <c r="H210" i="8"/>
  <c r="BP210" i="8"/>
  <c r="AZ210" i="8"/>
  <c r="AJ210" i="8"/>
  <c r="T210" i="8"/>
  <c r="D210" i="8"/>
  <c r="AY210" i="8"/>
  <c r="AF210" i="8"/>
  <c r="M210" i="8"/>
  <c r="BR210" i="8"/>
  <c r="AW210" i="8"/>
  <c r="AD210" i="8"/>
  <c r="J210" i="8"/>
  <c r="BO210" i="8"/>
  <c r="AV210" i="8"/>
  <c r="AC210" i="8"/>
  <c r="I210" i="8"/>
  <c r="BN210" i="8"/>
  <c r="AU210" i="8"/>
  <c r="AB210" i="8"/>
  <c r="G210" i="8"/>
  <c r="BM210" i="8"/>
  <c r="AT210" i="8"/>
  <c r="Z210" i="8"/>
  <c r="F210" i="8"/>
  <c r="BI210" i="8"/>
  <c r="AO210" i="8"/>
  <c r="U210" i="8"/>
  <c r="A210" i="8"/>
  <c r="BE210" i="8"/>
  <c r="W210" i="8"/>
  <c r="BC210" i="8"/>
  <c r="V210" i="8"/>
  <c r="BB210" i="8"/>
  <c r="S210" i="8"/>
  <c r="BA210" i="8"/>
  <c r="R210" i="8"/>
  <c r="AX210" i="8"/>
  <c r="Q210" i="8"/>
  <c r="AS210" i="8"/>
  <c r="P210" i="8"/>
  <c r="AL210" i="8"/>
  <c r="E210" i="8"/>
  <c r="BJ210" i="8"/>
  <c r="B210" i="8"/>
  <c r="BH210" i="8"/>
  <c r="BF210" i="8"/>
  <c r="AR210" i="8"/>
  <c r="AP210" i="8"/>
  <c r="AM210" i="8"/>
  <c r="O210" i="8"/>
  <c r="N210" i="8"/>
  <c r="L210" i="8"/>
  <c r="C210" i="8"/>
  <c r="BK210" i="8"/>
  <c r="AH210" i="8"/>
  <c r="BL210" i="8"/>
  <c r="AK210" i="8"/>
  <c r="AI210" i="8"/>
  <c r="AG210" i="8"/>
  <c r="AE210" i="8"/>
  <c r="Y210" i="8"/>
  <c r="BG154" i="8"/>
  <c r="AQ154" i="8"/>
  <c r="AA154" i="8"/>
  <c r="K154" i="8"/>
  <c r="BM154" i="8"/>
  <c r="AV154" i="8"/>
  <c r="AE154" i="8"/>
  <c r="N154" i="8"/>
  <c r="BK154" i="8"/>
  <c r="AT154" i="8"/>
  <c r="AC154" i="8"/>
  <c r="L154" i="8"/>
  <c r="BJ154" i="8"/>
  <c r="AS154" i="8"/>
  <c r="AB154" i="8"/>
  <c r="J154" i="8"/>
  <c r="BI154" i="8"/>
  <c r="AR154" i="8"/>
  <c r="Z154" i="8"/>
  <c r="I154" i="8"/>
  <c r="BH154" i="8"/>
  <c r="AP154" i="8"/>
  <c r="Y154" i="8"/>
  <c r="H154" i="8"/>
  <c r="BC154" i="8"/>
  <c r="AL154" i="8"/>
  <c r="U154" i="8"/>
  <c r="D154" i="8"/>
  <c r="BA154" i="8"/>
  <c r="X154" i="8"/>
  <c r="AZ154" i="8"/>
  <c r="W154" i="8"/>
  <c r="AY154" i="8"/>
  <c r="V154" i="8"/>
  <c r="AX154" i="8"/>
  <c r="T154" i="8"/>
  <c r="AW154" i="8"/>
  <c r="S154" i="8"/>
  <c r="AU154" i="8"/>
  <c r="R154" i="8"/>
  <c r="BF154" i="8"/>
  <c r="O154" i="8"/>
  <c r="BE154" i="8"/>
  <c r="M154" i="8"/>
  <c r="BD154" i="8"/>
  <c r="G154" i="8"/>
  <c r="BB154" i="8"/>
  <c r="F154" i="8"/>
  <c r="AO154" i="8"/>
  <c r="E154" i="8"/>
  <c r="AN154" i="8"/>
  <c r="AI154" i="8"/>
  <c r="Q154" i="8"/>
  <c r="P154" i="8"/>
  <c r="B154" i="8"/>
  <c r="A154" i="8"/>
  <c r="BR154" i="8"/>
  <c r="BP154" i="8"/>
  <c r="AM154" i="8"/>
  <c r="BO154" i="8"/>
  <c r="AJ154" i="8"/>
  <c r="BN154" i="8"/>
  <c r="BL154" i="8"/>
  <c r="AK154" i="8"/>
  <c r="AH154" i="8"/>
  <c r="AG154" i="8"/>
  <c r="AD154" i="8"/>
  <c r="AF154" i="8"/>
  <c r="AB371" i="7"/>
  <c r="BJ282" i="8"/>
  <c r="AT282" i="8"/>
  <c r="AD282" i="8"/>
  <c r="N282" i="8"/>
  <c r="BH282" i="8"/>
  <c r="AQ282" i="8"/>
  <c r="Z282" i="8"/>
  <c r="I282" i="8"/>
  <c r="BG282" i="8"/>
  <c r="AP282" i="8"/>
  <c r="Y282" i="8"/>
  <c r="H282" i="8"/>
  <c r="BF282" i="8"/>
  <c r="AO282" i="8"/>
  <c r="X282" i="8"/>
  <c r="G282" i="8"/>
  <c r="BE282" i="8"/>
  <c r="AN282" i="8"/>
  <c r="W282" i="8"/>
  <c r="F282" i="8"/>
  <c r="BD282" i="8"/>
  <c r="AM282" i="8"/>
  <c r="V282" i="8"/>
  <c r="E282" i="8"/>
  <c r="BC282" i="8"/>
  <c r="AL282" i="8"/>
  <c r="U282" i="8"/>
  <c r="D282" i="8"/>
  <c r="BP282" i="8"/>
  <c r="AY282" i="8"/>
  <c r="AH282" i="8"/>
  <c r="Q282" i="8"/>
  <c r="AS282" i="8"/>
  <c r="M282" i="8"/>
  <c r="AR282" i="8"/>
  <c r="L282" i="8"/>
  <c r="BR282" i="8"/>
  <c r="AK282" i="8"/>
  <c r="K282" i="8"/>
  <c r="BO282" i="8"/>
  <c r="AJ282" i="8"/>
  <c r="J282" i="8"/>
  <c r="BN282" i="8"/>
  <c r="AI282" i="8"/>
  <c r="C282" i="8"/>
  <c r="BM282" i="8"/>
  <c r="AG282" i="8"/>
  <c r="B282" i="8"/>
  <c r="BB282" i="8"/>
  <c r="AB282" i="8"/>
  <c r="AC282" i="8"/>
  <c r="AA282" i="8"/>
  <c r="T282" i="8"/>
  <c r="S282" i="8"/>
  <c r="R282" i="8"/>
  <c r="BL282" i="8"/>
  <c r="P282" i="8"/>
  <c r="AZ282" i="8"/>
  <c r="BK282" i="8"/>
  <c r="BI282" i="8"/>
  <c r="BA282" i="8"/>
  <c r="AX282" i="8"/>
  <c r="AW282" i="8"/>
  <c r="AE282" i="8"/>
  <c r="AF282" i="8"/>
  <c r="O282" i="8"/>
  <c r="A282" i="8"/>
  <c r="AV282" i="8"/>
  <c r="AU282" i="8"/>
  <c r="AB283" i="7"/>
  <c r="A138" i="7"/>
  <c r="AB139" i="7"/>
  <c r="AB279" i="7"/>
  <c r="A238" i="7"/>
  <c r="AB239" i="7"/>
  <c r="BK350" i="8"/>
  <c r="AU350" i="8"/>
  <c r="AE350" i="8"/>
  <c r="O350" i="8"/>
  <c r="BJ350" i="8"/>
  <c r="AT350" i="8"/>
  <c r="AD350" i="8"/>
  <c r="N350" i="8"/>
  <c r="BB350" i="8"/>
  <c r="AJ350" i="8"/>
  <c r="R350" i="8"/>
  <c r="BA350" i="8"/>
  <c r="AI350" i="8"/>
  <c r="Q350" i="8"/>
  <c r="AZ350" i="8"/>
  <c r="AH350" i="8"/>
  <c r="P350" i="8"/>
  <c r="BR350" i="8"/>
  <c r="AY350" i="8"/>
  <c r="AG350" i="8"/>
  <c r="M350" i="8"/>
  <c r="BP350" i="8"/>
  <c r="AX350" i="8"/>
  <c r="AF350" i="8"/>
  <c r="L350" i="8"/>
  <c r="BO350" i="8"/>
  <c r="AW350" i="8"/>
  <c r="AC350" i="8"/>
  <c r="BN350" i="8"/>
  <c r="AV350" i="8"/>
  <c r="AB350" i="8"/>
  <c r="J350" i="8"/>
  <c r="BI350" i="8"/>
  <c r="AQ350" i="8"/>
  <c r="Y350" i="8"/>
  <c r="G350" i="8"/>
  <c r="BG350" i="8"/>
  <c r="W350" i="8"/>
  <c r="BF350" i="8"/>
  <c r="V350" i="8"/>
  <c r="BE350" i="8"/>
  <c r="U350" i="8"/>
  <c r="BD350" i="8"/>
  <c r="T350" i="8"/>
  <c r="BC350" i="8"/>
  <c r="S350" i="8"/>
  <c r="AS350" i="8"/>
  <c r="K350" i="8"/>
  <c r="AR350" i="8"/>
  <c r="I350" i="8"/>
  <c r="AA350" i="8"/>
  <c r="Z350" i="8"/>
  <c r="X350" i="8"/>
  <c r="H350" i="8"/>
  <c r="F350" i="8"/>
  <c r="E350" i="8"/>
  <c r="BH350" i="8"/>
  <c r="A350" i="8"/>
  <c r="AP350" i="8"/>
  <c r="BL350" i="8"/>
  <c r="AO350" i="8"/>
  <c r="AN350" i="8"/>
  <c r="AM350" i="8"/>
  <c r="AL350" i="8"/>
  <c r="C350" i="8"/>
  <c r="B350" i="8"/>
  <c r="BM350" i="8"/>
  <c r="AK350" i="8"/>
  <c r="D350" i="8"/>
  <c r="AB275" i="7"/>
  <c r="A274" i="7"/>
  <c r="BM54" i="8"/>
  <c r="AW54" i="8"/>
  <c r="AG54" i="8"/>
  <c r="Q54" i="8"/>
  <c r="A54" i="8"/>
  <c r="BH54" i="8"/>
  <c r="AR54" i="8"/>
  <c r="AB54" i="8"/>
  <c r="L54" i="8"/>
  <c r="BF54" i="8"/>
  <c r="AN54" i="8"/>
  <c r="V54" i="8"/>
  <c r="D54" i="8"/>
  <c r="BE54" i="8"/>
  <c r="AM54" i="8"/>
  <c r="U54" i="8"/>
  <c r="BC54" i="8"/>
  <c r="AI54" i="8"/>
  <c r="N54" i="8"/>
  <c r="BB54" i="8"/>
  <c r="AH54" i="8"/>
  <c r="M54" i="8"/>
  <c r="BA54" i="8"/>
  <c r="AF54" i="8"/>
  <c r="K54" i="8"/>
  <c r="AZ54" i="8"/>
  <c r="AE54" i="8"/>
  <c r="J54" i="8"/>
  <c r="AY54" i="8"/>
  <c r="AD54" i="8"/>
  <c r="I54" i="8"/>
  <c r="AX54" i="8"/>
  <c r="AC54" i="8"/>
  <c r="H54" i="8"/>
  <c r="BN54" i="8"/>
  <c r="AS54" i="8"/>
  <c r="X54" i="8"/>
  <c r="B54" i="8"/>
  <c r="BK54" i="8"/>
  <c r="Y54" i="8"/>
  <c r="BJ54" i="8"/>
  <c r="W54" i="8"/>
  <c r="BI54" i="8"/>
  <c r="T54" i="8"/>
  <c r="BG54" i="8"/>
  <c r="S54" i="8"/>
  <c r="BD54" i="8"/>
  <c r="R54" i="8"/>
  <c r="AV54" i="8"/>
  <c r="P54" i="8"/>
  <c r="AP54" i="8"/>
  <c r="E54" i="8"/>
  <c r="AL54" i="8"/>
  <c r="AK54" i="8"/>
  <c r="AJ54" i="8"/>
  <c r="AA54" i="8"/>
  <c r="Z54" i="8"/>
  <c r="O54" i="8"/>
  <c r="G54" i="8"/>
  <c r="BP54" i="8"/>
  <c r="BO54" i="8"/>
  <c r="BL54" i="8"/>
  <c r="BR54" i="8"/>
  <c r="AU54" i="8"/>
  <c r="AT54" i="8"/>
  <c r="AQ54" i="8"/>
  <c r="AO54" i="8"/>
  <c r="F54" i="8"/>
  <c r="AB255" i="7"/>
  <c r="AB23" i="7"/>
  <c r="BC158" i="8"/>
  <c r="AM158" i="8"/>
  <c r="W158" i="8"/>
  <c r="G158" i="8"/>
  <c r="BJ158" i="8"/>
  <c r="AT158" i="8"/>
  <c r="AD158" i="8"/>
  <c r="N158" i="8"/>
  <c r="BB158" i="8"/>
  <c r="AJ158" i="8"/>
  <c r="R158" i="8"/>
  <c r="AZ158" i="8"/>
  <c r="AH158" i="8"/>
  <c r="P158" i="8"/>
  <c r="BR158" i="8"/>
  <c r="AY158" i="8"/>
  <c r="AG158" i="8"/>
  <c r="O158" i="8"/>
  <c r="BP158" i="8"/>
  <c r="AX158" i="8"/>
  <c r="AF158" i="8"/>
  <c r="M158" i="8"/>
  <c r="BO158" i="8"/>
  <c r="AW158" i="8"/>
  <c r="AE158" i="8"/>
  <c r="L158" i="8"/>
  <c r="BK158" i="8"/>
  <c r="AR158" i="8"/>
  <c r="Z158" i="8"/>
  <c r="H158" i="8"/>
  <c r="BH158" i="8"/>
  <c r="AC158" i="8"/>
  <c r="BG158" i="8"/>
  <c r="AB158" i="8"/>
  <c r="B158" i="8"/>
  <c r="BF158" i="8"/>
  <c r="AA158" i="8"/>
  <c r="A158" i="8"/>
  <c r="BE158" i="8"/>
  <c r="Y158" i="8"/>
  <c r="BD158" i="8"/>
  <c r="X158" i="8"/>
  <c r="BA158" i="8"/>
  <c r="V158" i="8"/>
  <c r="AV158" i="8"/>
  <c r="I158" i="8"/>
  <c r="AU158" i="8"/>
  <c r="F158" i="8"/>
  <c r="AS158" i="8"/>
  <c r="E158" i="8"/>
  <c r="AQ158" i="8"/>
  <c r="D158" i="8"/>
  <c r="AP158" i="8"/>
  <c r="AO158" i="8"/>
  <c r="AI158" i="8"/>
  <c r="BM158" i="8"/>
  <c r="BL158" i="8"/>
  <c r="BI158" i="8"/>
  <c r="AN158" i="8"/>
  <c r="AL158" i="8"/>
  <c r="AK158" i="8"/>
  <c r="Q158" i="8"/>
  <c r="BN158" i="8"/>
  <c r="U158" i="8"/>
  <c r="T158" i="8"/>
  <c r="S158" i="8"/>
  <c r="K158" i="8"/>
  <c r="J158" i="8"/>
  <c r="AD90" i="7"/>
  <c r="AB90" i="7" a="1"/>
  <c r="AB90" i="7" s="1"/>
  <c r="BL374" i="8"/>
  <c r="AV374" i="8"/>
  <c r="AF374" i="8"/>
  <c r="P374" i="8"/>
  <c r="BK374" i="8"/>
  <c r="AU374" i="8"/>
  <c r="AE374" i="8"/>
  <c r="O374" i="8"/>
  <c r="BF374" i="8"/>
  <c r="AP374" i="8"/>
  <c r="Z374" i="8"/>
  <c r="J374" i="8"/>
  <c r="AY374" i="8"/>
  <c r="AD374" i="8"/>
  <c r="K374" i="8"/>
  <c r="BR374" i="8"/>
  <c r="AX374" i="8"/>
  <c r="AC374" i="8"/>
  <c r="I374" i="8"/>
  <c r="BP374" i="8"/>
  <c r="AW374" i="8"/>
  <c r="AB374" i="8"/>
  <c r="H374" i="8"/>
  <c r="BO374" i="8"/>
  <c r="AT374" i="8"/>
  <c r="AA374" i="8"/>
  <c r="G374" i="8"/>
  <c r="BN374" i="8"/>
  <c r="AS374" i="8"/>
  <c r="Y374" i="8"/>
  <c r="F374" i="8"/>
  <c r="BM374" i="8"/>
  <c r="AR374" i="8"/>
  <c r="X374" i="8"/>
  <c r="E374" i="8"/>
  <c r="BG374" i="8"/>
  <c r="AM374" i="8"/>
  <c r="T374" i="8"/>
  <c r="A374" i="8"/>
  <c r="AO374" i="8"/>
  <c r="L374" i="8"/>
  <c r="AN374" i="8"/>
  <c r="D374" i="8"/>
  <c r="AL374" i="8"/>
  <c r="C374" i="8"/>
  <c r="AK374" i="8"/>
  <c r="B374" i="8"/>
  <c r="AJ374" i="8"/>
  <c r="AI374" i="8"/>
  <c r="BJ374" i="8"/>
  <c r="AH374" i="8"/>
  <c r="BE374" i="8"/>
  <c r="V374" i="8"/>
  <c r="AG374" i="8"/>
  <c r="W374" i="8"/>
  <c r="U374" i="8"/>
  <c r="S374" i="8"/>
  <c r="R374" i="8"/>
  <c r="Q374" i="8"/>
  <c r="N374" i="8"/>
  <c r="BH374" i="8"/>
  <c r="BD374" i="8"/>
  <c r="BC374" i="8"/>
  <c r="BB374" i="8"/>
  <c r="BA374" i="8"/>
  <c r="AZ374" i="8"/>
  <c r="AQ374" i="8"/>
  <c r="M374" i="8"/>
  <c r="BI374" i="8"/>
  <c r="AB195" i="7"/>
  <c r="BR322" i="8"/>
  <c r="BA322" i="8"/>
  <c r="AK322" i="8"/>
  <c r="U322" i="8"/>
  <c r="E322" i="8"/>
  <c r="BP322" i="8"/>
  <c r="AZ322" i="8"/>
  <c r="AJ322" i="8"/>
  <c r="T322" i="8"/>
  <c r="D322" i="8"/>
  <c r="BH322" i="8"/>
  <c r="BN322" i="8"/>
  <c r="AU322" i="8"/>
  <c r="AC322" i="8"/>
  <c r="K322" i="8"/>
  <c r="BK322" i="8"/>
  <c r="AR322" i="8"/>
  <c r="Z322" i="8"/>
  <c r="H322" i="8"/>
  <c r="BJ322" i="8"/>
  <c r="AQ322" i="8"/>
  <c r="Y322" i="8"/>
  <c r="G322" i="8"/>
  <c r="BI322" i="8"/>
  <c r="AP322" i="8"/>
  <c r="X322" i="8"/>
  <c r="F322" i="8"/>
  <c r="BG322" i="8"/>
  <c r="AO322" i="8"/>
  <c r="W322" i="8"/>
  <c r="C322" i="8"/>
  <c r="BD322" i="8"/>
  <c r="AL322" i="8"/>
  <c r="R322" i="8"/>
  <c r="AM322" i="8"/>
  <c r="L322" i="8"/>
  <c r="AI322" i="8"/>
  <c r="J322" i="8"/>
  <c r="BO322" i="8"/>
  <c r="AH322" i="8"/>
  <c r="I322" i="8"/>
  <c r="BM322" i="8"/>
  <c r="AG322" i="8"/>
  <c r="B322" i="8"/>
  <c r="BL322" i="8"/>
  <c r="AF322" i="8"/>
  <c r="A322" i="8"/>
  <c r="BF322" i="8"/>
  <c r="AE322" i="8"/>
  <c r="AY322" i="8"/>
  <c r="V322" i="8"/>
  <c r="S322" i="8"/>
  <c r="Q322" i="8"/>
  <c r="P322" i="8"/>
  <c r="O322" i="8"/>
  <c r="BE322" i="8"/>
  <c r="N322" i="8"/>
  <c r="BC322" i="8"/>
  <c r="M322" i="8"/>
  <c r="AX322" i="8"/>
  <c r="AW322" i="8"/>
  <c r="AV322" i="8"/>
  <c r="AT322" i="8"/>
  <c r="AS322" i="8"/>
  <c r="AN322" i="8"/>
  <c r="AD322" i="8"/>
  <c r="BB322" i="8"/>
  <c r="AB322" i="8"/>
  <c r="AA322" i="8"/>
  <c r="A62" i="7"/>
  <c r="AB63" i="7"/>
  <c r="AB115" i="7"/>
  <c r="BB306" i="8"/>
  <c r="AL306" i="8"/>
  <c r="V306" i="8"/>
  <c r="F306" i="8"/>
  <c r="BM306" i="8"/>
  <c r="AW306" i="8"/>
  <c r="AG306" i="8"/>
  <c r="Q306" i="8"/>
  <c r="A306" i="8"/>
  <c r="BI306" i="8"/>
  <c r="AQ306" i="8"/>
  <c r="Y306" i="8"/>
  <c r="G306" i="8"/>
  <c r="BH306" i="8"/>
  <c r="AP306" i="8"/>
  <c r="X306" i="8"/>
  <c r="E306" i="8"/>
  <c r="BG306" i="8"/>
  <c r="AO306" i="8"/>
  <c r="W306" i="8"/>
  <c r="D306" i="8"/>
  <c r="BF306" i="8"/>
  <c r="AN306" i="8"/>
  <c r="BE306" i="8"/>
  <c r="AM306" i="8"/>
  <c r="T306" i="8"/>
  <c r="B306" i="8"/>
  <c r="BD306" i="8"/>
  <c r="AK306" i="8"/>
  <c r="S306" i="8"/>
  <c r="BR306" i="8"/>
  <c r="AY306" i="8"/>
  <c r="AF306" i="8"/>
  <c r="N306" i="8"/>
  <c r="BK306" i="8"/>
  <c r="AC306" i="8"/>
  <c r="BJ306" i="8"/>
  <c r="AB306" i="8"/>
  <c r="BC306" i="8"/>
  <c r="AA306" i="8"/>
  <c r="BA306" i="8"/>
  <c r="Z306" i="8"/>
  <c r="AZ306" i="8"/>
  <c r="U306" i="8"/>
  <c r="AX306" i="8"/>
  <c r="R306" i="8"/>
  <c r="AU306" i="8"/>
  <c r="O306" i="8"/>
  <c r="AE306" i="8"/>
  <c r="AD306" i="8"/>
  <c r="P306" i="8"/>
  <c r="M306" i="8"/>
  <c r="L306" i="8"/>
  <c r="BP306" i="8"/>
  <c r="K306" i="8"/>
  <c r="AV306" i="8"/>
  <c r="C306" i="8"/>
  <c r="BO306" i="8"/>
  <c r="BN306" i="8"/>
  <c r="BL306" i="8"/>
  <c r="AT306" i="8"/>
  <c r="AS306" i="8"/>
  <c r="AH306" i="8"/>
  <c r="AI306" i="8"/>
  <c r="J306" i="8"/>
  <c r="I306" i="8"/>
  <c r="H306" i="8"/>
  <c r="AR306" i="8"/>
  <c r="AJ306" i="8"/>
  <c r="BJ106" i="8"/>
  <c r="AT106" i="8"/>
  <c r="AD106" i="8"/>
  <c r="N106" i="8"/>
  <c r="BE106" i="8"/>
  <c r="AO106" i="8"/>
  <c r="Y106" i="8"/>
  <c r="I106" i="8"/>
  <c r="BB106" i="8"/>
  <c r="AJ106" i="8"/>
  <c r="R106" i="8"/>
  <c r="BA106" i="8"/>
  <c r="AI106" i="8"/>
  <c r="Q106" i="8"/>
  <c r="AZ106" i="8"/>
  <c r="AH106" i="8"/>
  <c r="P106" i="8"/>
  <c r="BR106" i="8"/>
  <c r="AY106" i="8"/>
  <c r="AG106" i="8"/>
  <c r="O106" i="8"/>
  <c r="BP106" i="8"/>
  <c r="AX106" i="8"/>
  <c r="AF106" i="8"/>
  <c r="M106" i="8"/>
  <c r="BO106" i="8"/>
  <c r="AW106" i="8"/>
  <c r="AE106" i="8"/>
  <c r="L106" i="8"/>
  <c r="BF106" i="8"/>
  <c r="Z106" i="8"/>
  <c r="A106" i="8"/>
  <c r="BD106" i="8"/>
  <c r="X106" i="8"/>
  <c r="BC106" i="8"/>
  <c r="W106" i="8"/>
  <c r="AV106" i="8"/>
  <c r="V106" i="8"/>
  <c r="AU106" i="8"/>
  <c r="U106" i="8"/>
  <c r="AS106" i="8"/>
  <c r="T106" i="8"/>
  <c r="BN106" i="8"/>
  <c r="AN106" i="8"/>
  <c r="H106" i="8"/>
  <c r="AB106" i="8"/>
  <c r="AA106" i="8"/>
  <c r="S106" i="8"/>
  <c r="BM106" i="8"/>
  <c r="K106" i="8"/>
  <c r="BL106" i="8"/>
  <c r="J106" i="8"/>
  <c r="BK106" i="8"/>
  <c r="G106" i="8"/>
  <c r="AR106" i="8"/>
  <c r="AC106" i="8"/>
  <c r="F106" i="8"/>
  <c r="E106" i="8"/>
  <c r="D106" i="8"/>
  <c r="B106" i="8"/>
  <c r="BH106" i="8"/>
  <c r="BG106" i="8"/>
  <c r="AQ106" i="8"/>
  <c r="BI106" i="8"/>
  <c r="AP106" i="8"/>
  <c r="AM106" i="8"/>
  <c r="AL106" i="8"/>
  <c r="AK106" i="8"/>
  <c r="BK166" i="8"/>
  <c r="AU166" i="8"/>
  <c r="AE166" i="8"/>
  <c r="O166" i="8"/>
  <c r="BB166" i="8"/>
  <c r="AL166" i="8"/>
  <c r="V166" i="8"/>
  <c r="F166" i="8"/>
  <c r="BR166" i="8"/>
  <c r="AY166" i="8"/>
  <c r="AG166" i="8"/>
  <c r="N166" i="8"/>
  <c r="BO166" i="8"/>
  <c r="AW166" i="8"/>
  <c r="AD166" i="8"/>
  <c r="L166" i="8"/>
  <c r="BN166" i="8"/>
  <c r="AV166" i="8"/>
  <c r="AC166" i="8"/>
  <c r="K166" i="8"/>
  <c r="BM166" i="8"/>
  <c r="AT166" i="8"/>
  <c r="AB166" i="8"/>
  <c r="J166" i="8"/>
  <c r="BL166" i="8"/>
  <c r="AS166" i="8"/>
  <c r="AA166" i="8"/>
  <c r="I166" i="8"/>
  <c r="BG166" i="8"/>
  <c r="AO166" i="8"/>
  <c r="W166" i="8"/>
  <c r="D166" i="8"/>
  <c r="BJ166" i="8"/>
  <c r="AJ166" i="8"/>
  <c r="E166" i="8"/>
  <c r="BI166" i="8"/>
  <c r="AI166" i="8"/>
  <c r="C166" i="8"/>
  <c r="BH166" i="8"/>
  <c r="AH166" i="8"/>
  <c r="B166" i="8"/>
  <c r="BF166" i="8"/>
  <c r="AF166" i="8"/>
  <c r="A166" i="8"/>
  <c r="BE166" i="8"/>
  <c r="Z166" i="8"/>
  <c r="BD166" i="8"/>
  <c r="Y166" i="8"/>
  <c r="R166" i="8"/>
  <c r="BP166" i="8"/>
  <c r="Q166" i="8"/>
  <c r="BC166" i="8"/>
  <c r="P166" i="8"/>
  <c r="BA166" i="8"/>
  <c r="M166" i="8"/>
  <c r="AZ166" i="8"/>
  <c r="H166" i="8"/>
  <c r="AX166" i="8"/>
  <c r="G166" i="8"/>
  <c r="AN166" i="8"/>
  <c r="AP166" i="8"/>
  <c r="X166" i="8"/>
  <c r="U166" i="8"/>
  <c r="T166" i="8"/>
  <c r="S166" i="8"/>
  <c r="AR166" i="8"/>
  <c r="AQ166" i="8"/>
  <c r="AM166" i="8"/>
  <c r="AK166" i="8"/>
  <c r="BF258" i="8"/>
  <c r="AP258" i="8"/>
  <c r="Z258" i="8"/>
  <c r="J258" i="8"/>
  <c r="BD258" i="8"/>
  <c r="AN258" i="8"/>
  <c r="X258" i="8"/>
  <c r="BC258" i="8"/>
  <c r="AM258" i="8"/>
  <c r="W258" i="8"/>
  <c r="G258" i="8"/>
  <c r="BR258" i="8"/>
  <c r="BA258" i="8"/>
  <c r="AK258" i="8"/>
  <c r="U258" i="8"/>
  <c r="E258" i="8"/>
  <c r="BM258" i="8"/>
  <c r="AW258" i="8"/>
  <c r="AG258" i="8"/>
  <c r="Q258" i="8"/>
  <c r="A258" i="8"/>
  <c r="BE258" i="8"/>
  <c r="AF258" i="8"/>
  <c r="K258" i="8"/>
  <c r="BB258" i="8"/>
  <c r="AE258" i="8"/>
  <c r="I258" i="8"/>
  <c r="AZ258" i="8"/>
  <c r="AD258" i="8"/>
  <c r="H258" i="8"/>
  <c r="AY258" i="8"/>
  <c r="AC258" i="8"/>
  <c r="F258" i="8"/>
  <c r="AX258" i="8"/>
  <c r="AB258" i="8"/>
  <c r="D258" i="8"/>
  <c r="AV258" i="8"/>
  <c r="AA258" i="8"/>
  <c r="C258" i="8"/>
  <c r="BN258" i="8"/>
  <c r="AR258" i="8"/>
  <c r="S258" i="8"/>
  <c r="AT258" i="8"/>
  <c r="L258" i="8"/>
  <c r="AS258" i="8"/>
  <c r="B258" i="8"/>
  <c r="AQ258" i="8"/>
  <c r="AO258" i="8"/>
  <c r="AL258" i="8"/>
  <c r="AJ258" i="8"/>
  <c r="BL258" i="8"/>
  <c r="V258" i="8"/>
  <c r="BP258" i="8"/>
  <c r="M258" i="8"/>
  <c r="BO258" i="8"/>
  <c r="BK258" i="8"/>
  <c r="BJ258" i="8"/>
  <c r="BI258" i="8"/>
  <c r="BH258" i="8"/>
  <c r="AH258" i="8"/>
  <c r="Y258" i="8"/>
  <c r="R258" i="8"/>
  <c r="P258" i="8"/>
  <c r="O258" i="8"/>
  <c r="N258" i="8"/>
  <c r="BG258" i="8"/>
  <c r="AU258" i="8"/>
  <c r="AI258" i="8"/>
  <c r="T258" i="8"/>
  <c r="AB231" i="7"/>
  <c r="A174" i="7"/>
  <c r="AB175" i="7"/>
  <c r="BN218" i="8"/>
  <c r="AX218" i="8"/>
  <c r="AH218" i="8"/>
  <c r="R218" i="8"/>
  <c r="B218" i="8"/>
  <c r="BM218" i="8"/>
  <c r="AW218" i="8"/>
  <c r="AG218" i="8"/>
  <c r="Q218" i="8"/>
  <c r="A218" i="8"/>
  <c r="BE218" i="8"/>
  <c r="AO218" i="8"/>
  <c r="Y218" i="8"/>
  <c r="I218" i="8"/>
  <c r="BH218" i="8"/>
  <c r="AN218" i="8"/>
  <c r="U218" i="8"/>
  <c r="BG218" i="8"/>
  <c r="AM218" i="8"/>
  <c r="T218" i="8"/>
  <c r="BF218" i="8"/>
  <c r="AL218" i="8"/>
  <c r="S218" i="8"/>
  <c r="BD218" i="8"/>
  <c r="AK218" i="8"/>
  <c r="P218" i="8"/>
  <c r="BC218" i="8"/>
  <c r="AJ218" i="8"/>
  <c r="O218" i="8"/>
  <c r="BB218" i="8"/>
  <c r="AI218" i="8"/>
  <c r="N218" i="8"/>
  <c r="BR218" i="8"/>
  <c r="AV218" i="8"/>
  <c r="AC218" i="8"/>
  <c r="J218" i="8"/>
  <c r="BA218" i="8"/>
  <c r="W218" i="8"/>
  <c r="AY218" i="8"/>
  <c r="M218" i="8"/>
  <c r="AU218" i="8"/>
  <c r="L218" i="8"/>
  <c r="AT218" i="8"/>
  <c r="K218" i="8"/>
  <c r="AS218" i="8"/>
  <c r="H218" i="8"/>
  <c r="AF218" i="8"/>
  <c r="D218" i="8"/>
  <c r="AZ218" i="8"/>
  <c r="AR218" i="8"/>
  <c r="AQ218" i="8"/>
  <c r="AP218" i="8"/>
  <c r="AE218" i="8"/>
  <c r="AD218" i="8"/>
  <c r="X218" i="8"/>
  <c r="AB218" i="8"/>
  <c r="AA218" i="8"/>
  <c r="Z218" i="8"/>
  <c r="V218" i="8"/>
  <c r="G218" i="8"/>
  <c r="F218" i="8"/>
  <c r="BO218" i="8"/>
  <c r="BP218" i="8"/>
  <c r="BL218" i="8"/>
  <c r="BK218" i="8"/>
  <c r="BJ218" i="8"/>
  <c r="BI218" i="8"/>
  <c r="E218" i="8"/>
  <c r="C218" i="8"/>
  <c r="BG294" i="8"/>
  <c r="AQ294" i="8"/>
  <c r="AA294" i="8"/>
  <c r="K294" i="8"/>
  <c r="BE294" i="8"/>
  <c r="AO294" i="8"/>
  <c r="Y294" i="8"/>
  <c r="I294" i="8"/>
  <c r="BA294" i="8"/>
  <c r="AI294" i="8"/>
  <c r="Q294" i="8"/>
  <c r="AZ294" i="8"/>
  <c r="AH294" i="8"/>
  <c r="P294" i="8"/>
  <c r="BR294" i="8"/>
  <c r="AY294" i="8"/>
  <c r="AG294" i="8"/>
  <c r="O294" i="8"/>
  <c r="BP294" i="8"/>
  <c r="AX294" i="8"/>
  <c r="AF294" i="8"/>
  <c r="N294" i="8"/>
  <c r="BO294" i="8"/>
  <c r="AW294" i="8"/>
  <c r="AE294" i="8"/>
  <c r="M294" i="8"/>
  <c r="BN294" i="8"/>
  <c r="AV294" i="8"/>
  <c r="AD294" i="8"/>
  <c r="L294" i="8"/>
  <c r="BL294" i="8"/>
  <c r="AT294" i="8"/>
  <c r="AB294" i="8"/>
  <c r="H294" i="8"/>
  <c r="BF294" i="8"/>
  <c r="W294" i="8"/>
  <c r="BD294" i="8"/>
  <c r="V294" i="8"/>
  <c r="BC294" i="8"/>
  <c r="U294" i="8"/>
  <c r="BB294" i="8"/>
  <c r="T294" i="8"/>
  <c r="AU294" i="8"/>
  <c r="S294" i="8"/>
  <c r="AS294" i="8"/>
  <c r="R294" i="8"/>
  <c r="AM294" i="8"/>
  <c r="E294" i="8"/>
  <c r="BM294" i="8"/>
  <c r="F294" i="8"/>
  <c r="BK294" i="8"/>
  <c r="D294" i="8"/>
  <c r="BJ294" i="8"/>
  <c r="C294" i="8"/>
  <c r="BI294" i="8"/>
  <c r="B294" i="8"/>
  <c r="BH294" i="8"/>
  <c r="A294" i="8"/>
  <c r="AR294" i="8"/>
  <c r="AK294" i="8"/>
  <c r="AP294" i="8"/>
  <c r="AN294" i="8"/>
  <c r="AL294" i="8"/>
  <c r="AJ294" i="8"/>
  <c r="AC294" i="8"/>
  <c r="G294" i="8"/>
  <c r="J294" i="8"/>
  <c r="Z294" i="8"/>
  <c r="X294" i="8"/>
  <c r="BO346" i="8"/>
  <c r="AY346" i="8"/>
  <c r="AI346" i="8"/>
  <c r="S346" i="8"/>
  <c r="C346" i="8"/>
  <c r="BN346" i="8"/>
  <c r="AX346" i="8"/>
  <c r="AH346" i="8"/>
  <c r="R346" i="8"/>
  <c r="B346" i="8"/>
  <c r="BD346" i="8"/>
  <c r="AL346" i="8"/>
  <c r="T346" i="8"/>
  <c r="BC346" i="8"/>
  <c r="AK346" i="8"/>
  <c r="Q346" i="8"/>
  <c r="BB346" i="8"/>
  <c r="AJ346" i="8"/>
  <c r="P346" i="8"/>
  <c r="BA346" i="8"/>
  <c r="AG346" i="8"/>
  <c r="O346" i="8"/>
  <c r="AZ346" i="8"/>
  <c r="AF346" i="8"/>
  <c r="AS346" i="8"/>
  <c r="V346" i="8"/>
  <c r="BR346" i="8"/>
  <c r="AR346" i="8"/>
  <c r="U346" i="8"/>
  <c r="BP346" i="8"/>
  <c r="AQ346" i="8"/>
  <c r="N346" i="8"/>
  <c r="BM346" i="8"/>
  <c r="AP346" i="8"/>
  <c r="M346" i="8"/>
  <c r="BL346" i="8"/>
  <c r="AO346" i="8"/>
  <c r="L346" i="8"/>
  <c r="BK346" i="8"/>
  <c r="AN346" i="8"/>
  <c r="K346" i="8"/>
  <c r="BJ346" i="8"/>
  <c r="AM346" i="8"/>
  <c r="J346" i="8"/>
  <c r="AW346" i="8"/>
  <c r="F346" i="8"/>
  <c r="AV346" i="8"/>
  <c r="E346" i="8"/>
  <c r="AU346" i="8"/>
  <c r="D346" i="8"/>
  <c r="AT346" i="8"/>
  <c r="A346" i="8"/>
  <c r="AE346" i="8"/>
  <c r="AD346" i="8"/>
  <c r="Z346" i="8"/>
  <c r="Y346" i="8"/>
  <c r="AC346" i="8"/>
  <c r="AA346" i="8"/>
  <c r="X346" i="8"/>
  <c r="W346" i="8"/>
  <c r="I346" i="8"/>
  <c r="H346" i="8"/>
  <c r="BE346" i="8"/>
  <c r="AB346" i="8"/>
  <c r="G346" i="8"/>
  <c r="BI346" i="8"/>
  <c r="BH346" i="8"/>
  <c r="BG346" i="8"/>
  <c r="BF346" i="8"/>
  <c r="AB207" i="7"/>
  <c r="BK122" i="8"/>
  <c r="AU122" i="8"/>
  <c r="AE122" i="8"/>
  <c r="O122" i="8"/>
  <c r="BC122" i="8"/>
  <c r="AL122" i="8"/>
  <c r="U122" i="8"/>
  <c r="D122" i="8"/>
  <c r="BO122" i="8"/>
  <c r="AX122" i="8"/>
  <c r="AG122" i="8"/>
  <c r="P122" i="8"/>
  <c r="BE122" i="8"/>
  <c r="AK122" i="8"/>
  <c r="R122" i="8"/>
  <c r="BD122" i="8"/>
  <c r="AJ122" i="8"/>
  <c r="Q122" i="8"/>
  <c r="BB122" i="8"/>
  <c r="AI122" i="8"/>
  <c r="N122" i="8"/>
  <c r="BA122" i="8"/>
  <c r="AH122" i="8"/>
  <c r="M122" i="8"/>
  <c r="AZ122" i="8"/>
  <c r="AF122" i="8"/>
  <c r="L122" i="8"/>
  <c r="AY122" i="8"/>
  <c r="AD122" i="8"/>
  <c r="K122" i="8"/>
  <c r="AQ122" i="8"/>
  <c r="I122" i="8"/>
  <c r="BR122" i="8"/>
  <c r="AP122" i="8"/>
  <c r="H122" i="8"/>
  <c r="BP122" i="8"/>
  <c r="AO122" i="8"/>
  <c r="G122" i="8"/>
  <c r="BN122" i="8"/>
  <c r="AN122" i="8"/>
  <c r="F122" i="8"/>
  <c r="BM122" i="8"/>
  <c r="AM122" i="8"/>
  <c r="E122" i="8"/>
  <c r="BL122" i="8"/>
  <c r="AC122" i="8"/>
  <c r="BG122" i="8"/>
  <c r="Y122" i="8"/>
  <c r="W122" i="8"/>
  <c r="V122" i="8"/>
  <c r="T122" i="8"/>
  <c r="BJ122" i="8"/>
  <c r="S122" i="8"/>
  <c r="BI122" i="8"/>
  <c r="J122" i="8"/>
  <c r="BH122" i="8"/>
  <c r="B122" i="8"/>
  <c r="AT122" i="8"/>
  <c r="AB122" i="8"/>
  <c r="AA122" i="8"/>
  <c r="Z122" i="8"/>
  <c r="X122" i="8"/>
  <c r="A122" i="8"/>
  <c r="BF122" i="8"/>
  <c r="AR122" i="8"/>
  <c r="AW122" i="8"/>
  <c r="AV122" i="8"/>
  <c r="AS122" i="8"/>
  <c r="AB159" i="7"/>
  <c r="AB7" i="7"/>
  <c r="BL342" i="8"/>
  <c r="AV342" i="8"/>
  <c r="AF342" i="8"/>
  <c r="P342" i="8"/>
  <c r="BK342" i="8"/>
  <c r="AU342" i="8"/>
  <c r="AE342" i="8"/>
  <c r="O342" i="8"/>
  <c r="BG342" i="8"/>
  <c r="AO342" i="8"/>
  <c r="W342" i="8"/>
  <c r="E342" i="8"/>
  <c r="BF342" i="8"/>
  <c r="AN342" i="8"/>
  <c r="V342" i="8"/>
  <c r="D342" i="8"/>
  <c r="BE342" i="8"/>
  <c r="AM342" i="8"/>
  <c r="U342" i="8"/>
  <c r="C342" i="8"/>
  <c r="BI342" i="8"/>
  <c r="AK342" i="8"/>
  <c r="N342" i="8"/>
  <c r="BH342" i="8"/>
  <c r="AJ342" i="8"/>
  <c r="M342" i="8"/>
  <c r="BD342" i="8"/>
  <c r="AI342" i="8"/>
  <c r="L342" i="8"/>
  <c r="BC342" i="8"/>
  <c r="AH342" i="8"/>
  <c r="K342" i="8"/>
  <c r="BB342" i="8"/>
  <c r="AG342" i="8"/>
  <c r="J342" i="8"/>
  <c r="BA342" i="8"/>
  <c r="AD342" i="8"/>
  <c r="I342" i="8"/>
  <c r="AW342" i="8"/>
  <c r="Z342" i="8"/>
  <c r="B342" i="8"/>
  <c r="BR342" i="8"/>
  <c r="AT342" i="8"/>
  <c r="Y342" i="8"/>
  <c r="A342" i="8"/>
  <c r="AZ342" i="8"/>
  <c r="H342" i="8"/>
  <c r="AX342" i="8"/>
  <c r="F342" i="8"/>
  <c r="AS342" i="8"/>
  <c r="AR342" i="8"/>
  <c r="AQ342" i="8"/>
  <c r="AP342" i="8"/>
  <c r="AB342" i="8"/>
  <c r="BP342" i="8"/>
  <c r="BO342" i="8"/>
  <c r="BN342" i="8"/>
  <c r="BM342" i="8"/>
  <c r="BJ342" i="8"/>
  <c r="AY342" i="8"/>
  <c r="X342" i="8"/>
  <c r="AC342" i="8"/>
  <c r="AL342" i="8"/>
  <c r="AA342" i="8"/>
  <c r="T342" i="8"/>
  <c r="S342" i="8"/>
  <c r="R342" i="8"/>
  <c r="Q342" i="8"/>
  <c r="G342" i="8"/>
  <c r="AB251" i="7"/>
  <c r="B2" i="8" l="1"/>
  <c r="AZ2" i="8"/>
  <c r="BB2" i="8"/>
  <c r="AK2" i="8"/>
  <c r="BI2" i="8"/>
  <c r="AX2" i="8"/>
  <c r="N2" i="8"/>
  <c r="BM2" i="8"/>
  <c r="BE2" i="8"/>
  <c r="I2" i="8"/>
  <c r="AM2" i="8"/>
  <c r="BN2" i="8"/>
  <c r="X2" i="8"/>
  <c r="AD2" i="8"/>
  <c r="H2" i="8"/>
  <c r="Y2" i="8"/>
  <c r="AT2" i="8"/>
  <c r="AL2" i="8"/>
  <c r="AA2" i="8"/>
  <c r="T2" i="8"/>
  <c r="AQ2" i="8"/>
  <c r="AP2" i="8"/>
  <c r="J2" i="8"/>
  <c r="G2" i="8"/>
  <c r="BJ2" i="8"/>
  <c r="BF2" i="8"/>
  <c r="AN2" i="8"/>
  <c r="W2" i="8"/>
  <c r="O2" i="8"/>
  <c r="R2" i="8"/>
  <c r="BA2" i="8"/>
  <c r="AB2" i="8"/>
  <c r="S2" i="8"/>
  <c r="A2" i="8"/>
  <c r="AR2" i="8"/>
  <c r="E2" i="8"/>
  <c r="AO2" i="8"/>
  <c r="AG2" i="8"/>
  <c r="AS2" i="8"/>
  <c r="BO2" i="8"/>
  <c r="BR2" i="8"/>
  <c r="BD2" i="8"/>
  <c r="M2" i="8"/>
  <c r="D2" i="8"/>
  <c r="Q2" i="8"/>
  <c r="C2" i="8"/>
  <c r="AB11" i="7"/>
  <c r="AB12" i="7" s="1"/>
  <c r="BD271" i="8"/>
  <c r="AB299" i="8"/>
  <c r="I271" i="8"/>
  <c r="BL271" i="8"/>
  <c r="BN271" i="8"/>
  <c r="AK271" i="8"/>
  <c r="K271" i="8"/>
  <c r="AN271" i="8"/>
  <c r="O299" i="8"/>
  <c r="BE271" i="8"/>
  <c r="AI299" i="8"/>
  <c r="E299" i="8"/>
  <c r="AJ271" i="8"/>
  <c r="F299" i="8"/>
  <c r="BK271" i="8"/>
  <c r="BN299" i="8"/>
  <c r="J271" i="8"/>
  <c r="BB299" i="8"/>
  <c r="AV271" i="8"/>
  <c r="AH271" i="8"/>
  <c r="AC299" i="8"/>
  <c r="L299" i="8"/>
  <c r="AC271" i="8"/>
  <c r="AB300" i="7"/>
  <c r="A300" i="7" s="1"/>
  <c r="K299" i="8"/>
  <c r="AD299" i="8"/>
  <c r="BL299" i="8"/>
  <c r="AV299" i="8"/>
  <c r="T271" i="8"/>
  <c r="BP271" i="8"/>
  <c r="BP299" i="8"/>
  <c r="S271" i="8"/>
  <c r="BA271" i="8"/>
  <c r="Q299" i="8"/>
  <c r="BI299" i="8"/>
  <c r="I299" i="8"/>
  <c r="BF271" i="8"/>
  <c r="O271" i="8"/>
  <c r="M299" i="8"/>
  <c r="AU299" i="8"/>
  <c r="U299" i="8"/>
  <c r="Y299" i="8"/>
  <c r="BH271" i="8"/>
  <c r="AI271" i="8"/>
  <c r="BM299" i="8"/>
  <c r="AO299" i="8"/>
  <c r="BG271" i="8"/>
  <c r="BB271" i="8"/>
  <c r="X299" i="8"/>
  <c r="BE299" i="8"/>
  <c r="AB271" i="8"/>
  <c r="A271" i="8"/>
  <c r="BH299" i="8"/>
  <c r="AG271" i="8"/>
  <c r="W299" i="8"/>
  <c r="AL271" i="8"/>
  <c r="AW271" i="8"/>
  <c r="R299" i="8"/>
  <c r="AT299" i="8"/>
  <c r="H299" i="8"/>
  <c r="AF299" i="8"/>
  <c r="V271" i="8"/>
  <c r="C271" i="8"/>
  <c r="L271" i="8"/>
  <c r="BM271" i="8"/>
  <c r="BI271" i="8"/>
  <c r="BK299" i="8"/>
  <c r="P271" i="8"/>
  <c r="BR271" i="8"/>
  <c r="S299" i="8"/>
  <c r="A299" i="8"/>
  <c r="AH299" i="8"/>
  <c r="AX299" i="8"/>
  <c r="Z271" i="8"/>
  <c r="AO271" i="8"/>
  <c r="AE271" i="8"/>
  <c r="G271" i="8"/>
  <c r="AK299" i="8"/>
  <c r="AW299" i="8"/>
  <c r="Q271" i="8"/>
  <c r="B271" i="8"/>
  <c r="Z299" i="8"/>
  <c r="E271" i="8"/>
  <c r="AB272" i="7"/>
  <c r="A272" i="7" s="1"/>
  <c r="AQ299" i="8"/>
  <c r="AY299" i="8"/>
  <c r="D299" i="8"/>
  <c r="AQ271" i="8"/>
  <c r="AP271" i="8"/>
  <c r="M271" i="8"/>
  <c r="AM271" i="8"/>
  <c r="BC299" i="8"/>
  <c r="AL299" i="8"/>
  <c r="BO299" i="8"/>
  <c r="BJ271" i="8"/>
  <c r="J299" i="8"/>
  <c r="AA271" i="8"/>
  <c r="C299" i="8"/>
  <c r="AR299" i="8"/>
  <c r="B299" i="8"/>
  <c r="V299" i="8"/>
  <c r="T299" i="8"/>
  <c r="AU271" i="8"/>
  <c r="AS271" i="8"/>
  <c r="D271" i="8"/>
  <c r="AF271" i="8"/>
  <c r="BC271" i="8"/>
  <c r="BJ299" i="8"/>
  <c r="AD271" i="8"/>
  <c r="AM299" i="8"/>
  <c r="N299" i="8"/>
  <c r="BR299" i="8"/>
  <c r="AY271" i="8"/>
  <c r="AS299" i="8"/>
  <c r="AA299" i="8"/>
  <c r="AN299" i="8"/>
  <c r="AJ299" i="8"/>
  <c r="F271" i="8"/>
  <c r="AT271" i="8"/>
  <c r="Y271" i="8"/>
  <c r="AZ271" i="8"/>
  <c r="H271" i="8"/>
  <c r="AE299" i="8"/>
  <c r="G299" i="8"/>
  <c r="BO271" i="8"/>
  <c r="AG299" i="8"/>
  <c r="AX271" i="8"/>
  <c r="BD299" i="8"/>
  <c r="AP299" i="8"/>
  <c r="BF299" i="8"/>
  <c r="W271" i="8"/>
  <c r="P299" i="8"/>
  <c r="BA299" i="8"/>
  <c r="BG299" i="8"/>
  <c r="R271" i="8"/>
  <c r="U271" i="8"/>
  <c r="AR271" i="8"/>
  <c r="N271" i="8"/>
  <c r="AM130" i="8"/>
  <c r="BC130" i="8"/>
  <c r="BP50" i="8"/>
  <c r="W50" i="8"/>
  <c r="BB82" i="8"/>
  <c r="AO50" i="8"/>
  <c r="AS82" i="8"/>
  <c r="AG82" i="8"/>
  <c r="M50" i="8"/>
  <c r="AH50" i="8"/>
  <c r="Q70" i="8"/>
  <c r="A70" i="8"/>
  <c r="AG70" i="8"/>
  <c r="G82" i="8"/>
  <c r="AC82" i="8"/>
  <c r="AW70" i="8"/>
  <c r="BE82" i="8"/>
  <c r="AJ94" i="8"/>
  <c r="M82" i="8"/>
  <c r="BH94" i="8"/>
  <c r="AM82" i="8"/>
  <c r="O82" i="8"/>
  <c r="AD50" i="8"/>
  <c r="L94" i="8"/>
  <c r="BI82" i="8"/>
  <c r="S94" i="8"/>
  <c r="H302" i="8"/>
  <c r="D82" i="8"/>
  <c r="T70" i="8"/>
  <c r="AU94" i="8"/>
  <c r="AW82" i="8"/>
  <c r="BA82" i="8"/>
  <c r="AZ50" i="8"/>
  <c r="BI70" i="8"/>
  <c r="AI94" i="8"/>
  <c r="I70" i="8"/>
  <c r="BJ94" i="8"/>
  <c r="M94" i="8"/>
  <c r="BR82" i="8"/>
  <c r="AY50" i="8"/>
  <c r="U70" i="8"/>
  <c r="AZ94" i="8"/>
  <c r="BM50" i="8"/>
  <c r="AT70" i="8"/>
  <c r="M70" i="8"/>
  <c r="J82" i="8"/>
  <c r="BO50" i="8"/>
  <c r="BG70" i="8"/>
  <c r="BJ70" i="8"/>
  <c r="BM70" i="8"/>
  <c r="BM94" i="8"/>
  <c r="F302" i="8"/>
  <c r="BK82" i="8"/>
  <c r="V70" i="8"/>
  <c r="O94" i="8"/>
  <c r="X302" i="8"/>
  <c r="BR94" i="8"/>
  <c r="Y70" i="8"/>
  <c r="X94" i="8"/>
  <c r="J94" i="8"/>
  <c r="B82" i="8"/>
  <c r="BG82" i="8"/>
  <c r="R82" i="8"/>
  <c r="AU70" i="8"/>
  <c r="AM94" i="8"/>
  <c r="AA302" i="8"/>
  <c r="U94" i="8"/>
  <c r="BC82" i="8"/>
  <c r="BJ82" i="8"/>
  <c r="AH82" i="8"/>
  <c r="BB70" i="8"/>
  <c r="AQ94" i="8"/>
  <c r="BP70" i="8"/>
  <c r="I82" i="8"/>
  <c r="AX82" i="8"/>
  <c r="R70" i="8"/>
  <c r="E70" i="8"/>
  <c r="AR94" i="8"/>
  <c r="C70" i="8"/>
  <c r="X82" i="8"/>
  <c r="BN82" i="8"/>
  <c r="P70" i="8"/>
  <c r="W70" i="8"/>
  <c r="BG94" i="8"/>
  <c r="BF70" i="8"/>
  <c r="AO70" i="8"/>
  <c r="F94" i="8"/>
  <c r="Y82" i="8"/>
  <c r="N82" i="8"/>
  <c r="S82" i="8"/>
  <c r="AM70" i="8"/>
  <c r="BN70" i="8"/>
  <c r="AV70" i="8"/>
  <c r="AY70" i="8"/>
  <c r="Z82" i="8"/>
  <c r="AP82" i="8"/>
  <c r="BO82" i="8"/>
  <c r="BC50" i="8"/>
  <c r="AP70" i="8"/>
  <c r="AI70" i="8"/>
  <c r="F70" i="8"/>
  <c r="BR70" i="8"/>
  <c r="AS302" i="8"/>
  <c r="AE70" i="8"/>
  <c r="O70" i="8"/>
  <c r="AH70" i="8"/>
  <c r="BG50" i="8"/>
  <c r="BF82" i="8"/>
  <c r="AV82" i="8"/>
  <c r="AZ82" i="8"/>
  <c r="J70" i="8"/>
  <c r="AN70" i="8"/>
  <c r="AC70" i="8"/>
  <c r="L70" i="8"/>
  <c r="D70" i="8"/>
  <c r="BO70" i="8"/>
  <c r="AX70" i="8"/>
  <c r="W82" i="8"/>
  <c r="AR82" i="8"/>
  <c r="BP82" i="8"/>
  <c r="AS70" i="8"/>
  <c r="BK70" i="8"/>
  <c r="BA70" i="8"/>
  <c r="AB70" i="8"/>
  <c r="BL70" i="8"/>
  <c r="Z70" i="8"/>
  <c r="AU82" i="8"/>
  <c r="AJ70" i="8"/>
  <c r="AJ82" i="8"/>
  <c r="S70" i="8"/>
  <c r="AA82" i="8"/>
  <c r="K70" i="8"/>
  <c r="B70" i="8"/>
  <c r="H70" i="8"/>
  <c r="AR70" i="8"/>
  <c r="AK70" i="8"/>
  <c r="N70" i="8"/>
  <c r="AL70" i="8"/>
  <c r="AF70" i="8"/>
  <c r="AQ70" i="8"/>
  <c r="AA70" i="8"/>
  <c r="AQ82" i="8"/>
  <c r="T82" i="8"/>
  <c r="BD70" i="8"/>
  <c r="BE70" i="8"/>
  <c r="G70" i="8"/>
  <c r="AZ70" i="8"/>
  <c r="BL82" i="8"/>
  <c r="K82" i="8"/>
  <c r="AB82" i="8"/>
  <c r="A82" i="8"/>
  <c r="U82" i="8"/>
  <c r="AB71" i="7"/>
  <c r="AB72" i="7" s="1"/>
  <c r="F82" i="8"/>
  <c r="AE82" i="8"/>
  <c r="Q82" i="8"/>
  <c r="AK82" i="8"/>
  <c r="BC70" i="8"/>
  <c r="X70" i="8"/>
  <c r="AD70" i="8"/>
  <c r="I302" i="8"/>
  <c r="AC302" i="8"/>
  <c r="BB302" i="8"/>
  <c r="AC130" i="8"/>
  <c r="BK391" i="8"/>
  <c r="AB302" i="8"/>
  <c r="AE130" i="8"/>
  <c r="V391" i="8"/>
  <c r="AF302" i="8"/>
  <c r="M130" i="8"/>
  <c r="O302" i="8"/>
  <c r="BN130" i="8"/>
  <c r="AF130" i="8"/>
  <c r="AG302" i="8"/>
  <c r="BA302" i="8"/>
  <c r="AG130" i="8"/>
  <c r="Y94" i="8"/>
  <c r="AD94" i="8"/>
  <c r="AX302" i="8"/>
  <c r="BR302" i="8"/>
  <c r="AW130" i="8"/>
  <c r="L302" i="8"/>
  <c r="J302" i="8"/>
  <c r="R130" i="8"/>
  <c r="AO94" i="8"/>
  <c r="AV94" i="8"/>
  <c r="AI302" i="8"/>
  <c r="AX130" i="8"/>
  <c r="E130" i="8"/>
  <c r="AM302" i="8"/>
  <c r="X130" i="8"/>
  <c r="AS94" i="8"/>
  <c r="AF94" i="8"/>
  <c r="BN302" i="8"/>
  <c r="AP130" i="8"/>
  <c r="AA94" i="8"/>
  <c r="BO94" i="8"/>
  <c r="S302" i="8"/>
  <c r="BH130" i="8"/>
  <c r="BD94" i="8"/>
  <c r="Q94" i="8"/>
  <c r="AT302" i="8"/>
  <c r="BI130" i="8"/>
  <c r="D94" i="8"/>
  <c r="AH94" i="8"/>
  <c r="M302" i="8"/>
  <c r="T302" i="8"/>
  <c r="H130" i="8"/>
  <c r="AB94" i="8"/>
  <c r="AY94" i="8"/>
  <c r="W302" i="8"/>
  <c r="BG302" i="8"/>
  <c r="BA130" i="8"/>
  <c r="Z130" i="8"/>
  <c r="BC302" i="8"/>
  <c r="BH302" i="8"/>
  <c r="AU302" i="8"/>
  <c r="BK302" i="8"/>
  <c r="D391" i="8"/>
  <c r="BB94" i="8"/>
  <c r="BE94" i="8"/>
  <c r="BL94" i="8"/>
  <c r="BP94" i="8"/>
  <c r="BD302" i="8"/>
  <c r="N302" i="8"/>
  <c r="P302" i="8"/>
  <c r="E302" i="8"/>
  <c r="AH130" i="8"/>
  <c r="F130" i="8"/>
  <c r="W94" i="8"/>
  <c r="E94" i="8"/>
  <c r="N94" i="8"/>
  <c r="A94" i="8"/>
  <c r="BE302" i="8"/>
  <c r="AL302" i="8"/>
  <c r="AH302" i="8"/>
  <c r="U302" i="8"/>
  <c r="BB130" i="8"/>
  <c r="AI130" i="8"/>
  <c r="Y130" i="8"/>
  <c r="L82" i="8"/>
  <c r="AT82" i="8"/>
  <c r="AO82" i="8"/>
  <c r="BM82" i="8"/>
  <c r="E82" i="8"/>
  <c r="F167" i="8"/>
  <c r="AN94" i="8"/>
  <c r="AC94" i="8"/>
  <c r="AE94" i="8"/>
  <c r="R94" i="8"/>
  <c r="BL302" i="8"/>
  <c r="BM302" i="8"/>
  <c r="AZ302" i="8"/>
  <c r="AK302" i="8"/>
  <c r="BD130" i="8"/>
  <c r="Q130" i="8"/>
  <c r="AQ130" i="8"/>
  <c r="L167" i="8"/>
  <c r="U167" i="8"/>
  <c r="V302" i="8"/>
  <c r="AQ302" i="8"/>
  <c r="K94" i="8"/>
  <c r="G94" i="8"/>
  <c r="Z94" i="8"/>
  <c r="K302" i="8"/>
  <c r="A302" i="8"/>
  <c r="AN302" i="8"/>
  <c r="BI302" i="8"/>
  <c r="AP302" i="8"/>
  <c r="BM130" i="8"/>
  <c r="AY130" i="8"/>
  <c r="AD130" i="8"/>
  <c r="BD82" i="8"/>
  <c r="AD82" i="8"/>
  <c r="V82" i="8"/>
  <c r="C82" i="8"/>
  <c r="BK167" i="8"/>
  <c r="BC94" i="8"/>
  <c r="BA94" i="8"/>
  <c r="AK94" i="8"/>
  <c r="BN94" i="8"/>
  <c r="AP94" i="8"/>
  <c r="AD302" i="8"/>
  <c r="AV302" i="8"/>
  <c r="BO302" i="8"/>
  <c r="G302" i="8"/>
  <c r="BF302" i="8"/>
  <c r="J130" i="8"/>
  <c r="T130" i="8"/>
  <c r="AT130" i="8"/>
  <c r="BK94" i="8"/>
  <c r="V94" i="8"/>
  <c r="BI94" i="8"/>
  <c r="P94" i="8"/>
  <c r="BF94" i="8"/>
  <c r="AE302" i="8"/>
  <c r="B302" i="8"/>
  <c r="R302" i="8"/>
  <c r="Y302" i="8"/>
  <c r="AB83" i="7"/>
  <c r="A83" i="7" s="1"/>
  <c r="K130" i="8"/>
  <c r="AZ130" i="8"/>
  <c r="BJ130" i="8"/>
  <c r="AU167" i="8"/>
  <c r="Q302" i="8"/>
  <c r="AL130" i="8"/>
  <c r="N130" i="8"/>
  <c r="V167" i="8"/>
  <c r="AW94" i="8"/>
  <c r="BH82" i="8"/>
  <c r="AL82" i="8"/>
  <c r="P82" i="8"/>
  <c r="AI82" i="8"/>
  <c r="I94" i="8"/>
  <c r="AT94" i="8"/>
  <c r="H94" i="8"/>
  <c r="AG94" i="8"/>
  <c r="AY302" i="8"/>
  <c r="AW302" i="8"/>
  <c r="AO302" i="8"/>
  <c r="AR302" i="8"/>
  <c r="L130" i="8"/>
  <c r="C130" i="8"/>
  <c r="G130" i="8"/>
  <c r="B167" i="8"/>
  <c r="AJ302" i="8"/>
  <c r="Z302" i="8"/>
  <c r="S130" i="8"/>
  <c r="B94" i="8"/>
  <c r="H82" i="8"/>
  <c r="AN82" i="8"/>
  <c r="AF82" i="8"/>
  <c r="T94" i="8"/>
  <c r="C94" i="8"/>
  <c r="AL94" i="8"/>
  <c r="D302" i="8"/>
  <c r="C302" i="8"/>
  <c r="BP302" i="8"/>
  <c r="AB130" i="8"/>
  <c r="U130" i="8"/>
  <c r="W130" i="8"/>
  <c r="AE50" i="8"/>
  <c r="J50" i="8"/>
  <c r="AB51" i="7"/>
  <c r="A51" i="7" s="1"/>
  <c r="K50" i="8"/>
  <c r="AP50" i="8"/>
  <c r="Y50" i="8"/>
  <c r="AQ50" i="8"/>
  <c r="C50" i="8"/>
  <c r="AX167" i="8"/>
  <c r="AV50" i="8"/>
  <c r="AT50" i="8"/>
  <c r="H50" i="8"/>
  <c r="BL50" i="8"/>
  <c r="J167" i="8"/>
  <c r="BO130" i="8"/>
  <c r="AJ130" i="8"/>
  <c r="AN130" i="8"/>
  <c r="AR130" i="8"/>
  <c r="G50" i="8"/>
  <c r="BF50" i="8"/>
  <c r="T50" i="8"/>
  <c r="AG50" i="8"/>
  <c r="BI50" i="8"/>
  <c r="BA50" i="8"/>
  <c r="BK50" i="8"/>
  <c r="AC50" i="8"/>
  <c r="BB50" i="8"/>
  <c r="D50" i="8"/>
  <c r="BR50" i="8"/>
  <c r="C167" i="8"/>
  <c r="B130" i="8"/>
  <c r="AV130" i="8"/>
  <c r="BG130" i="8"/>
  <c r="BL130" i="8"/>
  <c r="F50" i="8"/>
  <c r="Q50" i="8"/>
  <c r="AB50" i="8"/>
  <c r="BP130" i="8"/>
  <c r="AK130" i="8"/>
  <c r="BF130" i="8"/>
  <c r="BK130" i="8"/>
  <c r="AI50" i="8"/>
  <c r="BD50" i="8"/>
  <c r="B50" i="8"/>
  <c r="Z50" i="8"/>
  <c r="AA50" i="8"/>
  <c r="Q167" i="8"/>
  <c r="AU50" i="8"/>
  <c r="E50" i="8"/>
  <c r="I50" i="8"/>
  <c r="AX50" i="8"/>
  <c r="AW50" i="8"/>
  <c r="R50" i="8"/>
  <c r="U50" i="8"/>
  <c r="BE130" i="8"/>
  <c r="O130" i="8"/>
  <c r="D130" i="8"/>
  <c r="I130" i="8"/>
  <c r="BN50" i="8"/>
  <c r="A50" i="8"/>
  <c r="AN50" i="8"/>
  <c r="O50" i="8"/>
  <c r="P50" i="8"/>
  <c r="BE50" i="8"/>
  <c r="AR50" i="8"/>
  <c r="S50" i="8"/>
  <c r="V50" i="8"/>
  <c r="L50" i="8"/>
  <c r="AM50" i="8"/>
  <c r="AK50" i="8"/>
  <c r="A130" i="8"/>
  <c r="AU130" i="8"/>
  <c r="V130" i="8"/>
  <c r="AA130" i="8"/>
  <c r="N50" i="8"/>
  <c r="X50" i="8"/>
  <c r="BH50" i="8"/>
  <c r="AJ50" i="8"/>
  <c r="AE167" i="8"/>
  <c r="AF50" i="8"/>
  <c r="AS50" i="8"/>
  <c r="AL50" i="8"/>
  <c r="BR130" i="8"/>
  <c r="P130" i="8"/>
  <c r="AO130" i="8"/>
  <c r="AT167" i="8"/>
  <c r="D34" i="8"/>
  <c r="Y167" i="8"/>
  <c r="BP167" i="8"/>
  <c r="W34" i="8"/>
  <c r="BN167" i="8"/>
  <c r="N167" i="8"/>
  <c r="AB4" i="7"/>
  <c r="A4" i="7" s="1"/>
  <c r="AZ34" i="8"/>
  <c r="BH167" i="8"/>
  <c r="AF167" i="8"/>
  <c r="BP34" i="8"/>
  <c r="M34" i="8"/>
  <c r="AJ34" i="8"/>
  <c r="BB34" i="8"/>
  <c r="BO167" i="8"/>
  <c r="A167" i="8"/>
  <c r="G167" i="8"/>
  <c r="AG167" i="8"/>
  <c r="I167" i="8"/>
  <c r="AW167" i="8"/>
  <c r="D167" i="8"/>
  <c r="AS167" i="8"/>
  <c r="BM167" i="8"/>
  <c r="AB384" i="7"/>
  <c r="A384" i="7" s="1"/>
  <c r="BO34" i="8"/>
  <c r="AP267" i="8"/>
  <c r="E167" i="8"/>
  <c r="M167" i="8"/>
  <c r="AM34" i="8"/>
  <c r="AN167" i="8"/>
  <c r="AY167" i="8"/>
  <c r="BH34" i="8"/>
  <c r="R167" i="8"/>
  <c r="S167" i="8"/>
  <c r="R183" i="8"/>
  <c r="R34" i="8"/>
  <c r="AR167" i="8"/>
  <c r="AK167" i="8"/>
  <c r="S34" i="8"/>
  <c r="T167" i="8"/>
  <c r="BC167" i="8"/>
  <c r="G34" i="8"/>
  <c r="W391" i="8"/>
  <c r="A34" i="8"/>
  <c r="Y34" i="8"/>
  <c r="BI34" i="8"/>
  <c r="X34" i="8"/>
  <c r="AM391" i="8"/>
  <c r="AG34" i="8"/>
  <c r="BD34" i="8"/>
  <c r="T34" i="8"/>
  <c r="AO34" i="8"/>
  <c r="AB296" i="7"/>
  <c r="A296" i="7" s="1"/>
  <c r="BC391" i="8"/>
  <c r="C34" i="8"/>
  <c r="J34" i="8"/>
  <c r="AP34" i="8"/>
  <c r="BF34" i="8"/>
  <c r="AH183" i="8"/>
  <c r="AX183" i="8"/>
  <c r="F34" i="8"/>
  <c r="E34" i="8"/>
  <c r="P183" i="8"/>
  <c r="AQ34" i="8"/>
  <c r="Q183" i="8"/>
  <c r="AC34" i="8"/>
  <c r="I34" i="8"/>
  <c r="AI34" i="8"/>
  <c r="BK34" i="8"/>
  <c r="BA34" i="8"/>
  <c r="AP183" i="8"/>
  <c r="AI391" i="8"/>
  <c r="AF34" i="8"/>
  <c r="AU34" i="8"/>
  <c r="BE34" i="8"/>
  <c r="N34" i="8"/>
  <c r="BR34" i="8"/>
  <c r="AQ183" i="8"/>
  <c r="AW267" i="8"/>
  <c r="BC34" i="8"/>
  <c r="AB34" i="8"/>
  <c r="AR34" i="8"/>
  <c r="K34" i="8"/>
  <c r="P34" i="8"/>
  <c r="AE34" i="8"/>
  <c r="Y183" i="8"/>
  <c r="AD34" i="8"/>
  <c r="Z34" i="8"/>
  <c r="U34" i="8"/>
  <c r="AK34" i="8"/>
  <c r="BL34" i="8"/>
  <c r="AW34" i="8"/>
  <c r="AL34" i="8"/>
  <c r="AV34" i="8"/>
  <c r="AE183" i="8"/>
  <c r="AN34" i="8"/>
  <c r="AH34" i="8"/>
  <c r="AY34" i="8"/>
  <c r="AT34" i="8"/>
  <c r="L34" i="8"/>
  <c r="A183" i="8"/>
  <c r="AA34" i="8"/>
  <c r="BJ34" i="8"/>
  <c r="H34" i="8"/>
  <c r="V34" i="8"/>
  <c r="O34" i="8"/>
  <c r="AZ391" i="8"/>
  <c r="BN34" i="8"/>
  <c r="BG34" i="8"/>
  <c r="BM34" i="8"/>
  <c r="BA391" i="8"/>
  <c r="AS34" i="8"/>
  <c r="AX34" i="8"/>
  <c r="Q34" i="8"/>
  <c r="B183" i="8"/>
  <c r="AB35" i="7"/>
  <c r="AB36" i="7" s="1"/>
  <c r="AB37" i="7" s="1"/>
  <c r="A37" i="7" s="1"/>
  <c r="K167" i="8"/>
  <c r="Z167" i="8"/>
  <c r="AB295" i="8"/>
  <c r="W167" i="8"/>
  <c r="BE167" i="8"/>
  <c r="AH167" i="8"/>
  <c r="BI295" i="8"/>
  <c r="AB167" i="8"/>
  <c r="AD167" i="8"/>
  <c r="X167" i="8"/>
  <c r="AZ167" i="8"/>
  <c r="A135" i="7"/>
  <c r="AD135" i="8" s="1"/>
  <c r="AO167" i="8"/>
  <c r="BM331" i="8"/>
  <c r="O167" i="8"/>
  <c r="E295" i="8"/>
  <c r="BG167" i="8"/>
  <c r="AJ167" i="8"/>
  <c r="BD167" i="8"/>
  <c r="P167" i="8"/>
  <c r="AV167" i="8"/>
  <c r="AQ167" i="8"/>
  <c r="AP167" i="8"/>
  <c r="AC167" i="8"/>
  <c r="BF167" i="8"/>
  <c r="BO295" i="8"/>
  <c r="BI167" i="8"/>
  <c r="AL167" i="8"/>
  <c r="H167" i="8"/>
  <c r="AI167" i="8"/>
  <c r="AB168" i="7"/>
  <c r="AB169" i="7" s="1"/>
  <c r="A169" i="7" s="1"/>
  <c r="AS169" i="8" s="1"/>
  <c r="BR167" i="8"/>
  <c r="BJ167" i="8"/>
  <c r="AD295" i="8"/>
  <c r="BB167" i="8"/>
  <c r="BL167" i="8"/>
  <c r="AM167" i="8"/>
  <c r="AA167" i="8"/>
  <c r="Z295" i="8"/>
  <c r="BK295" i="8"/>
  <c r="AQ295" i="8"/>
  <c r="K183" i="8"/>
  <c r="BN183" i="8"/>
  <c r="O295" i="8"/>
  <c r="AZ267" i="8"/>
  <c r="AI295" i="8"/>
  <c r="BC183" i="8"/>
  <c r="BE267" i="8"/>
  <c r="BC295" i="8"/>
  <c r="H183" i="8"/>
  <c r="Q295" i="8"/>
  <c r="AC267" i="8"/>
  <c r="B295" i="8"/>
  <c r="AD183" i="8"/>
  <c r="BN267" i="8"/>
  <c r="U295" i="8"/>
  <c r="N183" i="8"/>
  <c r="Y391" i="8"/>
  <c r="M267" i="8"/>
  <c r="BG295" i="8"/>
  <c r="R295" i="8"/>
  <c r="W183" i="8"/>
  <c r="AV183" i="8"/>
  <c r="AH391" i="8"/>
  <c r="AE267" i="8"/>
  <c r="BH295" i="8"/>
  <c r="BE295" i="8"/>
  <c r="BO183" i="8"/>
  <c r="BM183" i="8"/>
  <c r="BP183" i="8"/>
  <c r="AN295" i="8"/>
  <c r="Z183" i="8"/>
  <c r="AJ183" i="8"/>
  <c r="AT391" i="8"/>
  <c r="L3" i="8"/>
  <c r="AR295" i="8"/>
  <c r="AJ295" i="8"/>
  <c r="J331" i="8"/>
  <c r="R335" i="8"/>
  <c r="AY183" i="8"/>
  <c r="BA183" i="8"/>
  <c r="BP391" i="8"/>
  <c r="AN304" i="8"/>
  <c r="K295" i="8"/>
  <c r="F295" i="8"/>
  <c r="M331" i="8"/>
  <c r="AI335" i="8"/>
  <c r="D183" i="8"/>
  <c r="C183" i="8"/>
  <c r="BD391" i="8"/>
  <c r="AR304" i="8"/>
  <c r="N295" i="8"/>
  <c r="V295" i="8"/>
  <c r="AQ331" i="8"/>
  <c r="AW183" i="8"/>
  <c r="AB183" i="8"/>
  <c r="G183" i="8"/>
  <c r="K391" i="8"/>
  <c r="AG304" i="8"/>
  <c r="BJ295" i="8"/>
  <c r="M295" i="8"/>
  <c r="AL295" i="8"/>
  <c r="BJ331" i="8"/>
  <c r="BI183" i="8"/>
  <c r="AZ183" i="8"/>
  <c r="X183" i="8"/>
  <c r="AB184" i="7"/>
  <c r="A184" i="7" s="1"/>
  <c r="AL391" i="8"/>
  <c r="AZ304" i="8"/>
  <c r="G295" i="8"/>
  <c r="AE295" i="8"/>
  <c r="BB295" i="8"/>
  <c r="O331" i="8"/>
  <c r="BJ183" i="8"/>
  <c r="F183" i="8"/>
  <c r="AO183" i="8"/>
  <c r="S183" i="8"/>
  <c r="J295" i="8"/>
  <c r="AA391" i="8"/>
  <c r="BL391" i="8"/>
  <c r="O267" i="8"/>
  <c r="H295" i="8"/>
  <c r="AW295" i="8"/>
  <c r="BL183" i="8"/>
  <c r="AC183" i="8"/>
  <c r="BF183" i="8"/>
  <c r="I295" i="8"/>
  <c r="AF295" i="8"/>
  <c r="AG295" i="8"/>
  <c r="AZ295" i="8"/>
  <c r="Y295" i="8"/>
  <c r="BM295" i="8"/>
  <c r="AY295" i="8"/>
  <c r="BP295" i="8"/>
  <c r="BN331" i="8"/>
  <c r="AC295" i="8"/>
  <c r="AK295" i="8"/>
  <c r="AJ3" i="8"/>
  <c r="BL295" i="8"/>
  <c r="W295" i="8"/>
  <c r="BD295" i="8"/>
  <c r="AE331" i="8"/>
  <c r="AZ335" i="8"/>
  <c r="AU295" i="8"/>
  <c r="AS3" i="8"/>
  <c r="AA295" i="8"/>
  <c r="AV295" i="8"/>
  <c r="A295" i="8"/>
  <c r="AU331" i="8"/>
  <c r="BB335" i="8"/>
  <c r="AU3" i="8"/>
  <c r="AO295" i="8"/>
  <c r="X295" i="8"/>
  <c r="S295" i="8"/>
  <c r="S331" i="8"/>
  <c r="B3" i="8"/>
  <c r="AP295" i="8"/>
  <c r="AX295" i="8"/>
  <c r="AM295" i="8"/>
  <c r="AB192" i="7"/>
  <c r="A192" i="7" s="1"/>
  <c r="V211" i="8"/>
  <c r="AP335" i="8"/>
  <c r="L183" i="8"/>
  <c r="AI183" i="8"/>
  <c r="BE183" i="8"/>
  <c r="T183" i="8"/>
  <c r="AW391" i="8"/>
  <c r="AA267" i="8"/>
  <c r="W335" i="8"/>
  <c r="AR183" i="8"/>
  <c r="AL183" i="8"/>
  <c r="I183" i="8"/>
  <c r="AK183" i="8"/>
  <c r="M391" i="8"/>
  <c r="B267" i="8"/>
  <c r="X335" i="8"/>
  <c r="AN183" i="8"/>
  <c r="BB183" i="8"/>
  <c r="P171" i="8"/>
  <c r="B211" i="8"/>
  <c r="Z143" i="8"/>
  <c r="BH267" i="8"/>
  <c r="AT183" i="8"/>
  <c r="AB320" i="7"/>
  <c r="A320" i="7" s="1"/>
  <c r="N391" i="8"/>
  <c r="T267" i="8"/>
  <c r="AU183" i="8"/>
  <c r="BG183" i="8"/>
  <c r="AS391" i="8"/>
  <c r="BR267" i="8"/>
  <c r="BN295" i="8"/>
  <c r="P295" i="8"/>
  <c r="BK183" i="8"/>
  <c r="V183" i="8"/>
  <c r="AY391" i="8"/>
  <c r="BR295" i="8"/>
  <c r="L295" i="8"/>
  <c r="AH295" i="8"/>
  <c r="D295" i="8"/>
  <c r="AD335" i="8"/>
  <c r="M183" i="8"/>
  <c r="BR183" i="8"/>
  <c r="AG183" i="8"/>
  <c r="AM183" i="8"/>
  <c r="I391" i="8"/>
  <c r="AF267" i="8"/>
  <c r="X211" i="8"/>
  <c r="AF183" i="8"/>
  <c r="BH211" i="8"/>
  <c r="BF335" i="8"/>
  <c r="U183" i="8"/>
  <c r="E183" i="8"/>
  <c r="B391" i="8"/>
  <c r="AS295" i="8"/>
  <c r="BF295" i="8"/>
  <c r="AB356" i="7"/>
  <c r="A356" i="7" s="1"/>
  <c r="Y335" i="8"/>
  <c r="AS183" i="8"/>
  <c r="J183" i="8"/>
  <c r="BO391" i="8"/>
  <c r="F267" i="8"/>
  <c r="O391" i="8"/>
  <c r="U391" i="8"/>
  <c r="AN267" i="8"/>
  <c r="BJ304" i="8"/>
  <c r="C295" i="8"/>
  <c r="AT295" i="8"/>
  <c r="BA295" i="8"/>
  <c r="A335" i="8"/>
  <c r="O183" i="8"/>
  <c r="AA183" i="8"/>
  <c r="BH183" i="8"/>
  <c r="AU211" i="8"/>
  <c r="O211" i="8"/>
  <c r="Q304" i="8"/>
  <c r="T211" i="8"/>
  <c r="AD211" i="8"/>
  <c r="BI211" i="8"/>
  <c r="BI143" i="8"/>
  <c r="AH211" i="8"/>
  <c r="AI211" i="8"/>
  <c r="AT211" i="8"/>
  <c r="AM304" i="8"/>
  <c r="AQ211" i="8"/>
  <c r="BC211" i="8"/>
  <c r="BK304" i="8"/>
  <c r="BE211" i="8"/>
  <c r="K211" i="8"/>
  <c r="M304" i="8"/>
  <c r="AS331" i="8"/>
  <c r="AY331" i="8"/>
  <c r="AL3" i="8"/>
  <c r="AH331" i="8"/>
  <c r="E331" i="8"/>
  <c r="BB3" i="8"/>
  <c r="AO331" i="8"/>
  <c r="U331" i="8"/>
  <c r="AR331" i="8"/>
  <c r="AK331" i="8"/>
  <c r="AT331" i="8"/>
  <c r="AP3" i="8"/>
  <c r="BR331" i="8"/>
  <c r="AF3" i="8"/>
  <c r="BF3" i="8"/>
  <c r="AB332" i="7"/>
  <c r="A332" i="7" s="1"/>
  <c r="BE331" i="8"/>
  <c r="AL331" i="8"/>
  <c r="AI331" i="8"/>
  <c r="G3" i="8"/>
  <c r="Q331" i="8"/>
  <c r="BA331" i="8"/>
  <c r="U3" i="8"/>
  <c r="Z331" i="8"/>
  <c r="AG3" i="8"/>
  <c r="K3" i="8"/>
  <c r="AB331" i="8"/>
  <c r="BB331" i="8"/>
  <c r="BM355" i="8"/>
  <c r="AA3" i="8"/>
  <c r="BF331" i="8"/>
  <c r="G331" i="8"/>
  <c r="A55" i="7"/>
  <c r="BK55" i="8" s="1"/>
  <c r="R3" i="8"/>
  <c r="AH3" i="8"/>
  <c r="T3" i="8"/>
  <c r="Z3" i="8"/>
  <c r="AB292" i="7"/>
  <c r="A292" i="7" s="1"/>
  <c r="AD3" i="8"/>
  <c r="BL3" i="8"/>
  <c r="BL331" i="8"/>
  <c r="AG331" i="8"/>
  <c r="BD331" i="8"/>
  <c r="BB143" i="8"/>
  <c r="AV143" i="8"/>
  <c r="W304" i="8"/>
  <c r="S304" i="8"/>
  <c r="AI304" i="8"/>
  <c r="AT171" i="8"/>
  <c r="J143" i="8"/>
  <c r="Y304" i="8"/>
  <c r="AS304" i="8"/>
  <c r="BA304" i="8"/>
  <c r="BG335" i="8"/>
  <c r="B335" i="8"/>
  <c r="BB391" i="8"/>
  <c r="AU391" i="8"/>
  <c r="X391" i="8"/>
  <c r="AU171" i="8"/>
  <c r="O143" i="8"/>
  <c r="BH3" i="8"/>
  <c r="AX3" i="8"/>
  <c r="AO267" i="8"/>
  <c r="BO267" i="8"/>
  <c r="Z304" i="8"/>
  <c r="T304" i="8"/>
  <c r="K304" i="8"/>
  <c r="AB364" i="7"/>
  <c r="AB365" i="7" s="1"/>
  <c r="A365" i="7" s="1"/>
  <c r="N331" i="8"/>
  <c r="AX331" i="8"/>
  <c r="BK331" i="8"/>
  <c r="F331" i="8"/>
  <c r="A107" i="7"/>
  <c r="U107" i="8" s="1"/>
  <c r="Z335" i="8"/>
  <c r="T335" i="8"/>
  <c r="BE391" i="8"/>
  <c r="J391" i="8"/>
  <c r="AN391" i="8"/>
  <c r="AR171" i="8"/>
  <c r="L143" i="8"/>
  <c r="A3" i="8"/>
  <c r="V3" i="8"/>
  <c r="P267" i="8"/>
  <c r="N267" i="8"/>
  <c r="AE304" i="8"/>
  <c r="AT304" i="8"/>
  <c r="BG304" i="8"/>
  <c r="AP331" i="8"/>
  <c r="AA331" i="8"/>
  <c r="C331" i="8"/>
  <c r="V331" i="8"/>
  <c r="AB236" i="7"/>
  <c r="A236" i="7" s="1"/>
  <c r="BI335" i="8"/>
  <c r="AK335" i="8"/>
  <c r="P304" i="8"/>
  <c r="Z171" i="8"/>
  <c r="B304" i="8"/>
  <c r="AB143" i="8"/>
  <c r="AJ391" i="8"/>
  <c r="BM3" i="8"/>
  <c r="AG267" i="8"/>
  <c r="AC304" i="8"/>
  <c r="AC391" i="8"/>
  <c r="BI391" i="8"/>
  <c r="AR391" i="8"/>
  <c r="AK171" i="8"/>
  <c r="BM143" i="8"/>
  <c r="D3" i="8"/>
  <c r="M3" i="8"/>
  <c r="AN3" i="8"/>
  <c r="AH267" i="8"/>
  <c r="Y267" i="8"/>
  <c r="BE304" i="8"/>
  <c r="AU304" i="8"/>
  <c r="BI331" i="8"/>
  <c r="BG331" i="8"/>
  <c r="D331" i="8"/>
  <c r="AM331" i="8"/>
  <c r="AX335" i="8"/>
  <c r="L335" i="8"/>
  <c r="V335" i="8"/>
  <c r="BB304" i="8"/>
  <c r="J304" i="8"/>
  <c r="W3" i="8"/>
  <c r="AC331" i="8"/>
  <c r="AB336" i="7"/>
  <c r="A336" i="7" s="1"/>
  <c r="AE391" i="8"/>
  <c r="R391" i="8"/>
  <c r="BH391" i="8"/>
  <c r="K171" i="8"/>
  <c r="U143" i="8"/>
  <c r="C3" i="8"/>
  <c r="N3" i="8"/>
  <c r="BD3" i="8"/>
  <c r="AJ267" i="8"/>
  <c r="AS267" i="8"/>
  <c r="D304" i="8"/>
  <c r="AD304" i="8"/>
  <c r="B331" i="8"/>
  <c r="P331" i="8"/>
  <c r="A331" i="8"/>
  <c r="T331" i="8"/>
  <c r="BC331" i="8"/>
  <c r="BE335" i="8"/>
  <c r="AC335" i="8"/>
  <c r="AM335" i="8"/>
  <c r="AI171" i="8"/>
  <c r="F171" i="8"/>
  <c r="BG171" i="8"/>
  <c r="AV304" i="8"/>
  <c r="AB392" i="7"/>
  <c r="AB393" i="7" s="1"/>
  <c r="A393" i="7" s="1"/>
  <c r="W331" i="8"/>
  <c r="AD391" i="8"/>
  <c r="AO391" i="8"/>
  <c r="P391" i="8"/>
  <c r="L171" i="8"/>
  <c r="AO143" i="8"/>
  <c r="BJ3" i="8"/>
  <c r="AR3" i="8"/>
  <c r="I3" i="8"/>
  <c r="AK267" i="8"/>
  <c r="BK267" i="8"/>
  <c r="AL304" i="8"/>
  <c r="AW304" i="8"/>
  <c r="L331" i="8"/>
  <c r="R331" i="8"/>
  <c r="AD331" i="8"/>
  <c r="AJ331" i="8"/>
  <c r="H331" i="8"/>
  <c r="J335" i="8"/>
  <c r="AT335" i="8"/>
  <c r="BD335" i="8"/>
  <c r="R171" i="8"/>
  <c r="AF304" i="8"/>
  <c r="AB171" i="8"/>
  <c r="BL304" i="8"/>
  <c r="AF391" i="8"/>
  <c r="BK3" i="8"/>
  <c r="BP3" i="8"/>
  <c r="Y3" i="8"/>
  <c r="AL267" i="8"/>
  <c r="H267" i="8"/>
  <c r="AJ304" i="8"/>
  <c r="BM304" i="8"/>
  <c r="BO304" i="8"/>
  <c r="AV331" i="8"/>
  <c r="Y331" i="8"/>
  <c r="BH331" i="8"/>
  <c r="AZ331" i="8"/>
  <c r="X331" i="8"/>
  <c r="M335" i="8"/>
  <c r="BK335" i="8"/>
  <c r="P335" i="8"/>
  <c r="AY143" i="8"/>
  <c r="AP304" i="8"/>
  <c r="S143" i="8"/>
  <c r="BI304" i="8"/>
  <c r="AQ335" i="8"/>
  <c r="BM335" i="8"/>
  <c r="D335" i="8"/>
  <c r="BD304" i="8"/>
  <c r="AR335" i="8"/>
  <c r="AG335" i="8"/>
  <c r="U335" i="8"/>
  <c r="Z391" i="8"/>
  <c r="AQ391" i="8"/>
  <c r="AF143" i="8"/>
  <c r="AW3" i="8"/>
  <c r="G267" i="8"/>
  <c r="C304" i="8"/>
  <c r="K331" i="8"/>
  <c r="BO331" i="8"/>
  <c r="AU335" i="8"/>
  <c r="BR335" i="8"/>
  <c r="E335" i="8"/>
  <c r="BJ391" i="8"/>
  <c r="BM391" i="8"/>
  <c r="AX171" i="8"/>
  <c r="BG143" i="8"/>
  <c r="C391" i="8"/>
  <c r="T391" i="8"/>
  <c r="AV391" i="8"/>
  <c r="BR171" i="8"/>
  <c r="BH143" i="8"/>
  <c r="S3" i="8"/>
  <c r="O3" i="8"/>
  <c r="AO3" i="8"/>
  <c r="BC267" i="8"/>
  <c r="Z267" i="8"/>
  <c r="AK304" i="8"/>
  <c r="I304" i="8"/>
  <c r="N304" i="8"/>
  <c r="AW331" i="8"/>
  <c r="AF331" i="8"/>
  <c r="I331" i="8"/>
  <c r="BP331" i="8"/>
  <c r="O335" i="8"/>
  <c r="Q335" i="8"/>
  <c r="BO335" i="8"/>
  <c r="P119" i="8"/>
  <c r="AC119" i="8"/>
  <c r="BR119" i="8"/>
  <c r="Y119" i="8"/>
  <c r="AY119" i="8"/>
  <c r="W119" i="8"/>
  <c r="K119" i="8"/>
  <c r="AG119" i="8"/>
  <c r="V119" i="8"/>
  <c r="O119" i="8"/>
  <c r="BL119" i="8"/>
  <c r="BF119" i="8"/>
  <c r="Z119" i="8"/>
  <c r="A119" i="8"/>
  <c r="AU119" i="8"/>
  <c r="BI119" i="8"/>
  <c r="A307" i="7"/>
  <c r="BN307" i="8" s="1"/>
  <c r="AB308" i="7"/>
  <c r="AB309" i="7" s="1"/>
  <c r="A309" i="7" s="1"/>
  <c r="AM119" i="8"/>
  <c r="AP119" i="8"/>
  <c r="U119" i="8"/>
  <c r="BK119" i="8"/>
  <c r="A87" i="7"/>
  <c r="AB88" i="7"/>
  <c r="A88" i="7" s="1"/>
  <c r="F119" i="8"/>
  <c r="AL119" i="8"/>
  <c r="Y75" i="8"/>
  <c r="AP75" i="8"/>
  <c r="T355" i="8"/>
  <c r="S171" i="8"/>
  <c r="BP171" i="8"/>
  <c r="P143" i="8"/>
  <c r="AN143" i="8"/>
  <c r="AB172" i="7"/>
  <c r="AB173" i="7" s="1"/>
  <c r="A173" i="7" s="1"/>
  <c r="T171" i="8"/>
  <c r="O171" i="8"/>
  <c r="AK143" i="8"/>
  <c r="BF143" i="8"/>
  <c r="X171" i="8"/>
  <c r="AG171" i="8"/>
  <c r="AT143" i="8"/>
  <c r="D143" i="8"/>
  <c r="AB3" i="8"/>
  <c r="AK3" i="8"/>
  <c r="BN3" i="8"/>
  <c r="BE3" i="8"/>
  <c r="A304" i="8"/>
  <c r="AO304" i="8"/>
  <c r="BN304" i="8"/>
  <c r="AA304" i="8"/>
  <c r="BP335" i="8"/>
  <c r="BH335" i="8"/>
  <c r="AH335" i="8"/>
  <c r="AL335" i="8"/>
  <c r="Q391" i="8"/>
  <c r="AG391" i="8"/>
  <c r="AX391" i="8"/>
  <c r="H391" i="8"/>
  <c r="G391" i="8"/>
  <c r="BF171" i="8"/>
  <c r="AY171" i="8"/>
  <c r="AU143" i="8"/>
  <c r="W143" i="8"/>
  <c r="AC3" i="8"/>
  <c r="BO3" i="8"/>
  <c r="F3" i="8"/>
  <c r="J3" i="8"/>
  <c r="BC304" i="8"/>
  <c r="R304" i="8"/>
  <c r="L304" i="8"/>
  <c r="AQ304" i="8"/>
  <c r="F335" i="8"/>
  <c r="AA335" i="8"/>
  <c r="AY335" i="8"/>
  <c r="BC335" i="8"/>
  <c r="AB305" i="7"/>
  <c r="A305" i="7" s="1"/>
  <c r="T305" i="8" s="1"/>
  <c r="BM171" i="8"/>
  <c r="BA143" i="8"/>
  <c r="AO171" i="8"/>
  <c r="BR3" i="8"/>
  <c r="BF304" i="8"/>
  <c r="AY304" i="8"/>
  <c r="G335" i="8"/>
  <c r="S335" i="8"/>
  <c r="A227" i="7"/>
  <c r="AK227" i="8" s="1"/>
  <c r="BF391" i="8"/>
  <c r="E391" i="8"/>
  <c r="S391" i="8"/>
  <c r="BG391" i="8"/>
  <c r="W171" i="8"/>
  <c r="Y171" i="8"/>
  <c r="BB171" i="8"/>
  <c r="BC143" i="8"/>
  <c r="M143" i="8"/>
  <c r="AY3" i="8"/>
  <c r="BI3" i="8"/>
  <c r="P3" i="8"/>
  <c r="BC3" i="8"/>
  <c r="BG3" i="8"/>
  <c r="BP304" i="8"/>
  <c r="E304" i="8"/>
  <c r="AX304" i="8"/>
  <c r="BR304" i="8"/>
  <c r="H335" i="8"/>
  <c r="AN335" i="8"/>
  <c r="AB335" i="8"/>
  <c r="AJ335" i="8"/>
  <c r="AV335" i="8"/>
  <c r="AN171" i="8"/>
  <c r="V171" i="8"/>
  <c r="AR143" i="8"/>
  <c r="G171" i="8"/>
  <c r="AD143" i="8"/>
  <c r="AV3" i="8"/>
  <c r="AQ3" i="8"/>
  <c r="U304" i="8"/>
  <c r="AE335" i="8"/>
  <c r="BR391" i="8"/>
  <c r="AK391" i="8"/>
  <c r="AP391" i="8"/>
  <c r="L391" i="8"/>
  <c r="AM171" i="8"/>
  <c r="AQ171" i="8"/>
  <c r="AE143" i="8"/>
  <c r="AC143" i="8"/>
  <c r="AZ3" i="8"/>
  <c r="E3" i="8"/>
  <c r="AT3" i="8"/>
  <c r="H3" i="8"/>
  <c r="H304" i="8"/>
  <c r="BH304" i="8"/>
  <c r="F304" i="8"/>
  <c r="O304" i="8"/>
  <c r="AO335" i="8"/>
  <c r="N335" i="8"/>
  <c r="AS335" i="8"/>
  <c r="BA335" i="8"/>
  <c r="BL335" i="8"/>
  <c r="AL171" i="8"/>
  <c r="BK143" i="8"/>
  <c r="AE3" i="8"/>
  <c r="AM3" i="8"/>
  <c r="AB304" i="8"/>
  <c r="K335" i="8"/>
  <c r="AF335" i="8"/>
  <c r="A391" i="8"/>
  <c r="F391" i="8"/>
  <c r="BN391" i="8"/>
  <c r="BC171" i="8"/>
  <c r="BJ171" i="8"/>
  <c r="BD143" i="8"/>
  <c r="AS143" i="8"/>
  <c r="BA3" i="8"/>
  <c r="AI3" i="8"/>
  <c r="Q3" i="8"/>
  <c r="V304" i="8"/>
  <c r="G304" i="8"/>
  <c r="X304" i="8"/>
  <c r="I335" i="8"/>
  <c r="AW335" i="8"/>
  <c r="BJ335" i="8"/>
  <c r="C335" i="8"/>
  <c r="P211" i="8"/>
  <c r="BL211" i="8"/>
  <c r="I211" i="8"/>
  <c r="AM211" i="8"/>
  <c r="S211" i="8"/>
  <c r="AK211" i="8"/>
  <c r="D171" i="8"/>
  <c r="AA171" i="8"/>
  <c r="AD171" i="8"/>
  <c r="AH171" i="8"/>
  <c r="AW143" i="8"/>
  <c r="Q143" i="8"/>
  <c r="BL143" i="8"/>
  <c r="E143" i="8"/>
  <c r="F143" i="8"/>
  <c r="D267" i="8"/>
  <c r="Q267" i="8"/>
  <c r="AT267" i="8"/>
  <c r="AX267" i="8"/>
  <c r="AT119" i="8"/>
  <c r="BG119" i="8"/>
  <c r="BN119" i="8"/>
  <c r="Q119" i="8"/>
  <c r="AE211" i="8"/>
  <c r="B119" i="8"/>
  <c r="AO119" i="8"/>
  <c r="AV119" i="8"/>
  <c r="AZ119" i="8"/>
  <c r="AB268" i="7"/>
  <c r="AB269" i="7" s="1"/>
  <c r="A269" i="7" s="1"/>
  <c r="BM211" i="8"/>
  <c r="AV211" i="8"/>
  <c r="BN211" i="8"/>
  <c r="AL211" i="8"/>
  <c r="BA211" i="8"/>
  <c r="E171" i="8"/>
  <c r="BH171" i="8"/>
  <c r="AV171" i="8"/>
  <c r="AZ171" i="8"/>
  <c r="AX143" i="8"/>
  <c r="BR143" i="8"/>
  <c r="A143" i="8"/>
  <c r="X143" i="8"/>
  <c r="V143" i="8"/>
  <c r="BJ267" i="8"/>
  <c r="AY267" i="8"/>
  <c r="BL267" i="8"/>
  <c r="BP267" i="8"/>
  <c r="BB119" i="8"/>
  <c r="C119" i="8"/>
  <c r="L119" i="8"/>
  <c r="AI119" i="8"/>
  <c r="D211" i="8"/>
  <c r="AD119" i="8"/>
  <c r="C211" i="8"/>
  <c r="AA119" i="8"/>
  <c r="G211" i="8"/>
  <c r="J211" i="8"/>
  <c r="Q211" i="8"/>
  <c r="BD211" i="8"/>
  <c r="BR211" i="8"/>
  <c r="U171" i="8"/>
  <c r="A171" i="8"/>
  <c r="BN171" i="8"/>
  <c r="Q171" i="8"/>
  <c r="I143" i="8"/>
  <c r="R143" i="8"/>
  <c r="AG143" i="8"/>
  <c r="AP143" i="8"/>
  <c r="AL143" i="8"/>
  <c r="E267" i="8"/>
  <c r="R267" i="8"/>
  <c r="I267" i="8"/>
  <c r="K267" i="8"/>
  <c r="G119" i="8"/>
  <c r="AB119" i="8"/>
  <c r="AE119" i="8"/>
  <c r="BA119" i="8"/>
  <c r="BK211" i="8"/>
  <c r="AX211" i="8"/>
  <c r="H211" i="8"/>
  <c r="H119" i="8"/>
  <c r="Y211" i="8"/>
  <c r="L211" i="8"/>
  <c r="BO211" i="8"/>
  <c r="BF211" i="8"/>
  <c r="H171" i="8"/>
  <c r="BK171" i="8"/>
  <c r="AE171" i="8"/>
  <c r="BA171" i="8"/>
  <c r="K143" i="8"/>
  <c r="AH143" i="8"/>
  <c r="B143" i="8"/>
  <c r="G143" i="8"/>
  <c r="AB120" i="7"/>
  <c r="AB121" i="7" s="1"/>
  <c r="A121" i="7" s="1"/>
  <c r="V267" i="8"/>
  <c r="S267" i="8"/>
  <c r="AU267" i="8"/>
  <c r="AQ267" i="8"/>
  <c r="AB144" i="7"/>
  <c r="A144" i="7" s="1"/>
  <c r="I119" i="8"/>
  <c r="D119" i="8"/>
  <c r="BO119" i="8"/>
  <c r="X119" i="8"/>
  <c r="BJ211" i="8"/>
  <c r="AW119" i="8"/>
  <c r="Z211" i="8"/>
  <c r="AY211" i="8"/>
  <c r="R211" i="8"/>
  <c r="F211" i="8"/>
  <c r="BD171" i="8"/>
  <c r="B171" i="8"/>
  <c r="AW171" i="8"/>
  <c r="M171" i="8"/>
  <c r="BN143" i="8"/>
  <c r="AI143" i="8"/>
  <c r="T143" i="8"/>
  <c r="Y143" i="8"/>
  <c r="BI267" i="8"/>
  <c r="W267" i="8"/>
  <c r="BA267" i="8"/>
  <c r="BM267" i="8"/>
  <c r="BG267" i="8"/>
  <c r="BE119" i="8"/>
  <c r="AJ119" i="8"/>
  <c r="N119" i="8"/>
  <c r="AN119" i="8"/>
  <c r="AF211" i="8"/>
  <c r="A211" i="8"/>
  <c r="AQ119" i="8"/>
  <c r="AP211" i="8"/>
  <c r="AA211" i="8"/>
  <c r="M211" i="8"/>
  <c r="AR211" i="8"/>
  <c r="W211" i="8"/>
  <c r="I171" i="8"/>
  <c r="AJ171" i="8"/>
  <c r="BO171" i="8"/>
  <c r="AC171" i="8"/>
  <c r="BO143" i="8"/>
  <c r="AJ143" i="8"/>
  <c r="AM143" i="8"/>
  <c r="AQ143" i="8"/>
  <c r="BD267" i="8"/>
  <c r="X267" i="8"/>
  <c r="C267" i="8"/>
  <c r="J267" i="8"/>
  <c r="L267" i="8"/>
  <c r="T119" i="8"/>
  <c r="J119" i="8"/>
  <c r="BJ119" i="8"/>
  <c r="AF119" i="8"/>
  <c r="BD119" i="8"/>
  <c r="E211" i="8"/>
  <c r="BP211" i="8"/>
  <c r="BH119" i="8"/>
  <c r="AB211" i="8"/>
  <c r="BB211" i="8"/>
  <c r="U211" i="8"/>
  <c r="AO211" i="8"/>
  <c r="BE171" i="8"/>
  <c r="BL171" i="8"/>
  <c r="N171" i="8"/>
  <c r="AS171" i="8"/>
  <c r="BP143" i="8"/>
  <c r="AA143" i="8"/>
  <c r="BE143" i="8"/>
  <c r="BJ143" i="8"/>
  <c r="BF267" i="8"/>
  <c r="A267" i="8"/>
  <c r="U267" i="8"/>
  <c r="AD267" i="8"/>
  <c r="AB267" i="8"/>
  <c r="AR119" i="8"/>
  <c r="BM119" i="8"/>
  <c r="E119" i="8"/>
  <c r="AX119" i="8"/>
  <c r="M119" i="8"/>
  <c r="AB80" i="7"/>
  <c r="A80" i="7" s="1"/>
  <c r="AJ211" i="8"/>
  <c r="AZ211" i="8"/>
  <c r="AH119" i="8"/>
  <c r="AG211" i="8"/>
  <c r="AW211" i="8"/>
  <c r="AN211" i="8"/>
  <c r="BC119" i="8"/>
  <c r="AC211" i="8"/>
  <c r="N211" i="8"/>
  <c r="AS211" i="8"/>
  <c r="AP171" i="8"/>
  <c r="J171" i="8"/>
  <c r="C171" i="8"/>
  <c r="AF171" i="8"/>
  <c r="N143" i="8"/>
  <c r="AZ143" i="8"/>
  <c r="C143" i="8"/>
  <c r="BB267" i="8"/>
  <c r="AI267" i="8"/>
  <c r="AM267" i="8"/>
  <c r="AV267" i="8"/>
  <c r="AB212" i="7"/>
  <c r="A212" i="7" s="1"/>
  <c r="S119" i="8"/>
  <c r="R119" i="8"/>
  <c r="AK119" i="8"/>
  <c r="BP119" i="8"/>
  <c r="A151" i="7"/>
  <c r="AB152" i="7"/>
  <c r="A67" i="7"/>
  <c r="AB68" i="7"/>
  <c r="BR355" i="8"/>
  <c r="BH355" i="8"/>
  <c r="AG355" i="8"/>
  <c r="J355" i="8"/>
  <c r="AT355" i="8"/>
  <c r="BA355" i="8"/>
  <c r="AN355" i="8"/>
  <c r="K355" i="8"/>
  <c r="AY355" i="8"/>
  <c r="AK355" i="8"/>
  <c r="R355" i="8"/>
  <c r="AX355" i="8"/>
  <c r="I355" i="8"/>
  <c r="U355" i="8"/>
  <c r="BG355" i="8"/>
  <c r="AB355" i="8"/>
  <c r="AD355" i="8"/>
  <c r="E355" i="8"/>
  <c r="AM355" i="8"/>
  <c r="H355" i="8"/>
  <c r="AA355" i="8"/>
  <c r="BL355" i="8"/>
  <c r="Q355" i="8"/>
  <c r="BP355" i="8"/>
  <c r="G355" i="8"/>
  <c r="F355" i="8"/>
  <c r="N355" i="8"/>
  <c r="C355" i="8"/>
  <c r="AV355" i="8"/>
  <c r="BD355" i="8"/>
  <c r="B355" i="8"/>
  <c r="AF355" i="8"/>
  <c r="AH355" i="8"/>
  <c r="AW355" i="8"/>
  <c r="BI355" i="8"/>
  <c r="BC355" i="8"/>
  <c r="A355" i="8"/>
  <c r="M355" i="8"/>
  <c r="Y355" i="8"/>
  <c r="AP355" i="8"/>
  <c r="AO355" i="8"/>
  <c r="X355" i="8"/>
  <c r="BF355" i="8"/>
  <c r="AR355" i="8"/>
  <c r="AJ355" i="8"/>
  <c r="AQ355" i="8"/>
  <c r="O355" i="8"/>
  <c r="AE355" i="8"/>
  <c r="BE355" i="8"/>
  <c r="AI355" i="8"/>
  <c r="V355" i="8"/>
  <c r="W355" i="8"/>
  <c r="P355" i="8"/>
  <c r="BK355" i="8"/>
  <c r="AU355" i="8"/>
  <c r="BB355" i="8"/>
  <c r="AL355" i="8"/>
  <c r="AC355" i="8"/>
  <c r="BJ355" i="8"/>
  <c r="S355" i="8"/>
  <c r="AS355" i="8"/>
  <c r="Z355" i="8"/>
  <c r="BO355" i="8"/>
  <c r="BN355" i="8"/>
  <c r="AB76" i="7"/>
  <c r="AB77" i="7" s="1"/>
  <c r="A77" i="7" s="1"/>
  <c r="A96" i="7"/>
  <c r="AV96" i="8" s="1"/>
  <c r="N75" i="8"/>
  <c r="A123" i="7"/>
  <c r="AB124" i="7"/>
  <c r="A124" i="7" s="1"/>
  <c r="BJ75" i="8"/>
  <c r="T75" i="8"/>
  <c r="AL75" i="8"/>
  <c r="BG75" i="8"/>
  <c r="BD75" i="8"/>
  <c r="AR75" i="8"/>
  <c r="BK75" i="8"/>
  <c r="D75" i="8"/>
  <c r="AX75" i="8"/>
  <c r="AN75" i="8"/>
  <c r="Z75" i="8"/>
  <c r="AO75" i="8"/>
  <c r="AK75" i="8"/>
  <c r="AE75" i="8"/>
  <c r="X75" i="8"/>
  <c r="G75" i="8"/>
  <c r="R75" i="8"/>
  <c r="B75" i="8"/>
  <c r="BF75" i="8"/>
  <c r="H75" i="8"/>
  <c r="BP75" i="8"/>
  <c r="BI75" i="8"/>
  <c r="AG75" i="8"/>
  <c r="AZ75" i="8"/>
  <c r="BO75" i="8"/>
  <c r="AT75" i="8"/>
  <c r="AM75" i="8"/>
  <c r="BR75" i="8"/>
  <c r="BC75" i="8"/>
  <c r="BA75" i="8"/>
  <c r="K75" i="8"/>
  <c r="J75" i="8"/>
  <c r="AH75" i="8"/>
  <c r="AW75" i="8"/>
  <c r="P75" i="8"/>
  <c r="I75" i="8"/>
  <c r="A75" i="8"/>
  <c r="F75" i="8"/>
  <c r="V75" i="8"/>
  <c r="AB75" i="8"/>
  <c r="AY75" i="8"/>
  <c r="AQ75" i="8"/>
  <c r="AA75" i="8"/>
  <c r="BE75" i="8"/>
  <c r="AF75" i="8"/>
  <c r="AI75" i="8"/>
  <c r="AV75" i="8"/>
  <c r="S75" i="8"/>
  <c r="AU75" i="8"/>
  <c r="C75" i="8"/>
  <c r="E75" i="8"/>
  <c r="AS75" i="8"/>
  <c r="M75" i="8"/>
  <c r="BM75" i="8"/>
  <c r="L75" i="8"/>
  <c r="BB75" i="8"/>
  <c r="AJ75" i="8"/>
  <c r="Q75" i="8"/>
  <c r="W75" i="8"/>
  <c r="U75" i="8"/>
  <c r="BL75" i="8"/>
  <c r="BN75" i="8"/>
  <c r="BH75" i="8"/>
  <c r="AD75" i="8"/>
  <c r="AC75" i="8"/>
  <c r="A215" i="7"/>
  <c r="AB216" i="7"/>
  <c r="AB217" i="7" s="1"/>
  <c r="A217" i="7" s="1"/>
  <c r="O75" i="8"/>
  <c r="D355" i="8"/>
  <c r="A43" i="7"/>
  <c r="BH43" i="8" s="1"/>
  <c r="AB44" i="7"/>
  <c r="AB45" i="7" s="1"/>
  <c r="A45" i="7" s="1"/>
  <c r="L355" i="8"/>
  <c r="A347" i="7"/>
  <c r="AB348" i="7"/>
  <c r="A348" i="7" s="1"/>
  <c r="A343" i="7"/>
  <c r="AB344" i="7"/>
  <c r="A344" i="7" s="1"/>
  <c r="A15" i="7"/>
  <c r="BI15" i="8" s="1"/>
  <c r="AB16" i="7"/>
  <c r="A16" i="7" s="1"/>
  <c r="A287" i="7"/>
  <c r="AB288" i="7"/>
  <c r="A327" i="7"/>
  <c r="AB328" i="7"/>
  <c r="A195" i="7"/>
  <c r="AB196" i="7"/>
  <c r="A247" i="7"/>
  <c r="AB248" i="7"/>
  <c r="A7" i="7"/>
  <c r="AB8" i="7"/>
  <c r="A251" i="7"/>
  <c r="AB252" i="7"/>
  <c r="A231" i="7"/>
  <c r="AB232" i="7"/>
  <c r="BK138" i="8"/>
  <c r="AU138" i="8"/>
  <c r="AE138" i="8"/>
  <c r="O138" i="8"/>
  <c r="BB138" i="8"/>
  <c r="AL138" i="8"/>
  <c r="V138" i="8"/>
  <c r="F138" i="8"/>
  <c r="BH138" i="8"/>
  <c r="AP138" i="8"/>
  <c r="X138" i="8"/>
  <c r="E138" i="8"/>
  <c r="BG138" i="8"/>
  <c r="AO138" i="8"/>
  <c r="W138" i="8"/>
  <c r="D138" i="8"/>
  <c r="BF138" i="8"/>
  <c r="AN138" i="8"/>
  <c r="U138" i="8"/>
  <c r="C138" i="8"/>
  <c r="BE138" i="8"/>
  <c r="AM138" i="8"/>
  <c r="T138" i="8"/>
  <c r="B138" i="8"/>
  <c r="BD138" i="8"/>
  <c r="AK138" i="8"/>
  <c r="S138" i="8"/>
  <c r="A138" i="8"/>
  <c r="BC138" i="8"/>
  <c r="AJ138" i="8"/>
  <c r="R138" i="8"/>
  <c r="BA138" i="8"/>
  <c r="AB138" i="8"/>
  <c r="AZ138" i="8"/>
  <c r="AA138" i="8"/>
  <c r="AY138" i="8"/>
  <c r="Z138" i="8"/>
  <c r="AX138" i="8"/>
  <c r="Y138" i="8"/>
  <c r="AW138" i="8"/>
  <c r="Q138" i="8"/>
  <c r="AV138" i="8"/>
  <c r="P138" i="8"/>
  <c r="BI138" i="8"/>
  <c r="I138" i="8"/>
  <c r="AT138" i="8"/>
  <c r="H138" i="8"/>
  <c r="AS138" i="8"/>
  <c r="G138" i="8"/>
  <c r="AR138" i="8"/>
  <c r="AQ138" i="8"/>
  <c r="AI138" i="8"/>
  <c r="BR138" i="8"/>
  <c r="AD138" i="8"/>
  <c r="BL138" i="8"/>
  <c r="BJ138" i="8"/>
  <c r="AH138" i="8"/>
  <c r="AG138" i="8"/>
  <c r="AF138" i="8"/>
  <c r="AC138" i="8"/>
  <c r="K138" i="8"/>
  <c r="J138" i="8"/>
  <c r="BP138" i="8"/>
  <c r="BO138" i="8"/>
  <c r="BN138" i="8"/>
  <c r="BM138" i="8"/>
  <c r="N138" i="8"/>
  <c r="M138" i="8"/>
  <c r="L138" i="8"/>
  <c r="A283" i="7"/>
  <c r="AB284" i="7"/>
  <c r="A63" i="7"/>
  <c r="AB64" i="7"/>
  <c r="A379" i="7"/>
  <c r="AB380" i="7"/>
  <c r="BC363" i="8"/>
  <c r="BB363" i="8"/>
  <c r="BG363" i="8"/>
  <c r="AO363" i="8"/>
  <c r="Y363" i="8"/>
  <c r="I363" i="8"/>
  <c r="BD363" i="8"/>
  <c r="AL363" i="8"/>
  <c r="V363" i="8"/>
  <c r="F363" i="8"/>
  <c r="AY363" i="8"/>
  <c r="AG363" i="8"/>
  <c r="O363" i="8"/>
  <c r="AX363" i="8"/>
  <c r="AF363" i="8"/>
  <c r="N363" i="8"/>
  <c r="BR363" i="8"/>
  <c r="AW363" i="8"/>
  <c r="AE363" i="8"/>
  <c r="M363" i="8"/>
  <c r="BP363" i="8"/>
  <c r="AV363" i="8"/>
  <c r="AD363" i="8"/>
  <c r="L363" i="8"/>
  <c r="BO363" i="8"/>
  <c r="AU363" i="8"/>
  <c r="BN363" i="8"/>
  <c r="AT363" i="8"/>
  <c r="AB363" i="8"/>
  <c r="J363" i="8"/>
  <c r="BM363" i="8"/>
  <c r="AS363" i="8"/>
  <c r="AA363" i="8"/>
  <c r="H363" i="8"/>
  <c r="BJ363" i="8"/>
  <c r="AP363" i="8"/>
  <c r="W363" i="8"/>
  <c r="D363" i="8"/>
  <c r="BL363" i="8"/>
  <c r="AC363" i="8"/>
  <c r="BK363" i="8"/>
  <c r="Z363" i="8"/>
  <c r="BI363" i="8"/>
  <c r="X363" i="8"/>
  <c r="BH363" i="8"/>
  <c r="U363" i="8"/>
  <c r="BF363" i="8"/>
  <c r="T363" i="8"/>
  <c r="BE363" i="8"/>
  <c r="S363" i="8"/>
  <c r="BA363" i="8"/>
  <c r="R363" i="8"/>
  <c r="AQ363" i="8"/>
  <c r="K363" i="8"/>
  <c r="AM363" i="8"/>
  <c r="AK363" i="8"/>
  <c r="AJ363" i="8"/>
  <c r="AI363" i="8"/>
  <c r="AH363" i="8"/>
  <c r="Q363" i="8"/>
  <c r="P363" i="8"/>
  <c r="E363" i="8"/>
  <c r="C363" i="8"/>
  <c r="B363" i="8"/>
  <c r="A363" i="8"/>
  <c r="AZ363" i="8"/>
  <c r="AR363" i="8"/>
  <c r="AN363" i="8"/>
  <c r="G363" i="8"/>
  <c r="AB396" i="7"/>
  <c r="A395" i="7"/>
  <c r="BF191" i="8"/>
  <c r="AP191" i="8"/>
  <c r="Z191" i="8"/>
  <c r="J191" i="8"/>
  <c r="BR191" i="8"/>
  <c r="AZ191" i="8"/>
  <c r="AI191" i="8"/>
  <c r="R191" i="8"/>
  <c r="A191" i="8"/>
  <c r="BO191" i="8"/>
  <c r="AX191" i="8"/>
  <c r="AG191" i="8"/>
  <c r="P191" i="8"/>
  <c r="BN191" i="8"/>
  <c r="AW191" i="8"/>
  <c r="AF191" i="8"/>
  <c r="O191" i="8"/>
  <c r="BM191" i="8"/>
  <c r="AV191" i="8"/>
  <c r="AE191" i="8"/>
  <c r="N191" i="8"/>
  <c r="BL191" i="8"/>
  <c r="AU191" i="8"/>
  <c r="AD191" i="8"/>
  <c r="M191" i="8"/>
  <c r="BH191" i="8"/>
  <c r="AQ191" i="8"/>
  <c r="Y191" i="8"/>
  <c r="H191" i="8"/>
  <c r="AO191" i="8"/>
  <c r="Q191" i="8"/>
  <c r="AN191" i="8"/>
  <c r="L191" i="8"/>
  <c r="BP191" i="8"/>
  <c r="AM191" i="8"/>
  <c r="K191" i="8"/>
  <c r="BK191" i="8"/>
  <c r="AL191" i="8"/>
  <c r="I191" i="8"/>
  <c r="BJ191" i="8"/>
  <c r="AK191" i="8"/>
  <c r="G191" i="8"/>
  <c r="BI191" i="8"/>
  <c r="AJ191" i="8"/>
  <c r="F191" i="8"/>
  <c r="BC191" i="8"/>
  <c r="AA191" i="8"/>
  <c r="B191" i="8"/>
  <c r="BB191" i="8"/>
  <c r="D191" i="8"/>
  <c r="BA191" i="8"/>
  <c r="C191" i="8"/>
  <c r="AY191" i="8"/>
  <c r="AT191" i="8"/>
  <c r="AS191" i="8"/>
  <c r="AR191" i="8"/>
  <c r="U191" i="8"/>
  <c r="T191" i="8"/>
  <c r="S191" i="8"/>
  <c r="E191" i="8"/>
  <c r="BD191" i="8"/>
  <c r="AB191" i="8"/>
  <c r="X191" i="8"/>
  <c r="W191" i="8"/>
  <c r="V191" i="8"/>
  <c r="BG191" i="8"/>
  <c r="BE191" i="8"/>
  <c r="AH191" i="8"/>
  <c r="AC191" i="8"/>
  <c r="A18" i="7"/>
  <c r="AB19" i="7"/>
  <c r="BF291" i="8"/>
  <c r="AP291" i="8"/>
  <c r="Z291" i="8"/>
  <c r="J291" i="8"/>
  <c r="BD291" i="8"/>
  <c r="AN291" i="8"/>
  <c r="X291" i="8"/>
  <c r="H291" i="8"/>
  <c r="BH291" i="8"/>
  <c r="AO291" i="8"/>
  <c r="V291" i="8"/>
  <c r="D291" i="8"/>
  <c r="BG291" i="8"/>
  <c r="AM291" i="8"/>
  <c r="U291" i="8"/>
  <c r="C291" i="8"/>
  <c r="BE291" i="8"/>
  <c r="AL291" i="8"/>
  <c r="T291" i="8"/>
  <c r="B291" i="8"/>
  <c r="BC291" i="8"/>
  <c r="AK291" i="8"/>
  <c r="S291" i="8"/>
  <c r="A291" i="8"/>
  <c r="BB291" i="8"/>
  <c r="AJ291" i="8"/>
  <c r="R291" i="8"/>
  <c r="BR291" i="8"/>
  <c r="AY291" i="8"/>
  <c r="AG291" i="8"/>
  <c r="O291" i="8"/>
  <c r="AT291" i="8"/>
  <c r="N291" i="8"/>
  <c r="AS291" i="8"/>
  <c r="M291" i="8"/>
  <c r="BP291" i="8"/>
  <c r="AR291" i="8"/>
  <c r="L291" i="8"/>
  <c r="BO291" i="8"/>
  <c r="AQ291" i="8"/>
  <c r="K291" i="8"/>
  <c r="BN291" i="8"/>
  <c r="AI291" i="8"/>
  <c r="I291" i="8"/>
  <c r="BM291" i="8"/>
  <c r="AH291" i="8"/>
  <c r="G291" i="8"/>
  <c r="BI291" i="8"/>
  <c r="AC291" i="8"/>
  <c r="AX291" i="8"/>
  <c r="AW291" i="8"/>
  <c r="AV291" i="8"/>
  <c r="AU291" i="8"/>
  <c r="AF291" i="8"/>
  <c r="AE291" i="8"/>
  <c r="Y291" i="8"/>
  <c r="BL291" i="8"/>
  <c r="BK291" i="8"/>
  <c r="BJ291" i="8"/>
  <c r="BA291" i="8"/>
  <c r="AZ291" i="8"/>
  <c r="AD291" i="8"/>
  <c r="Q291" i="8"/>
  <c r="AB291" i="8"/>
  <c r="AA291" i="8"/>
  <c r="W291" i="8"/>
  <c r="P291" i="8"/>
  <c r="F291" i="8"/>
  <c r="E291" i="8"/>
  <c r="A31" i="7"/>
  <c r="AB32" i="7"/>
  <c r="BB246" i="8"/>
  <c r="AL246" i="8"/>
  <c r="V246" i="8"/>
  <c r="F246" i="8"/>
  <c r="BO246" i="8"/>
  <c r="AY246" i="8"/>
  <c r="AI246" i="8"/>
  <c r="S246" i="8"/>
  <c r="C246" i="8"/>
  <c r="BG246" i="8"/>
  <c r="AO246" i="8"/>
  <c r="W246" i="8"/>
  <c r="D246" i="8"/>
  <c r="BF246" i="8"/>
  <c r="AN246" i="8"/>
  <c r="U246" i="8"/>
  <c r="B246" i="8"/>
  <c r="BE246" i="8"/>
  <c r="AM246" i="8"/>
  <c r="T246" i="8"/>
  <c r="A246" i="8"/>
  <c r="BD246" i="8"/>
  <c r="AK246" i="8"/>
  <c r="R246" i="8"/>
  <c r="BC246" i="8"/>
  <c r="AJ246" i="8"/>
  <c r="Q246" i="8"/>
  <c r="BA246" i="8"/>
  <c r="AH246" i="8"/>
  <c r="P246" i="8"/>
  <c r="BN246" i="8"/>
  <c r="AV246" i="8"/>
  <c r="AD246" i="8"/>
  <c r="L246" i="8"/>
  <c r="AQ246" i="8"/>
  <c r="I246" i="8"/>
  <c r="BR246" i="8"/>
  <c r="AP246" i="8"/>
  <c r="H246" i="8"/>
  <c r="BP246" i="8"/>
  <c r="AG246" i="8"/>
  <c r="G246" i="8"/>
  <c r="BM246" i="8"/>
  <c r="AF246" i="8"/>
  <c r="E246" i="8"/>
  <c r="BL246" i="8"/>
  <c r="AE246" i="8"/>
  <c r="BK246" i="8"/>
  <c r="AC246" i="8"/>
  <c r="AZ246" i="8"/>
  <c r="Y246" i="8"/>
  <c r="AB246" i="8"/>
  <c r="AA246" i="8"/>
  <c r="Z246" i="8"/>
  <c r="X246" i="8"/>
  <c r="O246" i="8"/>
  <c r="N246" i="8"/>
  <c r="BH246" i="8"/>
  <c r="AU246" i="8"/>
  <c r="AT246" i="8"/>
  <c r="AS246" i="8"/>
  <c r="AR246" i="8"/>
  <c r="M246" i="8"/>
  <c r="K246" i="8"/>
  <c r="BJ246" i="8"/>
  <c r="BI246" i="8"/>
  <c r="AX246" i="8"/>
  <c r="AW246" i="8"/>
  <c r="J246" i="8"/>
  <c r="A323" i="7"/>
  <c r="AB324" i="7"/>
  <c r="A199" i="7"/>
  <c r="AB200" i="7"/>
  <c r="A315" i="7"/>
  <c r="AB316" i="7"/>
  <c r="N41" i="1"/>
  <c r="A136" i="7"/>
  <c r="AB137" i="7"/>
  <c r="A137" i="7" s="1"/>
  <c r="A263" i="7"/>
  <c r="AB264" i="7"/>
  <c r="BO162" i="8"/>
  <c r="AY162" i="8"/>
  <c r="AI162" i="8"/>
  <c r="S162" i="8"/>
  <c r="C162" i="8"/>
  <c r="BF162" i="8"/>
  <c r="AP162" i="8"/>
  <c r="Z162" i="8"/>
  <c r="J162" i="8"/>
  <c r="BA162" i="8"/>
  <c r="AH162" i="8"/>
  <c r="P162" i="8"/>
  <c r="BR162" i="8"/>
  <c r="AX162" i="8"/>
  <c r="AF162" i="8"/>
  <c r="N162" i="8"/>
  <c r="BP162" i="8"/>
  <c r="AW162" i="8"/>
  <c r="AE162" i="8"/>
  <c r="M162" i="8"/>
  <c r="BN162" i="8"/>
  <c r="AV162" i="8"/>
  <c r="AD162" i="8"/>
  <c r="L162" i="8"/>
  <c r="BM162" i="8"/>
  <c r="AU162" i="8"/>
  <c r="AC162" i="8"/>
  <c r="K162" i="8"/>
  <c r="BI162" i="8"/>
  <c r="AQ162" i="8"/>
  <c r="X162" i="8"/>
  <c r="F162" i="8"/>
  <c r="AT162" i="8"/>
  <c r="T162" i="8"/>
  <c r="AS162" i="8"/>
  <c r="R162" i="8"/>
  <c r="AR162" i="8"/>
  <c r="Q162" i="8"/>
  <c r="AO162" i="8"/>
  <c r="O162" i="8"/>
  <c r="AN162" i="8"/>
  <c r="I162" i="8"/>
  <c r="AM162" i="8"/>
  <c r="H162" i="8"/>
  <c r="BG162" i="8"/>
  <c r="G162" i="8"/>
  <c r="BE162" i="8"/>
  <c r="E162" i="8"/>
  <c r="BD162" i="8"/>
  <c r="D162" i="8"/>
  <c r="BC162" i="8"/>
  <c r="B162" i="8"/>
  <c r="BB162" i="8"/>
  <c r="A162" i="8"/>
  <c r="AZ162" i="8"/>
  <c r="AG162" i="8"/>
  <c r="AB162" i="8"/>
  <c r="AA162" i="8"/>
  <c r="Y162" i="8"/>
  <c r="W162" i="8"/>
  <c r="V162" i="8"/>
  <c r="U162" i="8"/>
  <c r="BL162" i="8"/>
  <c r="BK162" i="8"/>
  <c r="BJ162" i="8"/>
  <c r="BH162" i="8"/>
  <c r="AL162" i="8"/>
  <c r="AK162" i="8"/>
  <c r="AJ162" i="8"/>
  <c r="A23" i="7"/>
  <c r="AB24" i="7"/>
  <c r="BI235" i="8"/>
  <c r="AS235" i="8"/>
  <c r="AC235" i="8"/>
  <c r="M235" i="8"/>
  <c r="BH235" i="8"/>
  <c r="AR235" i="8"/>
  <c r="AB235" i="8"/>
  <c r="L235" i="8"/>
  <c r="BG235" i="8"/>
  <c r="AQ235" i="8"/>
  <c r="AA235" i="8"/>
  <c r="K235" i="8"/>
  <c r="BF235" i="8"/>
  <c r="AP235" i="8"/>
  <c r="Z235" i="8"/>
  <c r="J235" i="8"/>
  <c r="BE235" i="8"/>
  <c r="AO235" i="8"/>
  <c r="Y235" i="8"/>
  <c r="I235" i="8"/>
  <c r="BD235" i="8"/>
  <c r="AN235" i="8"/>
  <c r="X235" i="8"/>
  <c r="H235" i="8"/>
  <c r="BP235" i="8"/>
  <c r="AZ235" i="8"/>
  <c r="AJ235" i="8"/>
  <c r="T235" i="8"/>
  <c r="D235" i="8"/>
  <c r="AX235" i="8"/>
  <c r="U235" i="8"/>
  <c r="AW235" i="8"/>
  <c r="S235" i="8"/>
  <c r="AV235" i="8"/>
  <c r="R235" i="8"/>
  <c r="AU235" i="8"/>
  <c r="Q235" i="8"/>
  <c r="AT235" i="8"/>
  <c r="P235" i="8"/>
  <c r="BR235" i="8"/>
  <c r="AM235" i="8"/>
  <c r="O235" i="8"/>
  <c r="BL235" i="8"/>
  <c r="AH235" i="8"/>
  <c r="E235" i="8"/>
  <c r="BN235" i="8"/>
  <c r="V235" i="8"/>
  <c r="BK235" i="8"/>
  <c r="G235" i="8"/>
  <c r="BJ235" i="8"/>
  <c r="F235" i="8"/>
  <c r="BC235" i="8"/>
  <c r="C235" i="8"/>
  <c r="BB235" i="8"/>
  <c r="B235" i="8"/>
  <c r="AK235" i="8"/>
  <c r="BM235" i="8"/>
  <c r="BA235" i="8"/>
  <c r="AY235" i="8"/>
  <c r="AL235" i="8"/>
  <c r="AI235" i="8"/>
  <c r="AG235" i="8"/>
  <c r="W235" i="8"/>
  <c r="A235" i="8"/>
  <c r="BO235" i="8"/>
  <c r="N235" i="8"/>
  <c r="AE235" i="8"/>
  <c r="AD235" i="8"/>
  <c r="AF235" i="8"/>
  <c r="A259" i="7"/>
  <c r="AB260" i="7"/>
  <c r="A255" i="7"/>
  <c r="AB256" i="7"/>
  <c r="BP319" i="8"/>
  <c r="AZ319" i="8"/>
  <c r="AJ319" i="8"/>
  <c r="T319" i="8"/>
  <c r="D319" i="8"/>
  <c r="BO319" i="8"/>
  <c r="AY319" i="8"/>
  <c r="AI319" i="8"/>
  <c r="S319" i="8"/>
  <c r="C319" i="8"/>
  <c r="BB319" i="8"/>
  <c r="AH319" i="8"/>
  <c r="P319" i="8"/>
  <c r="BR319" i="8"/>
  <c r="AW319" i="8"/>
  <c r="AE319" i="8"/>
  <c r="M319" i="8"/>
  <c r="BN319" i="8"/>
  <c r="AV319" i="8"/>
  <c r="AD319" i="8"/>
  <c r="L319" i="8"/>
  <c r="BM319" i="8"/>
  <c r="AU319" i="8"/>
  <c r="AC319" i="8"/>
  <c r="K319" i="8"/>
  <c r="BL319" i="8"/>
  <c r="AT319" i="8"/>
  <c r="AB319" i="8"/>
  <c r="J319" i="8"/>
  <c r="BI319" i="8"/>
  <c r="AQ319" i="8"/>
  <c r="Y319" i="8"/>
  <c r="G319" i="8"/>
  <c r="AO319" i="8"/>
  <c r="N319" i="8"/>
  <c r="AN319" i="8"/>
  <c r="I319" i="8"/>
  <c r="AM319" i="8"/>
  <c r="H319" i="8"/>
  <c r="BK319" i="8"/>
  <c r="AL319" i="8"/>
  <c r="F319" i="8"/>
  <c r="BJ319" i="8"/>
  <c r="AK319" i="8"/>
  <c r="E319" i="8"/>
  <c r="BH319" i="8"/>
  <c r="AG319" i="8"/>
  <c r="B319" i="8"/>
  <c r="BD319" i="8"/>
  <c r="X319" i="8"/>
  <c r="V319" i="8"/>
  <c r="U319" i="8"/>
  <c r="R319" i="8"/>
  <c r="BG319" i="8"/>
  <c r="Q319" i="8"/>
  <c r="BF319" i="8"/>
  <c r="O319" i="8"/>
  <c r="BE319" i="8"/>
  <c r="A319" i="8"/>
  <c r="BA319" i="8"/>
  <c r="BC319" i="8"/>
  <c r="AX319" i="8"/>
  <c r="AS319" i="8"/>
  <c r="AA319" i="8"/>
  <c r="AR319" i="8"/>
  <c r="W319" i="8"/>
  <c r="AF319" i="8"/>
  <c r="Z319" i="8"/>
  <c r="AP319" i="8"/>
  <c r="A90" i="7"/>
  <c r="AB91" i="7"/>
  <c r="A26" i="7"/>
  <c r="AB27" i="7"/>
  <c r="A58" i="7"/>
  <c r="AB59" i="7"/>
  <c r="A155" i="7"/>
  <c r="AB156" i="7"/>
  <c r="AB368" i="7"/>
  <c r="A367" i="7"/>
  <c r="A279" i="7"/>
  <c r="AB280" i="7"/>
  <c r="BK383" i="8"/>
  <c r="AU383" i="8"/>
  <c r="AE383" i="8"/>
  <c r="O383" i="8"/>
  <c r="BD383" i="8"/>
  <c r="AN383" i="8"/>
  <c r="X383" i="8"/>
  <c r="H383" i="8"/>
  <c r="BP383" i="8"/>
  <c r="AZ383" i="8"/>
  <c r="AJ383" i="8"/>
  <c r="T383" i="8"/>
  <c r="D383" i="8"/>
  <c r="BL383" i="8"/>
  <c r="AV383" i="8"/>
  <c r="AF383" i="8"/>
  <c r="P383" i="8"/>
  <c r="BC383" i="8"/>
  <c r="AH383" i="8"/>
  <c r="L383" i="8"/>
  <c r="BB383" i="8"/>
  <c r="AG383" i="8"/>
  <c r="K383" i="8"/>
  <c r="BI383" i="8"/>
  <c r="AL383" i="8"/>
  <c r="M383" i="8"/>
  <c r="BH383" i="8"/>
  <c r="AK383" i="8"/>
  <c r="J383" i="8"/>
  <c r="BG383" i="8"/>
  <c r="AI383" i="8"/>
  <c r="I383" i="8"/>
  <c r="BF383" i="8"/>
  <c r="AD383" i="8"/>
  <c r="G383" i="8"/>
  <c r="BE383" i="8"/>
  <c r="AC383" i="8"/>
  <c r="F383" i="8"/>
  <c r="BA383" i="8"/>
  <c r="AB383" i="8"/>
  <c r="E383" i="8"/>
  <c r="AY383" i="8"/>
  <c r="AA383" i="8"/>
  <c r="C383" i="8"/>
  <c r="AT383" i="8"/>
  <c r="W383" i="8"/>
  <c r="Z383" i="8"/>
  <c r="Y383" i="8"/>
  <c r="V383" i="8"/>
  <c r="BR383" i="8"/>
  <c r="U383" i="8"/>
  <c r="BO383" i="8"/>
  <c r="S383" i="8"/>
  <c r="BN383" i="8"/>
  <c r="R383" i="8"/>
  <c r="AW383" i="8"/>
  <c r="A383" i="8"/>
  <c r="AO383" i="8"/>
  <c r="AM383" i="8"/>
  <c r="Q383" i="8"/>
  <c r="N383" i="8"/>
  <c r="B383" i="8"/>
  <c r="BM383" i="8"/>
  <c r="BJ383" i="8"/>
  <c r="AX383" i="8"/>
  <c r="AS383" i="8"/>
  <c r="AR383" i="8"/>
  <c r="AQ383" i="8"/>
  <c r="AP383" i="8"/>
  <c r="A399" i="7"/>
  <c r="AB400" i="7"/>
  <c r="BO178" i="8"/>
  <c r="AY178" i="8"/>
  <c r="AI178" i="8"/>
  <c r="S178" i="8"/>
  <c r="C178" i="8"/>
  <c r="BM178" i="8"/>
  <c r="AW178" i="8"/>
  <c r="AG178" i="8"/>
  <c r="Q178" i="8"/>
  <c r="A178" i="8"/>
  <c r="BK178" i="8"/>
  <c r="AU178" i="8"/>
  <c r="AE178" i="8"/>
  <c r="O178" i="8"/>
  <c r="BJ178" i="8"/>
  <c r="AT178" i="8"/>
  <c r="AD178" i="8"/>
  <c r="N178" i="8"/>
  <c r="BF178" i="8"/>
  <c r="AP178" i="8"/>
  <c r="Z178" i="8"/>
  <c r="J178" i="8"/>
  <c r="BI178" i="8"/>
  <c r="AM178" i="8"/>
  <c r="P178" i="8"/>
  <c r="BH178" i="8"/>
  <c r="AL178" i="8"/>
  <c r="M178" i="8"/>
  <c r="BG178" i="8"/>
  <c r="AK178" i="8"/>
  <c r="L178" i="8"/>
  <c r="BE178" i="8"/>
  <c r="AJ178" i="8"/>
  <c r="K178" i="8"/>
  <c r="BD178" i="8"/>
  <c r="AH178" i="8"/>
  <c r="I178" i="8"/>
  <c r="BC178" i="8"/>
  <c r="AF178" i="8"/>
  <c r="H178" i="8"/>
  <c r="AX178" i="8"/>
  <c r="Y178" i="8"/>
  <c r="D178" i="8"/>
  <c r="AN178" i="8"/>
  <c r="AC178" i="8"/>
  <c r="AB178" i="8"/>
  <c r="AA178" i="8"/>
  <c r="BR178" i="8"/>
  <c r="X178" i="8"/>
  <c r="BP178" i="8"/>
  <c r="W178" i="8"/>
  <c r="AQ178" i="8"/>
  <c r="AO178" i="8"/>
  <c r="V178" i="8"/>
  <c r="U178" i="8"/>
  <c r="T178" i="8"/>
  <c r="R178" i="8"/>
  <c r="BL178" i="8"/>
  <c r="B178" i="8"/>
  <c r="G178" i="8"/>
  <c r="F178" i="8"/>
  <c r="E178" i="8"/>
  <c r="BN178" i="8"/>
  <c r="AV178" i="8"/>
  <c r="AS178" i="8"/>
  <c r="AR178" i="8"/>
  <c r="BB178" i="8"/>
  <c r="BA178" i="8"/>
  <c r="AZ178" i="8"/>
  <c r="BP79" i="8"/>
  <c r="AZ79" i="8"/>
  <c r="AJ79" i="8"/>
  <c r="T79" i="8"/>
  <c r="D79" i="8"/>
  <c r="BO79" i="8"/>
  <c r="AY79" i="8"/>
  <c r="AI79" i="8"/>
  <c r="S79" i="8"/>
  <c r="C79" i="8"/>
  <c r="BN79" i="8"/>
  <c r="AX79" i="8"/>
  <c r="AH79" i="8"/>
  <c r="R79" i="8"/>
  <c r="B79" i="8"/>
  <c r="BM79" i="8"/>
  <c r="AW79" i="8"/>
  <c r="AG79" i="8"/>
  <c r="Q79" i="8"/>
  <c r="A79" i="8"/>
  <c r="BL79" i="8"/>
  <c r="AV79" i="8"/>
  <c r="AF79" i="8"/>
  <c r="P79" i="8"/>
  <c r="BK79" i="8"/>
  <c r="AU79" i="8"/>
  <c r="AE79" i="8"/>
  <c r="O79" i="8"/>
  <c r="AS79" i="8"/>
  <c r="W79" i="8"/>
  <c r="AR79" i="8"/>
  <c r="V79" i="8"/>
  <c r="BF79" i="8"/>
  <c r="AD79" i="8"/>
  <c r="H79" i="8"/>
  <c r="AP79" i="8"/>
  <c r="K79" i="8"/>
  <c r="AO79" i="8"/>
  <c r="J79" i="8"/>
  <c r="AN79" i="8"/>
  <c r="I79" i="8"/>
  <c r="AM79" i="8"/>
  <c r="G79" i="8"/>
  <c r="BR79" i="8"/>
  <c r="AL79" i="8"/>
  <c r="F79" i="8"/>
  <c r="BJ79" i="8"/>
  <c r="AK79" i="8"/>
  <c r="E79" i="8"/>
  <c r="BE79" i="8"/>
  <c r="Z79" i="8"/>
  <c r="BI79" i="8"/>
  <c r="M79" i="8"/>
  <c r="BH79" i="8"/>
  <c r="L79" i="8"/>
  <c r="BG79" i="8"/>
  <c r="BD79" i="8"/>
  <c r="BC79" i="8"/>
  <c r="BB79" i="8"/>
  <c r="AC79" i="8"/>
  <c r="AB79" i="8"/>
  <c r="AT79" i="8"/>
  <c r="AQ79" i="8"/>
  <c r="AA79" i="8"/>
  <c r="Y79" i="8"/>
  <c r="X79" i="8"/>
  <c r="U79" i="8"/>
  <c r="N79" i="8"/>
  <c r="BA79" i="8"/>
  <c r="BL386" i="8"/>
  <c r="AV386" i="8"/>
  <c r="AF386" i="8"/>
  <c r="P386" i="8"/>
  <c r="BE386" i="8"/>
  <c r="AO386" i="8"/>
  <c r="Y386" i="8"/>
  <c r="I386" i="8"/>
  <c r="BR386" i="8"/>
  <c r="BA386" i="8"/>
  <c r="AK386" i="8"/>
  <c r="U386" i="8"/>
  <c r="E386" i="8"/>
  <c r="BP386" i="8"/>
  <c r="AZ386" i="8"/>
  <c r="AJ386" i="8"/>
  <c r="BM386" i="8"/>
  <c r="AW386" i="8"/>
  <c r="AG386" i="8"/>
  <c r="Q386" i="8"/>
  <c r="A386" i="8"/>
  <c r="BK386" i="8"/>
  <c r="AP386" i="8"/>
  <c r="S386" i="8"/>
  <c r="BJ386" i="8"/>
  <c r="AN386" i="8"/>
  <c r="R386" i="8"/>
  <c r="BD386" i="8"/>
  <c r="AY386" i="8"/>
  <c r="Z386" i="8"/>
  <c r="B386" i="8"/>
  <c r="AX386" i="8"/>
  <c r="X386" i="8"/>
  <c r="AU386" i="8"/>
  <c r="W386" i="8"/>
  <c r="AT386" i="8"/>
  <c r="V386" i="8"/>
  <c r="AS386" i="8"/>
  <c r="T386" i="8"/>
  <c r="AR386" i="8"/>
  <c r="O386" i="8"/>
  <c r="AQ386" i="8"/>
  <c r="N386" i="8"/>
  <c r="BN386" i="8"/>
  <c r="AI386" i="8"/>
  <c r="K386" i="8"/>
  <c r="M386" i="8"/>
  <c r="BO386" i="8"/>
  <c r="L386" i="8"/>
  <c r="BI386" i="8"/>
  <c r="J386" i="8"/>
  <c r="BH386" i="8"/>
  <c r="H386" i="8"/>
  <c r="BG386" i="8"/>
  <c r="G386" i="8"/>
  <c r="BF386" i="8"/>
  <c r="F386" i="8"/>
  <c r="AL386" i="8"/>
  <c r="BC386" i="8"/>
  <c r="BB386" i="8"/>
  <c r="AE386" i="8"/>
  <c r="AH386" i="8"/>
  <c r="AM386" i="8"/>
  <c r="AA386" i="8"/>
  <c r="D386" i="8"/>
  <c r="AD386" i="8"/>
  <c r="AC386" i="8"/>
  <c r="AB386" i="8"/>
  <c r="C386" i="8"/>
  <c r="BR262" i="8"/>
  <c r="BA262" i="8"/>
  <c r="AK262" i="8"/>
  <c r="U262" i="8"/>
  <c r="E262" i="8"/>
  <c r="BP262" i="8"/>
  <c r="AZ262" i="8"/>
  <c r="AJ262" i="8"/>
  <c r="T262" i="8"/>
  <c r="D262" i="8"/>
  <c r="BM262" i="8"/>
  <c r="AU262" i="8"/>
  <c r="AC262" i="8"/>
  <c r="K262" i="8"/>
  <c r="BL262" i="8"/>
  <c r="AT262" i="8"/>
  <c r="AB262" i="8"/>
  <c r="J262" i="8"/>
  <c r="BK262" i="8"/>
  <c r="AS262" i="8"/>
  <c r="AA262" i="8"/>
  <c r="I262" i="8"/>
  <c r="BJ262" i="8"/>
  <c r="AR262" i="8"/>
  <c r="Z262" i="8"/>
  <c r="H262" i="8"/>
  <c r="BI262" i="8"/>
  <c r="AQ262" i="8"/>
  <c r="Y262" i="8"/>
  <c r="G262" i="8"/>
  <c r="BH262" i="8"/>
  <c r="AP262" i="8"/>
  <c r="X262" i="8"/>
  <c r="F262" i="8"/>
  <c r="BD262" i="8"/>
  <c r="AL262" i="8"/>
  <c r="R262" i="8"/>
  <c r="AM262" i="8"/>
  <c r="C262" i="8"/>
  <c r="AI262" i="8"/>
  <c r="B262" i="8"/>
  <c r="AH262" i="8"/>
  <c r="A262" i="8"/>
  <c r="BO262" i="8"/>
  <c r="AG262" i="8"/>
  <c r="BN262" i="8"/>
  <c r="AF262" i="8"/>
  <c r="BG262" i="8"/>
  <c r="AE262" i="8"/>
  <c r="BB262" i="8"/>
  <c r="S262" i="8"/>
  <c r="V262" i="8"/>
  <c r="Q262" i="8"/>
  <c r="P262" i="8"/>
  <c r="O262" i="8"/>
  <c r="N262" i="8"/>
  <c r="BF262" i="8"/>
  <c r="M262" i="8"/>
  <c r="AX262" i="8"/>
  <c r="BE262" i="8"/>
  <c r="BC262" i="8"/>
  <c r="AY262" i="8"/>
  <c r="AW262" i="8"/>
  <c r="AD262" i="8"/>
  <c r="AN262" i="8"/>
  <c r="W262" i="8"/>
  <c r="L262" i="8"/>
  <c r="AV262" i="8"/>
  <c r="AO262" i="8"/>
  <c r="BJ238" i="8"/>
  <c r="BK238" i="8"/>
  <c r="AT238" i="8"/>
  <c r="AD238" i="8"/>
  <c r="N238" i="8"/>
  <c r="BI238" i="8"/>
  <c r="AS238" i="8"/>
  <c r="AC238" i="8"/>
  <c r="M238" i="8"/>
  <c r="BH238" i="8"/>
  <c r="AR238" i="8"/>
  <c r="AB238" i="8"/>
  <c r="L238" i="8"/>
  <c r="BG238" i="8"/>
  <c r="AQ238" i="8"/>
  <c r="AA238" i="8"/>
  <c r="K238" i="8"/>
  <c r="BF238" i="8"/>
  <c r="AP238" i="8"/>
  <c r="Z238" i="8"/>
  <c r="J238" i="8"/>
  <c r="BE238" i="8"/>
  <c r="AO238" i="8"/>
  <c r="Y238" i="8"/>
  <c r="I238" i="8"/>
  <c r="BA238" i="8"/>
  <c r="AK238" i="8"/>
  <c r="U238" i="8"/>
  <c r="E238" i="8"/>
  <c r="AN238" i="8"/>
  <c r="P238" i="8"/>
  <c r="BR238" i="8"/>
  <c r="AM238" i="8"/>
  <c r="O238" i="8"/>
  <c r="BP238" i="8"/>
  <c r="AL238" i="8"/>
  <c r="H238" i="8"/>
  <c r="BO238" i="8"/>
  <c r="AJ238" i="8"/>
  <c r="G238" i="8"/>
  <c r="BN238" i="8"/>
  <c r="AI238" i="8"/>
  <c r="F238" i="8"/>
  <c r="BM238" i="8"/>
  <c r="AH238" i="8"/>
  <c r="D238" i="8"/>
  <c r="BB238" i="8"/>
  <c r="X238" i="8"/>
  <c r="BL238" i="8"/>
  <c r="R238" i="8"/>
  <c r="BC238" i="8"/>
  <c r="C238" i="8"/>
  <c r="AZ238" i="8"/>
  <c r="B238" i="8"/>
  <c r="AY238" i="8"/>
  <c r="A238" i="8"/>
  <c r="AX238" i="8"/>
  <c r="AG238" i="8"/>
  <c r="T238" i="8"/>
  <c r="S238" i="8"/>
  <c r="Q238" i="8"/>
  <c r="AW238" i="8"/>
  <c r="BD238" i="8"/>
  <c r="AV238" i="8"/>
  <c r="AU238" i="8"/>
  <c r="V238" i="8"/>
  <c r="AF238" i="8"/>
  <c r="AE238" i="8"/>
  <c r="W238" i="8"/>
  <c r="A159" i="7"/>
  <c r="AB160" i="7"/>
  <c r="A39" i="7"/>
  <c r="AB40" i="7"/>
  <c r="A47" i="7"/>
  <c r="AB48" i="7"/>
  <c r="A103" i="7"/>
  <c r="AB104" i="7"/>
  <c r="AB180" i="7"/>
  <c r="A179" i="7"/>
  <c r="BB274" i="8"/>
  <c r="AL274" i="8"/>
  <c r="V274" i="8"/>
  <c r="F274" i="8"/>
  <c r="BL274" i="8"/>
  <c r="AU274" i="8"/>
  <c r="AD274" i="8"/>
  <c r="M274" i="8"/>
  <c r="BK274" i="8"/>
  <c r="AT274" i="8"/>
  <c r="AC274" i="8"/>
  <c r="L274" i="8"/>
  <c r="BE274" i="8"/>
  <c r="AN274" i="8"/>
  <c r="W274" i="8"/>
  <c r="E274" i="8"/>
  <c r="AY274" i="8"/>
  <c r="AE274" i="8"/>
  <c r="I274" i="8"/>
  <c r="AX274" i="8"/>
  <c r="AB274" i="8"/>
  <c r="H274" i="8"/>
  <c r="BR274" i="8"/>
  <c r="AW274" i="8"/>
  <c r="AA274" i="8"/>
  <c r="G274" i="8"/>
  <c r="BP274" i="8"/>
  <c r="AV274" i="8"/>
  <c r="Z274" i="8"/>
  <c r="D274" i="8"/>
  <c r="BO274" i="8"/>
  <c r="AS274" i="8"/>
  <c r="Y274" i="8"/>
  <c r="C274" i="8"/>
  <c r="BN274" i="8"/>
  <c r="AR274" i="8"/>
  <c r="X274" i="8"/>
  <c r="B274" i="8"/>
  <c r="BH274" i="8"/>
  <c r="AM274" i="8"/>
  <c r="R274" i="8"/>
  <c r="BA274" i="8"/>
  <c r="O274" i="8"/>
  <c r="AZ274" i="8"/>
  <c r="N274" i="8"/>
  <c r="AQ274" i="8"/>
  <c r="K274" i="8"/>
  <c r="AP274" i="8"/>
  <c r="J274" i="8"/>
  <c r="AO274" i="8"/>
  <c r="A274" i="8"/>
  <c r="AK274" i="8"/>
  <c r="BM274" i="8"/>
  <c r="AG274" i="8"/>
  <c r="AF274" i="8"/>
  <c r="U274" i="8"/>
  <c r="T274" i="8"/>
  <c r="S274" i="8"/>
  <c r="Q274" i="8"/>
  <c r="P274" i="8"/>
  <c r="BG274" i="8"/>
  <c r="BJ274" i="8"/>
  <c r="BC274" i="8"/>
  <c r="BI274" i="8"/>
  <c r="BF274" i="8"/>
  <c r="BD274" i="8"/>
  <c r="AH274" i="8"/>
  <c r="AJ274" i="8"/>
  <c r="AI274" i="8"/>
  <c r="BC378" i="8"/>
  <c r="AM378" i="8"/>
  <c r="W378" i="8"/>
  <c r="G378" i="8"/>
  <c r="BB378" i="8"/>
  <c r="AL378" i="8"/>
  <c r="V378" i="8"/>
  <c r="F378" i="8"/>
  <c r="BP378" i="8"/>
  <c r="AX378" i="8"/>
  <c r="AF378" i="8"/>
  <c r="N378" i="8"/>
  <c r="BO378" i="8"/>
  <c r="AW378" i="8"/>
  <c r="AE378" i="8"/>
  <c r="M378" i="8"/>
  <c r="BN378" i="8"/>
  <c r="AV378" i="8"/>
  <c r="AD378" i="8"/>
  <c r="L378" i="8"/>
  <c r="BM378" i="8"/>
  <c r="AU378" i="8"/>
  <c r="AC378" i="8"/>
  <c r="K378" i="8"/>
  <c r="BJ378" i="8"/>
  <c r="AR378" i="8"/>
  <c r="Z378" i="8"/>
  <c r="H378" i="8"/>
  <c r="BG378" i="8"/>
  <c r="AO378" i="8"/>
  <c r="U378" i="8"/>
  <c r="BA378" i="8"/>
  <c r="X378" i="8"/>
  <c r="AZ378" i="8"/>
  <c r="T378" i="8"/>
  <c r="AY378" i="8"/>
  <c r="S378" i="8"/>
  <c r="AT378" i="8"/>
  <c r="R378" i="8"/>
  <c r="AS378" i="8"/>
  <c r="Q378" i="8"/>
  <c r="AQ378" i="8"/>
  <c r="P378" i="8"/>
  <c r="BL378" i="8"/>
  <c r="AJ378" i="8"/>
  <c r="E378" i="8"/>
  <c r="BF378" i="8"/>
  <c r="C378" i="8"/>
  <c r="BE378" i="8"/>
  <c r="B378" i="8"/>
  <c r="BD378" i="8"/>
  <c r="A378" i="8"/>
  <c r="AP378" i="8"/>
  <c r="AN378" i="8"/>
  <c r="AK378" i="8"/>
  <c r="AI378" i="8"/>
  <c r="AB378" i="8"/>
  <c r="BR378" i="8"/>
  <c r="BK378" i="8"/>
  <c r="BI378" i="8"/>
  <c r="AG378" i="8"/>
  <c r="BH378" i="8"/>
  <c r="AH378" i="8"/>
  <c r="AA378" i="8"/>
  <c r="Y378" i="8"/>
  <c r="O378" i="8"/>
  <c r="I378" i="8"/>
  <c r="J378" i="8"/>
  <c r="D378" i="8"/>
  <c r="A339" i="7"/>
  <c r="AB340" i="7"/>
  <c r="A115" i="7"/>
  <c r="AB116" i="7"/>
  <c r="A239" i="7"/>
  <c r="AB240" i="7"/>
  <c r="A147" i="7"/>
  <c r="AB148" i="7"/>
  <c r="A228" i="7"/>
  <c r="AB229" i="7"/>
  <c r="A229" i="7" s="1"/>
  <c r="A219" i="7"/>
  <c r="AB220" i="7"/>
  <c r="A56" i="7"/>
  <c r="AB57" i="7"/>
  <c r="A57" i="7" s="1"/>
  <c r="A223" i="7"/>
  <c r="AB224" i="7"/>
  <c r="A203" i="7"/>
  <c r="AB204" i="7"/>
  <c r="A207" i="7"/>
  <c r="AB208" i="7"/>
  <c r="AB372" i="7"/>
  <c r="A371" i="7"/>
  <c r="A99" i="7"/>
  <c r="AB100" i="7"/>
  <c r="BE46" i="8"/>
  <c r="AO46" i="8"/>
  <c r="Y46" i="8"/>
  <c r="I46" i="8"/>
  <c r="BP46" i="8"/>
  <c r="AZ46" i="8"/>
  <c r="AJ46" i="8"/>
  <c r="T46" i="8"/>
  <c r="BJ46" i="8"/>
  <c r="AR46" i="8"/>
  <c r="Z46" i="8"/>
  <c r="G46" i="8"/>
  <c r="BI46" i="8"/>
  <c r="AQ46" i="8"/>
  <c r="X46" i="8"/>
  <c r="F46" i="8"/>
  <c r="BM46" i="8"/>
  <c r="AS46" i="8"/>
  <c r="V46" i="8"/>
  <c r="B46" i="8"/>
  <c r="BG46" i="8"/>
  <c r="AL46" i="8"/>
  <c r="Q46" i="8"/>
  <c r="BA46" i="8"/>
  <c r="AF46" i="8"/>
  <c r="L46" i="8"/>
  <c r="BD46" i="8"/>
  <c r="AE46" i="8"/>
  <c r="E46" i="8"/>
  <c r="BC46" i="8"/>
  <c r="AD46" i="8"/>
  <c r="D46" i="8"/>
  <c r="BB46" i="8"/>
  <c r="AC46" i="8"/>
  <c r="C46" i="8"/>
  <c r="AY46" i="8"/>
  <c r="AB46" i="8"/>
  <c r="A46" i="8"/>
  <c r="AX46" i="8"/>
  <c r="AA46" i="8"/>
  <c r="AW46" i="8"/>
  <c r="W46" i="8"/>
  <c r="BR46" i="8"/>
  <c r="AP46" i="8"/>
  <c r="P46" i="8"/>
  <c r="AM46" i="8"/>
  <c r="AK46" i="8"/>
  <c r="AI46" i="8"/>
  <c r="AH46" i="8"/>
  <c r="AG46" i="8"/>
  <c r="U46" i="8"/>
  <c r="BO46" i="8"/>
  <c r="S46" i="8"/>
  <c r="BK46" i="8"/>
  <c r="N46" i="8"/>
  <c r="BH46" i="8"/>
  <c r="M46" i="8"/>
  <c r="J46" i="8"/>
  <c r="H46" i="8"/>
  <c r="BN46" i="8"/>
  <c r="AV46" i="8"/>
  <c r="BF46" i="8"/>
  <c r="BL46" i="8"/>
  <c r="AU46" i="8"/>
  <c r="AT46" i="8"/>
  <c r="AN46" i="8"/>
  <c r="R46" i="8"/>
  <c r="O46" i="8"/>
  <c r="K46" i="8"/>
  <c r="A359" i="7"/>
  <c r="AB360" i="7"/>
  <c r="BG97" i="8"/>
  <c r="AQ97" i="8"/>
  <c r="AA97" i="8"/>
  <c r="K97" i="8"/>
  <c r="BO97" i="8"/>
  <c r="AX97" i="8"/>
  <c r="AG97" i="8"/>
  <c r="P97" i="8"/>
  <c r="BN97" i="8"/>
  <c r="AW97" i="8"/>
  <c r="AF97" i="8"/>
  <c r="O97" i="8"/>
  <c r="BM97" i="8"/>
  <c r="AV97" i="8"/>
  <c r="AE97" i="8"/>
  <c r="N97" i="8"/>
  <c r="BL97" i="8"/>
  <c r="AU97" i="8"/>
  <c r="AD97" i="8"/>
  <c r="M97" i="8"/>
  <c r="BK97" i="8"/>
  <c r="AT97" i="8"/>
  <c r="AC97" i="8"/>
  <c r="L97" i="8"/>
  <c r="BJ97" i="8"/>
  <c r="AS97" i="8"/>
  <c r="AB97" i="8"/>
  <c r="J97" i="8"/>
  <c r="AY97" i="8"/>
  <c r="U97" i="8"/>
  <c r="AR97" i="8"/>
  <c r="T97" i="8"/>
  <c r="AP97" i="8"/>
  <c r="S97" i="8"/>
  <c r="AO97" i="8"/>
  <c r="R97" i="8"/>
  <c r="AN97" i="8"/>
  <c r="Q97" i="8"/>
  <c r="BR97" i="8"/>
  <c r="AM97" i="8"/>
  <c r="I97" i="8"/>
  <c r="BF97" i="8"/>
  <c r="AI97" i="8"/>
  <c r="E97" i="8"/>
  <c r="AK97" i="8"/>
  <c r="AJ97" i="8"/>
  <c r="AH97" i="8"/>
  <c r="Z97" i="8"/>
  <c r="Y97" i="8"/>
  <c r="X97" i="8"/>
  <c r="BE97" i="8"/>
  <c r="G97" i="8"/>
  <c r="F97" i="8"/>
  <c r="D97" i="8"/>
  <c r="C97" i="8"/>
  <c r="B97" i="8"/>
  <c r="BP97" i="8"/>
  <c r="A97" i="8"/>
  <c r="BI97" i="8"/>
  <c r="BB97" i="8"/>
  <c r="BA97" i="8"/>
  <c r="BD97" i="8"/>
  <c r="BC97" i="8"/>
  <c r="AZ97" i="8"/>
  <c r="AL97" i="8"/>
  <c r="W97" i="8"/>
  <c r="V97" i="8"/>
  <c r="H97" i="8"/>
  <c r="BH97" i="8"/>
  <c r="A375" i="7"/>
  <c r="AB376" i="7"/>
  <c r="A111" i="7"/>
  <c r="AB112" i="7"/>
  <c r="AB109" i="7"/>
  <c r="A109" i="7" s="1"/>
  <c r="A108" i="7"/>
  <c r="A387" i="7"/>
  <c r="AB388" i="7"/>
  <c r="A187" i="7"/>
  <c r="AB188" i="7"/>
  <c r="A243" i="7"/>
  <c r="AB244" i="7"/>
  <c r="A275" i="7"/>
  <c r="AB276" i="7"/>
  <c r="BD366" i="8"/>
  <c r="AN366" i="8"/>
  <c r="X366" i="8"/>
  <c r="H366" i="8"/>
  <c r="BC366" i="8"/>
  <c r="AM366" i="8"/>
  <c r="W366" i="8"/>
  <c r="G366" i="8"/>
  <c r="BA366" i="8"/>
  <c r="AI366" i="8"/>
  <c r="Q366" i="8"/>
  <c r="AZ366" i="8"/>
  <c r="AH366" i="8"/>
  <c r="P366" i="8"/>
  <c r="BR366" i="8"/>
  <c r="AY366" i="8"/>
  <c r="AG366" i="8"/>
  <c r="O366" i="8"/>
  <c r="BO366" i="8"/>
  <c r="AW366" i="8"/>
  <c r="AE366" i="8"/>
  <c r="M366" i="8"/>
  <c r="BB366" i="8"/>
  <c r="AB366" i="8"/>
  <c r="D366" i="8"/>
  <c r="AX366" i="8"/>
  <c r="AA366" i="8"/>
  <c r="C366" i="8"/>
  <c r="AV366" i="8"/>
  <c r="Z366" i="8"/>
  <c r="B366" i="8"/>
  <c r="AU366" i="8"/>
  <c r="Y366" i="8"/>
  <c r="A366" i="8"/>
  <c r="AT366" i="8"/>
  <c r="V366" i="8"/>
  <c r="BP366" i="8"/>
  <c r="AS366" i="8"/>
  <c r="U366" i="8"/>
  <c r="BN366" i="8"/>
  <c r="AR366" i="8"/>
  <c r="T366" i="8"/>
  <c r="BK366" i="8"/>
  <c r="AO366" i="8"/>
  <c r="N366" i="8"/>
  <c r="AQ366" i="8"/>
  <c r="AP366" i="8"/>
  <c r="AL366" i="8"/>
  <c r="AK366" i="8"/>
  <c r="AJ366" i="8"/>
  <c r="AF366" i="8"/>
  <c r="AD366" i="8"/>
  <c r="BL366" i="8"/>
  <c r="R366" i="8"/>
  <c r="K366" i="8"/>
  <c r="J366" i="8"/>
  <c r="I366" i="8"/>
  <c r="F366" i="8"/>
  <c r="E366" i="8"/>
  <c r="BM366" i="8"/>
  <c r="BJ366" i="8"/>
  <c r="BI366" i="8"/>
  <c r="BE366" i="8"/>
  <c r="AC366" i="8"/>
  <c r="BH366" i="8"/>
  <c r="BF366" i="8"/>
  <c r="S366" i="8"/>
  <c r="L366" i="8"/>
  <c r="BG366" i="8"/>
  <c r="BD10" i="8"/>
  <c r="AN10" i="8"/>
  <c r="X10" i="8"/>
  <c r="H10" i="8"/>
  <c r="BC10" i="8"/>
  <c r="AM10" i="8"/>
  <c r="W10" i="8"/>
  <c r="G10" i="8"/>
  <c r="BB10" i="8"/>
  <c r="AL10" i="8"/>
  <c r="V10" i="8"/>
  <c r="F10" i="8"/>
  <c r="BR10" i="8"/>
  <c r="BA10" i="8"/>
  <c r="AK10" i="8"/>
  <c r="U10" i="8"/>
  <c r="E10" i="8"/>
  <c r="BP10" i="8"/>
  <c r="AZ10" i="8"/>
  <c r="AJ10" i="8"/>
  <c r="T10" i="8"/>
  <c r="D10" i="8"/>
  <c r="BO10" i="8"/>
  <c r="AY10" i="8"/>
  <c r="AI10" i="8"/>
  <c r="S10" i="8"/>
  <c r="C10" i="8"/>
  <c r="BK10" i="8"/>
  <c r="AU10" i="8"/>
  <c r="AE10" i="8"/>
  <c r="O10" i="8"/>
  <c r="AT10" i="8"/>
  <c r="Q10" i="8"/>
  <c r="AS10" i="8"/>
  <c r="P10" i="8"/>
  <c r="AR10" i="8"/>
  <c r="N10" i="8"/>
  <c r="AQ10" i="8"/>
  <c r="M10" i="8"/>
  <c r="BN10" i="8"/>
  <c r="AP10" i="8"/>
  <c r="L10" i="8"/>
  <c r="BM10" i="8"/>
  <c r="AO10" i="8"/>
  <c r="K10" i="8"/>
  <c r="BL10" i="8"/>
  <c r="AH10" i="8"/>
  <c r="J10" i="8"/>
  <c r="BH10" i="8"/>
  <c r="AD10" i="8"/>
  <c r="A10" i="8"/>
  <c r="BG10" i="8"/>
  <c r="AC10" i="8"/>
  <c r="I10" i="8"/>
  <c r="B10" i="8"/>
  <c r="BJ10" i="8"/>
  <c r="BI10" i="8"/>
  <c r="BF10" i="8"/>
  <c r="BE10" i="8"/>
  <c r="AX10" i="8"/>
  <c r="AG10" i="8"/>
  <c r="AV10" i="8"/>
  <c r="AW10" i="8"/>
  <c r="AF10" i="8"/>
  <c r="AB10" i="8"/>
  <c r="AA10" i="8"/>
  <c r="Z10" i="8"/>
  <c r="Y10" i="8"/>
  <c r="R10" i="8"/>
  <c r="AB176" i="7"/>
  <c r="A175" i="7"/>
  <c r="A311" i="7"/>
  <c r="AB312" i="7"/>
  <c r="BF110" i="8"/>
  <c r="AP110" i="8"/>
  <c r="Z110" i="8"/>
  <c r="J110" i="8"/>
  <c r="BR110" i="8"/>
  <c r="BA110" i="8"/>
  <c r="AK110" i="8"/>
  <c r="U110" i="8"/>
  <c r="E110" i="8"/>
  <c r="AZ110" i="8"/>
  <c r="AH110" i="8"/>
  <c r="P110" i="8"/>
  <c r="AY110" i="8"/>
  <c r="AG110" i="8"/>
  <c r="O110" i="8"/>
  <c r="BP110" i="8"/>
  <c r="AX110" i="8"/>
  <c r="AF110" i="8"/>
  <c r="N110" i="8"/>
  <c r="BO110" i="8"/>
  <c r="AW110" i="8"/>
  <c r="AE110" i="8"/>
  <c r="M110" i="8"/>
  <c r="BN110" i="8"/>
  <c r="AV110" i="8"/>
  <c r="AD110" i="8"/>
  <c r="L110" i="8"/>
  <c r="BM110" i="8"/>
  <c r="AU110" i="8"/>
  <c r="AC110" i="8"/>
  <c r="K110" i="8"/>
  <c r="AQ110" i="8"/>
  <c r="Q110" i="8"/>
  <c r="AO110" i="8"/>
  <c r="I110" i="8"/>
  <c r="AN110" i="8"/>
  <c r="H110" i="8"/>
  <c r="BL110" i="8"/>
  <c r="AM110" i="8"/>
  <c r="G110" i="8"/>
  <c r="BK110" i="8"/>
  <c r="AL110" i="8"/>
  <c r="F110" i="8"/>
  <c r="BJ110" i="8"/>
  <c r="AJ110" i="8"/>
  <c r="D110" i="8"/>
  <c r="BE110" i="8"/>
  <c r="Y110" i="8"/>
  <c r="BH110" i="8"/>
  <c r="R110" i="8"/>
  <c r="BG110" i="8"/>
  <c r="C110" i="8"/>
  <c r="BD110" i="8"/>
  <c r="B110" i="8"/>
  <c r="BC110" i="8"/>
  <c r="A110" i="8"/>
  <c r="BB110" i="8"/>
  <c r="AT110" i="8"/>
  <c r="AB110" i="8"/>
  <c r="W110" i="8"/>
  <c r="V110" i="8"/>
  <c r="T110" i="8"/>
  <c r="S110" i="8"/>
  <c r="BI110" i="8"/>
  <c r="AS110" i="8"/>
  <c r="AR110" i="8"/>
  <c r="AI110" i="8"/>
  <c r="AA110" i="8"/>
  <c r="X110" i="8"/>
  <c r="BE62" i="8"/>
  <c r="AO62" i="8"/>
  <c r="Y62" i="8"/>
  <c r="I62" i="8"/>
  <c r="BP62" i="8"/>
  <c r="AZ62" i="8"/>
  <c r="AJ62" i="8"/>
  <c r="T62" i="8"/>
  <c r="D62" i="8"/>
  <c r="BC62" i="8"/>
  <c r="AK62" i="8"/>
  <c r="R62" i="8"/>
  <c r="BB62" i="8"/>
  <c r="AI62" i="8"/>
  <c r="Q62" i="8"/>
  <c r="BO62" i="8"/>
  <c r="AU62" i="8"/>
  <c r="AA62" i="8"/>
  <c r="F62" i="8"/>
  <c r="BN62" i="8"/>
  <c r="AT62" i="8"/>
  <c r="Z62" i="8"/>
  <c r="E62" i="8"/>
  <c r="BM62" i="8"/>
  <c r="AS62" i="8"/>
  <c r="X62" i="8"/>
  <c r="C62" i="8"/>
  <c r="BL62" i="8"/>
  <c r="AR62" i="8"/>
  <c r="W62" i="8"/>
  <c r="B62" i="8"/>
  <c r="BK62" i="8"/>
  <c r="AQ62" i="8"/>
  <c r="V62" i="8"/>
  <c r="A62" i="8"/>
  <c r="BJ62" i="8"/>
  <c r="AP62" i="8"/>
  <c r="U62" i="8"/>
  <c r="BF62" i="8"/>
  <c r="AH62" i="8"/>
  <c r="N62" i="8"/>
  <c r="AE62" i="8"/>
  <c r="BR62" i="8"/>
  <c r="AD62" i="8"/>
  <c r="BI62" i="8"/>
  <c r="AC62" i="8"/>
  <c r="BH62" i="8"/>
  <c r="AB62" i="8"/>
  <c r="BG62" i="8"/>
  <c r="S62" i="8"/>
  <c r="BD62" i="8"/>
  <c r="P62" i="8"/>
  <c r="AW62" i="8"/>
  <c r="K62" i="8"/>
  <c r="L62" i="8"/>
  <c r="J62" i="8"/>
  <c r="H62" i="8"/>
  <c r="G62" i="8"/>
  <c r="BA62" i="8"/>
  <c r="AY62" i="8"/>
  <c r="AN62" i="8"/>
  <c r="AM62" i="8"/>
  <c r="AV62" i="8"/>
  <c r="AL62" i="8"/>
  <c r="AG62" i="8"/>
  <c r="AF62" i="8"/>
  <c r="O62" i="8"/>
  <c r="M62" i="8"/>
  <c r="AX62" i="8"/>
  <c r="A163" i="7"/>
  <c r="AB164" i="7"/>
  <c r="AB352" i="7"/>
  <c r="A351" i="7"/>
  <c r="AB128" i="7"/>
  <c r="A127" i="7"/>
  <c r="BE30" i="8"/>
  <c r="AO30" i="8"/>
  <c r="Y30" i="8"/>
  <c r="I30" i="8"/>
  <c r="BI30" i="8"/>
  <c r="AR30" i="8"/>
  <c r="AA30" i="8"/>
  <c r="J30" i="8"/>
  <c r="BD30" i="8"/>
  <c r="AM30" i="8"/>
  <c r="V30" i="8"/>
  <c r="E30" i="8"/>
  <c r="BP30" i="8"/>
  <c r="AY30" i="8"/>
  <c r="AH30" i="8"/>
  <c r="Q30" i="8"/>
  <c r="BN30" i="8"/>
  <c r="AT30" i="8"/>
  <c r="X30" i="8"/>
  <c r="C30" i="8"/>
  <c r="BM30" i="8"/>
  <c r="AS30" i="8"/>
  <c r="W30" i="8"/>
  <c r="B30" i="8"/>
  <c r="BL30" i="8"/>
  <c r="AQ30" i="8"/>
  <c r="U30" i="8"/>
  <c r="A30" i="8"/>
  <c r="BK30" i="8"/>
  <c r="AP30" i="8"/>
  <c r="T30" i="8"/>
  <c r="BJ30" i="8"/>
  <c r="AN30" i="8"/>
  <c r="S30" i="8"/>
  <c r="BH30" i="8"/>
  <c r="AL30" i="8"/>
  <c r="R30" i="8"/>
  <c r="BB30" i="8"/>
  <c r="AG30" i="8"/>
  <c r="M30" i="8"/>
  <c r="AI30" i="8"/>
  <c r="AF30" i="8"/>
  <c r="AE30" i="8"/>
  <c r="BR30" i="8"/>
  <c r="AD30" i="8"/>
  <c r="BO30" i="8"/>
  <c r="AC30" i="8"/>
  <c r="BG30" i="8"/>
  <c r="AB30" i="8"/>
  <c r="BF30" i="8"/>
  <c r="Z30" i="8"/>
  <c r="AZ30" i="8"/>
  <c r="N30" i="8"/>
  <c r="AX30" i="8"/>
  <c r="L30" i="8"/>
  <c r="AJ30" i="8"/>
  <c r="P30" i="8"/>
  <c r="O30" i="8"/>
  <c r="K30" i="8"/>
  <c r="H30" i="8"/>
  <c r="G30" i="8"/>
  <c r="F30" i="8"/>
  <c r="D30" i="8"/>
  <c r="BC30" i="8"/>
  <c r="BA30" i="8"/>
  <c r="AW30" i="8"/>
  <c r="AV30" i="8"/>
  <c r="AU30" i="8"/>
  <c r="AK30" i="8"/>
  <c r="BC198" i="8"/>
  <c r="AM198" i="8"/>
  <c r="W198" i="8"/>
  <c r="G198" i="8"/>
  <c r="BP198" i="8"/>
  <c r="AZ198" i="8"/>
  <c r="AJ198" i="8"/>
  <c r="T198" i="8"/>
  <c r="D198" i="8"/>
  <c r="BL198" i="8"/>
  <c r="AV198" i="8"/>
  <c r="AF198" i="8"/>
  <c r="P198" i="8"/>
  <c r="BA198" i="8"/>
  <c r="AG198" i="8"/>
  <c r="M198" i="8"/>
  <c r="AX198" i="8"/>
  <c r="AD198" i="8"/>
  <c r="K198" i="8"/>
  <c r="BR198" i="8"/>
  <c r="AW198" i="8"/>
  <c r="AC198" i="8"/>
  <c r="J198" i="8"/>
  <c r="BO198" i="8"/>
  <c r="AU198" i="8"/>
  <c r="AB198" i="8"/>
  <c r="I198" i="8"/>
  <c r="BN198" i="8"/>
  <c r="AT198" i="8"/>
  <c r="AA198" i="8"/>
  <c r="H198" i="8"/>
  <c r="BI198" i="8"/>
  <c r="AP198" i="8"/>
  <c r="V198" i="8"/>
  <c r="B198" i="8"/>
  <c r="BK198" i="8"/>
  <c r="AI198" i="8"/>
  <c r="A198" i="8"/>
  <c r="BJ198" i="8"/>
  <c r="AH198" i="8"/>
  <c r="BH198" i="8"/>
  <c r="AE198" i="8"/>
  <c r="BG198" i="8"/>
  <c r="Z198" i="8"/>
  <c r="BF198" i="8"/>
  <c r="Y198" i="8"/>
  <c r="BE198" i="8"/>
  <c r="X198" i="8"/>
  <c r="AS198" i="8"/>
  <c r="Q198" i="8"/>
  <c r="AR198" i="8"/>
  <c r="AQ198" i="8"/>
  <c r="AO198" i="8"/>
  <c r="AN198" i="8"/>
  <c r="AL198" i="8"/>
  <c r="AK198" i="8"/>
  <c r="U198" i="8"/>
  <c r="S198" i="8"/>
  <c r="R198" i="8"/>
  <c r="O198" i="8"/>
  <c r="N198" i="8"/>
  <c r="L198" i="8"/>
  <c r="C198" i="8"/>
  <c r="BM198" i="8"/>
  <c r="BD198" i="8"/>
  <c r="BB198" i="8"/>
  <c r="AY198" i="8"/>
  <c r="F198" i="8"/>
  <c r="E198" i="8"/>
  <c r="A132" i="7"/>
  <c r="AB133" i="7"/>
  <c r="A133" i="7" s="1"/>
  <c r="BC174" i="8"/>
  <c r="AM174" i="8"/>
  <c r="W174" i="8"/>
  <c r="G174" i="8"/>
  <c r="BJ174" i="8"/>
  <c r="AT174" i="8"/>
  <c r="AD174" i="8"/>
  <c r="N174" i="8"/>
  <c r="BN174" i="8"/>
  <c r="AV174" i="8"/>
  <c r="AC174" i="8"/>
  <c r="K174" i="8"/>
  <c r="BM174" i="8"/>
  <c r="AU174" i="8"/>
  <c r="AB174" i="8"/>
  <c r="J174" i="8"/>
  <c r="BL174" i="8"/>
  <c r="AS174" i="8"/>
  <c r="AA174" i="8"/>
  <c r="I174" i="8"/>
  <c r="BK174" i="8"/>
  <c r="AR174" i="8"/>
  <c r="Z174" i="8"/>
  <c r="H174" i="8"/>
  <c r="BI174" i="8"/>
  <c r="AQ174" i="8"/>
  <c r="Y174" i="8"/>
  <c r="F174" i="8"/>
  <c r="BH174" i="8"/>
  <c r="AP174" i="8"/>
  <c r="X174" i="8"/>
  <c r="E174" i="8"/>
  <c r="BD174" i="8"/>
  <c r="AK174" i="8"/>
  <c r="S174" i="8"/>
  <c r="A174" i="8"/>
  <c r="BB174" i="8"/>
  <c r="U174" i="8"/>
  <c r="BA174" i="8"/>
  <c r="T174" i="8"/>
  <c r="AZ174" i="8"/>
  <c r="R174" i="8"/>
  <c r="AY174" i="8"/>
  <c r="Q174" i="8"/>
  <c r="AX174" i="8"/>
  <c r="P174" i="8"/>
  <c r="AW174" i="8"/>
  <c r="O174" i="8"/>
  <c r="AE174" i="8"/>
  <c r="V174" i="8"/>
  <c r="BR174" i="8"/>
  <c r="M174" i="8"/>
  <c r="BP174" i="8"/>
  <c r="L174" i="8"/>
  <c r="BO174" i="8"/>
  <c r="D174" i="8"/>
  <c r="BG174" i="8"/>
  <c r="C174" i="8"/>
  <c r="AN174" i="8"/>
  <c r="BF174" i="8"/>
  <c r="BE174" i="8"/>
  <c r="AI174" i="8"/>
  <c r="AO174" i="8"/>
  <c r="AG174" i="8"/>
  <c r="AL174" i="8"/>
  <c r="AJ174" i="8"/>
  <c r="AH174" i="8"/>
  <c r="AF174" i="8"/>
  <c r="B174" i="8"/>
  <c r="A139" i="7"/>
  <c r="AB140" i="7"/>
  <c r="A11" i="7" l="1"/>
  <c r="AB301" i="7"/>
  <c r="A301" i="7" s="1"/>
  <c r="AB273" i="7"/>
  <c r="A273" i="7" s="1"/>
  <c r="AV273" i="8" s="1"/>
  <c r="A71" i="7"/>
  <c r="AM71" i="8" s="1"/>
  <c r="AB385" i="7"/>
  <c r="A385" i="7" s="1"/>
  <c r="N385" i="8" s="1"/>
  <c r="BM169" i="8"/>
  <c r="BB169" i="8"/>
  <c r="AL135" i="8"/>
  <c r="AP135" i="8"/>
  <c r="AB297" i="7"/>
  <c r="A297" i="7" s="1"/>
  <c r="J297" i="8" s="1"/>
  <c r="AB84" i="7"/>
  <c r="A84" i="7" s="1"/>
  <c r="AM135" i="8"/>
  <c r="BE307" i="8"/>
  <c r="AB52" i="7"/>
  <c r="A52" i="7" s="1"/>
  <c r="A36" i="7"/>
  <c r="AZ36" i="8" s="1"/>
  <c r="J169" i="8"/>
  <c r="AK169" i="8"/>
  <c r="AU135" i="8"/>
  <c r="AB135" i="8"/>
  <c r="S169" i="8"/>
  <c r="AB5" i="7"/>
  <c r="A5" i="7" s="1"/>
  <c r="Q5" i="8" s="1"/>
  <c r="R55" i="8"/>
  <c r="BD55" i="8"/>
  <c r="BP55" i="8"/>
  <c r="AI135" i="8"/>
  <c r="BH135" i="8"/>
  <c r="AB169" i="8"/>
  <c r="AJ135" i="8"/>
  <c r="J135" i="8"/>
  <c r="BM135" i="8"/>
  <c r="BG169" i="8"/>
  <c r="D135" i="8"/>
  <c r="BN135" i="8"/>
  <c r="BR55" i="8"/>
  <c r="A168" i="7"/>
  <c r="AR168" i="8" s="1"/>
  <c r="AI169" i="8"/>
  <c r="E169" i="8"/>
  <c r="B135" i="8"/>
  <c r="U135" i="8"/>
  <c r="W55" i="8"/>
  <c r="AV135" i="8"/>
  <c r="AQ169" i="8"/>
  <c r="T135" i="8"/>
  <c r="AK135" i="8"/>
  <c r="BK169" i="8"/>
  <c r="AZ135" i="8"/>
  <c r="AT135" i="8"/>
  <c r="G169" i="8"/>
  <c r="V135" i="8"/>
  <c r="AW135" i="8"/>
  <c r="C135" i="8"/>
  <c r="AW55" i="8"/>
  <c r="AV169" i="8"/>
  <c r="BB135" i="8"/>
  <c r="W135" i="8"/>
  <c r="BE135" i="8"/>
  <c r="X135" i="8"/>
  <c r="A35" i="7"/>
  <c r="AB35" i="8" s="1"/>
  <c r="AB193" i="7"/>
  <c r="A193" i="7" s="1"/>
  <c r="AE193" i="8" s="1"/>
  <c r="A135" i="8"/>
  <c r="F135" i="8"/>
  <c r="E135" i="8"/>
  <c r="AO135" i="8"/>
  <c r="AQ135" i="8"/>
  <c r="BJ135" i="8"/>
  <c r="P135" i="8"/>
  <c r="BI135" i="8"/>
  <c r="BP135" i="8"/>
  <c r="H135" i="8"/>
  <c r="Q135" i="8"/>
  <c r="Z135" i="8"/>
  <c r="R135" i="8"/>
  <c r="AR135" i="8"/>
  <c r="AG135" i="8"/>
  <c r="BL135" i="8"/>
  <c r="AU169" i="8"/>
  <c r="K169" i="8"/>
  <c r="X169" i="8"/>
  <c r="W169" i="8"/>
  <c r="AW169" i="8"/>
  <c r="AL169" i="8"/>
  <c r="AP169" i="8"/>
  <c r="AM169" i="8"/>
  <c r="M169" i="8"/>
  <c r="AX169" i="8"/>
  <c r="L169" i="8"/>
  <c r="BH169" i="8"/>
  <c r="BC169" i="8"/>
  <c r="N169" i="8"/>
  <c r="AY169" i="8"/>
  <c r="AT169" i="8"/>
  <c r="F169" i="8"/>
  <c r="P169" i="8"/>
  <c r="AX135" i="8"/>
  <c r="S135" i="8"/>
  <c r="G135" i="8"/>
  <c r="K135" i="8"/>
  <c r="AB185" i="7"/>
  <c r="A185" i="7" s="1"/>
  <c r="BA185" i="8" s="1"/>
  <c r="R169" i="8"/>
  <c r="AZ169" i="8"/>
  <c r="Q169" i="8"/>
  <c r="Y169" i="8"/>
  <c r="AF169" i="8"/>
  <c r="AN135" i="8"/>
  <c r="AY135" i="8"/>
  <c r="Y135" i="8"/>
  <c r="AC135" i="8"/>
  <c r="AM55" i="8"/>
  <c r="AG169" i="8"/>
  <c r="T169" i="8"/>
  <c r="H169" i="8"/>
  <c r="A169" i="8"/>
  <c r="AC169" i="8"/>
  <c r="AN169" i="8"/>
  <c r="AD169" i="8"/>
  <c r="BP169" i="8"/>
  <c r="BJ169" i="8"/>
  <c r="BK135" i="8"/>
  <c r="BL169" i="8"/>
  <c r="BO169" i="8"/>
  <c r="Z169" i="8"/>
  <c r="BN169" i="8"/>
  <c r="BI169" i="8"/>
  <c r="C169" i="8"/>
  <c r="O169" i="8"/>
  <c r="U169" i="8"/>
  <c r="BF135" i="8"/>
  <c r="I135" i="8"/>
  <c r="BD169" i="8"/>
  <c r="AJ169" i="8"/>
  <c r="V169" i="8"/>
  <c r="AA169" i="8"/>
  <c r="L135" i="8"/>
  <c r="O135" i="8"/>
  <c r="BD135" i="8"/>
  <c r="AA135" i="8"/>
  <c r="N135" i="8"/>
  <c r="AN55" i="8"/>
  <c r="BA169" i="8"/>
  <c r="AH169" i="8"/>
  <c r="AR169" i="8"/>
  <c r="BF169" i="8"/>
  <c r="M135" i="8"/>
  <c r="BC135" i="8"/>
  <c r="BA135" i="8"/>
  <c r="AE169" i="8"/>
  <c r="B169" i="8"/>
  <c r="D169" i="8"/>
  <c r="I169" i="8"/>
  <c r="BG135" i="8"/>
  <c r="AE135" i="8"/>
  <c r="BR135" i="8"/>
  <c r="BE169" i="8"/>
  <c r="BR169" i="8"/>
  <c r="AO169" i="8"/>
  <c r="AH135" i="8"/>
  <c r="BO135" i="8"/>
  <c r="AF135" i="8"/>
  <c r="AS135" i="8"/>
  <c r="AJ55" i="8"/>
  <c r="E55" i="8"/>
  <c r="AC55" i="8"/>
  <c r="AE307" i="8"/>
  <c r="BM15" i="8"/>
  <c r="J55" i="8"/>
  <c r="AX15" i="8"/>
  <c r="AL55" i="8"/>
  <c r="AB357" i="7"/>
  <c r="A357" i="7" s="1"/>
  <c r="AM357" i="8" s="1"/>
  <c r="M55" i="8"/>
  <c r="I55" i="8"/>
  <c r="A172" i="7"/>
  <c r="X172" i="8" s="1"/>
  <c r="AY55" i="8"/>
  <c r="G55" i="8"/>
  <c r="AL227" i="8"/>
  <c r="AR305" i="8"/>
  <c r="BC15" i="8"/>
  <c r="A55" i="8"/>
  <c r="AB55" i="8"/>
  <c r="BD307" i="8"/>
  <c r="S55" i="8"/>
  <c r="BC55" i="8"/>
  <c r="V307" i="8"/>
  <c r="Q227" i="8"/>
  <c r="BL227" i="8"/>
  <c r="AO15" i="8"/>
  <c r="U55" i="8"/>
  <c r="W307" i="8"/>
  <c r="G227" i="8"/>
  <c r="BG15" i="8"/>
  <c r="AP55" i="8"/>
  <c r="AO307" i="8"/>
  <c r="BF55" i="8"/>
  <c r="AJ227" i="8"/>
  <c r="A15" i="8"/>
  <c r="BM55" i="8"/>
  <c r="G307" i="8"/>
  <c r="AJ307" i="8"/>
  <c r="L55" i="8"/>
  <c r="AZ227" i="8"/>
  <c r="AG15" i="8"/>
  <c r="B55" i="8"/>
  <c r="Y307" i="8"/>
  <c r="BA227" i="8"/>
  <c r="BR227" i="8"/>
  <c r="BB227" i="8"/>
  <c r="BE55" i="8"/>
  <c r="BO307" i="8"/>
  <c r="BI227" i="8"/>
  <c r="BG227" i="8"/>
  <c r="BO227" i="8"/>
  <c r="A308" i="7"/>
  <c r="AG308" i="8" s="1"/>
  <c r="AZ55" i="8"/>
  <c r="T55" i="8"/>
  <c r="AT55" i="8"/>
  <c r="AX55" i="8"/>
  <c r="BH55" i="8"/>
  <c r="C307" i="8"/>
  <c r="BJ307" i="8"/>
  <c r="O227" i="8"/>
  <c r="AF227" i="8"/>
  <c r="J227" i="8"/>
  <c r="BA55" i="8"/>
  <c r="BG55" i="8"/>
  <c r="BN55" i="8"/>
  <c r="F55" i="8"/>
  <c r="BP307" i="8"/>
  <c r="H307" i="8"/>
  <c r="BC227" i="8"/>
  <c r="AT227" i="8"/>
  <c r="S227" i="8"/>
  <c r="BM227" i="8"/>
  <c r="AA227" i="8"/>
  <c r="V55" i="8"/>
  <c r="AR55" i="8"/>
  <c r="AQ307" i="8"/>
  <c r="P227" i="8"/>
  <c r="BB55" i="8"/>
  <c r="AA307" i="8"/>
  <c r="A227" i="8"/>
  <c r="AW227" i="8"/>
  <c r="K55" i="8"/>
  <c r="BI55" i="8"/>
  <c r="AQ55" i="8"/>
  <c r="BR307" i="8"/>
  <c r="AT307" i="8"/>
  <c r="AM227" i="8"/>
  <c r="AF55" i="8"/>
  <c r="BJ55" i="8"/>
  <c r="O307" i="8"/>
  <c r="L307" i="8"/>
  <c r="M305" i="8"/>
  <c r="N227" i="8"/>
  <c r="BK227" i="8"/>
  <c r="AB227" i="8"/>
  <c r="A364" i="7"/>
  <c r="AG364" i="8" s="1"/>
  <c r="O55" i="8"/>
  <c r="BL55" i="8"/>
  <c r="BO55" i="8"/>
  <c r="H55" i="8"/>
  <c r="AX307" i="8"/>
  <c r="AB307" i="8"/>
  <c r="H227" i="8"/>
  <c r="AD55" i="8"/>
  <c r="AE55" i="8"/>
  <c r="D307" i="8"/>
  <c r="R227" i="8"/>
  <c r="X55" i="8"/>
  <c r="AG227" i="8"/>
  <c r="F227" i="8"/>
  <c r="BH227" i="8"/>
  <c r="A43" i="8"/>
  <c r="P55" i="8"/>
  <c r="AG55" i="8"/>
  <c r="D55" i="8"/>
  <c r="Z55" i="8"/>
  <c r="BA307" i="8"/>
  <c r="AR307" i="8"/>
  <c r="V227" i="8"/>
  <c r="AU227" i="8"/>
  <c r="AO55" i="8"/>
  <c r="AD227" i="8"/>
  <c r="C55" i="8"/>
  <c r="L227" i="8"/>
  <c r="AU55" i="8"/>
  <c r="AH227" i="8"/>
  <c r="Y227" i="8"/>
  <c r="D227" i="8"/>
  <c r="AB321" i="7"/>
  <c r="A321" i="7" s="1"/>
  <c r="I321" i="8" s="1"/>
  <c r="B43" i="8"/>
  <c r="AH55" i="8"/>
  <c r="Q55" i="8"/>
  <c r="AA55" i="8"/>
  <c r="AS55" i="8"/>
  <c r="U307" i="8"/>
  <c r="BH307" i="8"/>
  <c r="BD227" i="8"/>
  <c r="BE227" i="8"/>
  <c r="BJ227" i="8"/>
  <c r="Y55" i="8"/>
  <c r="B227" i="8"/>
  <c r="N55" i="8"/>
  <c r="AI227" i="8"/>
  <c r="AS227" i="8"/>
  <c r="T227" i="8"/>
  <c r="AI55" i="8"/>
  <c r="AK55" i="8"/>
  <c r="AV55" i="8"/>
  <c r="BB307" i="8"/>
  <c r="A307" i="8"/>
  <c r="BD43" i="8"/>
  <c r="BA305" i="8"/>
  <c r="AT305" i="8"/>
  <c r="AO43" i="8"/>
  <c r="AS305" i="8"/>
  <c r="AN305" i="8"/>
  <c r="AM305" i="8"/>
  <c r="AB293" i="7"/>
  <c r="A293" i="7" s="1"/>
  <c r="BP293" i="8" s="1"/>
  <c r="N305" i="8"/>
  <c r="AB337" i="7"/>
  <c r="A337" i="7" s="1"/>
  <c r="H337" i="8" s="1"/>
  <c r="BJ96" i="8"/>
  <c r="P107" i="8"/>
  <c r="A392" i="7"/>
  <c r="AA392" i="8" s="1"/>
  <c r="A268" i="7"/>
  <c r="BR268" i="8" s="1"/>
  <c r="AH107" i="8"/>
  <c r="R43" i="8"/>
  <c r="AB237" i="7"/>
  <c r="A237" i="7" s="1"/>
  <c r="BN237" i="8" s="1"/>
  <c r="BI43" i="8"/>
  <c r="AM107" i="8"/>
  <c r="E43" i="8"/>
  <c r="BN43" i="8"/>
  <c r="BF107" i="8"/>
  <c r="AY43" i="8"/>
  <c r="S43" i="8"/>
  <c r="C107" i="8"/>
  <c r="M43" i="8"/>
  <c r="BR43" i="8"/>
  <c r="G15" i="8"/>
  <c r="BE43" i="8"/>
  <c r="C43" i="8"/>
  <c r="AZ305" i="8"/>
  <c r="K227" i="8"/>
  <c r="W227" i="8"/>
  <c r="Z227" i="8"/>
  <c r="AR227" i="8"/>
  <c r="X15" i="8"/>
  <c r="BG43" i="8"/>
  <c r="V43" i="8"/>
  <c r="R305" i="8"/>
  <c r="H305" i="8"/>
  <c r="BP43" i="8"/>
  <c r="O43" i="8"/>
  <c r="AB333" i="7"/>
  <c r="A333" i="7" s="1"/>
  <c r="AR333" i="8" s="1"/>
  <c r="AN227" i="8"/>
  <c r="BF227" i="8"/>
  <c r="BN227" i="8"/>
  <c r="BP227" i="8"/>
  <c r="BI107" i="8"/>
  <c r="AG43" i="8"/>
  <c r="BJ43" i="8"/>
  <c r="BA43" i="8"/>
  <c r="Y43" i="8"/>
  <c r="AB43" i="8"/>
  <c r="AE43" i="8"/>
  <c r="H107" i="8"/>
  <c r="AV43" i="8"/>
  <c r="P43" i="8"/>
  <c r="J43" i="8"/>
  <c r="AW43" i="8"/>
  <c r="Z107" i="8"/>
  <c r="AC43" i="8"/>
  <c r="AA107" i="8"/>
  <c r="AO227" i="8"/>
  <c r="C227" i="8"/>
  <c r="I227" i="8"/>
  <c r="E227" i="8"/>
  <c r="AX227" i="8"/>
  <c r="M227" i="8"/>
  <c r="X227" i="8"/>
  <c r="AC227" i="8"/>
  <c r="U227" i="8"/>
  <c r="AG107" i="8"/>
  <c r="AZ43" i="8"/>
  <c r="AL43" i="8"/>
  <c r="AA43" i="8"/>
  <c r="AP43" i="8"/>
  <c r="AB107" i="8"/>
  <c r="AK43" i="8"/>
  <c r="AH43" i="8"/>
  <c r="AE227" i="8"/>
  <c r="AY227" i="8"/>
  <c r="AP227" i="8"/>
  <c r="AQ227" i="8"/>
  <c r="AV227" i="8"/>
  <c r="AT107" i="8"/>
  <c r="BB43" i="8"/>
  <c r="BM43" i="8"/>
  <c r="AR43" i="8"/>
  <c r="BA107" i="8"/>
  <c r="AF107" i="8"/>
  <c r="J107" i="8"/>
  <c r="Q107" i="8"/>
  <c r="AN107" i="8"/>
  <c r="AD107" i="8"/>
  <c r="AP107" i="8"/>
  <c r="AI107" i="8"/>
  <c r="BG107" i="8"/>
  <c r="AB89" i="7"/>
  <c r="A89" i="7" s="1"/>
  <c r="AM89" i="8" s="1"/>
  <c r="AF307" i="8"/>
  <c r="K307" i="8"/>
  <c r="S307" i="8"/>
  <c r="Z307" i="8"/>
  <c r="Q307" i="8"/>
  <c r="BD96" i="8"/>
  <c r="Q15" i="8"/>
  <c r="AV107" i="8"/>
  <c r="BN107" i="8"/>
  <c r="BB107" i="8"/>
  <c r="D107" i="8"/>
  <c r="AH307" i="8"/>
  <c r="N307" i="8"/>
  <c r="AK307" i="8"/>
  <c r="AS307" i="8"/>
  <c r="AG307" i="8"/>
  <c r="AE107" i="8"/>
  <c r="AJ96" i="8"/>
  <c r="AW107" i="8"/>
  <c r="K107" i="8"/>
  <c r="R107" i="8"/>
  <c r="T107" i="8"/>
  <c r="AI307" i="8"/>
  <c r="M307" i="8"/>
  <c r="BC307" i="8"/>
  <c r="BK307" i="8"/>
  <c r="AW307" i="8"/>
  <c r="AS96" i="8"/>
  <c r="AW15" i="8"/>
  <c r="AX107" i="8"/>
  <c r="AQ107" i="8"/>
  <c r="AK107" i="8"/>
  <c r="AJ107" i="8"/>
  <c r="AM307" i="8"/>
  <c r="AN307" i="8"/>
  <c r="E307" i="8"/>
  <c r="I307" i="8"/>
  <c r="BM307" i="8"/>
  <c r="BO107" i="8"/>
  <c r="BC107" i="8"/>
  <c r="BM96" i="8"/>
  <c r="AY107" i="8"/>
  <c r="A107" i="8"/>
  <c r="F107" i="8"/>
  <c r="S107" i="8"/>
  <c r="AV307" i="8"/>
  <c r="P307" i="8"/>
  <c r="BL307" i="8"/>
  <c r="BO96" i="8"/>
  <c r="BO15" i="8"/>
  <c r="AU107" i="8"/>
  <c r="BH107" i="8"/>
  <c r="BR107" i="8"/>
  <c r="AL107" i="8"/>
  <c r="Y107" i="8"/>
  <c r="AD307" i="8"/>
  <c r="AY307" i="8"/>
  <c r="F307" i="8"/>
  <c r="J307" i="8"/>
  <c r="AZ107" i="8"/>
  <c r="BP107" i="8"/>
  <c r="AX96" i="8"/>
  <c r="BL96" i="8"/>
  <c r="AM15" i="8"/>
  <c r="BK107" i="8"/>
  <c r="G107" i="8"/>
  <c r="M107" i="8"/>
  <c r="BD107" i="8"/>
  <c r="AO107" i="8"/>
  <c r="AL307" i="8"/>
  <c r="R307" i="8"/>
  <c r="X307" i="8"/>
  <c r="AC307" i="8"/>
  <c r="V107" i="8"/>
  <c r="E107" i="8"/>
  <c r="L107" i="8"/>
  <c r="AR107" i="8"/>
  <c r="M15" i="8"/>
  <c r="BL107" i="8"/>
  <c r="BJ107" i="8"/>
  <c r="AS107" i="8"/>
  <c r="B107" i="8"/>
  <c r="BE107" i="8"/>
  <c r="BF307" i="8"/>
  <c r="AZ307" i="8"/>
  <c r="AP307" i="8"/>
  <c r="AU307" i="8"/>
  <c r="BM107" i="8"/>
  <c r="W107" i="8"/>
  <c r="O107" i="8"/>
  <c r="I107" i="8"/>
  <c r="BG307" i="8"/>
  <c r="AN15" i="8"/>
  <c r="X107" i="8"/>
  <c r="AC107" i="8"/>
  <c r="N107" i="8"/>
  <c r="B307" i="8"/>
  <c r="T307" i="8"/>
  <c r="BI307" i="8"/>
  <c r="AA305" i="8"/>
  <c r="BG305" i="8"/>
  <c r="I305" i="8"/>
  <c r="BH305" i="8"/>
  <c r="AE305" i="8"/>
  <c r="AQ305" i="8"/>
  <c r="BN305" i="8"/>
  <c r="L305" i="8"/>
  <c r="B305" i="8"/>
  <c r="BD305" i="8"/>
  <c r="D305" i="8"/>
  <c r="AK305" i="8"/>
  <c r="F305" i="8"/>
  <c r="BK305" i="8"/>
  <c r="BI305" i="8"/>
  <c r="AJ305" i="8"/>
  <c r="Z305" i="8"/>
  <c r="AY305" i="8"/>
  <c r="Y305" i="8"/>
  <c r="AU305" i="8"/>
  <c r="AV305" i="8"/>
  <c r="AC305" i="8"/>
  <c r="X305" i="8"/>
  <c r="J305" i="8"/>
  <c r="W305" i="8"/>
  <c r="S305" i="8"/>
  <c r="AO305" i="8"/>
  <c r="A305" i="8"/>
  <c r="U305" i="8"/>
  <c r="BC305" i="8"/>
  <c r="AD305" i="8"/>
  <c r="C305" i="8"/>
  <c r="BF305" i="8"/>
  <c r="BP305" i="8"/>
  <c r="BO305" i="8"/>
  <c r="I15" i="8"/>
  <c r="AF305" i="8"/>
  <c r="G305" i="8"/>
  <c r="AT15" i="8"/>
  <c r="O305" i="8"/>
  <c r="BM305" i="8"/>
  <c r="P15" i="8"/>
  <c r="AP15" i="8"/>
  <c r="A120" i="7"/>
  <c r="S120" i="8" s="1"/>
  <c r="AG305" i="8"/>
  <c r="E15" i="8"/>
  <c r="BA15" i="8"/>
  <c r="D15" i="8"/>
  <c r="N15" i="8"/>
  <c r="BK15" i="8"/>
  <c r="AB305" i="8"/>
  <c r="AB213" i="7"/>
  <c r="A213" i="7" s="1"/>
  <c r="AF213" i="8" s="1"/>
  <c r="AO96" i="8"/>
  <c r="O15" i="8"/>
  <c r="V15" i="8"/>
  <c r="AB17" i="7"/>
  <c r="A17" i="7" s="1"/>
  <c r="G17" i="8" s="1"/>
  <c r="AP96" i="8"/>
  <c r="AF15" i="8"/>
  <c r="BF15" i="8"/>
  <c r="BL15" i="8"/>
  <c r="AL305" i="8"/>
  <c r="BE305" i="8"/>
  <c r="BJ305" i="8"/>
  <c r="AX305" i="8"/>
  <c r="U15" i="8"/>
  <c r="AQ96" i="8"/>
  <c r="AL15" i="8"/>
  <c r="B15" i="8"/>
  <c r="K15" i="8"/>
  <c r="A44" i="7"/>
  <c r="C44" i="8" s="1"/>
  <c r="BB305" i="8"/>
  <c r="P305" i="8"/>
  <c r="BJ15" i="8"/>
  <c r="AW305" i="8"/>
  <c r="T15" i="8"/>
  <c r="V305" i="8"/>
  <c r="Z15" i="8"/>
  <c r="Q305" i="8"/>
  <c r="BB15" i="8"/>
  <c r="BI96" i="8"/>
  <c r="AI15" i="8"/>
  <c r="S15" i="8"/>
  <c r="AB15" i="8"/>
  <c r="AH305" i="8"/>
  <c r="AI305" i="8"/>
  <c r="E305" i="8"/>
  <c r="AY15" i="8"/>
  <c r="BR305" i="8"/>
  <c r="AR15" i="8"/>
  <c r="BH87" i="8"/>
  <c r="BD87" i="8"/>
  <c r="C87" i="8"/>
  <c r="AU87" i="8"/>
  <c r="AI87" i="8"/>
  <c r="L87" i="8"/>
  <c r="B87" i="8"/>
  <c r="AC87" i="8"/>
  <c r="AR87" i="8"/>
  <c r="AN87" i="8"/>
  <c r="AZ87" i="8"/>
  <c r="AS87" i="8"/>
  <c r="AH87" i="8"/>
  <c r="S87" i="8"/>
  <c r="BC87" i="8"/>
  <c r="BR87" i="8"/>
  <c r="AQ87" i="8"/>
  <c r="AB87" i="8"/>
  <c r="X87" i="8"/>
  <c r="AD87" i="8"/>
  <c r="AL87" i="8"/>
  <c r="T87" i="8"/>
  <c r="H87" i="8"/>
  <c r="AK87" i="8"/>
  <c r="BG87" i="8"/>
  <c r="AY87" i="8"/>
  <c r="BN87" i="8"/>
  <c r="AM87" i="8"/>
  <c r="U87" i="8"/>
  <c r="AP87" i="8"/>
  <c r="AG87" i="8"/>
  <c r="BP87" i="8"/>
  <c r="N87" i="8"/>
  <c r="Z87" i="8"/>
  <c r="E87" i="8"/>
  <c r="AT87" i="8"/>
  <c r="BO87" i="8"/>
  <c r="J87" i="8"/>
  <c r="BB87" i="8"/>
  <c r="R87" i="8"/>
  <c r="BK87" i="8"/>
  <c r="BE87" i="8"/>
  <c r="AF87" i="8"/>
  <c r="AW87" i="8"/>
  <c r="BJ87" i="8"/>
  <c r="AO87" i="8"/>
  <c r="D87" i="8"/>
  <c r="M87" i="8"/>
  <c r="BM87" i="8"/>
  <c r="AV87" i="8"/>
  <c r="F87" i="8"/>
  <c r="K87" i="8"/>
  <c r="Q87" i="8"/>
  <c r="BF87" i="8"/>
  <c r="BL87" i="8"/>
  <c r="Y87" i="8"/>
  <c r="AJ87" i="8"/>
  <c r="I87" i="8"/>
  <c r="W87" i="8"/>
  <c r="G87" i="8"/>
  <c r="BI87" i="8"/>
  <c r="AE87" i="8"/>
  <c r="A87" i="8"/>
  <c r="AX87" i="8"/>
  <c r="V87" i="8"/>
  <c r="AA87" i="8"/>
  <c r="P87" i="8"/>
  <c r="O87" i="8"/>
  <c r="BA87" i="8"/>
  <c r="Z96" i="8"/>
  <c r="AV15" i="8"/>
  <c r="AK15" i="8"/>
  <c r="AU15" i="8"/>
  <c r="K305" i="8"/>
  <c r="BL305" i="8"/>
  <c r="AP305" i="8"/>
  <c r="AB145" i="7"/>
  <c r="A145" i="7" s="1"/>
  <c r="AR145" i="8" s="1"/>
  <c r="AB125" i="7"/>
  <c r="A125" i="7" s="1"/>
  <c r="BP125" i="8" s="1"/>
  <c r="AB345" i="7"/>
  <c r="A345" i="7" s="1"/>
  <c r="BC345" i="8" s="1"/>
  <c r="AB81" i="7"/>
  <c r="A81" i="7" s="1"/>
  <c r="G81" i="8" s="1"/>
  <c r="L327" i="8"/>
  <c r="BA327" i="8"/>
  <c r="F327" i="8"/>
  <c r="R327" i="8"/>
  <c r="X327" i="8"/>
  <c r="BG327" i="8"/>
  <c r="AG327" i="8"/>
  <c r="AP327" i="8"/>
  <c r="BL327" i="8"/>
  <c r="V327" i="8"/>
  <c r="AH327" i="8"/>
  <c r="G327" i="8"/>
  <c r="H327" i="8"/>
  <c r="BH327" i="8"/>
  <c r="O327" i="8"/>
  <c r="AO327" i="8"/>
  <c r="BJ327" i="8"/>
  <c r="AR327" i="8"/>
  <c r="AI327" i="8"/>
  <c r="BR327" i="8"/>
  <c r="A327" i="8"/>
  <c r="AS327" i="8"/>
  <c r="AY327" i="8"/>
  <c r="I327" i="8"/>
  <c r="BK327" i="8"/>
  <c r="S327" i="8"/>
  <c r="BM327" i="8"/>
  <c r="BF327" i="8"/>
  <c r="C327" i="8"/>
  <c r="AT327" i="8"/>
  <c r="BE327" i="8"/>
  <c r="BD327" i="8"/>
  <c r="Y327" i="8"/>
  <c r="AV327" i="8"/>
  <c r="AK327" i="8"/>
  <c r="E327" i="8"/>
  <c r="U327" i="8"/>
  <c r="M327" i="8"/>
  <c r="AL327" i="8"/>
  <c r="AB327" i="8"/>
  <c r="AX327" i="8"/>
  <c r="BN327" i="8"/>
  <c r="AM327" i="8"/>
  <c r="AQ327" i="8"/>
  <c r="B327" i="8"/>
  <c r="AA327" i="8"/>
  <c r="BP327" i="8"/>
  <c r="K327" i="8"/>
  <c r="AJ327" i="8"/>
  <c r="Q327" i="8"/>
  <c r="W327" i="8"/>
  <c r="BB327" i="8"/>
  <c r="P327" i="8"/>
  <c r="BO327" i="8"/>
  <c r="BI327" i="8"/>
  <c r="AF327" i="8"/>
  <c r="AU327" i="8"/>
  <c r="AE327" i="8"/>
  <c r="AC327" i="8"/>
  <c r="J327" i="8"/>
  <c r="Z327" i="8"/>
  <c r="AW327" i="8"/>
  <c r="AN327" i="8"/>
  <c r="N327" i="8"/>
  <c r="AD327" i="8"/>
  <c r="T327" i="8"/>
  <c r="AZ327" i="8"/>
  <c r="D327" i="8"/>
  <c r="BC327" i="8"/>
  <c r="V96" i="8"/>
  <c r="U96" i="8"/>
  <c r="N96" i="8"/>
  <c r="Q215" i="8"/>
  <c r="U215" i="8"/>
  <c r="BJ215" i="8"/>
  <c r="AE215" i="8"/>
  <c r="BR215" i="8"/>
  <c r="W215" i="8"/>
  <c r="S215" i="8"/>
  <c r="AY215" i="8"/>
  <c r="AA215" i="8"/>
  <c r="BM215" i="8"/>
  <c r="AM215" i="8"/>
  <c r="BH215" i="8"/>
  <c r="BI215" i="8"/>
  <c r="AW215" i="8"/>
  <c r="C215" i="8"/>
  <c r="Z215" i="8"/>
  <c r="AU215" i="8"/>
  <c r="BD215" i="8"/>
  <c r="AT215" i="8"/>
  <c r="AG215" i="8"/>
  <c r="BA215" i="8"/>
  <c r="A215" i="8"/>
  <c r="AL215" i="8"/>
  <c r="Y215" i="8"/>
  <c r="AS215" i="8"/>
  <c r="BL215" i="8"/>
  <c r="T215" i="8"/>
  <c r="N215" i="8"/>
  <c r="AZ215" i="8"/>
  <c r="E215" i="8"/>
  <c r="R215" i="8"/>
  <c r="AP215" i="8"/>
  <c r="G215" i="8"/>
  <c r="D215" i="8"/>
  <c r="AQ215" i="8"/>
  <c r="AJ215" i="8"/>
  <c r="BE215" i="8"/>
  <c r="AI215" i="8"/>
  <c r="B215" i="8"/>
  <c r="AH215" i="8"/>
  <c r="BN215" i="8"/>
  <c r="BC215" i="8"/>
  <c r="AC215" i="8"/>
  <c r="AK215" i="8"/>
  <c r="BO215" i="8"/>
  <c r="BB215" i="8"/>
  <c r="K215" i="8"/>
  <c r="AF215" i="8"/>
  <c r="AD215" i="8"/>
  <c r="I215" i="8"/>
  <c r="P215" i="8"/>
  <c r="L215" i="8"/>
  <c r="H215" i="8"/>
  <c r="BG215" i="8"/>
  <c r="AB215" i="8"/>
  <c r="F215" i="8"/>
  <c r="AO215" i="8"/>
  <c r="BF215" i="8"/>
  <c r="AN215" i="8"/>
  <c r="V215" i="8"/>
  <c r="AV215" i="8"/>
  <c r="AX215" i="8"/>
  <c r="O215" i="8"/>
  <c r="AR215" i="8"/>
  <c r="BK215" i="8"/>
  <c r="BP215" i="8"/>
  <c r="X215" i="8"/>
  <c r="J215" i="8"/>
  <c r="M215" i="8"/>
  <c r="AM96" i="8"/>
  <c r="AR96" i="8"/>
  <c r="G96" i="8"/>
  <c r="AE96" i="8"/>
  <c r="AZ287" i="8"/>
  <c r="AA287" i="8"/>
  <c r="BN287" i="8"/>
  <c r="T287" i="8"/>
  <c r="BH287" i="8"/>
  <c r="AG287" i="8"/>
  <c r="G287" i="8"/>
  <c r="AJ287" i="8"/>
  <c r="BB287" i="8"/>
  <c r="AR287" i="8"/>
  <c r="AF287" i="8"/>
  <c r="AP287" i="8"/>
  <c r="BK287" i="8"/>
  <c r="AB287" i="8"/>
  <c r="K287" i="8"/>
  <c r="F287" i="8"/>
  <c r="P287" i="8"/>
  <c r="L287" i="8"/>
  <c r="BR287" i="8"/>
  <c r="AN287" i="8"/>
  <c r="BG287" i="8"/>
  <c r="AU287" i="8"/>
  <c r="AE287" i="8"/>
  <c r="AM287" i="8"/>
  <c r="AT287" i="8"/>
  <c r="Z287" i="8"/>
  <c r="H287" i="8"/>
  <c r="A287" i="8"/>
  <c r="AI287" i="8"/>
  <c r="O287" i="8"/>
  <c r="AL287" i="8"/>
  <c r="N287" i="8"/>
  <c r="B287" i="8"/>
  <c r="AY287" i="8"/>
  <c r="AK287" i="8"/>
  <c r="AX287" i="8"/>
  <c r="BF287" i="8"/>
  <c r="J287" i="8"/>
  <c r="W287" i="8"/>
  <c r="M287" i="8"/>
  <c r="BJ287" i="8"/>
  <c r="Y287" i="8"/>
  <c r="BI287" i="8"/>
  <c r="AO287" i="8"/>
  <c r="X287" i="8"/>
  <c r="AC287" i="8"/>
  <c r="BO287" i="8"/>
  <c r="AV287" i="8"/>
  <c r="V287" i="8"/>
  <c r="D287" i="8"/>
  <c r="C287" i="8"/>
  <c r="E287" i="8"/>
  <c r="AD287" i="8"/>
  <c r="BM287" i="8"/>
  <c r="AQ287" i="8"/>
  <c r="Q287" i="8"/>
  <c r="I287" i="8"/>
  <c r="BE287" i="8"/>
  <c r="BP287" i="8"/>
  <c r="BL287" i="8"/>
  <c r="AH287" i="8"/>
  <c r="AW287" i="8"/>
  <c r="S287" i="8"/>
  <c r="BA287" i="8"/>
  <c r="R287" i="8"/>
  <c r="U287" i="8"/>
  <c r="BD287" i="8"/>
  <c r="BC287" i="8"/>
  <c r="AS287" i="8"/>
  <c r="B96" i="8"/>
  <c r="AK96" i="8"/>
  <c r="AW96" i="8"/>
  <c r="X96" i="8"/>
  <c r="Y96" i="8"/>
  <c r="BH96" i="8"/>
  <c r="BN96" i="8"/>
  <c r="U43" i="8"/>
  <c r="BK43" i="8"/>
  <c r="BR96" i="8"/>
  <c r="BC96" i="8"/>
  <c r="K96" i="8"/>
  <c r="O96" i="8"/>
  <c r="AH15" i="8"/>
  <c r="R15" i="8"/>
  <c r="F15" i="8"/>
  <c r="J15" i="8"/>
  <c r="AJ43" i="8"/>
  <c r="BF43" i="8"/>
  <c r="Q43" i="8"/>
  <c r="K43" i="8"/>
  <c r="X43" i="8"/>
  <c r="A216" i="7"/>
  <c r="AA216" i="8" s="1"/>
  <c r="BG96" i="8"/>
  <c r="A288" i="7"/>
  <c r="AB289" i="7"/>
  <c r="A289" i="7" s="1"/>
  <c r="W96" i="8"/>
  <c r="AI43" i="8"/>
  <c r="BL43" i="8"/>
  <c r="H43" i="8"/>
  <c r="AK4" i="8"/>
  <c r="R4" i="8"/>
  <c r="U4" i="8"/>
  <c r="B4" i="8"/>
  <c r="BG4" i="8"/>
  <c r="X4" i="8"/>
  <c r="BA4" i="8"/>
  <c r="AW4" i="8"/>
  <c r="AB4" i="8"/>
  <c r="K4" i="8"/>
  <c r="AY4" i="8"/>
  <c r="BJ4" i="8"/>
  <c r="P4" i="8"/>
  <c r="AP4" i="8"/>
  <c r="D4" i="8"/>
  <c r="AF4" i="8"/>
  <c r="AN4" i="8"/>
  <c r="BO4" i="8"/>
  <c r="H4" i="8"/>
  <c r="AM4" i="8"/>
  <c r="AI4" i="8"/>
  <c r="BH4" i="8"/>
  <c r="W4" i="8"/>
  <c r="S4" i="8"/>
  <c r="AE4" i="8"/>
  <c r="N4" i="8"/>
  <c r="C4" i="8"/>
  <c r="L4" i="8"/>
  <c r="G4" i="8"/>
  <c r="BR4" i="8"/>
  <c r="Q4" i="8"/>
  <c r="Z4" i="8"/>
  <c r="AU4" i="8"/>
  <c r="BI4" i="8"/>
  <c r="I4" i="8"/>
  <c r="BE4" i="8"/>
  <c r="BB4" i="8"/>
  <c r="AS4" i="8"/>
  <c r="BK4" i="8"/>
  <c r="AL4" i="8"/>
  <c r="AC4" i="8"/>
  <c r="AV4" i="8"/>
  <c r="V4" i="8"/>
  <c r="M4" i="8"/>
  <c r="AQ4" i="8"/>
  <c r="F4" i="8"/>
  <c r="AD4" i="8"/>
  <c r="AO4" i="8"/>
  <c r="E4" i="8"/>
  <c r="BF4" i="8"/>
  <c r="BP4" i="8"/>
  <c r="T4" i="8"/>
  <c r="BC4" i="8"/>
  <c r="BN4" i="8"/>
  <c r="Y4" i="8"/>
  <c r="AX4" i="8"/>
  <c r="AT4" i="8"/>
  <c r="BM4" i="8"/>
  <c r="AZ4" i="8"/>
  <c r="AJ4" i="8"/>
  <c r="AH4" i="8"/>
  <c r="AG4" i="8"/>
  <c r="A4" i="8"/>
  <c r="O4" i="8"/>
  <c r="BL4" i="8"/>
  <c r="AA4" i="8"/>
  <c r="BD4" i="8"/>
  <c r="AR4" i="8"/>
  <c r="J4" i="8"/>
  <c r="AL96" i="8"/>
  <c r="C96" i="8"/>
  <c r="AB96" i="8"/>
  <c r="AG96" i="8"/>
  <c r="AJ15" i="8"/>
  <c r="AZ15" i="8"/>
  <c r="W15" i="8"/>
  <c r="AA15" i="8"/>
  <c r="AU43" i="8"/>
  <c r="W43" i="8"/>
  <c r="AM43" i="8"/>
  <c r="AD43" i="8"/>
  <c r="AN43" i="8"/>
  <c r="BF343" i="8"/>
  <c r="BI343" i="8"/>
  <c r="BN343" i="8"/>
  <c r="V343" i="8"/>
  <c r="AZ343" i="8"/>
  <c r="AP343" i="8"/>
  <c r="BH343" i="8"/>
  <c r="AI343" i="8"/>
  <c r="U343" i="8"/>
  <c r="Y343" i="8"/>
  <c r="O343" i="8"/>
  <c r="AF343" i="8"/>
  <c r="G343" i="8"/>
  <c r="BO343" i="8"/>
  <c r="AD343" i="8"/>
  <c r="AJ343" i="8"/>
  <c r="BJ343" i="8"/>
  <c r="S343" i="8"/>
  <c r="BG343" i="8"/>
  <c r="X343" i="8"/>
  <c r="M343" i="8"/>
  <c r="BA343" i="8"/>
  <c r="J343" i="8"/>
  <c r="T343" i="8"/>
  <c r="AG343" i="8"/>
  <c r="AV343" i="8"/>
  <c r="Z343" i="8"/>
  <c r="BP343" i="8"/>
  <c r="AU343" i="8"/>
  <c r="BL343" i="8"/>
  <c r="AK343" i="8"/>
  <c r="AW343" i="8"/>
  <c r="AT343" i="8"/>
  <c r="N343" i="8"/>
  <c r="AO343" i="8"/>
  <c r="AB343" i="8"/>
  <c r="BM343" i="8"/>
  <c r="AN343" i="8"/>
  <c r="H343" i="8"/>
  <c r="AH343" i="8"/>
  <c r="AE343" i="8"/>
  <c r="BD343" i="8"/>
  <c r="A343" i="8"/>
  <c r="AL343" i="8"/>
  <c r="AX343" i="8"/>
  <c r="AQ343" i="8"/>
  <c r="AC343" i="8"/>
  <c r="AA343" i="8"/>
  <c r="W343" i="8"/>
  <c r="K343" i="8"/>
  <c r="R343" i="8"/>
  <c r="BK343" i="8"/>
  <c r="D343" i="8"/>
  <c r="AR343" i="8"/>
  <c r="Q343" i="8"/>
  <c r="F343" i="8"/>
  <c r="AS343" i="8"/>
  <c r="BB343" i="8"/>
  <c r="C343" i="8"/>
  <c r="BR343" i="8"/>
  <c r="AM343" i="8"/>
  <c r="P343" i="8"/>
  <c r="AY343" i="8"/>
  <c r="E343" i="8"/>
  <c r="BE343" i="8"/>
  <c r="B343" i="8"/>
  <c r="L343" i="8"/>
  <c r="BC343" i="8"/>
  <c r="I343" i="8"/>
  <c r="BM123" i="8"/>
  <c r="BI123" i="8"/>
  <c r="BE123" i="8"/>
  <c r="AM123" i="8"/>
  <c r="AT123" i="8"/>
  <c r="AO123" i="8"/>
  <c r="AD123" i="8"/>
  <c r="AL123" i="8"/>
  <c r="AA123" i="8"/>
  <c r="V123" i="8"/>
  <c r="BD123" i="8"/>
  <c r="AB123" i="8"/>
  <c r="BF123" i="8"/>
  <c r="G123" i="8"/>
  <c r="B123" i="8"/>
  <c r="AC123" i="8"/>
  <c r="N123" i="8"/>
  <c r="AP123" i="8"/>
  <c r="BL123" i="8"/>
  <c r="BH123" i="8"/>
  <c r="AY123" i="8"/>
  <c r="M123" i="8"/>
  <c r="Z123" i="8"/>
  <c r="AS123" i="8"/>
  <c r="AN123" i="8"/>
  <c r="Q123" i="8"/>
  <c r="S123" i="8"/>
  <c r="AK123" i="8"/>
  <c r="W123" i="8"/>
  <c r="I123" i="8"/>
  <c r="T123" i="8"/>
  <c r="D123" i="8"/>
  <c r="AZ123" i="8"/>
  <c r="C123" i="8"/>
  <c r="U123" i="8"/>
  <c r="AX123" i="8"/>
  <c r="BN123" i="8"/>
  <c r="AI123" i="8"/>
  <c r="AJ123" i="8"/>
  <c r="O123" i="8"/>
  <c r="AH123" i="8"/>
  <c r="R123" i="8"/>
  <c r="F123" i="8"/>
  <c r="AG123" i="8"/>
  <c r="E123" i="8"/>
  <c r="BJ123" i="8"/>
  <c r="AQ123" i="8"/>
  <c r="A123" i="8"/>
  <c r="H123" i="8"/>
  <c r="AW123" i="8"/>
  <c r="BC123" i="8"/>
  <c r="AF123" i="8"/>
  <c r="K123" i="8"/>
  <c r="BG123" i="8"/>
  <c r="AE123" i="8"/>
  <c r="L123" i="8"/>
  <c r="BA123" i="8"/>
  <c r="AU123" i="8"/>
  <c r="P123" i="8"/>
  <c r="AV123" i="8"/>
  <c r="BR123" i="8"/>
  <c r="Y123" i="8"/>
  <c r="BK123" i="8"/>
  <c r="J123" i="8"/>
  <c r="AR123" i="8"/>
  <c r="BB123" i="8"/>
  <c r="X123" i="8"/>
  <c r="BP123" i="8"/>
  <c r="BO123" i="8"/>
  <c r="A96" i="8"/>
  <c r="Q96" i="8"/>
  <c r="AC96" i="8"/>
  <c r="H96" i="8"/>
  <c r="S96" i="8"/>
  <c r="BA96" i="8"/>
  <c r="E96" i="8"/>
  <c r="BK96" i="8"/>
  <c r="BP96" i="8"/>
  <c r="BP15" i="8"/>
  <c r="BD15" i="8"/>
  <c r="BH15" i="8"/>
  <c r="BN15" i="8"/>
  <c r="G43" i="8"/>
  <c r="F43" i="8"/>
  <c r="AS43" i="8"/>
  <c r="I43" i="8"/>
  <c r="AB349" i="7"/>
  <c r="A349" i="7" s="1"/>
  <c r="D349" i="8" s="1"/>
  <c r="A68" i="7"/>
  <c r="AB69" i="7"/>
  <c r="A69" i="7" s="1"/>
  <c r="D96" i="8"/>
  <c r="L96" i="8"/>
  <c r="AA96" i="8"/>
  <c r="A76" i="7"/>
  <c r="C76" i="8" s="1"/>
  <c r="AY96" i="8"/>
  <c r="AU296" i="8"/>
  <c r="W296" i="8"/>
  <c r="R296" i="8"/>
  <c r="AI296" i="8"/>
  <c r="AE296" i="8"/>
  <c r="E296" i="8"/>
  <c r="AZ296" i="8"/>
  <c r="AH296" i="8"/>
  <c r="O296" i="8"/>
  <c r="BJ296" i="8"/>
  <c r="N296" i="8"/>
  <c r="AD296" i="8"/>
  <c r="BE296" i="8"/>
  <c r="AP296" i="8"/>
  <c r="AY296" i="8"/>
  <c r="AC296" i="8"/>
  <c r="BD296" i="8"/>
  <c r="F296" i="8"/>
  <c r="AX296" i="8"/>
  <c r="BG296" i="8"/>
  <c r="BN296" i="8"/>
  <c r="BK296" i="8"/>
  <c r="L296" i="8"/>
  <c r="BC296" i="8"/>
  <c r="AW296" i="8"/>
  <c r="AQ296" i="8"/>
  <c r="AV296" i="8"/>
  <c r="BB296" i="8"/>
  <c r="Q296" i="8"/>
  <c r="D296" i="8"/>
  <c r="AT296" i="8"/>
  <c r="BR296" i="8"/>
  <c r="BO296" i="8"/>
  <c r="BH296" i="8"/>
  <c r="BA296" i="8"/>
  <c r="X296" i="8"/>
  <c r="AK296" i="8"/>
  <c r="AS296" i="8"/>
  <c r="M296" i="8"/>
  <c r="Z296" i="8"/>
  <c r="K296" i="8"/>
  <c r="G296" i="8"/>
  <c r="J296" i="8"/>
  <c r="BM296" i="8"/>
  <c r="AL296" i="8"/>
  <c r="U296" i="8"/>
  <c r="S296" i="8"/>
  <c r="C296" i="8"/>
  <c r="H296" i="8"/>
  <c r="AN296" i="8"/>
  <c r="AB296" i="8"/>
  <c r="AR296" i="8"/>
  <c r="Y296" i="8"/>
  <c r="V296" i="8"/>
  <c r="AO296" i="8"/>
  <c r="AM296" i="8"/>
  <c r="BI296" i="8"/>
  <c r="BF296" i="8"/>
  <c r="I296" i="8"/>
  <c r="AF296" i="8"/>
  <c r="B296" i="8"/>
  <c r="AJ296" i="8"/>
  <c r="BL296" i="8"/>
  <c r="AG296" i="8"/>
  <c r="A296" i="8"/>
  <c r="T296" i="8"/>
  <c r="P296" i="8"/>
  <c r="BP296" i="8"/>
  <c r="AA296" i="8"/>
  <c r="T96" i="8"/>
  <c r="I96" i="8"/>
  <c r="AI96" i="8"/>
  <c r="M96" i="8"/>
  <c r="P96" i="8"/>
  <c r="BR15" i="8"/>
  <c r="AD15" i="8"/>
  <c r="H15" i="8"/>
  <c r="AC15" i="8"/>
  <c r="L43" i="8"/>
  <c r="AF43" i="8"/>
  <c r="BO43" i="8"/>
  <c r="Z43" i="8"/>
  <c r="M184" i="8"/>
  <c r="R184" i="8"/>
  <c r="AH184" i="8"/>
  <c r="AU184" i="8"/>
  <c r="Q184" i="8"/>
  <c r="BE184" i="8"/>
  <c r="A184" i="8"/>
  <c r="J184" i="8"/>
  <c r="C184" i="8"/>
  <c r="BN184" i="8"/>
  <c r="B184" i="8"/>
  <c r="K184" i="8"/>
  <c r="AT184" i="8"/>
  <c r="BR184" i="8"/>
  <c r="BH184" i="8"/>
  <c r="AR184" i="8"/>
  <c r="AZ184" i="8"/>
  <c r="BG184" i="8"/>
  <c r="AD184" i="8"/>
  <c r="BC184" i="8"/>
  <c r="AO184" i="8"/>
  <c r="Z184" i="8"/>
  <c r="BO184" i="8"/>
  <c r="BA184" i="8"/>
  <c r="I184" i="8"/>
  <c r="BP184" i="8"/>
  <c r="AJ184" i="8"/>
  <c r="BF184" i="8"/>
  <c r="AP184" i="8"/>
  <c r="S184" i="8"/>
  <c r="AF184" i="8"/>
  <c r="BD184" i="8"/>
  <c r="AI184" i="8"/>
  <c r="H184" i="8"/>
  <c r="AQ184" i="8"/>
  <c r="BM184" i="8"/>
  <c r="AX184" i="8"/>
  <c r="T184" i="8"/>
  <c r="AN184" i="8"/>
  <c r="BK184" i="8"/>
  <c r="E184" i="8"/>
  <c r="W184" i="8"/>
  <c r="AM184" i="8"/>
  <c r="AB184" i="8"/>
  <c r="N184" i="8"/>
  <c r="BL184" i="8"/>
  <c r="O184" i="8"/>
  <c r="L184" i="8"/>
  <c r="AK184" i="8"/>
  <c r="AG184" i="8"/>
  <c r="BJ184" i="8"/>
  <c r="AC184" i="8"/>
  <c r="AY184" i="8"/>
  <c r="F184" i="8"/>
  <c r="G184" i="8"/>
  <c r="AL184" i="8"/>
  <c r="AW184" i="8"/>
  <c r="BI184" i="8"/>
  <c r="AS184" i="8"/>
  <c r="U184" i="8"/>
  <c r="D184" i="8"/>
  <c r="AV184" i="8"/>
  <c r="AE184" i="8"/>
  <c r="X184" i="8"/>
  <c r="V184" i="8"/>
  <c r="BB184" i="8"/>
  <c r="P184" i="8"/>
  <c r="AA184" i="8"/>
  <c r="Y184" i="8"/>
  <c r="BE67" i="8"/>
  <c r="AH67" i="8"/>
  <c r="W67" i="8"/>
  <c r="N67" i="8"/>
  <c r="AM67" i="8"/>
  <c r="L67" i="8"/>
  <c r="AO67" i="8"/>
  <c r="E67" i="8"/>
  <c r="U67" i="8"/>
  <c r="BB67" i="8"/>
  <c r="AN67" i="8"/>
  <c r="D67" i="8"/>
  <c r="C67" i="8"/>
  <c r="AG67" i="8"/>
  <c r="AK67" i="8"/>
  <c r="A67" i="8"/>
  <c r="BD67" i="8"/>
  <c r="I67" i="8"/>
  <c r="AJ67" i="8"/>
  <c r="BJ67" i="8"/>
  <c r="AL67" i="8"/>
  <c r="BA67" i="8"/>
  <c r="BR67" i="8"/>
  <c r="AX67" i="8"/>
  <c r="T67" i="8"/>
  <c r="AB67" i="8"/>
  <c r="X67" i="8"/>
  <c r="B67" i="8"/>
  <c r="F67" i="8"/>
  <c r="BM67" i="8"/>
  <c r="BN67" i="8"/>
  <c r="BP67" i="8"/>
  <c r="BK67" i="8"/>
  <c r="AC67" i="8"/>
  <c r="Z67" i="8"/>
  <c r="AT67" i="8"/>
  <c r="AV67" i="8"/>
  <c r="BC67" i="8"/>
  <c r="BH67" i="8"/>
  <c r="BL67" i="8"/>
  <c r="G67" i="8"/>
  <c r="AF67" i="8"/>
  <c r="AY67" i="8"/>
  <c r="P67" i="8"/>
  <c r="AS67" i="8"/>
  <c r="BG67" i="8"/>
  <c r="BO67" i="8"/>
  <c r="AQ67" i="8"/>
  <c r="Y67" i="8"/>
  <c r="AI67" i="8"/>
  <c r="O67" i="8"/>
  <c r="M67" i="8"/>
  <c r="AR67" i="8"/>
  <c r="BI67" i="8"/>
  <c r="R67" i="8"/>
  <c r="Q67" i="8"/>
  <c r="V67" i="8"/>
  <c r="AP67" i="8"/>
  <c r="AW67" i="8"/>
  <c r="S67" i="8"/>
  <c r="AU67" i="8"/>
  <c r="J67" i="8"/>
  <c r="BF67" i="8"/>
  <c r="AD67" i="8"/>
  <c r="AA67" i="8"/>
  <c r="K67" i="8"/>
  <c r="AE67" i="8"/>
  <c r="H67" i="8"/>
  <c r="AZ67" i="8"/>
  <c r="D347" i="8"/>
  <c r="BA347" i="8"/>
  <c r="Q347" i="8"/>
  <c r="AI347" i="8"/>
  <c r="AT347" i="8"/>
  <c r="AM347" i="8"/>
  <c r="AZ347" i="8"/>
  <c r="P347" i="8"/>
  <c r="AH347" i="8"/>
  <c r="AD347" i="8"/>
  <c r="U347" i="8"/>
  <c r="AA347" i="8"/>
  <c r="BN347" i="8"/>
  <c r="K347" i="8"/>
  <c r="N347" i="8"/>
  <c r="C347" i="8"/>
  <c r="AY347" i="8"/>
  <c r="O347" i="8"/>
  <c r="I347" i="8"/>
  <c r="BI347" i="8"/>
  <c r="BD347" i="8"/>
  <c r="Z347" i="8"/>
  <c r="BM347" i="8"/>
  <c r="BK347" i="8"/>
  <c r="AC347" i="8"/>
  <c r="A347" i="8"/>
  <c r="L347" i="8"/>
  <c r="M347" i="8"/>
  <c r="BB347" i="8"/>
  <c r="AU347" i="8"/>
  <c r="BG347" i="8"/>
  <c r="AE347" i="8"/>
  <c r="H347" i="8"/>
  <c r="W347" i="8"/>
  <c r="AB347" i="8"/>
  <c r="G347" i="8"/>
  <c r="BE347" i="8"/>
  <c r="AV347" i="8"/>
  <c r="AJ347" i="8"/>
  <c r="AL347" i="8"/>
  <c r="BO347" i="8"/>
  <c r="T347" i="8"/>
  <c r="AR347" i="8"/>
  <c r="B347" i="8"/>
  <c r="BL347" i="8"/>
  <c r="BC347" i="8"/>
  <c r="BH347" i="8"/>
  <c r="AK347" i="8"/>
  <c r="AQ347" i="8"/>
  <c r="AS347" i="8"/>
  <c r="X347" i="8"/>
  <c r="AO347" i="8"/>
  <c r="R347" i="8"/>
  <c r="Y347" i="8"/>
  <c r="AW347" i="8"/>
  <c r="AG347" i="8"/>
  <c r="BR347" i="8"/>
  <c r="BP347" i="8"/>
  <c r="AF347" i="8"/>
  <c r="AP347" i="8"/>
  <c r="E347" i="8"/>
  <c r="BF347" i="8"/>
  <c r="AN347" i="8"/>
  <c r="BJ347" i="8"/>
  <c r="V347" i="8"/>
  <c r="F347" i="8"/>
  <c r="AX347" i="8"/>
  <c r="S347" i="8"/>
  <c r="J347" i="8"/>
  <c r="AZ96" i="8"/>
  <c r="AH96" i="8"/>
  <c r="BE96" i="8"/>
  <c r="R96" i="8"/>
  <c r="BB96" i="8"/>
  <c r="BF96" i="8"/>
  <c r="AD96" i="8"/>
  <c r="AF96" i="8"/>
  <c r="C15" i="8"/>
  <c r="BE15" i="8"/>
  <c r="Y15" i="8"/>
  <c r="AS15" i="8"/>
  <c r="D43" i="8"/>
  <c r="BC43" i="8"/>
  <c r="T43" i="8"/>
  <c r="AQ43" i="8"/>
  <c r="A152" i="7"/>
  <c r="AB153" i="7"/>
  <c r="A153" i="7" s="1"/>
  <c r="AT96" i="8"/>
  <c r="AN96" i="8"/>
  <c r="J96" i="8"/>
  <c r="F96" i="8"/>
  <c r="AU96" i="8"/>
  <c r="L15" i="8"/>
  <c r="AE15" i="8"/>
  <c r="AQ15" i="8"/>
  <c r="AX43" i="8"/>
  <c r="N43" i="8"/>
  <c r="AT43" i="8"/>
  <c r="A328" i="7"/>
  <c r="AB329" i="7"/>
  <c r="A329" i="7" s="1"/>
  <c r="BL151" i="8"/>
  <c r="AO151" i="8"/>
  <c r="E151" i="8"/>
  <c r="U151" i="8"/>
  <c r="AU151" i="8"/>
  <c r="Q151" i="8"/>
  <c r="AY151" i="8"/>
  <c r="AA151" i="8"/>
  <c r="AD151" i="8"/>
  <c r="BR151" i="8"/>
  <c r="B151" i="8"/>
  <c r="Y151" i="8"/>
  <c r="M151" i="8"/>
  <c r="AM151" i="8"/>
  <c r="AW151" i="8"/>
  <c r="X151" i="8"/>
  <c r="BF151" i="8"/>
  <c r="BK151" i="8"/>
  <c r="O151" i="8"/>
  <c r="A151" i="8"/>
  <c r="T151" i="8"/>
  <c r="AP151" i="8"/>
  <c r="AT151" i="8"/>
  <c r="BP151" i="8"/>
  <c r="AR151" i="8"/>
  <c r="S151" i="8"/>
  <c r="J151" i="8"/>
  <c r="AN151" i="8"/>
  <c r="V151" i="8"/>
  <c r="BO151" i="8"/>
  <c r="W151" i="8"/>
  <c r="BG151" i="8"/>
  <c r="AX151" i="8"/>
  <c r="F151" i="8"/>
  <c r="BD151" i="8"/>
  <c r="P151" i="8"/>
  <c r="I151" i="8"/>
  <c r="BB151" i="8"/>
  <c r="AE151" i="8"/>
  <c r="H151" i="8"/>
  <c r="R151" i="8"/>
  <c r="AC151" i="8"/>
  <c r="AJ151" i="8"/>
  <c r="C151" i="8"/>
  <c r="N151" i="8"/>
  <c r="AF151" i="8"/>
  <c r="L151" i="8"/>
  <c r="BC151" i="8"/>
  <c r="BJ151" i="8"/>
  <c r="BA151" i="8"/>
  <c r="AS151" i="8"/>
  <c r="AZ151" i="8"/>
  <c r="AB151" i="8"/>
  <c r="D151" i="8"/>
  <c r="BI151" i="8"/>
  <c r="G151" i="8"/>
  <c r="Z151" i="8"/>
  <c r="AG151" i="8"/>
  <c r="AV151" i="8"/>
  <c r="K151" i="8"/>
  <c r="BE151" i="8"/>
  <c r="BM151" i="8"/>
  <c r="BN151" i="8"/>
  <c r="AK151" i="8"/>
  <c r="BH151" i="8"/>
  <c r="AI151" i="8"/>
  <c r="AQ151" i="8"/>
  <c r="AH151" i="8"/>
  <c r="AL151" i="8"/>
  <c r="BD236" i="8"/>
  <c r="AN236" i="8"/>
  <c r="X236" i="8"/>
  <c r="H236" i="8"/>
  <c r="BC236" i="8"/>
  <c r="AM236" i="8"/>
  <c r="W236" i="8"/>
  <c r="G236" i="8"/>
  <c r="BB236" i="8"/>
  <c r="AL236" i="8"/>
  <c r="V236" i="8"/>
  <c r="F236" i="8"/>
  <c r="BR236" i="8"/>
  <c r="BA236" i="8"/>
  <c r="AK236" i="8"/>
  <c r="U236" i="8"/>
  <c r="E236" i="8"/>
  <c r="BP236" i="8"/>
  <c r="AZ236" i="8"/>
  <c r="AJ236" i="8"/>
  <c r="T236" i="8"/>
  <c r="D236" i="8"/>
  <c r="BO236" i="8"/>
  <c r="AY236" i="8"/>
  <c r="AI236" i="8"/>
  <c r="S236" i="8"/>
  <c r="C236" i="8"/>
  <c r="BK236" i="8"/>
  <c r="AU236" i="8"/>
  <c r="AE236" i="8"/>
  <c r="O236" i="8"/>
  <c r="BM236" i="8"/>
  <c r="AO236" i="8"/>
  <c r="K236" i="8"/>
  <c r="BL236" i="8"/>
  <c r="AH236" i="8"/>
  <c r="J236" i="8"/>
  <c r="BJ236" i="8"/>
  <c r="AG236" i="8"/>
  <c r="I236" i="8"/>
  <c r="BI236" i="8"/>
  <c r="AF236" i="8"/>
  <c r="B236" i="8"/>
  <c r="BH236" i="8"/>
  <c r="AD236" i="8"/>
  <c r="A236" i="8"/>
  <c r="BG236" i="8"/>
  <c r="AC236" i="8"/>
  <c r="AW236" i="8"/>
  <c r="Y236" i="8"/>
  <c r="AV236" i="8"/>
  <c r="AS236" i="8"/>
  <c r="AR236" i="8"/>
  <c r="AQ236" i="8"/>
  <c r="AP236" i="8"/>
  <c r="R236" i="8"/>
  <c r="BN236" i="8"/>
  <c r="BF236" i="8"/>
  <c r="BE236" i="8"/>
  <c r="AX236" i="8"/>
  <c r="Z236" i="8"/>
  <c r="AT236" i="8"/>
  <c r="AB236" i="8"/>
  <c r="AA236" i="8"/>
  <c r="M236" i="8"/>
  <c r="Q236" i="8"/>
  <c r="P236" i="8"/>
  <c r="N236" i="8"/>
  <c r="L236" i="8"/>
  <c r="BH39" i="8"/>
  <c r="AR39" i="8"/>
  <c r="AB39" i="8"/>
  <c r="L39" i="8"/>
  <c r="BL39" i="8"/>
  <c r="AU39" i="8"/>
  <c r="AD39" i="8"/>
  <c r="M39" i="8"/>
  <c r="BM39" i="8"/>
  <c r="AT39" i="8"/>
  <c r="AA39" i="8"/>
  <c r="I39" i="8"/>
  <c r="BG39" i="8"/>
  <c r="AO39" i="8"/>
  <c r="W39" i="8"/>
  <c r="E39" i="8"/>
  <c r="BB39" i="8"/>
  <c r="AJ39" i="8"/>
  <c r="R39" i="8"/>
  <c r="BN39" i="8"/>
  <c r="AP39" i="8"/>
  <c r="T39" i="8"/>
  <c r="BK39" i="8"/>
  <c r="AN39" i="8"/>
  <c r="S39" i="8"/>
  <c r="BJ39" i="8"/>
  <c r="AM39" i="8"/>
  <c r="Q39" i="8"/>
  <c r="BI39" i="8"/>
  <c r="AL39" i="8"/>
  <c r="P39" i="8"/>
  <c r="BF39" i="8"/>
  <c r="AK39" i="8"/>
  <c r="O39" i="8"/>
  <c r="BE39" i="8"/>
  <c r="AI39" i="8"/>
  <c r="N39" i="8"/>
  <c r="AZ39" i="8"/>
  <c r="AE39" i="8"/>
  <c r="G39" i="8"/>
  <c r="BD39" i="8"/>
  <c r="V39" i="8"/>
  <c r="BC39" i="8"/>
  <c r="U39" i="8"/>
  <c r="BA39" i="8"/>
  <c r="K39" i="8"/>
  <c r="AY39" i="8"/>
  <c r="J39" i="8"/>
  <c r="AX39" i="8"/>
  <c r="H39" i="8"/>
  <c r="AW39" i="8"/>
  <c r="F39" i="8"/>
  <c r="AV39" i="8"/>
  <c r="D39" i="8"/>
  <c r="AH39" i="8"/>
  <c r="A39" i="8"/>
  <c r="AG39" i="8"/>
  <c r="X39" i="8"/>
  <c r="C39" i="8"/>
  <c r="B39" i="8"/>
  <c r="BO39" i="8"/>
  <c r="BR39" i="8"/>
  <c r="BP39" i="8"/>
  <c r="AS39" i="8"/>
  <c r="AQ39" i="8"/>
  <c r="AF39" i="8"/>
  <c r="AC39" i="8"/>
  <c r="Y39" i="8"/>
  <c r="Z39" i="8"/>
  <c r="AB401" i="7"/>
  <c r="A401" i="7" s="1"/>
  <c r="A400" i="7"/>
  <c r="BO367" i="8"/>
  <c r="AY367" i="8"/>
  <c r="AI367" i="8"/>
  <c r="S367" i="8"/>
  <c r="C367" i="8"/>
  <c r="BN367" i="8"/>
  <c r="AX367" i="8"/>
  <c r="AH367" i="8"/>
  <c r="R367" i="8"/>
  <c r="B367" i="8"/>
  <c r="BF367" i="8"/>
  <c r="AN367" i="8"/>
  <c r="V367" i="8"/>
  <c r="D367" i="8"/>
  <c r="BE367" i="8"/>
  <c r="AM367" i="8"/>
  <c r="U367" i="8"/>
  <c r="A367" i="8"/>
  <c r="BD367" i="8"/>
  <c r="AL367" i="8"/>
  <c r="T367" i="8"/>
  <c r="BB367" i="8"/>
  <c r="AJ367" i="8"/>
  <c r="P367" i="8"/>
  <c r="BG367" i="8"/>
  <c r="AE367" i="8"/>
  <c r="I367" i="8"/>
  <c r="BC367" i="8"/>
  <c r="AD367" i="8"/>
  <c r="H367" i="8"/>
  <c r="BA367" i="8"/>
  <c r="AC367" i="8"/>
  <c r="G367" i="8"/>
  <c r="AZ367" i="8"/>
  <c r="AB367" i="8"/>
  <c r="F367" i="8"/>
  <c r="AW367" i="8"/>
  <c r="AA367" i="8"/>
  <c r="E367" i="8"/>
  <c r="AV367" i="8"/>
  <c r="Z367" i="8"/>
  <c r="AU367" i="8"/>
  <c r="Y367" i="8"/>
  <c r="BP367" i="8"/>
  <c r="AR367" i="8"/>
  <c r="Q367" i="8"/>
  <c r="X367" i="8"/>
  <c r="BR367" i="8"/>
  <c r="W367" i="8"/>
  <c r="BM367" i="8"/>
  <c r="O367" i="8"/>
  <c r="BL367" i="8"/>
  <c r="N367" i="8"/>
  <c r="BK367" i="8"/>
  <c r="M367" i="8"/>
  <c r="BJ367" i="8"/>
  <c r="L367" i="8"/>
  <c r="BI367" i="8"/>
  <c r="K367" i="8"/>
  <c r="AS367" i="8"/>
  <c r="AP367" i="8"/>
  <c r="AO367" i="8"/>
  <c r="AK367" i="8"/>
  <c r="AG367" i="8"/>
  <c r="AF367" i="8"/>
  <c r="J367" i="8"/>
  <c r="BH367" i="8"/>
  <c r="AT367" i="8"/>
  <c r="AQ367" i="8"/>
  <c r="BI58" i="8"/>
  <c r="AS58" i="8"/>
  <c r="AC58" i="8"/>
  <c r="M58" i="8"/>
  <c r="BD58" i="8"/>
  <c r="AN58" i="8"/>
  <c r="X58" i="8"/>
  <c r="H58" i="8"/>
  <c r="BE58" i="8"/>
  <c r="AL58" i="8"/>
  <c r="T58" i="8"/>
  <c r="B58" i="8"/>
  <c r="BC58" i="8"/>
  <c r="AK58" i="8"/>
  <c r="S58" i="8"/>
  <c r="A58" i="8"/>
  <c r="AY58" i="8"/>
  <c r="AE58" i="8"/>
  <c r="J58" i="8"/>
  <c r="AX58" i="8"/>
  <c r="AD58" i="8"/>
  <c r="I58" i="8"/>
  <c r="BR58" i="8"/>
  <c r="AW58" i="8"/>
  <c r="AB58" i="8"/>
  <c r="G58" i="8"/>
  <c r="BP58" i="8"/>
  <c r="AV58" i="8"/>
  <c r="AA58" i="8"/>
  <c r="F58" i="8"/>
  <c r="BO58" i="8"/>
  <c r="AU58" i="8"/>
  <c r="Z58" i="8"/>
  <c r="E58" i="8"/>
  <c r="BN58" i="8"/>
  <c r="AT58" i="8"/>
  <c r="Y58" i="8"/>
  <c r="D58" i="8"/>
  <c r="BJ58" i="8"/>
  <c r="AO58" i="8"/>
  <c r="R58" i="8"/>
  <c r="AR58" i="8"/>
  <c r="L58" i="8"/>
  <c r="AQ58" i="8"/>
  <c r="K58" i="8"/>
  <c r="AP58" i="8"/>
  <c r="C58" i="8"/>
  <c r="AM58" i="8"/>
  <c r="AJ58" i="8"/>
  <c r="AI58" i="8"/>
  <c r="BK58" i="8"/>
  <c r="W58" i="8"/>
  <c r="V58" i="8"/>
  <c r="U58" i="8"/>
  <c r="Q58" i="8"/>
  <c r="P58" i="8"/>
  <c r="O58" i="8"/>
  <c r="BM58" i="8"/>
  <c r="N58" i="8"/>
  <c r="BL58" i="8"/>
  <c r="BF58" i="8"/>
  <c r="BB58" i="8"/>
  <c r="AG58" i="8"/>
  <c r="AF58" i="8"/>
  <c r="BH58" i="8"/>
  <c r="BG58" i="8"/>
  <c r="BA58" i="8"/>
  <c r="AZ58" i="8"/>
  <c r="AH58" i="8"/>
  <c r="BP121" i="8"/>
  <c r="AZ121" i="8"/>
  <c r="AJ121" i="8"/>
  <c r="T121" i="8"/>
  <c r="D121" i="8"/>
  <c r="BD121" i="8"/>
  <c r="AM121" i="8"/>
  <c r="V121" i="8"/>
  <c r="E121" i="8"/>
  <c r="BO121" i="8"/>
  <c r="AX121" i="8"/>
  <c r="AG121" i="8"/>
  <c r="P121" i="8"/>
  <c r="BN121" i="8"/>
  <c r="AU121" i="8"/>
  <c r="AB121" i="8"/>
  <c r="I121" i="8"/>
  <c r="BM121" i="8"/>
  <c r="AT121" i="8"/>
  <c r="AA121" i="8"/>
  <c r="H121" i="8"/>
  <c r="BL121" i="8"/>
  <c r="AS121" i="8"/>
  <c r="Z121" i="8"/>
  <c r="G121" i="8"/>
  <c r="BK121" i="8"/>
  <c r="AR121" i="8"/>
  <c r="Y121" i="8"/>
  <c r="F121" i="8"/>
  <c r="BJ121" i="8"/>
  <c r="AQ121" i="8"/>
  <c r="X121" i="8"/>
  <c r="C121" i="8"/>
  <c r="BI121" i="8"/>
  <c r="AP121" i="8"/>
  <c r="W121" i="8"/>
  <c r="B121" i="8"/>
  <c r="AY121" i="8"/>
  <c r="Q121" i="8"/>
  <c r="AW121" i="8"/>
  <c r="O121" i="8"/>
  <c r="AV121" i="8"/>
  <c r="N121" i="8"/>
  <c r="AO121" i="8"/>
  <c r="M121" i="8"/>
  <c r="AN121" i="8"/>
  <c r="L121" i="8"/>
  <c r="AL121" i="8"/>
  <c r="K121" i="8"/>
  <c r="BH121" i="8"/>
  <c r="AF121" i="8"/>
  <c r="AH121" i="8"/>
  <c r="AE121" i="8"/>
  <c r="AD121" i="8"/>
  <c r="AC121" i="8"/>
  <c r="U121" i="8"/>
  <c r="S121" i="8"/>
  <c r="BF121" i="8"/>
  <c r="BR121" i="8"/>
  <c r="BB121" i="8"/>
  <c r="BA121" i="8"/>
  <c r="AK121" i="8"/>
  <c r="BG121" i="8"/>
  <c r="BE121" i="8"/>
  <c r="BC121" i="8"/>
  <c r="AI121" i="8"/>
  <c r="R121" i="8"/>
  <c r="J121" i="8"/>
  <c r="A121" i="8"/>
  <c r="BP137" i="8"/>
  <c r="AZ137" i="8"/>
  <c r="AJ137" i="8"/>
  <c r="T137" i="8"/>
  <c r="D137" i="8"/>
  <c r="BG137" i="8"/>
  <c r="AQ137" i="8"/>
  <c r="AA137" i="8"/>
  <c r="K137" i="8"/>
  <c r="BD137" i="8"/>
  <c r="AL137" i="8"/>
  <c r="S137" i="8"/>
  <c r="A137" i="8"/>
  <c r="BC137" i="8"/>
  <c r="AK137" i="8"/>
  <c r="R137" i="8"/>
  <c r="BB137" i="8"/>
  <c r="AI137" i="8"/>
  <c r="Q137" i="8"/>
  <c r="BA137" i="8"/>
  <c r="AH137" i="8"/>
  <c r="P137" i="8"/>
  <c r="AY137" i="8"/>
  <c r="AG137" i="8"/>
  <c r="O137" i="8"/>
  <c r="BR137" i="8"/>
  <c r="AX137" i="8"/>
  <c r="AF137" i="8"/>
  <c r="N137" i="8"/>
  <c r="BM137" i="8"/>
  <c r="AN137" i="8"/>
  <c r="H137" i="8"/>
  <c r="BL137" i="8"/>
  <c r="AM137" i="8"/>
  <c r="G137" i="8"/>
  <c r="BK137" i="8"/>
  <c r="AE137" i="8"/>
  <c r="F137" i="8"/>
  <c r="BJ137" i="8"/>
  <c r="AD137" i="8"/>
  <c r="E137" i="8"/>
  <c r="BI137" i="8"/>
  <c r="AC137" i="8"/>
  <c r="C137" i="8"/>
  <c r="BH137" i="8"/>
  <c r="AB137" i="8"/>
  <c r="B137" i="8"/>
  <c r="Y137" i="8"/>
  <c r="X137" i="8"/>
  <c r="W137" i="8"/>
  <c r="BO137" i="8"/>
  <c r="V137" i="8"/>
  <c r="BN137" i="8"/>
  <c r="U137" i="8"/>
  <c r="BF137" i="8"/>
  <c r="M137" i="8"/>
  <c r="AU137" i="8"/>
  <c r="AR137" i="8"/>
  <c r="AP137" i="8"/>
  <c r="AO137" i="8"/>
  <c r="Z137" i="8"/>
  <c r="L137" i="8"/>
  <c r="J137" i="8"/>
  <c r="BE137" i="8"/>
  <c r="AW137" i="8"/>
  <c r="AV137" i="8"/>
  <c r="AT137" i="8"/>
  <c r="AS137" i="8"/>
  <c r="I137" i="8"/>
  <c r="BN379" i="8"/>
  <c r="AX379" i="8"/>
  <c r="AH379" i="8"/>
  <c r="R379" i="8"/>
  <c r="B379" i="8"/>
  <c r="BM379" i="8"/>
  <c r="AW379" i="8"/>
  <c r="AG379" i="8"/>
  <c r="Q379" i="8"/>
  <c r="A379" i="8"/>
  <c r="BC379" i="8"/>
  <c r="AK379" i="8"/>
  <c r="S379" i="8"/>
  <c r="BB379" i="8"/>
  <c r="AJ379" i="8"/>
  <c r="P379" i="8"/>
  <c r="BA379" i="8"/>
  <c r="AI379" i="8"/>
  <c r="O379" i="8"/>
  <c r="AZ379" i="8"/>
  <c r="AF379" i="8"/>
  <c r="N379" i="8"/>
  <c r="BR379" i="8"/>
  <c r="BO379" i="8"/>
  <c r="AU379" i="8"/>
  <c r="AC379" i="8"/>
  <c r="K379" i="8"/>
  <c r="BJ379" i="8"/>
  <c r="AR379" i="8"/>
  <c r="Z379" i="8"/>
  <c r="H379" i="8"/>
  <c r="AP379" i="8"/>
  <c r="L379" i="8"/>
  <c r="AO379" i="8"/>
  <c r="J379" i="8"/>
  <c r="BP379" i="8"/>
  <c r="AN379" i="8"/>
  <c r="I379" i="8"/>
  <c r="BL379" i="8"/>
  <c r="AM379" i="8"/>
  <c r="G379" i="8"/>
  <c r="BK379" i="8"/>
  <c r="AL379" i="8"/>
  <c r="F379" i="8"/>
  <c r="BI379" i="8"/>
  <c r="AE379" i="8"/>
  <c r="E379" i="8"/>
  <c r="BE379" i="8"/>
  <c r="Y379" i="8"/>
  <c r="AQ379" i="8"/>
  <c r="AD379" i="8"/>
  <c r="AB379" i="8"/>
  <c r="AA379" i="8"/>
  <c r="X379" i="8"/>
  <c r="W379" i="8"/>
  <c r="V379" i="8"/>
  <c r="BG379" i="8"/>
  <c r="M379" i="8"/>
  <c r="U379" i="8"/>
  <c r="T379" i="8"/>
  <c r="D379" i="8"/>
  <c r="C379" i="8"/>
  <c r="BH379" i="8"/>
  <c r="BF379" i="8"/>
  <c r="BD379" i="8"/>
  <c r="AY379" i="8"/>
  <c r="AV379" i="8"/>
  <c r="AT379" i="8"/>
  <c r="AS379" i="8"/>
  <c r="A252" i="7"/>
  <c r="AB253" i="7"/>
  <c r="A253" i="7" s="1"/>
  <c r="BH311" i="8"/>
  <c r="AR311" i="8"/>
  <c r="AB311" i="8"/>
  <c r="L311" i="8"/>
  <c r="BG311" i="8"/>
  <c r="AQ311" i="8"/>
  <c r="AA311" i="8"/>
  <c r="K311" i="8"/>
  <c r="BD311" i="8"/>
  <c r="AL311" i="8"/>
  <c r="T311" i="8"/>
  <c r="B311" i="8"/>
  <c r="BR311" i="8"/>
  <c r="AY311" i="8"/>
  <c r="AG311" i="8"/>
  <c r="O311" i="8"/>
  <c r="BM311" i="8"/>
  <c r="AU311" i="8"/>
  <c r="AC311" i="8"/>
  <c r="I311" i="8"/>
  <c r="AW311" i="8"/>
  <c r="Y311" i="8"/>
  <c r="D311" i="8"/>
  <c r="AV311" i="8"/>
  <c r="X311" i="8"/>
  <c r="C311" i="8"/>
  <c r="BP311" i="8"/>
  <c r="AT311" i="8"/>
  <c r="W311" i="8"/>
  <c r="A311" i="8"/>
  <c r="BO311" i="8"/>
  <c r="AS311" i="8"/>
  <c r="V311" i="8"/>
  <c r="BN311" i="8"/>
  <c r="AP311" i="8"/>
  <c r="U311" i="8"/>
  <c r="BL311" i="8"/>
  <c r="AO311" i="8"/>
  <c r="S311" i="8"/>
  <c r="BF311" i="8"/>
  <c r="AJ311" i="8"/>
  <c r="N311" i="8"/>
  <c r="BK311" i="8"/>
  <c r="AD311" i="8"/>
  <c r="BJ311" i="8"/>
  <c r="Z311" i="8"/>
  <c r="BI311" i="8"/>
  <c r="R311" i="8"/>
  <c r="BE311" i="8"/>
  <c r="Q311" i="8"/>
  <c r="BC311" i="8"/>
  <c r="P311" i="8"/>
  <c r="BB311" i="8"/>
  <c r="M311" i="8"/>
  <c r="AZ311" i="8"/>
  <c r="H311" i="8"/>
  <c r="AX311" i="8"/>
  <c r="AN311" i="8"/>
  <c r="AM311" i="8"/>
  <c r="AK311" i="8"/>
  <c r="AI311" i="8"/>
  <c r="AH311" i="8"/>
  <c r="G311" i="8"/>
  <c r="BA311" i="8"/>
  <c r="AF311" i="8"/>
  <c r="AE311" i="8"/>
  <c r="J311" i="8"/>
  <c r="F311" i="8"/>
  <c r="E311" i="8"/>
  <c r="A388" i="7"/>
  <c r="AB389" i="7"/>
  <c r="A389" i="7" s="1"/>
  <c r="A204" i="7"/>
  <c r="AB205" i="7"/>
  <c r="A205" i="7" s="1"/>
  <c r="A240" i="7"/>
  <c r="AB241" i="7"/>
  <c r="A241" i="7" s="1"/>
  <c r="BG273" i="8"/>
  <c r="AQ273" i="8"/>
  <c r="AA273" i="8"/>
  <c r="AD273" i="8"/>
  <c r="M273" i="8"/>
  <c r="BE273" i="8"/>
  <c r="W273" i="8"/>
  <c r="G273" i="8"/>
  <c r="BD273" i="8"/>
  <c r="BC273" i="8"/>
  <c r="L273" i="8"/>
  <c r="BA273" i="8"/>
  <c r="AG273" i="8"/>
  <c r="K273" i="8"/>
  <c r="J273" i="8"/>
  <c r="AY273" i="8"/>
  <c r="AC273" i="8"/>
  <c r="BO273" i="8"/>
  <c r="AS273" i="8"/>
  <c r="AP273" i="8"/>
  <c r="C273" i="8"/>
  <c r="AM273" i="8"/>
  <c r="B273" i="8"/>
  <c r="AL273" i="8"/>
  <c r="A273" i="8"/>
  <c r="BJ273" i="8"/>
  <c r="V273" i="8"/>
  <c r="S273" i="8"/>
  <c r="BI273" i="8"/>
  <c r="BH273" i="8"/>
  <c r="BF273" i="8"/>
  <c r="AT273" i="8"/>
  <c r="AB273" i="8"/>
  <c r="BP273" i="8"/>
  <c r="BN273" i="8"/>
  <c r="BK273" i="8"/>
  <c r="BK399" i="8"/>
  <c r="AU399" i="8"/>
  <c r="AE399" i="8"/>
  <c r="O399" i="8"/>
  <c r="BD399" i="8"/>
  <c r="AN399" i="8"/>
  <c r="X399" i="8"/>
  <c r="H399" i="8"/>
  <c r="BP399" i="8"/>
  <c r="AZ399" i="8"/>
  <c r="AJ399" i="8"/>
  <c r="T399" i="8"/>
  <c r="D399" i="8"/>
  <c r="BO399" i="8"/>
  <c r="AY399" i="8"/>
  <c r="AI399" i="8"/>
  <c r="S399" i="8"/>
  <c r="C399" i="8"/>
  <c r="BL399" i="8"/>
  <c r="AV399" i="8"/>
  <c r="AF399" i="8"/>
  <c r="P399" i="8"/>
  <c r="BA399" i="8"/>
  <c r="AB399" i="8"/>
  <c r="F399" i="8"/>
  <c r="AX399" i="8"/>
  <c r="AA399" i="8"/>
  <c r="E399" i="8"/>
  <c r="AW399" i="8"/>
  <c r="Z399" i="8"/>
  <c r="B399" i="8"/>
  <c r="AT399" i="8"/>
  <c r="Y399" i="8"/>
  <c r="A399" i="8"/>
  <c r="AS399" i="8"/>
  <c r="W399" i="8"/>
  <c r="BR399" i="8"/>
  <c r="AR399" i="8"/>
  <c r="V399" i="8"/>
  <c r="BN399" i="8"/>
  <c r="AQ399" i="8"/>
  <c r="U399" i="8"/>
  <c r="BI399" i="8"/>
  <c r="AM399" i="8"/>
  <c r="N399" i="8"/>
  <c r="AP399" i="8"/>
  <c r="AO399" i="8"/>
  <c r="AL399" i="8"/>
  <c r="AK399" i="8"/>
  <c r="AH399" i="8"/>
  <c r="AG399" i="8"/>
  <c r="AD399" i="8"/>
  <c r="BJ399" i="8"/>
  <c r="Q399" i="8"/>
  <c r="BM399" i="8"/>
  <c r="BH399" i="8"/>
  <c r="BG399" i="8"/>
  <c r="BF399" i="8"/>
  <c r="BE399" i="8"/>
  <c r="R399" i="8"/>
  <c r="I399" i="8"/>
  <c r="G399" i="8"/>
  <c r="BC399" i="8"/>
  <c r="BB399" i="8"/>
  <c r="AC399" i="8"/>
  <c r="M399" i="8"/>
  <c r="L399" i="8"/>
  <c r="K399" i="8"/>
  <c r="J399" i="8"/>
  <c r="AB369" i="7"/>
  <c r="A369" i="7" s="1"/>
  <c r="A368" i="7"/>
  <c r="AB28" i="7"/>
  <c r="A27" i="7"/>
  <c r="BE136" i="8"/>
  <c r="AO136" i="8"/>
  <c r="Y136" i="8"/>
  <c r="I136" i="8"/>
  <c r="BL136" i="8"/>
  <c r="AV136" i="8"/>
  <c r="AF136" i="8"/>
  <c r="P136" i="8"/>
  <c r="AZ136" i="8"/>
  <c r="AH136" i="8"/>
  <c r="O136" i="8"/>
  <c r="BR136" i="8"/>
  <c r="AY136" i="8"/>
  <c r="AG136" i="8"/>
  <c r="N136" i="8"/>
  <c r="BP136" i="8"/>
  <c r="AX136" i="8"/>
  <c r="AE136" i="8"/>
  <c r="M136" i="8"/>
  <c r="BO136" i="8"/>
  <c r="AW136" i="8"/>
  <c r="AD136" i="8"/>
  <c r="L136" i="8"/>
  <c r="BN136" i="8"/>
  <c r="AU136" i="8"/>
  <c r="AC136" i="8"/>
  <c r="K136" i="8"/>
  <c r="BM136" i="8"/>
  <c r="AT136" i="8"/>
  <c r="AB136" i="8"/>
  <c r="J136" i="8"/>
  <c r="AS136" i="8"/>
  <c r="T136" i="8"/>
  <c r="AR136" i="8"/>
  <c r="S136" i="8"/>
  <c r="AQ136" i="8"/>
  <c r="R136" i="8"/>
  <c r="AP136" i="8"/>
  <c r="Q136" i="8"/>
  <c r="AN136" i="8"/>
  <c r="H136" i="8"/>
  <c r="AM136" i="8"/>
  <c r="G136" i="8"/>
  <c r="BC136" i="8"/>
  <c r="C136" i="8"/>
  <c r="BB136" i="8"/>
  <c r="B136" i="8"/>
  <c r="BA136" i="8"/>
  <c r="A136" i="8"/>
  <c r="AL136" i="8"/>
  <c r="AK136" i="8"/>
  <c r="AJ136" i="8"/>
  <c r="BK136" i="8"/>
  <c r="X136" i="8"/>
  <c r="W136" i="8"/>
  <c r="V136" i="8"/>
  <c r="U136" i="8"/>
  <c r="F136" i="8"/>
  <c r="E136" i="8"/>
  <c r="D136" i="8"/>
  <c r="BH136" i="8"/>
  <c r="BG136" i="8"/>
  <c r="BF136" i="8"/>
  <c r="BD136" i="8"/>
  <c r="BJ136" i="8"/>
  <c r="BI136" i="8"/>
  <c r="AI136" i="8"/>
  <c r="AA136" i="8"/>
  <c r="Z136" i="8"/>
  <c r="A19" i="7"/>
  <c r="AB20" i="7"/>
  <c r="A64" i="7"/>
  <c r="AB65" i="7"/>
  <c r="A65" i="7" s="1"/>
  <c r="BI251" i="8"/>
  <c r="AS251" i="8"/>
  <c r="AC251" i="8"/>
  <c r="M251" i="8"/>
  <c r="BF251" i="8"/>
  <c r="AP251" i="8"/>
  <c r="Z251" i="8"/>
  <c r="J251" i="8"/>
  <c r="BP251" i="8"/>
  <c r="AZ251" i="8"/>
  <c r="AJ251" i="8"/>
  <c r="T251" i="8"/>
  <c r="D251" i="8"/>
  <c r="BG251" i="8"/>
  <c r="AM251" i="8"/>
  <c r="S251" i="8"/>
  <c r="BE251" i="8"/>
  <c r="AL251" i="8"/>
  <c r="R251" i="8"/>
  <c r="BD251" i="8"/>
  <c r="AK251" i="8"/>
  <c r="Q251" i="8"/>
  <c r="BC251" i="8"/>
  <c r="AI251" i="8"/>
  <c r="P251" i="8"/>
  <c r="BB251" i="8"/>
  <c r="AH251" i="8"/>
  <c r="O251" i="8"/>
  <c r="BA251" i="8"/>
  <c r="AG251" i="8"/>
  <c r="N251" i="8"/>
  <c r="BO251" i="8"/>
  <c r="AV251" i="8"/>
  <c r="AB251" i="8"/>
  <c r="H251" i="8"/>
  <c r="BR251" i="8"/>
  <c r="AF251" i="8"/>
  <c r="B251" i="8"/>
  <c r="BN251" i="8"/>
  <c r="AE251" i="8"/>
  <c r="A251" i="8"/>
  <c r="BM251" i="8"/>
  <c r="AD251" i="8"/>
  <c r="BL251" i="8"/>
  <c r="AA251" i="8"/>
  <c r="BK251" i="8"/>
  <c r="Y251" i="8"/>
  <c r="BJ251" i="8"/>
  <c r="X251" i="8"/>
  <c r="AW251" i="8"/>
  <c r="L251" i="8"/>
  <c r="AU251" i="8"/>
  <c r="AT251" i="8"/>
  <c r="AR251" i="8"/>
  <c r="AQ251" i="8"/>
  <c r="AO251" i="8"/>
  <c r="AN251" i="8"/>
  <c r="K251" i="8"/>
  <c r="U251" i="8"/>
  <c r="I251" i="8"/>
  <c r="G251" i="8"/>
  <c r="F251" i="8"/>
  <c r="E251" i="8"/>
  <c r="C251" i="8"/>
  <c r="BH251" i="8"/>
  <c r="AY251" i="8"/>
  <c r="AX251" i="8"/>
  <c r="W251" i="8"/>
  <c r="V251" i="8"/>
  <c r="BB155" i="8"/>
  <c r="AL155" i="8"/>
  <c r="V155" i="8"/>
  <c r="F155" i="8"/>
  <c r="BL155" i="8"/>
  <c r="AU155" i="8"/>
  <c r="AD155" i="8"/>
  <c r="M155" i="8"/>
  <c r="BJ155" i="8"/>
  <c r="AS155" i="8"/>
  <c r="AB155" i="8"/>
  <c r="K155" i="8"/>
  <c r="BI155" i="8"/>
  <c r="AR155" i="8"/>
  <c r="AA155" i="8"/>
  <c r="J155" i="8"/>
  <c r="BH155" i="8"/>
  <c r="AQ155" i="8"/>
  <c r="Z155" i="8"/>
  <c r="I155" i="8"/>
  <c r="BG155" i="8"/>
  <c r="AP155" i="8"/>
  <c r="Y155" i="8"/>
  <c r="H155" i="8"/>
  <c r="BC155" i="8"/>
  <c r="AK155" i="8"/>
  <c r="T155" i="8"/>
  <c r="C155" i="8"/>
  <c r="BO155" i="8"/>
  <c r="AM155" i="8"/>
  <c r="N155" i="8"/>
  <c r="BN155" i="8"/>
  <c r="AJ155" i="8"/>
  <c r="L155" i="8"/>
  <c r="BM155" i="8"/>
  <c r="AI155" i="8"/>
  <c r="G155" i="8"/>
  <c r="BK155" i="8"/>
  <c r="AH155" i="8"/>
  <c r="E155" i="8"/>
  <c r="BF155" i="8"/>
  <c r="AG155" i="8"/>
  <c r="D155" i="8"/>
  <c r="BE155" i="8"/>
  <c r="AF155" i="8"/>
  <c r="B155" i="8"/>
  <c r="AE155" i="8"/>
  <c r="AC155" i="8"/>
  <c r="X155" i="8"/>
  <c r="W155" i="8"/>
  <c r="BR155" i="8"/>
  <c r="U155" i="8"/>
  <c r="BP155" i="8"/>
  <c r="S155" i="8"/>
  <c r="AY155" i="8"/>
  <c r="O155" i="8"/>
  <c r="R155" i="8"/>
  <c r="Q155" i="8"/>
  <c r="P155" i="8"/>
  <c r="A155" i="8"/>
  <c r="AZ155" i="8"/>
  <c r="AW155" i="8"/>
  <c r="AV155" i="8"/>
  <c r="AT155" i="8"/>
  <c r="AO155" i="8"/>
  <c r="AN155" i="8"/>
  <c r="AX155" i="8"/>
  <c r="BD155" i="8"/>
  <c r="BA155" i="8"/>
  <c r="AB245" i="7"/>
  <c r="A245" i="7" s="1"/>
  <c r="A244" i="7"/>
  <c r="BN159" i="8"/>
  <c r="AX159" i="8"/>
  <c r="AH159" i="8"/>
  <c r="R159" i="8"/>
  <c r="B159" i="8"/>
  <c r="BE159" i="8"/>
  <c r="AO159" i="8"/>
  <c r="Y159" i="8"/>
  <c r="I159" i="8"/>
  <c r="BG159" i="8"/>
  <c r="AN159" i="8"/>
  <c r="V159" i="8"/>
  <c r="D159" i="8"/>
  <c r="BD159" i="8"/>
  <c r="AL159" i="8"/>
  <c r="T159" i="8"/>
  <c r="A159" i="8"/>
  <c r="BC159" i="8"/>
  <c r="AK159" i="8"/>
  <c r="S159" i="8"/>
  <c r="BB159" i="8"/>
  <c r="AJ159" i="8"/>
  <c r="Q159" i="8"/>
  <c r="BA159" i="8"/>
  <c r="AI159" i="8"/>
  <c r="P159" i="8"/>
  <c r="BO159" i="8"/>
  <c r="AV159" i="8"/>
  <c r="AD159" i="8"/>
  <c r="L159" i="8"/>
  <c r="AW159" i="8"/>
  <c r="W159" i="8"/>
  <c r="AU159" i="8"/>
  <c r="U159" i="8"/>
  <c r="AT159" i="8"/>
  <c r="O159" i="8"/>
  <c r="AS159" i="8"/>
  <c r="N159" i="8"/>
  <c r="AR159" i="8"/>
  <c r="M159" i="8"/>
  <c r="BR159" i="8"/>
  <c r="AQ159" i="8"/>
  <c r="K159" i="8"/>
  <c r="AE159" i="8"/>
  <c r="AC159" i="8"/>
  <c r="BP159" i="8"/>
  <c r="AB159" i="8"/>
  <c r="BM159" i="8"/>
  <c r="AA159" i="8"/>
  <c r="BL159" i="8"/>
  <c r="Z159" i="8"/>
  <c r="BK159" i="8"/>
  <c r="X159" i="8"/>
  <c r="BF159" i="8"/>
  <c r="F159" i="8"/>
  <c r="BJ159" i="8"/>
  <c r="BI159" i="8"/>
  <c r="BH159" i="8"/>
  <c r="AZ159" i="8"/>
  <c r="AY159" i="8"/>
  <c r="AF159" i="8"/>
  <c r="AP159" i="8"/>
  <c r="AM159" i="8"/>
  <c r="AG159" i="8"/>
  <c r="J159" i="8"/>
  <c r="H159" i="8"/>
  <c r="E159" i="8"/>
  <c r="C159" i="8"/>
  <c r="G159" i="8"/>
  <c r="BN57" i="8"/>
  <c r="AX57" i="8"/>
  <c r="AH57" i="8"/>
  <c r="R57" i="8"/>
  <c r="B57" i="8"/>
  <c r="BI57" i="8"/>
  <c r="AS57" i="8"/>
  <c r="AC57" i="8"/>
  <c r="M57" i="8"/>
  <c r="BA57" i="8"/>
  <c r="AI57" i="8"/>
  <c r="P57" i="8"/>
  <c r="AZ57" i="8"/>
  <c r="AG57" i="8"/>
  <c r="O57" i="8"/>
  <c r="BF57" i="8"/>
  <c r="AL57" i="8"/>
  <c r="Q57" i="8"/>
  <c r="BE57" i="8"/>
  <c r="AK57" i="8"/>
  <c r="N57" i="8"/>
  <c r="BD57" i="8"/>
  <c r="AJ57" i="8"/>
  <c r="L57" i="8"/>
  <c r="BC57" i="8"/>
  <c r="AF57" i="8"/>
  <c r="K57" i="8"/>
  <c r="BB57" i="8"/>
  <c r="AE57" i="8"/>
  <c r="J57" i="8"/>
  <c r="AY57" i="8"/>
  <c r="AD57" i="8"/>
  <c r="I57" i="8"/>
  <c r="BO57" i="8"/>
  <c r="AT57" i="8"/>
  <c r="Y57" i="8"/>
  <c r="E57" i="8"/>
  <c r="AP57" i="8"/>
  <c r="D57" i="8"/>
  <c r="AO57" i="8"/>
  <c r="C57" i="8"/>
  <c r="AN57" i="8"/>
  <c r="A57" i="8"/>
  <c r="BR57" i="8"/>
  <c r="AM57" i="8"/>
  <c r="BP57" i="8"/>
  <c r="AB57" i="8"/>
  <c r="BM57" i="8"/>
  <c r="AA57" i="8"/>
  <c r="BH57" i="8"/>
  <c r="V57" i="8"/>
  <c r="X57" i="8"/>
  <c r="W57" i="8"/>
  <c r="U57" i="8"/>
  <c r="T57" i="8"/>
  <c r="S57" i="8"/>
  <c r="H57" i="8"/>
  <c r="BL57" i="8"/>
  <c r="G57" i="8"/>
  <c r="BG57" i="8"/>
  <c r="AW57" i="8"/>
  <c r="BK57" i="8"/>
  <c r="BJ57" i="8"/>
  <c r="AV57" i="8"/>
  <c r="AU57" i="8"/>
  <c r="AR57" i="8"/>
  <c r="F57" i="8"/>
  <c r="AQ57" i="8"/>
  <c r="Z57" i="8"/>
  <c r="BR111" i="8"/>
  <c r="BA111" i="8"/>
  <c r="AK111" i="8"/>
  <c r="U111" i="8"/>
  <c r="E111" i="8"/>
  <c r="BL111" i="8"/>
  <c r="AV111" i="8"/>
  <c r="AF111" i="8"/>
  <c r="P111" i="8"/>
  <c r="BE111" i="8"/>
  <c r="AM111" i="8"/>
  <c r="T111" i="8"/>
  <c r="B111" i="8"/>
  <c r="BD111" i="8"/>
  <c r="AL111" i="8"/>
  <c r="S111" i="8"/>
  <c r="A111" i="8"/>
  <c r="BC111" i="8"/>
  <c r="AJ111" i="8"/>
  <c r="R111" i="8"/>
  <c r="BB111" i="8"/>
  <c r="AI111" i="8"/>
  <c r="Q111" i="8"/>
  <c r="AZ111" i="8"/>
  <c r="AH111" i="8"/>
  <c r="O111" i="8"/>
  <c r="AY111" i="8"/>
  <c r="AG111" i="8"/>
  <c r="N111" i="8"/>
  <c r="BJ111" i="8"/>
  <c r="AD111" i="8"/>
  <c r="F111" i="8"/>
  <c r="BI111" i="8"/>
  <c r="AC111" i="8"/>
  <c r="D111" i="8"/>
  <c r="BH111" i="8"/>
  <c r="AB111" i="8"/>
  <c r="C111" i="8"/>
  <c r="BG111" i="8"/>
  <c r="AA111" i="8"/>
  <c r="BF111" i="8"/>
  <c r="Z111" i="8"/>
  <c r="AX111" i="8"/>
  <c r="Y111" i="8"/>
  <c r="AS111" i="8"/>
  <c r="M111" i="8"/>
  <c r="AR111" i="8"/>
  <c r="AQ111" i="8"/>
  <c r="AP111" i="8"/>
  <c r="AO111" i="8"/>
  <c r="AN111" i="8"/>
  <c r="AE111" i="8"/>
  <c r="BO111" i="8"/>
  <c r="L111" i="8"/>
  <c r="AU111" i="8"/>
  <c r="AT111" i="8"/>
  <c r="X111" i="8"/>
  <c r="W111" i="8"/>
  <c r="V111" i="8"/>
  <c r="K111" i="8"/>
  <c r="G111" i="8"/>
  <c r="BP111" i="8"/>
  <c r="BN111" i="8"/>
  <c r="BM111" i="8"/>
  <c r="J111" i="8"/>
  <c r="I111" i="8"/>
  <c r="BK111" i="8"/>
  <c r="AW111" i="8"/>
  <c r="H111" i="8"/>
  <c r="BP300" i="8"/>
  <c r="AZ300" i="8"/>
  <c r="AJ300" i="8"/>
  <c r="T300" i="8"/>
  <c r="D300" i="8"/>
  <c r="BK300" i="8"/>
  <c r="AU300" i="8"/>
  <c r="AE300" i="8"/>
  <c r="O300" i="8"/>
  <c r="BC300" i="8"/>
  <c r="AK300" i="8"/>
  <c r="R300" i="8"/>
  <c r="BB300" i="8"/>
  <c r="AI300" i="8"/>
  <c r="Q300" i="8"/>
  <c r="BA300" i="8"/>
  <c r="AH300" i="8"/>
  <c r="P300" i="8"/>
  <c r="BJ300" i="8"/>
  <c r="AR300" i="8"/>
  <c r="Z300" i="8"/>
  <c r="H300" i="8"/>
  <c r="BI300" i="8"/>
  <c r="AM300" i="8"/>
  <c r="L300" i="8"/>
  <c r="BH300" i="8"/>
  <c r="AL300" i="8"/>
  <c r="K300" i="8"/>
  <c r="BG300" i="8"/>
  <c r="AG300" i="8"/>
  <c r="J300" i="8"/>
  <c r="BF300" i="8"/>
  <c r="AF300" i="8"/>
  <c r="I300" i="8"/>
  <c r="BE300" i="8"/>
  <c r="AD300" i="8"/>
  <c r="G300" i="8"/>
  <c r="BD300" i="8"/>
  <c r="AC300" i="8"/>
  <c r="F300" i="8"/>
  <c r="AX300" i="8"/>
  <c r="AA300" i="8"/>
  <c r="C300" i="8"/>
  <c r="AY300" i="8"/>
  <c r="N300" i="8"/>
  <c r="AW300" i="8"/>
  <c r="M300" i="8"/>
  <c r="AV300" i="8"/>
  <c r="E300" i="8"/>
  <c r="AT300" i="8"/>
  <c r="B300" i="8"/>
  <c r="AS300" i="8"/>
  <c r="A300" i="8"/>
  <c r="AQ300" i="8"/>
  <c r="AB300" i="8"/>
  <c r="BM300" i="8"/>
  <c r="BL300" i="8"/>
  <c r="AP300" i="8"/>
  <c r="AO300" i="8"/>
  <c r="AN300" i="8"/>
  <c r="Y300" i="8"/>
  <c r="U300" i="8"/>
  <c r="BO300" i="8"/>
  <c r="V300" i="8"/>
  <c r="S300" i="8"/>
  <c r="BR300" i="8"/>
  <c r="BN300" i="8"/>
  <c r="X300" i="8"/>
  <c r="W300" i="8"/>
  <c r="BC56" i="8"/>
  <c r="AM56" i="8"/>
  <c r="W56" i="8"/>
  <c r="G56" i="8"/>
  <c r="BN56" i="8"/>
  <c r="AX56" i="8"/>
  <c r="AH56" i="8"/>
  <c r="R56" i="8"/>
  <c r="B56" i="8"/>
  <c r="BO56" i="8"/>
  <c r="AV56" i="8"/>
  <c r="AD56" i="8"/>
  <c r="L56" i="8"/>
  <c r="BM56" i="8"/>
  <c r="AU56" i="8"/>
  <c r="AC56" i="8"/>
  <c r="K56" i="8"/>
  <c r="BK56" i="8"/>
  <c r="AQ56" i="8"/>
  <c r="V56" i="8"/>
  <c r="A56" i="8"/>
  <c r="BJ56" i="8"/>
  <c r="AP56" i="8"/>
  <c r="U56" i="8"/>
  <c r="BI56" i="8"/>
  <c r="AO56" i="8"/>
  <c r="T56" i="8"/>
  <c r="BH56" i="8"/>
  <c r="AN56" i="8"/>
  <c r="S56" i="8"/>
  <c r="BG56" i="8"/>
  <c r="AL56" i="8"/>
  <c r="Q56" i="8"/>
  <c r="BF56" i="8"/>
  <c r="AK56" i="8"/>
  <c r="P56" i="8"/>
  <c r="BA56" i="8"/>
  <c r="AF56" i="8"/>
  <c r="J56" i="8"/>
  <c r="AI56" i="8"/>
  <c r="C56" i="8"/>
  <c r="AG56" i="8"/>
  <c r="AE56" i="8"/>
  <c r="BR56" i="8"/>
  <c r="AB56" i="8"/>
  <c r="BP56" i="8"/>
  <c r="AA56" i="8"/>
  <c r="BL56" i="8"/>
  <c r="Z56" i="8"/>
  <c r="AZ56" i="8"/>
  <c r="N56" i="8"/>
  <c r="AJ56" i="8"/>
  <c r="Y56" i="8"/>
  <c r="X56" i="8"/>
  <c r="O56" i="8"/>
  <c r="M56" i="8"/>
  <c r="I56" i="8"/>
  <c r="H56" i="8"/>
  <c r="BD56" i="8"/>
  <c r="D56" i="8"/>
  <c r="BB56" i="8"/>
  <c r="F56" i="8"/>
  <c r="E56" i="8"/>
  <c r="BE56" i="8"/>
  <c r="AY56" i="8"/>
  <c r="AW56" i="8"/>
  <c r="AT56" i="8"/>
  <c r="AR56" i="8"/>
  <c r="AS56" i="8"/>
  <c r="BK339" i="8"/>
  <c r="AU339" i="8"/>
  <c r="AE339" i="8"/>
  <c r="O339" i="8"/>
  <c r="BJ339" i="8"/>
  <c r="AT339" i="8"/>
  <c r="AD339" i="8"/>
  <c r="N339" i="8"/>
  <c r="BM339" i="8"/>
  <c r="AS339" i="8"/>
  <c r="AA339" i="8"/>
  <c r="I339" i="8"/>
  <c r="BL339" i="8"/>
  <c r="AR339" i="8"/>
  <c r="Z339" i="8"/>
  <c r="H339" i="8"/>
  <c r="AY339" i="8"/>
  <c r="AC339" i="8"/>
  <c r="G339" i="8"/>
  <c r="AX339" i="8"/>
  <c r="AB339" i="8"/>
  <c r="F339" i="8"/>
  <c r="BR339" i="8"/>
  <c r="AW339" i="8"/>
  <c r="Y339" i="8"/>
  <c r="E339" i="8"/>
  <c r="BP339" i="8"/>
  <c r="AV339" i="8"/>
  <c r="X339" i="8"/>
  <c r="D339" i="8"/>
  <c r="BO339" i="8"/>
  <c r="AQ339" i="8"/>
  <c r="W339" i="8"/>
  <c r="C339" i="8"/>
  <c r="BN339" i="8"/>
  <c r="AP339" i="8"/>
  <c r="V339" i="8"/>
  <c r="B339" i="8"/>
  <c r="BF339" i="8"/>
  <c r="AL339" i="8"/>
  <c r="R339" i="8"/>
  <c r="BE339" i="8"/>
  <c r="AK339" i="8"/>
  <c r="Q339" i="8"/>
  <c r="AO339" i="8"/>
  <c r="A339" i="8"/>
  <c r="AM339" i="8"/>
  <c r="AJ339" i="8"/>
  <c r="AI339" i="8"/>
  <c r="AH339" i="8"/>
  <c r="AG339" i="8"/>
  <c r="BH339" i="8"/>
  <c r="T339" i="8"/>
  <c r="BA339" i="8"/>
  <c r="AZ339" i="8"/>
  <c r="AN339" i="8"/>
  <c r="AF339" i="8"/>
  <c r="U339" i="8"/>
  <c r="S339" i="8"/>
  <c r="K339" i="8"/>
  <c r="BD339" i="8"/>
  <c r="BC339" i="8"/>
  <c r="BB339" i="8"/>
  <c r="P339" i="8"/>
  <c r="M339" i="8"/>
  <c r="L339" i="8"/>
  <c r="BG339" i="8"/>
  <c r="J339" i="8"/>
  <c r="BI339" i="8"/>
  <c r="BJ90" i="8"/>
  <c r="AT90" i="8"/>
  <c r="AD90" i="8"/>
  <c r="N90" i="8"/>
  <c r="BC90" i="8"/>
  <c r="AL90" i="8"/>
  <c r="U90" i="8"/>
  <c r="D90" i="8"/>
  <c r="BB90" i="8"/>
  <c r="AK90" i="8"/>
  <c r="T90" i="8"/>
  <c r="C90" i="8"/>
  <c r="BA90" i="8"/>
  <c r="AJ90" i="8"/>
  <c r="S90" i="8"/>
  <c r="B90" i="8"/>
  <c r="BR90" i="8"/>
  <c r="AZ90" i="8"/>
  <c r="AI90" i="8"/>
  <c r="R90" i="8"/>
  <c r="A90" i="8"/>
  <c r="BP90" i="8"/>
  <c r="AY90" i="8"/>
  <c r="AH90" i="8"/>
  <c r="Q90" i="8"/>
  <c r="BO90" i="8"/>
  <c r="AX90" i="8"/>
  <c r="AG90" i="8"/>
  <c r="P90" i="8"/>
  <c r="BM90" i="8"/>
  <c r="AO90" i="8"/>
  <c r="K90" i="8"/>
  <c r="BL90" i="8"/>
  <c r="AN90" i="8"/>
  <c r="J90" i="8"/>
  <c r="BK90" i="8"/>
  <c r="AM90" i="8"/>
  <c r="I90" i="8"/>
  <c r="BI90" i="8"/>
  <c r="AF90" i="8"/>
  <c r="H90" i="8"/>
  <c r="BH90" i="8"/>
  <c r="AE90" i="8"/>
  <c r="G90" i="8"/>
  <c r="BG90" i="8"/>
  <c r="AC90" i="8"/>
  <c r="F90" i="8"/>
  <c r="AW90" i="8"/>
  <c r="Y90" i="8"/>
  <c r="AP90" i="8"/>
  <c r="AB90" i="8"/>
  <c r="AA90" i="8"/>
  <c r="Z90" i="8"/>
  <c r="X90" i="8"/>
  <c r="W90" i="8"/>
  <c r="BE90" i="8"/>
  <c r="L90" i="8"/>
  <c r="BF90" i="8"/>
  <c r="BD90" i="8"/>
  <c r="AV90" i="8"/>
  <c r="AU90" i="8"/>
  <c r="AS90" i="8"/>
  <c r="AR90" i="8"/>
  <c r="M90" i="8"/>
  <c r="E90" i="8"/>
  <c r="V90" i="8"/>
  <c r="O90" i="8"/>
  <c r="AQ90" i="8"/>
  <c r="BN90" i="8"/>
  <c r="BE283" i="8"/>
  <c r="AO283" i="8"/>
  <c r="Y283" i="8"/>
  <c r="I283" i="8"/>
  <c r="BH283" i="8"/>
  <c r="AQ283" i="8"/>
  <c r="Z283" i="8"/>
  <c r="H283" i="8"/>
  <c r="BG283" i="8"/>
  <c r="AP283" i="8"/>
  <c r="X283" i="8"/>
  <c r="G283" i="8"/>
  <c r="BF283" i="8"/>
  <c r="AN283" i="8"/>
  <c r="W283" i="8"/>
  <c r="F283" i="8"/>
  <c r="BD283" i="8"/>
  <c r="AM283" i="8"/>
  <c r="V283" i="8"/>
  <c r="E283" i="8"/>
  <c r="BC283" i="8"/>
  <c r="AL283" i="8"/>
  <c r="U283" i="8"/>
  <c r="D283" i="8"/>
  <c r="BB283" i="8"/>
  <c r="AK283" i="8"/>
  <c r="T283" i="8"/>
  <c r="C283" i="8"/>
  <c r="BO283" i="8"/>
  <c r="AX283" i="8"/>
  <c r="AG283" i="8"/>
  <c r="P283" i="8"/>
  <c r="BM283" i="8"/>
  <c r="AH283" i="8"/>
  <c r="B283" i="8"/>
  <c r="BL283" i="8"/>
  <c r="AF283" i="8"/>
  <c r="A283" i="8"/>
  <c r="BK283" i="8"/>
  <c r="AE283" i="8"/>
  <c r="BJ283" i="8"/>
  <c r="AD283" i="8"/>
  <c r="BI283" i="8"/>
  <c r="AC283" i="8"/>
  <c r="BA283" i="8"/>
  <c r="AB283" i="8"/>
  <c r="AV283" i="8"/>
  <c r="Q283" i="8"/>
  <c r="BR283" i="8"/>
  <c r="N283" i="8"/>
  <c r="BP283" i="8"/>
  <c r="M283" i="8"/>
  <c r="BN283" i="8"/>
  <c r="L283" i="8"/>
  <c r="AZ283" i="8"/>
  <c r="K283" i="8"/>
  <c r="AY283" i="8"/>
  <c r="J283" i="8"/>
  <c r="AW283" i="8"/>
  <c r="AR283" i="8"/>
  <c r="O283" i="8"/>
  <c r="AT283" i="8"/>
  <c r="AJ283" i="8"/>
  <c r="AU283" i="8"/>
  <c r="AS283" i="8"/>
  <c r="AI283" i="8"/>
  <c r="AA283" i="8"/>
  <c r="S283" i="8"/>
  <c r="R283" i="8"/>
  <c r="BI359" i="8"/>
  <c r="AS359" i="8"/>
  <c r="AC359" i="8"/>
  <c r="M359" i="8"/>
  <c r="BN359" i="8"/>
  <c r="AW359" i="8"/>
  <c r="AF359" i="8"/>
  <c r="O359" i="8"/>
  <c r="BM359" i="8"/>
  <c r="AV359" i="8"/>
  <c r="AE359" i="8"/>
  <c r="N359" i="8"/>
  <c r="BL359" i="8"/>
  <c r="AU359" i="8"/>
  <c r="AD359" i="8"/>
  <c r="L359" i="8"/>
  <c r="BK359" i="8"/>
  <c r="AT359" i="8"/>
  <c r="AB359" i="8"/>
  <c r="K359" i="8"/>
  <c r="BG359" i="8"/>
  <c r="AP359" i="8"/>
  <c r="Y359" i="8"/>
  <c r="H359" i="8"/>
  <c r="BD359" i="8"/>
  <c r="AM359" i="8"/>
  <c r="V359" i="8"/>
  <c r="E359" i="8"/>
  <c r="BR359" i="8"/>
  <c r="AN359" i="8"/>
  <c r="P359" i="8"/>
  <c r="BP359" i="8"/>
  <c r="AL359" i="8"/>
  <c r="J359" i="8"/>
  <c r="BO359" i="8"/>
  <c r="AK359" i="8"/>
  <c r="I359" i="8"/>
  <c r="BJ359" i="8"/>
  <c r="AJ359" i="8"/>
  <c r="G359" i="8"/>
  <c r="BH359" i="8"/>
  <c r="AI359" i="8"/>
  <c r="F359" i="8"/>
  <c r="BF359" i="8"/>
  <c r="AH359" i="8"/>
  <c r="D359" i="8"/>
  <c r="BE359" i="8"/>
  <c r="AG359" i="8"/>
  <c r="C359" i="8"/>
  <c r="BA359" i="8"/>
  <c r="X359" i="8"/>
  <c r="U359" i="8"/>
  <c r="T359" i="8"/>
  <c r="S359" i="8"/>
  <c r="R359" i="8"/>
  <c r="Q359" i="8"/>
  <c r="BC359" i="8"/>
  <c r="B359" i="8"/>
  <c r="BB359" i="8"/>
  <c r="A359" i="8"/>
  <c r="AZ359" i="8"/>
  <c r="AY359" i="8"/>
  <c r="AX359" i="8"/>
  <c r="AA359" i="8"/>
  <c r="Z359" i="8"/>
  <c r="AR359" i="8"/>
  <c r="AO359" i="8"/>
  <c r="W359" i="8"/>
  <c r="AQ359" i="8"/>
  <c r="BB127" i="8"/>
  <c r="AL127" i="8"/>
  <c r="V127" i="8"/>
  <c r="F127" i="8"/>
  <c r="BI127" i="8"/>
  <c r="BR127" i="8"/>
  <c r="AY127" i="8"/>
  <c r="AH127" i="8"/>
  <c r="Q127" i="8"/>
  <c r="BP127" i="8"/>
  <c r="AX127" i="8"/>
  <c r="AG127" i="8"/>
  <c r="P127" i="8"/>
  <c r="BO127" i="8"/>
  <c r="AW127" i="8"/>
  <c r="AF127" i="8"/>
  <c r="O127" i="8"/>
  <c r="BN127" i="8"/>
  <c r="AV127" i="8"/>
  <c r="AE127" i="8"/>
  <c r="N127" i="8"/>
  <c r="BM127" i="8"/>
  <c r="AU127" i="8"/>
  <c r="AD127" i="8"/>
  <c r="M127" i="8"/>
  <c r="BL127" i="8"/>
  <c r="AT127" i="8"/>
  <c r="AC127" i="8"/>
  <c r="L127" i="8"/>
  <c r="BD127" i="8"/>
  <c r="Z127" i="8"/>
  <c r="B127" i="8"/>
  <c r="BC127" i="8"/>
  <c r="Y127" i="8"/>
  <c r="A127" i="8"/>
  <c r="BA127" i="8"/>
  <c r="X127" i="8"/>
  <c r="AZ127" i="8"/>
  <c r="W127" i="8"/>
  <c r="AS127" i="8"/>
  <c r="U127" i="8"/>
  <c r="AR127" i="8"/>
  <c r="T127" i="8"/>
  <c r="BJ127" i="8"/>
  <c r="R127" i="8"/>
  <c r="BH127" i="8"/>
  <c r="K127" i="8"/>
  <c r="BG127" i="8"/>
  <c r="J127" i="8"/>
  <c r="BF127" i="8"/>
  <c r="I127" i="8"/>
  <c r="BE127" i="8"/>
  <c r="H127" i="8"/>
  <c r="AQ127" i="8"/>
  <c r="G127" i="8"/>
  <c r="AM127" i="8"/>
  <c r="BK127" i="8"/>
  <c r="AP127" i="8"/>
  <c r="AO127" i="8"/>
  <c r="AN127" i="8"/>
  <c r="AK127" i="8"/>
  <c r="AA127" i="8"/>
  <c r="AB127" i="8"/>
  <c r="S127" i="8"/>
  <c r="E127" i="8"/>
  <c r="D127" i="8"/>
  <c r="C127" i="8"/>
  <c r="AJ127" i="8"/>
  <c r="AI127" i="8"/>
  <c r="BB344" i="8"/>
  <c r="AL344" i="8"/>
  <c r="V344" i="8"/>
  <c r="F344" i="8"/>
  <c r="BR344" i="8"/>
  <c r="BA344" i="8"/>
  <c r="AK344" i="8"/>
  <c r="U344" i="8"/>
  <c r="E344" i="8"/>
  <c r="BO344" i="8"/>
  <c r="AW344" i="8"/>
  <c r="AE344" i="8"/>
  <c r="M344" i="8"/>
  <c r="BN344" i="8"/>
  <c r="AV344" i="8"/>
  <c r="AD344" i="8"/>
  <c r="L344" i="8"/>
  <c r="BM344" i="8"/>
  <c r="AU344" i="8"/>
  <c r="AC344" i="8"/>
  <c r="K344" i="8"/>
  <c r="BL344" i="8"/>
  <c r="AT344" i="8"/>
  <c r="AB344" i="8"/>
  <c r="J344" i="8"/>
  <c r="BK344" i="8"/>
  <c r="AS344" i="8"/>
  <c r="AA344" i="8"/>
  <c r="I344" i="8"/>
  <c r="BJ344" i="8"/>
  <c r="AR344" i="8"/>
  <c r="Z344" i="8"/>
  <c r="H344" i="8"/>
  <c r="BI344" i="8"/>
  <c r="AQ344" i="8"/>
  <c r="Y344" i="8"/>
  <c r="G344" i="8"/>
  <c r="BP344" i="8"/>
  <c r="AH344" i="8"/>
  <c r="BH344" i="8"/>
  <c r="AG344" i="8"/>
  <c r="BG344" i="8"/>
  <c r="AF344" i="8"/>
  <c r="BF344" i="8"/>
  <c r="X344" i="8"/>
  <c r="BE344" i="8"/>
  <c r="W344" i="8"/>
  <c r="BD344" i="8"/>
  <c r="T344" i="8"/>
  <c r="AX344" i="8"/>
  <c r="P344" i="8"/>
  <c r="AP344" i="8"/>
  <c r="O344" i="8"/>
  <c r="S344" i="8"/>
  <c r="Q344" i="8"/>
  <c r="N344" i="8"/>
  <c r="D344" i="8"/>
  <c r="C344" i="8"/>
  <c r="B344" i="8"/>
  <c r="AZ344" i="8"/>
  <c r="AM344" i="8"/>
  <c r="AJ344" i="8"/>
  <c r="AI344" i="8"/>
  <c r="R344" i="8"/>
  <c r="A344" i="8"/>
  <c r="AN344" i="8"/>
  <c r="BC344" i="8"/>
  <c r="AY344" i="8"/>
  <c r="AO344" i="8"/>
  <c r="BC309" i="8"/>
  <c r="AM309" i="8"/>
  <c r="W309" i="8"/>
  <c r="G309" i="8"/>
  <c r="BN309" i="8"/>
  <c r="AX309" i="8"/>
  <c r="AH309" i="8"/>
  <c r="R309" i="8"/>
  <c r="B309" i="8"/>
  <c r="BJ309" i="8"/>
  <c r="AT309" i="8"/>
  <c r="AD309" i="8"/>
  <c r="BF309" i="8"/>
  <c r="AL309" i="8"/>
  <c r="S309" i="8"/>
  <c r="BE309" i="8"/>
  <c r="AK309" i="8"/>
  <c r="Q309" i="8"/>
  <c r="BD309" i="8"/>
  <c r="AJ309" i="8"/>
  <c r="P309" i="8"/>
  <c r="BB309" i="8"/>
  <c r="AI309" i="8"/>
  <c r="O309" i="8"/>
  <c r="BA309" i="8"/>
  <c r="AG309" i="8"/>
  <c r="N309" i="8"/>
  <c r="AZ309" i="8"/>
  <c r="AF309" i="8"/>
  <c r="M309" i="8"/>
  <c r="BO309" i="8"/>
  <c r="AU309" i="8"/>
  <c r="AA309" i="8"/>
  <c r="I309" i="8"/>
  <c r="AW309" i="8"/>
  <c r="T309" i="8"/>
  <c r="AV309" i="8"/>
  <c r="L309" i="8"/>
  <c r="AS309" i="8"/>
  <c r="K309" i="8"/>
  <c r="AR309" i="8"/>
  <c r="J309" i="8"/>
  <c r="AQ309" i="8"/>
  <c r="H309" i="8"/>
  <c r="AP309" i="8"/>
  <c r="F309" i="8"/>
  <c r="BR309" i="8"/>
  <c r="AN309" i="8"/>
  <c r="D309" i="8"/>
  <c r="BH309" i="8"/>
  <c r="BG309" i="8"/>
  <c r="AY309" i="8"/>
  <c r="AO309" i="8"/>
  <c r="AE309" i="8"/>
  <c r="AC309" i="8"/>
  <c r="X309" i="8"/>
  <c r="BP309" i="8"/>
  <c r="BM309" i="8"/>
  <c r="BL309" i="8"/>
  <c r="BK309" i="8"/>
  <c r="BI309" i="8"/>
  <c r="V309" i="8"/>
  <c r="E309" i="8"/>
  <c r="C309" i="8"/>
  <c r="A309" i="8"/>
  <c r="Z309" i="8"/>
  <c r="Y309" i="8"/>
  <c r="U309" i="8"/>
  <c r="AB309" i="8"/>
  <c r="BR192" i="8"/>
  <c r="BA192" i="8"/>
  <c r="AK192" i="8"/>
  <c r="U192" i="8"/>
  <c r="E192" i="8"/>
  <c r="BP192" i="8"/>
  <c r="AY192" i="8"/>
  <c r="AH192" i="8"/>
  <c r="Q192" i="8"/>
  <c r="BN192" i="8"/>
  <c r="AW192" i="8"/>
  <c r="AF192" i="8"/>
  <c r="O192" i="8"/>
  <c r="BM192" i="8"/>
  <c r="AV192" i="8"/>
  <c r="AE192" i="8"/>
  <c r="N192" i="8"/>
  <c r="BL192" i="8"/>
  <c r="AU192" i="8"/>
  <c r="AD192" i="8"/>
  <c r="M192" i="8"/>
  <c r="BK192" i="8"/>
  <c r="AT192" i="8"/>
  <c r="AC192" i="8"/>
  <c r="L192" i="8"/>
  <c r="BG192" i="8"/>
  <c r="AP192" i="8"/>
  <c r="Y192" i="8"/>
  <c r="H192" i="8"/>
  <c r="BD192" i="8"/>
  <c r="AA192" i="8"/>
  <c r="B192" i="8"/>
  <c r="BC192" i="8"/>
  <c r="Z192" i="8"/>
  <c r="A192" i="8"/>
  <c r="BB192" i="8"/>
  <c r="X192" i="8"/>
  <c r="AZ192" i="8"/>
  <c r="W192" i="8"/>
  <c r="AX192" i="8"/>
  <c r="V192" i="8"/>
  <c r="AS192" i="8"/>
  <c r="T192" i="8"/>
  <c r="AN192" i="8"/>
  <c r="K192" i="8"/>
  <c r="AJ192" i="8"/>
  <c r="AI192" i="8"/>
  <c r="AG192" i="8"/>
  <c r="AB192" i="8"/>
  <c r="S192" i="8"/>
  <c r="BO192" i="8"/>
  <c r="R192" i="8"/>
  <c r="P192" i="8"/>
  <c r="J192" i="8"/>
  <c r="I192" i="8"/>
  <c r="G192" i="8"/>
  <c r="F192" i="8"/>
  <c r="D192" i="8"/>
  <c r="BF192" i="8"/>
  <c r="BJ192" i="8"/>
  <c r="BI192" i="8"/>
  <c r="BH192" i="8"/>
  <c r="BE192" i="8"/>
  <c r="AM192" i="8"/>
  <c r="AO192" i="8"/>
  <c r="AL192" i="8"/>
  <c r="C192" i="8"/>
  <c r="AR192" i="8"/>
  <c r="AQ192" i="8"/>
  <c r="A376" i="7"/>
  <c r="AB377" i="7"/>
  <c r="A377" i="7" s="1"/>
  <c r="A100" i="7"/>
  <c r="AB101" i="7"/>
  <c r="A101" i="7" s="1"/>
  <c r="A220" i="7"/>
  <c r="AB221" i="7"/>
  <c r="A221" i="7" s="1"/>
  <c r="A104" i="7"/>
  <c r="AB105" i="7"/>
  <c r="A105" i="7" s="1"/>
  <c r="A24" i="7"/>
  <c r="AB25" i="7"/>
  <c r="A25" i="7" s="1"/>
  <c r="A8" i="7"/>
  <c r="AB9" i="7"/>
  <c r="A9" i="7" s="1"/>
  <c r="A156" i="7"/>
  <c r="AB157" i="7"/>
  <c r="A157" i="7" s="1"/>
  <c r="BK109" i="8"/>
  <c r="AU109" i="8"/>
  <c r="AE109" i="8"/>
  <c r="O109" i="8"/>
  <c r="BF109" i="8"/>
  <c r="AP109" i="8"/>
  <c r="Z109" i="8"/>
  <c r="J109" i="8"/>
  <c r="BO109" i="8"/>
  <c r="AW109" i="8"/>
  <c r="AD109" i="8"/>
  <c r="L109" i="8"/>
  <c r="BN109" i="8"/>
  <c r="AV109" i="8"/>
  <c r="AC109" i="8"/>
  <c r="K109" i="8"/>
  <c r="BM109" i="8"/>
  <c r="AT109" i="8"/>
  <c r="AB109" i="8"/>
  <c r="I109" i="8"/>
  <c r="BL109" i="8"/>
  <c r="AS109" i="8"/>
  <c r="AA109" i="8"/>
  <c r="H109" i="8"/>
  <c r="BJ109" i="8"/>
  <c r="AR109" i="8"/>
  <c r="Y109" i="8"/>
  <c r="G109" i="8"/>
  <c r="BI109" i="8"/>
  <c r="AQ109" i="8"/>
  <c r="X109" i="8"/>
  <c r="F109" i="8"/>
  <c r="BB109" i="8"/>
  <c r="V109" i="8"/>
  <c r="BA109" i="8"/>
  <c r="U109" i="8"/>
  <c r="AZ109" i="8"/>
  <c r="T109" i="8"/>
  <c r="AY109" i="8"/>
  <c r="S109" i="8"/>
  <c r="AX109" i="8"/>
  <c r="R109" i="8"/>
  <c r="AO109" i="8"/>
  <c r="Q109" i="8"/>
  <c r="BR109" i="8"/>
  <c r="AK109" i="8"/>
  <c r="E109" i="8"/>
  <c r="AG109" i="8"/>
  <c r="AF109" i="8"/>
  <c r="W109" i="8"/>
  <c r="P109" i="8"/>
  <c r="BP109" i="8"/>
  <c r="N109" i="8"/>
  <c r="BH109" i="8"/>
  <c r="M109" i="8"/>
  <c r="BC109" i="8"/>
  <c r="A109" i="8"/>
  <c r="BG109" i="8"/>
  <c r="BE109" i="8"/>
  <c r="AL109" i="8"/>
  <c r="AJ109" i="8"/>
  <c r="AI109" i="8"/>
  <c r="BD109" i="8"/>
  <c r="AN109" i="8"/>
  <c r="AM109" i="8"/>
  <c r="AH109" i="8"/>
  <c r="D109" i="8"/>
  <c r="C109" i="8"/>
  <c r="B109" i="8"/>
  <c r="BH173" i="8"/>
  <c r="AR173" i="8"/>
  <c r="AB173" i="8"/>
  <c r="L173" i="8"/>
  <c r="BO173" i="8"/>
  <c r="AY173" i="8"/>
  <c r="AI173" i="8"/>
  <c r="S173" i="8"/>
  <c r="C173" i="8"/>
  <c r="BJ173" i="8"/>
  <c r="AQ173" i="8"/>
  <c r="Y173" i="8"/>
  <c r="G173" i="8"/>
  <c r="BI173" i="8"/>
  <c r="AP173" i="8"/>
  <c r="X173" i="8"/>
  <c r="F173" i="8"/>
  <c r="BG173" i="8"/>
  <c r="AO173" i="8"/>
  <c r="W173" i="8"/>
  <c r="E173" i="8"/>
  <c r="BF173" i="8"/>
  <c r="AN173" i="8"/>
  <c r="V173" i="8"/>
  <c r="D173" i="8"/>
  <c r="BE173" i="8"/>
  <c r="AM173" i="8"/>
  <c r="U173" i="8"/>
  <c r="B173" i="8"/>
  <c r="BD173" i="8"/>
  <c r="AL173" i="8"/>
  <c r="T173" i="8"/>
  <c r="A173" i="8"/>
  <c r="AZ173" i="8"/>
  <c r="AG173" i="8"/>
  <c r="O173" i="8"/>
  <c r="BK173" i="8"/>
  <c r="AC173" i="8"/>
  <c r="BC173" i="8"/>
  <c r="AA173" i="8"/>
  <c r="BB173" i="8"/>
  <c r="Z173" i="8"/>
  <c r="BA173" i="8"/>
  <c r="R173" i="8"/>
  <c r="AX173" i="8"/>
  <c r="Q173" i="8"/>
  <c r="AW173" i="8"/>
  <c r="P173" i="8"/>
  <c r="AK173" i="8"/>
  <c r="AJ173" i="8"/>
  <c r="AH173" i="8"/>
  <c r="AF173" i="8"/>
  <c r="AE173" i="8"/>
  <c r="AD173" i="8"/>
  <c r="BN173" i="8"/>
  <c r="J173" i="8"/>
  <c r="BM173" i="8"/>
  <c r="BL173" i="8"/>
  <c r="AV173" i="8"/>
  <c r="AU173" i="8"/>
  <c r="AT173" i="8"/>
  <c r="AS173" i="8"/>
  <c r="I173" i="8"/>
  <c r="K173" i="8"/>
  <c r="H173" i="8"/>
  <c r="BR173" i="8"/>
  <c r="BP173" i="8"/>
  <c r="N173" i="8"/>
  <c r="M173" i="8"/>
  <c r="A128" i="7"/>
  <c r="AB129" i="7"/>
  <c r="A129" i="7" s="1"/>
  <c r="A188" i="7"/>
  <c r="AB189" i="7"/>
  <c r="A189" i="7" s="1"/>
  <c r="BG375" i="8"/>
  <c r="AQ375" i="8"/>
  <c r="AA375" i="8"/>
  <c r="K375" i="8"/>
  <c r="BF375" i="8"/>
  <c r="AP375" i="8"/>
  <c r="Z375" i="8"/>
  <c r="J375" i="8"/>
  <c r="BR375" i="8"/>
  <c r="BA375" i="8"/>
  <c r="AK375" i="8"/>
  <c r="U375" i="8"/>
  <c r="E375" i="8"/>
  <c r="BI375" i="8"/>
  <c r="AN375" i="8"/>
  <c r="T375" i="8"/>
  <c r="A375" i="8"/>
  <c r="BH375" i="8"/>
  <c r="AM375" i="8"/>
  <c r="S375" i="8"/>
  <c r="BE375" i="8"/>
  <c r="AL375" i="8"/>
  <c r="R375" i="8"/>
  <c r="BD375" i="8"/>
  <c r="AJ375" i="8"/>
  <c r="Q375" i="8"/>
  <c r="BC375" i="8"/>
  <c r="AI375" i="8"/>
  <c r="P375" i="8"/>
  <c r="BB375" i="8"/>
  <c r="AH375" i="8"/>
  <c r="O375" i="8"/>
  <c r="BP375" i="8"/>
  <c r="AW375" i="8"/>
  <c r="AD375" i="8"/>
  <c r="I375" i="8"/>
  <c r="AT375" i="8"/>
  <c r="H375" i="8"/>
  <c r="AS375" i="8"/>
  <c r="G375" i="8"/>
  <c r="AR375" i="8"/>
  <c r="F375" i="8"/>
  <c r="AO375" i="8"/>
  <c r="D375" i="8"/>
  <c r="AG375" i="8"/>
  <c r="C375" i="8"/>
  <c r="BO375" i="8"/>
  <c r="AF375" i="8"/>
  <c r="B375" i="8"/>
  <c r="BN375" i="8"/>
  <c r="AE375" i="8"/>
  <c r="BK375" i="8"/>
  <c r="Y375" i="8"/>
  <c r="AC375" i="8"/>
  <c r="AB375" i="8"/>
  <c r="X375" i="8"/>
  <c r="W375" i="8"/>
  <c r="V375" i="8"/>
  <c r="N375" i="8"/>
  <c r="M375" i="8"/>
  <c r="BL375" i="8"/>
  <c r="L375" i="8"/>
  <c r="BM375" i="8"/>
  <c r="BJ375" i="8"/>
  <c r="AZ375" i="8"/>
  <c r="AY375" i="8"/>
  <c r="AX375" i="8"/>
  <c r="AV375" i="8"/>
  <c r="AU375" i="8"/>
  <c r="BM99" i="8"/>
  <c r="AW99" i="8"/>
  <c r="AG99" i="8"/>
  <c r="Q99" i="8"/>
  <c r="A99" i="8"/>
  <c r="BN99" i="8"/>
  <c r="AV99" i="8"/>
  <c r="AE99" i="8"/>
  <c r="N99" i="8"/>
  <c r="BL99" i="8"/>
  <c r="AU99" i="8"/>
  <c r="AD99" i="8"/>
  <c r="M99" i="8"/>
  <c r="BK99" i="8"/>
  <c r="AT99" i="8"/>
  <c r="AC99" i="8"/>
  <c r="L99" i="8"/>
  <c r="BJ99" i="8"/>
  <c r="AS99" i="8"/>
  <c r="AB99" i="8"/>
  <c r="K99" i="8"/>
  <c r="BI99" i="8"/>
  <c r="AR99" i="8"/>
  <c r="AA99" i="8"/>
  <c r="J99" i="8"/>
  <c r="BH99" i="8"/>
  <c r="AQ99" i="8"/>
  <c r="Z99" i="8"/>
  <c r="I99" i="8"/>
  <c r="AX99" i="8"/>
  <c r="T99" i="8"/>
  <c r="AP99" i="8"/>
  <c r="S99" i="8"/>
  <c r="AO99" i="8"/>
  <c r="R99" i="8"/>
  <c r="AN99" i="8"/>
  <c r="P99" i="8"/>
  <c r="BR99" i="8"/>
  <c r="AM99" i="8"/>
  <c r="O99" i="8"/>
  <c r="BP99" i="8"/>
  <c r="AL99" i="8"/>
  <c r="H99" i="8"/>
  <c r="BE99" i="8"/>
  <c r="AH99" i="8"/>
  <c r="D99" i="8"/>
  <c r="AZ99" i="8"/>
  <c r="AY99" i="8"/>
  <c r="AK99" i="8"/>
  <c r="AJ99" i="8"/>
  <c r="AI99" i="8"/>
  <c r="AF99" i="8"/>
  <c r="BO99" i="8"/>
  <c r="V99" i="8"/>
  <c r="BB99" i="8"/>
  <c r="BA99" i="8"/>
  <c r="Y99" i="8"/>
  <c r="X99" i="8"/>
  <c r="W99" i="8"/>
  <c r="U99" i="8"/>
  <c r="C99" i="8"/>
  <c r="B99" i="8"/>
  <c r="BG99" i="8"/>
  <c r="BF99" i="8"/>
  <c r="BD99" i="8"/>
  <c r="F99" i="8"/>
  <c r="E99" i="8"/>
  <c r="BC99" i="8"/>
  <c r="G99" i="8"/>
  <c r="BI219" i="8"/>
  <c r="AS219" i="8"/>
  <c r="AC219" i="8"/>
  <c r="M219" i="8"/>
  <c r="BH219" i="8"/>
  <c r="AR219" i="8"/>
  <c r="AB219" i="8"/>
  <c r="L219" i="8"/>
  <c r="BP219" i="8"/>
  <c r="AZ219" i="8"/>
  <c r="AJ219" i="8"/>
  <c r="T219" i="8"/>
  <c r="D219" i="8"/>
  <c r="AX219" i="8"/>
  <c r="AE219" i="8"/>
  <c r="J219" i="8"/>
  <c r="BR219" i="8"/>
  <c r="AW219" i="8"/>
  <c r="AD219" i="8"/>
  <c r="I219" i="8"/>
  <c r="BO219" i="8"/>
  <c r="AV219" i="8"/>
  <c r="AA219" i="8"/>
  <c r="H219" i="8"/>
  <c r="BN219" i="8"/>
  <c r="AU219" i="8"/>
  <c r="Z219" i="8"/>
  <c r="G219" i="8"/>
  <c r="BM219" i="8"/>
  <c r="AT219" i="8"/>
  <c r="Y219" i="8"/>
  <c r="F219" i="8"/>
  <c r="BL219" i="8"/>
  <c r="AQ219" i="8"/>
  <c r="X219" i="8"/>
  <c r="E219" i="8"/>
  <c r="BF219" i="8"/>
  <c r="AM219" i="8"/>
  <c r="S219" i="8"/>
  <c r="BD219" i="8"/>
  <c r="U219" i="8"/>
  <c r="BB219" i="8"/>
  <c r="Q219" i="8"/>
  <c r="BA219" i="8"/>
  <c r="P219" i="8"/>
  <c r="AY219" i="8"/>
  <c r="O219" i="8"/>
  <c r="AP219" i="8"/>
  <c r="N219" i="8"/>
  <c r="AK219" i="8"/>
  <c r="A219" i="8"/>
  <c r="AI219" i="8"/>
  <c r="AH219" i="8"/>
  <c r="AG219" i="8"/>
  <c r="AF219" i="8"/>
  <c r="W219" i="8"/>
  <c r="V219" i="8"/>
  <c r="BJ219" i="8"/>
  <c r="B219" i="8"/>
  <c r="BK219" i="8"/>
  <c r="BG219" i="8"/>
  <c r="BE219" i="8"/>
  <c r="BC219" i="8"/>
  <c r="AO219" i="8"/>
  <c r="AN219" i="8"/>
  <c r="AL219" i="8"/>
  <c r="R219" i="8"/>
  <c r="K219" i="8"/>
  <c r="C219" i="8"/>
  <c r="BI103" i="8"/>
  <c r="AS103" i="8"/>
  <c r="AC103" i="8"/>
  <c r="M103" i="8"/>
  <c r="BD103" i="8"/>
  <c r="AN103" i="8"/>
  <c r="X103" i="8"/>
  <c r="H103" i="8"/>
  <c r="BH103" i="8"/>
  <c r="AP103" i="8"/>
  <c r="W103" i="8"/>
  <c r="E103" i="8"/>
  <c r="BG103" i="8"/>
  <c r="AO103" i="8"/>
  <c r="V103" i="8"/>
  <c r="D103" i="8"/>
  <c r="BF103" i="8"/>
  <c r="AM103" i="8"/>
  <c r="U103" i="8"/>
  <c r="C103" i="8"/>
  <c r="BE103" i="8"/>
  <c r="AL103" i="8"/>
  <c r="T103" i="8"/>
  <c r="B103" i="8"/>
  <c r="BC103" i="8"/>
  <c r="AK103" i="8"/>
  <c r="S103" i="8"/>
  <c r="A103" i="8"/>
  <c r="BB103" i="8"/>
  <c r="AJ103" i="8"/>
  <c r="R103" i="8"/>
  <c r="BJ103" i="8"/>
  <c r="AD103" i="8"/>
  <c r="BA103" i="8"/>
  <c r="AB103" i="8"/>
  <c r="AZ103" i="8"/>
  <c r="AA103" i="8"/>
  <c r="AY103" i="8"/>
  <c r="Z103" i="8"/>
  <c r="AX103" i="8"/>
  <c r="Y103" i="8"/>
  <c r="AW103" i="8"/>
  <c r="Q103" i="8"/>
  <c r="BR103" i="8"/>
  <c r="AR103" i="8"/>
  <c r="L103" i="8"/>
  <c r="AE103" i="8"/>
  <c r="P103" i="8"/>
  <c r="BP103" i="8"/>
  <c r="O103" i="8"/>
  <c r="BO103" i="8"/>
  <c r="N103" i="8"/>
  <c r="BN103" i="8"/>
  <c r="K103" i="8"/>
  <c r="BM103" i="8"/>
  <c r="J103" i="8"/>
  <c r="AU103" i="8"/>
  <c r="AQ103" i="8"/>
  <c r="AI103" i="8"/>
  <c r="AH103" i="8"/>
  <c r="AG103" i="8"/>
  <c r="AF103" i="8"/>
  <c r="I103" i="8"/>
  <c r="BK103" i="8"/>
  <c r="AV103" i="8"/>
  <c r="AT103" i="8"/>
  <c r="G103" i="8"/>
  <c r="F103" i="8"/>
  <c r="BL103" i="8"/>
  <c r="BH23" i="8"/>
  <c r="AR23" i="8"/>
  <c r="AB23" i="8"/>
  <c r="L23" i="8"/>
  <c r="BN23" i="8"/>
  <c r="AW23" i="8"/>
  <c r="AF23" i="8"/>
  <c r="O23" i="8"/>
  <c r="BJ23" i="8"/>
  <c r="AS23" i="8"/>
  <c r="AA23" i="8"/>
  <c r="J23" i="8"/>
  <c r="BD23" i="8"/>
  <c r="AM23" i="8"/>
  <c r="V23" i="8"/>
  <c r="E23" i="8"/>
  <c r="BO23" i="8"/>
  <c r="AT23" i="8"/>
  <c r="X23" i="8"/>
  <c r="C23" i="8"/>
  <c r="BM23" i="8"/>
  <c r="AQ23" i="8"/>
  <c r="W23" i="8"/>
  <c r="B23" i="8"/>
  <c r="BL23" i="8"/>
  <c r="AP23" i="8"/>
  <c r="U23" i="8"/>
  <c r="A23" i="8"/>
  <c r="BK23" i="8"/>
  <c r="AO23" i="8"/>
  <c r="T23" i="8"/>
  <c r="BI23" i="8"/>
  <c r="AN23" i="8"/>
  <c r="S23" i="8"/>
  <c r="BG23" i="8"/>
  <c r="AL23" i="8"/>
  <c r="R23" i="8"/>
  <c r="BB23" i="8"/>
  <c r="AH23" i="8"/>
  <c r="M23" i="8"/>
  <c r="AG23" i="8"/>
  <c r="AE23" i="8"/>
  <c r="BR23" i="8"/>
  <c r="AD23" i="8"/>
  <c r="BP23" i="8"/>
  <c r="AC23" i="8"/>
  <c r="BF23" i="8"/>
  <c r="Z23" i="8"/>
  <c r="BE23" i="8"/>
  <c r="Y23" i="8"/>
  <c r="BC23" i="8"/>
  <c r="Q23" i="8"/>
  <c r="AY23" i="8"/>
  <c r="K23" i="8"/>
  <c r="AX23" i="8"/>
  <c r="I23" i="8"/>
  <c r="F23" i="8"/>
  <c r="D23" i="8"/>
  <c r="BA23" i="8"/>
  <c r="AZ23" i="8"/>
  <c r="AK23" i="8"/>
  <c r="AU23" i="8"/>
  <c r="AV23" i="8"/>
  <c r="AJ23" i="8"/>
  <c r="AI23" i="8"/>
  <c r="P23" i="8"/>
  <c r="N23" i="8"/>
  <c r="H23" i="8"/>
  <c r="G23" i="8"/>
  <c r="BO395" i="8"/>
  <c r="AY395" i="8"/>
  <c r="AI395" i="8"/>
  <c r="S395" i="8"/>
  <c r="C395" i="8"/>
  <c r="BH395" i="8"/>
  <c r="AR395" i="8"/>
  <c r="AB395" i="8"/>
  <c r="L395" i="8"/>
  <c r="BD395" i="8"/>
  <c r="AN395" i="8"/>
  <c r="X395" i="8"/>
  <c r="H395" i="8"/>
  <c r="BC395" i="8"/>
  <c r="AM395" i="8"/>
  <c r="W395" i="8"/>
  <c r="G395" i="8"/>
  <c r="BP395" i="8"/>
  <c r="AZ395" i="8"/>
  <c r="AJ395" i="8"/>
  <c r="T395" i="8"/>
  <c r="D395" i="8"/>
  <c r="AV395" i="8"/>
  <c r="Z395" i="8"/>
  <c r="A395" i="8"/>
  <c r="AU395" i="8"/>
  <c r="Y395" i="8"/>
  <c r="BR395" i="8"/>
  <c r="AT395" i="8"/>
  <c r="V395" i="8"/>
  <c r="BN395" i="8"/>
  <c r="AS395" i="8"/>
  <c r="U395" i="8"/>
  <c r="BM395" i="8"/>
  <c r="AQ395" i="8"/>
  <c r="R395" i="8"/>
  <c r="BL395" i="8"/>
  <c r="AP395" i="8"/>
  <c r="Q395" i="8"/>
  <c r="BK395" i="8"/>
  <c r="AO395" i="8"/>
  <c r="P395" i="8"/>
  <c r="BG395" i="8"/>
  <c r="AH395" i="8"/>
  <c r="M395" i="8"/>
  <c r="AL395" i="8"/>
  <c r="AK395" i="8"/>
  <c r="AG395" i="8"/>
  <c r="AF395" i="8"/>
  <c r="AE395" i="8"/>
  <c r="AD395" i="8"/>
  <c r="AC395" i="8"/>
  <c r="BI395" i="8"/>
  <c r="N395" i="8"/>
  <c r="BJ395" i="8"/>
  <c r="BF395" i="8"/>
  <c r="BE395" i="8"/>
  <c r="BB395" i="8"/>
  <c r="BA395" i="8"/>
  <c r="O395" i="8"/>
  <c r="AX395" i="8"/>
  <c r="AW395" i="8"/>
  <c r="AA395" i="8"/>
  <c r="I395" i="8"/>
  <c r="K395" i="8"/>
  <c r="J395" i="8"/>
  <c r="F395" i="8"/>
  <c r="E395" i="8"/>
  <c r="B395" i="8"/>
  <c r="BR124" i="8"/>
  <c r="BA124" i="8"/>
  <c r="AK124" i="8"/>
  <c r="U124" i="8"/>
  <c r="E124" i="8"/>
  <c r="BB124" i="8"/>
  <c r="AJ124" i="8"/>
  <c r="S124" i="8"/>
  <c r="B124" i="8"/>
  <c r="BP124" i="8"/>
  <c r="AY124" i="8"/>
  <c r="AH124" i="8"/>
  <c r="Q124" i="8"/>
  <c r="BM124" i="8"/>
  <c r="AV124" i="8"/>
  <c r="AE124" i="8"/>
  <c r="N124" i="8"/>
  <c r="BH124" i="8"/>
  <c r="AN124" i="8"/>
  <c r="R124" i="8"/>
  <c r="BG124" i="8"/>
  <c r="AM124" i="8"/>
  <c r="P124" i="8"/>
  <c r="BF124" i="8"/>
  <c r="AL124" i="8"/>
  <c r="O124" i="8"/>
  <c r="BE124" i="8"/>
  <c r="AI124" i="8"/>
  <c r="M124" i="8"/>
  <c r="BD124" i="8"/>
  <c r="AG124" i="8"/>
  <c r="L124" i="8"/>
  <c r="BC124" i="8"/>
  <c r="AF124" i="8"/>
  <c r="K124" i="8"/>
  <c r="BN124" i="8"/>
  <c r="AC124" i="8"/>
  <c r="A124" i="8"/>
  <c r="BL124" i="8"/>
  <c r="AB124" i="8"/>
  <c r="BK124" i="8"/>
  <c r="AA124" i="8"/>
  <c r="BJ124" i="8"/>
  <c r="Z124" i="8"/>
  <c r="BI124" i="8"/>
  <c r="Y124" i="8"/>
  <c r="AZ124" i="8"/>
  <c r="X124" i="8"/>
  <c r="AT124" i="8"/>
  <c r="J124" i="8"/>
  <c r="AW124" i="8"/>
  <c r="C124" i="8"/>
  <c r="AU124" i="8"/>
  <c r="AS124" i="8"/>
  <c r="AR124" i="8"/>
  <c r="AQ124" i="8"/>
  <c r="AP124" i="8"/>
  <c r="V124" i="8"/>
  <c r="F124" i="8"/>
  <c r="D124" i="8"/>
  <c r="AO124" i="8"/>
  <c r="AD124" i="8"/>
  <c r="W124" i="8"/>
  <c r="BO124" i="8"/>
  <c r="AX124" i="8"/>
  <c r="T124" i="8"/>
  <c r="G124" i="8"/>
  <c r="I124" i="8"/>
  <c r="H124" i="8"/>
  <c r="BC7" i="8"/>
  <c r="AM7" i="8"/>
  <c r="W7" i="8"/>
  <c r="G7" i="8"/>
  <c r="BB7" i="8"/>
  <c r="AL7" i="8"/>
  <c r="V7" i="8"/>
  <c r="F7" i="8"/>
  <c r="BR7" i="8"/>
  <c r="BA7" i="8"/>
  <c r="AK7" i="8"/>
  <c r="U7" i="8"/>
  <c r="E7" i="8"/>
  <c r="BP7" i="8"/>
  <c r="AZ7" i="8"/>
  <c r="AJ7" i="8"/>
  <c r="T7" i="8"/>
  <c r="D7" i="8"/>
  <c r="BO7" i="8"/>
  <c r="AY7" i="8"/>
  <c r="AI7" i="8"/>
  <c r="S7" i="8"/>
  <c r="C7" i="8"/>
  <c r="BN7" i="8"/>
  <c r="AX7" i="8"/>
  <c r="AH7" i="8"/>
  <c r="R7" i="8"/>
  <c r="B7" i="8"/>
  <c r="BJ7" i="8"/>
  <c r="AT7" i="8"/>
  <c r="AD7" i="8"/>
  <c r="N7" i="8"/>
  <c r="BE7" i="8"/>
  <c r="AA7" i="8"/>
  <c r="BD7" i="8"/>
  <c r="Z7" i="8"/>
  <c r="AW7" i="8"/>
  <c r="Y7" i="8"/>
  <c r="AV7" i="8"/>
  <c r="X7" i="8"/>
  <c r="AU7" i="8"/>
  <c r="Q7" i="8"/>
  <c r="AS7" i="8"/>
  <c r="P7" i="8"/>
  <c r="AR7" i="8"/>
  <c r="O7" i="8"/>
  <c r="BM7" i="8"/>
  <c r="AO7" i="8"/>
  <c r="K7" i="8"/>
  <c r="BL7" i="8"/>
  <c r="AN7" i="8"/>
  <c r="J7" i="8"/>
  <c r="AB7" i="8"/>
  <c r="M7" i="8"/>
  <c r="L7" i="8"/>
  <c r="I7" i="8"/>
  <c r="H7" i="8"/>
  <c r="BK7" i="8"/>
  <c r="A7" i="8"/>
  <c r="BI7" i="8"/>
  <c r="BF7" i="8"/>
  <c r="BH7" i="8"/>
  <c r="BG7" i="8"/>
  <c r="AQ7" i="8"/>
  <c r="AP7" i="8"/>
  <c r="AG7" i="8"/>
  <c r="AF7" i="8"/>
  <c r="AC7" i="8"/>
  <c r="AE7" i="8"/>
  <c r="BL263" i="8"/>
  <c r="AV263" i="8"/>
  <c r="AF263" i="8"/>
  <c r="P263" i="8"/>
  <c r="BK263" i="8"/>
  <c r="AU263" i="8"/>
  <c r="AE263" i="8"/>
  <c r="O263" i="8"/>
  <c r="AZ263" i="8"/>
  <c r="AH263" i="8"/>
  <c r="N263" i="8"/>
  <c r="BR263" i="8"/>
  <c r="AY263" i="8"/>
  <c r="AG263" i="8"/>
  <c r="M263" i="8"/>
  <c r="BP263" i="8"/>
  <c r="AX263" i="8"/>
  <c r="AD263" i="8"/>
  <c r="L263" i="8"/>
  <c r="BO263" i="8"/>
  <c r="AW263" i="8"/>
  <c r="AC263" i="8"/>
  <c r="K263" i="8"/>
  <c r="BN263" i="8"/>
  <c r="AT263" i="8"/>
  <c r="AB263" i="8"/>
  <c r="J263" i="8"/>
  <c r="BM263" i="8"/>
  <c r="AS263" i="8"/>
  <c r="AA263" i="8"/>
  <c r="I263" i="8"/>
  <c r="BG263" i="8"/>
  <c r="AO263" i="8"/>
  <c r="W263" i="8"/>
  <c r="E263" i="8"/>
  <c r="AK263" i="8"/>
  <c r="C263" i="8"/>
  <c r="BJ263" i="8"/>
  <c r="AJ263" i="8"/>
  <c r="B263" i="8"/>
  <c r="BI263" i="8"/>
  <c r="AI263" i="8"/>
  <c r="A263" i="8"/>
  <c r="BH263" i="8"/>
  <c r="Z263" i="8"/>
  <c r="BF263" i="8"/>
  <c r="Y263" i="8"/>
  <c r="BE263" i="8"/>
  <c r="X263" i="8"/>
  <c r="BA263" i="8"/>
  <c r="S263" i="8"/>
  <c r="Q263" i="8"/>
  <c r="H263" i="8"/>
  <c r="G263" i="8"/>
  <c r="BD263" i="8"/>
  <c r="F263" i="8"/>
  <c r="BC263" i="8"/>
  <c r="D263" i="8"/>
  <c r="BB263" i="8"/>
  <c r="AN263" i="8"/>
  <c r="T263" i="8"/>
  <c r="R263" i="8"/>
  <c r="AR263" i="8"/>
  <c r="AQ263" i="8"/>
  <c r="V263" i="8"/>
  <c r="U263" i="8"/>
  <c r="AP263" i="8"/>
  <c r="AM263" i="8"/>
  <c r="AL263" i="8"/>
  <c r="BG387" i="8"/>
  <c r="AQ387" i="8"/>
  <c r="AA387" i="8"/>
  <c r="K387" i="8"/>
  <c r="BP387" i="8"/>
  <c r="AZ387" i="8"/>
  <c r="AJ387" i="8"/>
  <c r="T387" i="8"/>
  <c r="D387" i="8"/>
  <c r="BL387" i="8"/>
  <c r="AV387" i="8"/>
  <c r="AF387" i="8"/>
  <c r="P387" i="8"/>
  <c r="BK387" i="8"/>
  <c r="AU387" i="8"/>
  <c r="AE387" i="8"/>
  <c r="O387" i="8"/>
  <c r="BH387" i="8"/>
  <c r="AR387" i="8"/>
  <c r="AB387" i="8"/>
  <c r="L387" i="8"/>
  <c r="BN387" i="8"/>
  <c r="AO387" i="8"/>
  <c r="S387" i="8"/>
  <c r="BM387" i="8"/>
  <c r="AN387" i="8"/>
  <c r="R387" i="8"/>
  <c r="BJ387" i="8"/>
  <c r="BD387" i="8"/>
  <c r="AH387" i="8"/>
  <c r="I387" i="8"/>
  <c r="AM387" i="8"/>
  <c r="J387" i="8"/>
  <c r="AL387" i="8"/>
  <c r="H387" i="8"/>
  <c r="BR387" i="8"/>
  <c r="AK387" i="8"/>
  <c r="G387" i="8"/>
  <c r="BO387" i="8"/>
  <c r="AI387" i="8"/>
  <c r="F387" i="8"/>
  <c r="BI387" i="8"/>
  <c r="AG387" i="8"/>
  <c r="E387" i="8"/>
  <c r="BF387" i="8"/>
  <c r="AD387" i="8"/>
  <c r="C387" i="8"/>
  <c r="BE387" i="8"/>
  <c r="AC387" i="8"/>
  <c r="B387" i="8"/>
  <c r="BA387" i="8"/>
  <c r="X387" i="8"/>
  <c r="BC387" i="8"/>
  <c r="A387" i="8"/>
  <c r="BB387" i="8"/>
  <c r="AY387" i="8"/>
  <c r="AX387" i="8"/>
  <c r="AW387" i="8"/>
  <c r="AT387" i="8"/>
  <c r="Y387" i="8"/>
  <c r="V387" i="8"/>
  <c r="U387" i="8"/>
  <c r="Q387" i="8"/>
  <c r="N387" i="8"/>
  <c r="M387" i="8"/>
  <c r="AS387" i="8"/>
  <c r="AP387" i="8"/>
  <c r="Z387" i="8"/>
  <c r="W387" i="8"/>
  <c r="BJ203" i="8"/>
  <c r="AT203" i="8"/>
  <c r="AD203" i="8"/>
  <c r="N203" i="8"/>
  <c r="BG203" i="8"/>
  <c r="AQ203" i="8"/>
  <c r="AA203" i="8"/>
  <c r="K203" i="8"/>
  <c r="BC203" i="8"/>
  <c r="AM203" i="8"/>
  <c r="W203" i="8"/>
  <c r="G203" i="8"/>
  <c r="BK203" i="8"/>
  <c r="AP203" i="8"/>
  <c r="V203" i="8"/>
  <c r="C203" i="8"/>
  <c r="BH203" i="8"/>
  <c r="AN203" i="8"/>
  <c r="T203" i="8"/>
  <c r="A203" i="8"/>
  <c r="BF203" i="8"/>
  <c r="AL203" i="8"/>
  <c r="S203" i="8"/>
  <c r="BE203" i="8"/>
  <c r="AK203" i="8"/>
  <c r="R203" i="8"/>
  <c r="BD203" i="8"/>
  <c r="AJ203" i="8"/>
  <c r="Q203" i="8"/>
  <c r="AY203" i="8"/>
  <c r="AF203" i="8"/>
  <c r="L203" i="8"/>
  <c r="BO203" i="8"/>
  <c r="AH203" i="8"/>
  <c r="E203" i="8"/>
  <c r="BN203" i="8"/>
  <c r="AG203" i="8"/>
  <c r="D203" i="8"/>
  <c r="BM203" i="8"/>
  <c r="AE203" i="8"/>
  <c r="B203" i="8"/>
  <c r="BL203" i="8"/>
  <c r="AC203" i="8"/>
  <c r="BI203" i="8"/>
  <c r="AB203" i="8"/>
  <c r="BB203" i="8"/>
  <c r="Z203" i="8"/>
  <c r="AW203" i="8"/>
  <c r="P203" i="8"/>
  <c r="AR203" i="8"/>
  <c r="AO203" i="8"/>
  <c r="AI203" i="8"/>
  <c r="Y203" i="8"/>
  <c r="X203" i="8"/>
  <c r="U203" i="8"/>
  <c r="AX203" i="8"/>
  <c r="AV203" i="8"/>
  <c r="AU203" i="8"/>
  <c r="AS203" i="8"/>
  <c r="O203" i="8"/>
  <c r="M203" i="8"/>
  <c r="F203" i="8"/>
  <c r="AZ203" i="8"/>
  <c r="BA203" i="8"/>
  <c r="J203" i="8"/>
  <c r="I203" i="8"/>
  <c r="H203" i="8"/>
  <c r="BR203" i="8"/>
  <c r="BP203" i="8"/>
  <c r="BN18" i="8"/>
  <c r="AX18" i="8"/>
  <c r="AH18" i="8"/>
  <c r="R18" i="8"/>
  <c r="B18" i="8"/>
  <c r="BJ18" i="8"/>
  <c r="AT18" i="8"/>
  <c r="AD18" i="8"/>
  <c r="N18" i="8"/>
  <c r="BE18" i="8"/>
  <c r="AO18" i="8"/>
  <c r="Y18" i="8"/>
  <c r="I18" i="8"/>
  <c r="BP18" i="8"/>
  <c r="AV18" i="8"/>
  <c r="AB18" i="8"/>
  <c r="H18" i="8"/>
  <c r="BO18" i="8"/>
  <c r="AU18" i="8"/>
  <c r="AA18" i="8"/>
  <c r="G18" i="8"/>
  <c r="BM18" i="8"/>
  <c r="AS18" i="8"/>
  <c r="Z18" i="8"/>
  <c r="F18" i="8"/>
  <c r="BL18" i="8"/>
  <c r="AR18" i="8"/>
  <c r="X18" i="8"/>
  <c r="E18" i="8"/>
  <c r="BK18" i="8"/>
  <c r="AQ18" i="8"/>
  <c r="W18" i="8"/>
  <c r="D18" i="8"/>
  <c r="BI18" i="8"/>
  <c r="AP18" i="8"/>
  <c r="V18" i="8"/>
  <c r="C18" i="8"/>
  <c r="BD18" i="8"/>
  <c r="AK18" i="8"/>
  <c r="Q18" i="8"/>
  <c r="BC18" i="8"/>
  <c r="T18" i="8"/>
  <c r="BB18" i="8"/>
  <c r="S18" i="8"/>
  <c r="BA18" i="8"/>
  <c r="P18" i="8"/>
  <c r="AZ18" i="8"/>
  <c r="O18" i="8"/>
  <c r="AY18" i="8"/>
  <c r="M18" i="8"/>
  <c r="AW18" i="8"/>
  <c r="L18" i="8"/>
  <c r="AN18" i="8"/>
  <c r="K18" i="8"/>
  <c r="AJ18" i="8"/>
  <c r="AI18" i="8"/>
  <c r="AC18" i="8"/>
  <c r="U18" i="8"/>
  <c r="J18" i="8"/>
  <c r="A18" i="8"/>
  <c r="BG18" i="8"/>
  <c r="BH18" i="8"/>
  <c r="BR18" i="8"/>
  <c r="BF18" i="8"/>
  <c r="AM18" i="8"/>
  <c r="AL18" i="8"/>
  <c r="AE18" i="8"/>
  <c r="AG18" i="8"/>
  <c r="AF18" i="8"/>
  <c r="BR292" i="8"/>
  <c r="BA292" i="8"/>
  <c r="AK292" i="8"/>
  <c r="U292" i="8"/>
  <c r="E292" i="8"/>
  <c r="BO292" i="8"/>
  <c r="AY292" i="8"/>
  <c r="AI292" i="8"/>
  <c r="S292" i="8"/>
  <c r="C292" i="8"/>
  <c r="BK292" i="8"/>
  <c r="AS292" i="8"/>
  <c r="AA292" i="8"/>
  <c r="I292" i="8"/>
  <c r="BJ292" i="8"/>
  <c r="AR292" i="8"/>
  <c r="Z292" i="8"/>
  <c r="H292" i="8"/>
  <c r="BI292" i="8"/>
  <c r="AQ292" i="8"/>
  <c r="Y292" i="8"/>
  <c r="G292" i="8"/>
  <c r="BH292" i="8"/>
  <c r="AP292" i="8"/>
  <c r="X292" i="8"/>
  <c r="F292" i="8"/>
  <c r="BG292" i="8"/>
  <c r="AO292" i="8"/>
  <c r="W292" i="8"/>
  <c r="D292" i="8"/>
  <c r="BF292" i="8"/>
  <c r="BD292" i="8"/>
  <c r="AL292" i="8"/>
  <c r="R292" i="8"/>
  <c r="BN292" i="8"/>
  <c r="AG292" i="8"/>
  <c r="B292" i="8"/>
  <c r="BM292" i="8"/>
  <c r="AF292" i="8"/>
  <c r="A292" i="8"/>
  <c r="BL292" i="8"/>
  <c r="AE292" i="8"/>
  <c r="BE292" i="8"/>
  <c r="AD292" i="8"/>
  <c r="BC292" i="8"/>
  <c r="AC292" i="8"/>
  <c r="BB292" i="8"/>
  <c r="AB292" i="8"/>
  <c r="AV292" i="8"/>
  <c r="P292" i="8"/>
  <c r="AJ292" i="8"/>
  <c r="AH292" i="8"/>
  <c r="V292" i="8"/>
  <c r="T292" i="8"/>
  <c r="Q292" i="8"/>
  <c r="O292" i="8"/>
  <c r="AZ292" i="8"/>
  <c r="K292" i="8"/>
  <c r="BP292" i="8"/>
  <c r="AT292" i="8"/>
  <c r="AU292" i="8"/>
  <c r="J292" i="8"/>
  <c r="AX292" i="8"/>
  <c r="AM292" i="8"/>
  <c r="AW292" i="8"/>
  <c r="AN292" i="8"/>
  <c r="N292" i="8"/>
  <c r="M292" i="8"/>
  <c r="L292" i="8"/>
  <c r="AB73" i="7"/>
  <c r="A73" i="7" s="1"/>
  <c r="A72" i="7"/>
  <c r="BM115" i="8"/>
  <c r="AW115" i="8"/>
  <c r="AG115" i="8"/>
  <c r="Q115" i="8"/>
  <c r="A115" i="8"/>
  <c r="BH115" i="8"/>
  <c r="AR115" i="8"/>
  <c r="AB115" i="8"/>
  <c r="L115" i="8"/>
  <c r="BC115" i="8"/>
  <c r="AK115" i="8"/>
  <c r="S115" i="8"/>
  <c r="BB115" i="8"/>
  <c r="AJ115" i="8"/>
  <c r="R115" i="8"/>
  <c r="BA115" i="8"/>
  <c r="AI115" i="8"/>
  <c r="P115" i="8"/>
  <c r="AZ115" i="8"/>
  <c r="AH115" i="8"/>
  <c r="O115" i="8"/>
  <c r="BR115" i="8"/>
  <c r="AY115" i="8"/>
  <c r="AF115" i="8"/>
  <c r="N115" i="8"/>
  <c r="BP115" i="8"/>
  <c r="AX115" i="8"/>
  <c r="AE115" i="8"/>
  <c r="M115" i="8"/>
  <c r="AU115" i="8"/>
  <c r="V115" i="8"/>
  <c r="AT115" i="8"/>
  <c r="U115" i="8"/>
  <c r="AS115" i="8"/>
  <c r="T115" i="8"/>
  <c r="AQ115" i="8"/>
  <c r="K115" i="8"/>
  <c r="AP115" i="8"/>
  <c r="J115" i="8"/>
  <c r="BO115" i="8"/>
  <c r="AO115" i="8"/>
  <c r="I115" i="8"/>
  <c r="BJ115" i="8"/>
  <c r="AD115" i="8"/>
  <c r="E115" i="8"/>
  <c r="AA115" i="8"/>
  <c r="Z115" i="8"/>
  <c r="Y115" i="8"/>
  <c r="BN115" i="8"/>
  <c r="X115" i="8"/>
  <c r="BL115" i="8"/>
  <c r="W115" i="8"/>
  <c r="BK115" i="8"/>
  <c r="H115" i="8"/>
  <c r="BE115" i="8"/>
  <c r="C115" i="8"/>
  <c r="AV115" i="8"/>
  <c r="AN115" i="8"/>
  <c r="AM115" i="8"/>
  <c r="AL115" i="8"/>
  <c r="AC115" i="8"/>
  <c r="G115" i="8"/>
  <c r="BI115" i="8"/>
  <c r="BG115" i="8"/>
  <c r="BF115" i="8"/>
  <c r="BD115" i="8"/>
  <c r="F115" i="8"/>
  <c r="D115" i="8"/>
  <c r="B115" i="8"/>
  <c r="A340" i="7"/>
  <c r="AB341" i="7"/>
  <c r="A341" i="7" s="1"/>
  <c r="A91" i="7"/>
  <c r="AB92" i="7"/>
  <c r="A284" i="7"/>
  <c r="AB285" i="7"/>
  <c r="A285" i="7" s="1"/>
  <c r="BI132" i="8"/>
  <c r="AS132" i="8"/>
  <c r="AC132" i="8"/>
  <c r="M132" i="8"/>
  <c r="BP132" i="8"/>
  <c r="AZ132" i="8"/>
  <c r="AJ132" i="8"/>
  <c r="T132" i="8"/>
  <c r="D132" i="8"/>
  <c r="BB132" i="8"/>
  <c r="AI132" i="8"/>
  <c r="Q132" i="8"/>
  <c r="BA132" i="8"/>
  <c r="AH132" i="8"/>
  <c r="P132" i="8"/>
  <c r="AY132" i="8"/>
  <c r="AG132" i="8"/>
  <c r="O132" i="8"/>
  <c r="BR132" i="8"/>
  <c r="AX132" i="8"/>
  <c r="AF132" i="8"/>
  <c r="N132" i="8"/>
  <c r="BO132" i="8"/>
  <c r="AW132" i="8"/>
  <c r="AE132" i="8"/>
  <c r="L132" i="8"/>
  <c r="BN132" i="8"/>
  <c r="AV132" i="8"/>
  <c r="AD132" i="8"/>
  <c r="K132" i="8"/>
  <c r="BH132" i="8"/>
  <c r="AB132" i="8"/>
  <c r="C132" i="8"/>
  <c r="BG132" i="8"/>
  <c r="AA132" i="8"/>
  <c r="B132" i="8"/>
  <c r="BF132" i="8"/>
  <c r="Z132" i="8"/>
  <c r="A132" i="8"/>
  <c r="BE132" i="8"/>
  <c r="Y132" i="8"/>
  <c r="BD132" i="8"/>
  <c r="X132" i="8"/>
  <c r="BC132" i="8"/>
  <c r="W132" i="8"/>
  <c r="AQ132" i="8"/>
  <c r="E132" i="8"/>
  <c r="AP132" i="8"/>
  <c r="AO132" i="8"/>
  <c r="AN132" i="8"/>
  <c r="AM132" i="8"/>
  <c r="AL132" i="8"/>
  <c r="BM132" i="8"/>
  <c r="S132" i="8"/>
  <c r="AU132" i="8"/>
  <c r="AT132" i="8"/>
  <c r="AR132" i="8"/>
  <c r="AK132" i="8"/>
  <c r="V132" i="8"/>
  <c r="U132" i="8"/>
  <c r="H132" i="8"/>
  <c r="BJ132" i="8"/>
  <c r="R132" i="8"/>
  <c r="J132" i="8"/>
  <c r="BK132" i="8"/>
  <c r="I132" i="8"/>
  <c r="BL132" i="8"/>
  <c r="G132" i="8"/>
  <c r="F132" i="8"/>
  <c r="BG229" i="8"/>
  <c r="AQ229" i="8"/>
  <c r="AA229" i="8"/>
  <c r="K229" i="8"/>
  <c r="BF229" i="8"/>
  <c r="AP229" i="8"/>
  <c r="Z229" i="8"/>
  <c r="J229" i="8"/>
  <c r="BN229" i="8"/>
  <c r="AX229" i="8"/>
  <c r="AH229" i="8"/>
  <c r="R229" i="8"/>
  <c r="B229" i="8"/>
  <c r="BR229" i="8"/>
  <c r="AW229" i="8"/>
  <c r="AD229" i="8"/>
  <c r="I229" i="8"/>
  <c r="BP229" i="8"/>
  <c r="AV229" i="8"/>
  <c r="AC229" i="8"/>
  <c r="H229" i="8"/>
  <c r="BO229" i="8"/>
  <c r="AU229" i="8"/>
  <c r="AB229" i="8"/>
  <c r="G229" i="8"/>
  <c r="BM229" i="8"/>
  <c r="AT229" i="8"/>
  <c r="Y229" i="8"/>
  <c r="F229" i="8"/>
  <c r="BL229" i="8"/>
  <c r="AS229" i="8"/>
  <c r="X229" i="8"/>
  <c r="E229" i="8"/>
  <c r="BK229" i="8"/>
  <c r="AR229" i="8"/>
  <c r="W229" i="8"/>
  <c r="D229" i="8"/>
  <c r="BE229" i="8"/>
  <c r="AL229" i="8"/>
  <c r="S229" i="8"/>
  <c r="AG229" i="8"/>
  <c r="BI229" i="8"/>
  <c r="AE229" i="8"/>
  <c r="BH229" i="8"/>
  <c r="V229" i="8"/>
  <c r="BD229" i="8"/>
  <c r="U229" i="8"/>
  <c r="BC229" i="8"/>
  <c r="T229" i="8"/>
  <c r="AY229" i="8"/>
  <c r="N229" i="8"/>
  <c r="P229" i="8"/>
  <c r="O229" i="8"/>
  <c r="M229" i="8"/>
  <c r="L229" i="8"/>
  <c r="BJ229" i="8"/>
  <c r="C229" i="8"/>
  <c r="BB229" i="8"/>
  <c r="A229" i="8"/>
  <c r="AN229" i="8"/>
  <c r="BA229" i="8"/>
  <c r="AZ229" i="8"/>
  <c r="AO229" i="8"/>
  <c r="AM229" i="8"/>
  <c r="AI229" i="8"/>
  <c r="AF229" i="8"/>
  <c r="Q229" i="8"/>
  <c r="AK229" i="8"/>
  <c r="AJ229" i="8"/>
  <c r="BL228" i="8"/>
  <c r="AV228" i="8"/>
  <c r="AF228" i="8"/>
  <c r="P228" i="8"/>
  <c r="BK228" i="8"/>
  <c r="AU228" i="8"/>
  <c r="AE228" i="8"/>
  <c r="O228" i="8"/>
  <c r="BC228" i="8"/>
  <c r="AM228" i="8"/>
  <c r="W228" i="8"/>
  <c r="G228" i="8"/>
  <c r="BG228" i="8"/>
  <c r="AN228" i="8"/>
  <c r="T228" i="8"/>
  <c r="A228" i="8"/>
  <c r="BF228" i="8"/>
  <c r="AL228" i="8"/>
  <c r="S228" i="8"/>
  <c r="BE228" i="8"/>
  <c r="AK228" i="8"/>
  <c r="R228" i="8"/>
  <c r="BD228" i="8"/>
  <c r="AJ228" i="8"/>
  <c r="Q228" i="8"/>
  <c r="BB228" i="8"/>
  <c r="AI228" i="8"/>
  <c r="N228" i="8"/>
  <c r="BA228" i="8"/>
  <c r="AH228" i="8"/>
  <c r="M228" i="8"/>
  <c r="BP228" i="8"/>
  <c r="AW228" i="8"/>
  <c r="AB228" i="8"/>
  <c r="I228" i="8"/>
  <c r="BN228" i="8"/>
  <c r="AC228" i="8"/>
  <c r="BJ228" i="8"/>
  <c r="Z228" i="8"/>
  <c r="BI228" i="8"/>
  <c r="Y228" i="8"/>
  <c r="BH228" i="8"/>
  <c r="X228" i="8"/>
  <c r="AZ228" i="8"/>
  <c r="V228" i="8"/>
  <c r="AS228" i="8"/>
  <c r="J228" i="8"/>
  <c r="AG228" i="8"/>
  <c r="AD228" i="8"/>
  <c r="AA228" i="8"/>
  <c r="U228" i="8"/>
  <c r="L228" i="8"/>
  <c r="K228" i="8"/>
  <c r="AY228" i="8"/>
  <c r="D228" i="8"/>
  <c r="AR228" i="8"/>
  <c r="AQ228" i="8"/>
  <c r="AP228" i="8"/>
  <c r="AO228" i="8"/>
  <c r="H228" i="8"/>
  <c r="F228" i="8"/>
  <c r="BR228" i="8"/>
  <c r="BO228" i="8"/>
  <c r="BM228" i="8"/>
  <c r="C228" i="8"/>
  <c r="AT228" i="8"/>
  <c r="E228" i="8"/>
  <c r="B228" i="8"/>
  <c r="AX228" i="8"/>
  <c r="BJ77" i="8"/>
  <c r="AT77" i="8"/>
  <c r="AD77" i="8"/>
  <c r="N77" i="8"/>
  <c r="BI77" i="8"/>
  <c r="AS77" i="8"/>
  <c r="AC77" i="8"/>
  <c r="BH77" i="8"/>
  <c r="AR77" i="8"/>
  <c r="AB77" i="8"/>
  <c r="L77" i="8"/>
  <c r="BG77" i="8"/>
  <c r="AQ77" i="8"/>
  <c r="BF77" i="8"/>
  <c r="AP77" i="8"/>
  <c r="BE77" i="8"/>
  <c r="AO77" i="8"/>
  <c r="Y77" i="8"/>
  <c r="I77" i="8"/>
  <c r="BC77" i="8"/>
  <c r="AG77" i="8"/>
  <c r="K77" i="8"/>
  <c r="BB77" i="8"/>
  <c r="AF77" i="8"/>
  <c r="J77" i="8"/>
  <c r="BP77" i="8"/>
  <c r="AN77" i="8"/>
  <c r="T77" i="8"/>
  <c r="A77" i="8"/>
  <c r="BA77" i="8"/>
  <c r="X77" i="8"/>
  <c r="B77" i="8"/>
  <c r="AZ77" i="8"/>
  <c r="W77" i="8"/>
  <c r="AY77" i="8"/>
  <c r="V77" i="8"/>
  <c r="AX77" i="8"/>
  <c r="U77" i="8"/>
  <c r="AW77" i="8"/>
  <c r="S77" i="8"/>
  <c r="AV77" i="8"/>
  <c r="R77" i="8"/>
  <c r="BR77" i="8"/>
  <c r="AK77" i="8"/>
  <c r="M77" i="8"/>
  <c r="AJ77" i="8"/>
  <c r="AI77" i="8"/>
  <c r="AH77" i="8"/>
  <c r="AE77" i="8"/>
  <c r="AA77" i="8"/>
  <c r="Z77" i="8"/>
  <c r="BM77" i="8"/>
  <c r="H77" i="8"/>
  <c r="BL77" i="8"/>
  <c r="G77" i="8"/>
  <c r="BO77" i="8"/>
  <c r="BN77" i="8"/>
  <c r="BK77" i="8"/>
  <c r="BD77" i="8"/>
  <c r="AU77" i="8"/>
  <c r="AM77" i="8"/>
  <c r="AL77" i="8"/>
  <c r="O77" i="8"/>
  <c r="F77" i="8"/>
  <c r="Q77" i="8"/>
  <c r="P77" i="8"/>
  <c r="E77" i="8"/>
  <c r="D77" i="8"/>
  <c r="C77" i="8"/>
  <c r="A316" i="7"/>
  <c r="AB317" i="7"/>
  <c r="A317" i="7" s="1"/>
  <c r="A32" i="7"/>
  <c r="AB33" i="7"/>
  <c r="A33" i="7" s="1"/>
  <c r="BM247" i="8"/>
  <c r="AW247" i="8"/>
  <c r="AG247" i="8"/>
  <c r="Q247" i="8"/>
  <c r="A247" i="8"/>
  <c r="BJ247" i="8"/>
  <c r="AT247" i="8"/>
  <c r="AD247" i="8"/>
  <c r="N247" i="8"/>
  <c r="BK247" i="8"/>
  <c r="AR247" i="8"/>
  <c r="Z247" i="8"/>
  <c r="H247" i="8"/>
  <c r="BI247" i="8"/>
  <c r="AQ247" i="8"/>
  <c r="Y247" i="8"/>
  <c r="G247" i="8"/>
  <c r="BH247" i="8"/>
  <c r="AP247" i="8"/>
  <c r="X247" i="8"/>
  <c r="F247" i="8"/>
  <c r="BG247" i="8"/>
  <c r="AO247" i="8"/>
  <c r="W247" i="8"/>
  <c r="E247" i="8"/>
  <c r="BF247" i="8"/>
  <c r="AN247" i="8"/>
  <c r="V247" i="8"/>
  <c r="D247" i="8"/>
  <c r="BE247" i="8"/>
  <c r="AM247" i="8"/>
  <c r="U247" i="8"/>
  <c r="C247" i="8"/>
  <c r="BA247" i="8"/>
  <c r="AI247" i="8"/>
  <c r="P247" i="8"/>
  <c r="BR247" i="8"/>
  <c r="AJ247" i="8"/>
  <c r="B247" i="8"/>
  <c r="BP247" i="8"/>
  <c r="AH247" i="8"/>
  <c r="BO247" i="8"/>
  <c r="AF247" i="8"/>
  <c r="BN247" i="8"/>
  <c r="AE247" i="8"/>
  <c r="BL247" i="8"/>
  <c r="AC247" i="8"/>
  <c r="BD247" i="8"/>
  <c r="AB247" i="8"/>
  <c r="AY247" i="8"/>
  <c r="R247" i="8"/>
  <c r="S247" i="8"/>
  <c r="O247" i="8"/>
  <c r="M247" i="8"/>
  <c r="L247" i="8"/>
  <c r="K247" i="8"/>
  <c r="BC247" i="8"/>
  <c r="J247" i="8"/>
  <c r="AV247" i="8"/>
  <c r="BB247" i="8"/>
  <c r="AZ247" i="8"/>
  <c r="AX247" i="8"/>
  <c r="AU247" i="8"/>
  <c r="AA247" i="8"/>
  <c r="AS247" i="8"/>
  <c r="AL247" i="8"/>
  <c r="I247" i="8"/>
  <c r="AK247" i="8"/>
  <c r="T247" i="8"/>
  <c r="A380" i="7"/>
  <c r="AB381" i="7"/>
  <c r="A381" i="7" s="1"/>
  <c r="BL83" i="8"/>
  <c r="AV83" i="8"/>
  <c r="AF83" i="8"/>
  <c r="P83" i="8"/>
  <c r="BK83" i="8"/>
  <c r="AU83" i="8"/>
  <c r="AE83" i="8"/>
  <c r="O83" i="8"/>
  <c r="BJ83" i="8"/>
  <c r="AT83" i="8"/>
  <c r="AD83" i="8"/>
  <c r="N83" i="8"/>
  <c r="BI83" i="8"/>
  <c r="AS83" i="8"/>
  <c r="AC83" i="8"/>
  <c r="M83" i="8"/>
  <c r="BH83" i="8"/>
  <c r="AR83" i="8"/>
  <c r="AB83" i="8"/>
  <c r="L83" i="8"/>
  <c r="BG83" i="8"/>
  <c r="AQ83" i="8"/>
  <c r="AA83" i="8"/>
  <c r="K83" i="8"/>
  <c r="BA83" i="8"/>
  <c r="Y83" i="8"/>
  <c r="C83" i="8"/>
  <c r="AZ83" i="8"/>
  <c r="X83" i="8"/>
  <c r="B83" i="8"/>
  <c r="AY83" i="8"/>
  <c r="W83" i="8"/>
  <c r="A83" i="8"/>
  <c r="AX83" i="8"/>
  <c r="V83" i="8"/>
  <c r="AW83" i="8"/>
  <c r="AP83" i="8"/>
  <c r="T83" i="8"/>
  <c r="BN83" i="8"/>
  <c r="AL83" i="8"/>
  <c r="J83" i="8"/>
  <c r="BD83" i="8"/>
  <c r="I83" i="8"/>
  <c r="BC83" i="8"/>
  <c r="H83" i="8"/>
  <c r="BB83" i="8"/>
  <c r="G83" i="8"/>
  <c r="AO83" i="8"/>
  <c r="F83" i="8"/>
  <c r="AN83" i="8"/>
  <c r="E83" i="8"/>
  <c r="AM83" i="8"/>
  <c r="D83" i="8"/>
  <c r="AH83" i="8"/>
  <c r="BE83" i="8"/>
  <c r="AK83" i="8"/>
  <c r="AJ83" i="8"/>
  <c r="AI83" i="8"/>
  <c r="AG83" i="8"/>
  <c r="Z83" i="8"/>
  <c r="Q83" i="8"/>
  <c r="S83" i="8"/>
  <c r="R83" i="8"/>
  <c r="BR83" i="8"/>
  <c r="BP83" i="8"/>
  <c r="BO83" i="8"/>
  <c r="BM83" i="8"/>
  <c r="BF83" i="8"/>
  <c r="U83" i="8"/>
  <c r="BL51" i="8"/>
  <c r="AV51" i="8"/>
  <c r="AF51" i="8"/>
  <c r="P51" i="8"/>
  <c r="BG51" i="8"/>
  <c r="AQ51" i="8"/>
  <c r="AA51" i="8"/>
  <c r="K51" i="8"/>
  <c r="BM51" i="8"/>
  <c r="AT51" i="8"/>
  <c r="AB51" i="8"/>
  <c r="I51" i="8"/>
  <c r="BK51" i="8"/>
  <c r="AS51" i="8"/>
  <c r="Z51" i="8"/>
  <c r="H51" i="8"/>
  <c r="BB51" i="8"/>
  <c r="AH51" i="8"/>
  <c r="M51" i="8"/>
  <c r="BA51" i="8"/>
  <c r="AG51" i="8"/>
  <c r="L51" i="8"/>
  <c r="AZ51" i="8"/>
  <c r="AE51" i="8"/>
  <c r="J51" i="8"/>
  <c r="AY51" i="8"/>
  <c r="AD51" i="8"/>
  <c r="G51" i="8"/>
  <c r="AX51" i="8"/>
  <c r="AC51" i="8"/>
  <c r="F51" i="8"/>
  <c r="BR51" i="8"/>
  <c r="AW51" i="8"/>
  <c r="Y51" i="8"/>
  <c r="E51" i="8"/>
  <c r="BJ51" i="8"/>
  <c r="AO51" i="8"/>
  <c r="U51" i="8"/>
  <c r="A51" i="8"/>
  <c r="AR51" i="8"/>
  <c r="N51" i="8"/>
  <c r="AP51" i="8"/>
  <c r="D51" i="8"/>
  <c r="AN51" i="8"/>
  <c r="C51" i="8"/>
  <c r="AM51" i="8"/>
  <c r="B51" i="8"/>
  <c r="AL51" i="8"/>
  <c r="AK51" i="8"/>
  <c r="BI51" i="8"/>
  <c r="W51" i="8"/>
  <c r="BC51" i="8"/>
  <c r="AU51" i="8"/>
  <c r="AJ51" i="8"/>
  <c r="AI51" i="8"/>
  <c r="X51" i="8"/>
  <c r="V51" i="8"/>
  <c r="T51" i="8"/>
  <c r="BP51" i="8"/>
  <c r="Q51" i="8"/>
  <c r="BO51" i="8"/>
  <c r="O51" i="8"/>
  <c r="BF51" i="8"/>
  <c r="BE51" i="8"/>
  <c r="BD51" i="8"/>
  <c r="S51" i="8"/>
  <c r="R51" i="8"/>
  <c r="BH51" i="8"/>
  <c r="BN51" i="8"/>
  <c r="A224" i="7"/>
  <c r="AB225" i="7"/>
  <c r="A225" i="7" s="1"/>
  <c r="A324" i="7"/>
  <c r="AB325" i="7"/>
  <c r="A325" i="7" s="1"/>
  <c r="BE223" i="8"/>
  <c r="AO223" i="8"/>
  <c r="Y223" i="8"/>
  <c r="I223" i="8"/>
  <c r="BD223" i="8"/>
  <c r="AN223" i="8"/>
  <c r="X223" i="8"/>
  <c r="H223" i="8"/>
  <c r="BL223" i="8"/>
  <c r="AV223" i="8"/>
  <c r="AF223" i="8"/>
  <c r="P223" i="8"/>
  <c r="BR223" i="8"/>
  <c r="AX223" i="8"/>
  <c r="AD223" i="8"/>
  <c r="K223" i="8"/>
  <c r="BP223" i="8"/>
  <c r="AW223" i="8"/>
  <c r="AC223" i="8"/>
  <c r="J223" i="8"/>
  <c r="BO223" i="8"/>
  <c r="AU223" i="8"/>
  <c r="AB223" i="8"/>
  <c r="G223" i="8"/>
  <c r="BN223" i="8"/>
  <c r="AT223" i="8"/>
  <c r="AA223" i="8"/>
  <c r="F223" i="8"/>
  <c r="BM223" i="8"/>
  <c r="AS223" i="8"/>
  <c r="Z223" i="8"/>
  <c r="E223" i="8"/>
  <c r="BK223" i="8"/>
  <c r="AR223" i="8"/>
  <c r="W223" i="8"/>
  <c r="D223" i="8"/>
  <c r="BG223" i="8"/>
  <c r="AL223" i="8"/>
  <c r="S223" i="8"/>
  <c r="BH223" i="8"/>
  <c r="V223" i="8"/>
  <c r="BC223" i="8"/>
  <c r="T223" i="8"/>
  <c r="BB223" i="8"/>
  <c r="R223" i="8"/>
  <c r="BA223" i="8"/>
  <c r="Q223" i="8"/>
  <c r="AZ223" i="8"/>
  <c r="O223" i="8"/>
  <c r="AM223" i="8"/>
  <c r="C223" i="8"/>
  <c r="AK223" i="8"/>
  <c r="AJ223" i="8"/>
  <c r="AI223" i="8"/>
  <c r="AH223" i="8"/>
  <c r="AG223" i="8"/>
  <c r="AE223" i="8"/>
  <c r="L223" i="8"/>
  <c r="BJ223" i="8"/>
  <c r="BI223" i="8"/>
  <c r="AP223" i="8"/>
  <c r="AQ223" i="8"/>
  <c r="U223" i="8"/>
  <c r="N223" i="8"/>
  <c r="M223" i="8"/>
  <c r="B223" i="8"/>
  <c r="A223" i="8"/>
  <c r="BF223" i="8"/>
  <c r="AY223" i="8"/>
  <c r="BJ187" i="8"/>
  <c r="AT187" i="8"/>
  <c r="AD187" i="8"/>
  <c r="N187" i="8"/>
  <c r="BC187" i="8"/>
  <c r="AL187" i="8"/>
  <c r="U187" i="8"/>
  <c r="D187" i="8"/>
  <c r="BA187" i="8"/>
  <c r="AJ187" i="8"/>
  <c r="S187" i="8"/>
  <c r="B187" i="8"/>
  <c r="BR187" i="8"/>
  <c r="AZ187" i="8"/>
  <c r="AI187" i="8"/>
  <c r="R187" i="8"/>
  <c r="A187" i="8"/>
  <c r="BP187" i="8"/>
  <c r="AY187" i="8"/>
  <c r="AH187" i="8"/>
  <c r="Q187" i="8"/>
  <c r="BO187" i="8"/>
  <c r="AX187" i="8"/>
  <c r="AG187" i="8"/>
  <c r="P187" i="8"/>
  <c r="BK187" i="8"/>
  <c r="AS187" i="8"/>
  <c r="AB187" i="8"/>
  <c r="K187" i="8"/>
  <c r="AR187" i="8"/>
  <c r="T187" i="8"/>
  <c r="AQ187" i="8"/>
  <c r="O187" i="8"/>
  <c r="AP187" i="8"/>
  <c r="M187" i="8"/>
  <c r="BN187" i="8"/>
  <c r="AO187" i="8"/>
  <c r="L187" i="8"/>
  <c r="BM187" i="8"/>
  <c r="AN187" i="8"/>
  <c r="J187" i="8"/>
  <c r="BL187" i="8"/>
  <c r="AM187" i="8"/>
  <c r="I187" i="8"/>
  <c r="BF187" i="8"/>
  <c r="AC187" i="8"/>
  <c r="E187" i="8"/>
  <c r="AK187" i="8"/>
  <c r="AF187" i="8"/>
  <c r="AE187" i="8"/>
  <c r="AA187" i="8"/>
  <c r="Z187" i="8"/>
  <c r="Y187" i="8"/>
  <c r="BE187" i="8"/>
  <c r="BD187" i="8"/>
  <c r="BB187" i="8"/>
  <c r="AW187" i="8"/>
  <c r="AV187" i="8"/>
  <c r="AU187" i="8"/>
  <c r="H187" i="8"/>
  <c r="W187" i="8"/>
  <c r="V187" i="8"/>
  <c r="G187" i="8"/>
  <c r="F187" i="8"/>
  <c r="C187" i="8"/>
  <c r="BI187" i="8"/>
  <c r="BH187" i="8"/>
  <c r="BG187" i="8"/>
  <c r="X187" i="8"/>
  <c r="A396" i="7"/>
  <c r="AB397" i="7"/>
  <c r="A397" i="7" s="1"/>
  <c r="BH356" i="8"/>
  <c r="AR356" i="8"/>
  <c r="AB356" i="8"/>
  <c r="BP356" i="8"/>
  <c r="AY356" i="8"/>
  <c r="AH356" i="8"/>
  <c r="Q356" i="8"/>
  <c r="A356" i="8"/>
  <c r="BO356" i="8"/>
  <c r="AX356" i="8"/>
  <c r="AG356" i="8"/>
  <c r="P356" i="8"/>
  <c r="BJ356" i="8"/>
  <c r="AS356" i="8"/>
  <c r="AA356" i="8"/>
  <c r="K356" i="8"/>
  <c r="BF356" i="8"/>
  <c r="AO356" i="8"/>
  <c r="X356" i="8"/>
  <c r="H356" i="8"/>
  <c r="BG356" i="8"/>
  <c r="AK356" i="8"/>
  <c r="N356" i="8"/>
  <c r="BE356" i="8"/>
  <c r="AJ356" i="8"/>
  <c r="M356" i="8"/>
  <c r="BD356" i="8"/>
  <c r="AI356" i="8"/>
  <c r="L356" i="8"/>
  <c r="BC356" i="8"/>
  <c r="AF356" i="8"/>
  <c r="J356" i="8"/>
  <c r="BB356" i="8"/>
  <c r="AE356" i="8"/>
  <c r="I356" i="8"/>
  <c r="BA356" i="8"/>
  <c r="AD356" i="8"/>
  <c r="G356" i="8"/>
  <c r="AZ356" i="8"/>
  <c r="AC356" i="8"/>
  <c r="F356" i="8"/>
  <c r="AU356" i="8"/>
  <c r="W356" i="8"/>
  <c r="C356" i="8"/>
  <c r="AQ356" i="8"/>
  <c r="AP356" i="8"/>
  <c r="AN356" i="8"/>
  <c r="AM356" i="8"/>
  <c r="AL356" i="8"/>
  <c r="Z356" i="8"/>
  <c r="Y356" i="8"/>
  <c r="V356" i="8"/>
  <c r="U356" i="8"/>
  <c r="T356" i="8"/>
  <c r="S356" i="8"/>
  <c r="R356" i="8"/>
  <c r="O356" i="8"/>
  <c r="BM356" i="8"/>
  <c r="BL356" i="8"/>
  <c r="BN356" i="8"/>
  <c r="BK356" i="8"/>
  <c r="BI356" i="8"/>
  <c r="AW356" i="8"/>
  <c r="AV356" i="8"/>
  <c r="D356" i="8"/>
  <c r="AT356" i="8"/>
  <c r="B356" i="8"/>
  <c r="E356" i="8"/>
  <c r="BR356" i="8"/>
  <c r="A372" i="7"/>
  <c r="AB373" i="7"/>
  <c r="A373" i="7" s="1"/>
  <c r="AB165" i="7"/>
  <c r="A165" i="7" s="1"/>
  <c r="A164" i="7"/>
  <c r="BH16" i="8"/>
  <c r="AR16" i="8"/>
  <c r="AB16" i="8"/>
  <c r="L16" i="8"/>
  <c r="BD16" i="8"/>
  <c r="AN16" i="8"/>
  <c r="X16" i="8"/>
  <c r="H16" i="8"/>
  <c r="BR16" i="8"/>
  <c r="AY16" i="8"/>
  <c r="AG16" i="8"/>
  <c r="O16" i="8"/>
  <c r="BP16" i="8"/>
  <c r="AX16" i="8"/>
  <c r="AF16" i="8"/>
  <c r="N16" i="8"/>
  <c r="BO16" i="8"/>
  <c r="AW16" i="8"/>
  <c r="AE16" i="8"/>
  <c r="M16" i="8"/>
  <c r="BN16" i="8"/>
  <c r="AV16" i="8"/>
  <c r="AD16" i="8"/>
  <c r="K16" i="8"/>
  <c r="BM16" i="8"/>
  <c r="AU16" i="8"/>
  <c r="AC16" i="8"/>
  <c r="J16" i="8"/>
  <c r="BL16" i="8"/>
  <c r="AT16" i="8"/>
  <c r="AA16" i="8"/>
  <c r="I16" i="8"/>
  <c r="BG16" i="8"/>
  <c r="AO16" i="8"/>
  <c r="V16" i="8"/>
  <c r="D16" i="8"/>
  <c r="BE16" i="8"/>
  <c r="W16" i="8"/>
  <c r="BC16" i="8"/>
  <c r="U16" i="8"/>
  <c r="BB16" i="8"/>
  <c r="T16" i="8"/>
  <c r="BA16" i="8"/>
  <c r="S16" i="8"/>
  <c r="AZ16" i="8"/>
  <c r="R16" i="8"/>
  <c r="AS16" i="8"/>
  <c r="Q16" i="8"/>
  <c r="AQ16" i="8"/>
  <c r="P16" i="8"/>
  <c r="AL16" i="8"/>
  <c r="E16" i="8"/>
  <c r="AK16" i="8"/>
  <c r="C16" i="8"/>
  <c r="B16" i="8"/>
  <c r="A16" i="8"/>
  <c r="BK16" i="8"/>
  <c r="BJ16" i="8"/>
  <c r="BI16" i="8"/>
  <c r="BF16" i="8"/>
  <c r="AJ16" i="8"/>
  <c r="AM16" i="8"/>
  <c r="AP16" i="8"/>
  <c r="AI16" i="8"/>
  <c r="AH16" i="8"/>
  <c r="Z16" i="8"/>
  <c r="Y16" i="8"/>
  <c r="G16" i="8"/>
  <c r="F16" i="8"/>
  <c r="AB209" i="7"/>
  <c r="A209" i="7" s="1"/>
  <c r="A208" i="7"/>
  <c r="BI365" i="8"/>
  <c r="AS365" i="8"/>
  <c r="AC365" i="8"/>
  <c r="M365" i="8"/>
  <c r="BH365" i="8"/>
  <c r="AR365" i="8"/>
  <c r="AB365" i="8"/>
  <c r="L365" i="8"/>
  <c r="BP365" i="8"/>
  <c r="AX365" i="8"/>
  <c r="AF365" i="8"/>
  <c r="N365" i="8"/>
  <c r="BO365" i="8"/>
  <c r="AW365" i="8"/>
  <c r="AE365" i="8"/>
  <c r="K365" i="8"/>
  <c r="BN365" i="8"/>
  <c r="AV365" i="8"/>
  <c r="AD365" i="8"/>
  <c r="J365" i="8"/>
  <c r="BL365" i="8"/>
  <c r="AT365" i="8"/>
  <c r="Z365" i="8"/>
  <c r="H365" i="8"/>
  <c r="AY365" i="8"/>
  <c r="W365" i="8"/>
  <c r="A365" i="8"/>
  <c r="AU365" i="8"/>
  <c r="V365" i="8"/>
  <c r="AQ365" i="8"/>
  <c r="U365" i="8"/>
  <c r="AP365" i="8"/>
  <c r="T365" i="8"/>
  <c r="BR365" i="8"/>
  <c r="AO365" i="8"/>
  <c r="S365" i="8"/>
  <c r="BM365" i="8"/>
  <c r="AN365" i="8"/>
  <c r="R365" i="8"/>
  <c r="BK365" i="8"/>
  <c r="AM365" i="8"/>
  <c r="Q365" i="8"/>
  <c r="BF365" i="8"/>
  <c r="AJ365" i="8"/>
  <c r="I365" i="8"/>
  <c r="BJ365" i="8"/>
  <c r="P365" i="8"/>
  <c r="BG365" i="8"/>
  <c r="O365" i="8"/>
  <c r="BE365" i="8"/>
  <c r="G365" i="8"/>
  <c r="BD365" i="8"/>
  <c r="F365" i="8"/>
  <c r="BC365" i="8"/>
  <c r="E365" i="8"/>
  <c r="BB365" i="8"/>
  <c r="D365" i="8"/>
  <c r="BA365" i="8"/>
  <c r="C365" i="8"/>
  <c r="AK365" i="8"/>
  <c r="AZ365" i="8"/>
  <c r="AL365" i="8"/>
  <c r="AA365" i="8"/>
  <c r="Y365" i="8"/>
  <c r="X365" i="8"/>
  <c r="B365" i="8"/>
  <c r="AI365" i="8"/>
  <c r="AH365" i="8"/>
  <c r="AG365" i="8"/>
  <c r="BJ179" i="8"/>
  <c r="AT179" i="8"/>
  <c r="AD179" i="8"/>
  <c r="N179" i="8"/>
  <c r="BH179" i="8"/>
  <c r="AR179" i="8"/>
  <c r="AB179" i="8"/>
  <c r="L179" i="8"/>
  <c r="BF179" i="8"/>
  <c r="AP179" i="8"/>
  <c r="Z179" i="8"/>
  <c r="J179" i="8"/>
  <c r="BE179" i="8"/>
  <c r="AO179" i="8"/>
  <c r="Y179" i="8"/>
  <c r="I179" i="8"/>
  <c r="BR179" i="8"/>
  <c r="BA179" i="8"/>
  <c r="AK179" i="8"/>
  <c r="U179" i="8"/>
  <c r="E179" i="8"/>
  <c r="BL179" i="8"/>
  <c r="AM179" i="8"/>
  <c r="Q179" i="8"/>
  <c r="BK179" i="8"/>
  <c r="AL179" i="8"/>
  <c r="P179" i="8"/>
  <c r="BI179" i="8"/>
  <c r="AJ179" i="8"/>
  <c r="O179" i="8"/>
  <c r="BG179" i="8"/>
  <c r="AI179" i="8"/>
  <c r="M179" i="8"/>
  <c r="BD179" i="8"/>
  <c r="AH179" i="8"/>
  <c r="K179" i="8"/>
  <c r="BC179" i="8"/>
  <c r="AG179" i="8"/>
  <c r="H179" i="8"/>
  <c r="AX179" i="8"/>
  <c r="AA179" i="8"/>
  <c r="C179" i="8"/>
  <c r="AW179" i="8"/>
  <c r="F179" i="8"/>
  <c r="AV179" i="8"/>
  <c r="D179" i="8"/>
  <c r="AU179" i="8"/>
  <c r="B179" i="8"/>
  <c r="AS179" i="8"/>
  <c r="A179" i="8"/>
  <c r="AQ179" i="8"/>
  <c r="AN179" i="8"/>
  <c r="AC179" i="8"/>
  <c r="X179" i="8"/>
  <c r="W179" i="8"/>
  <c r="V179" i="8"/>
  <c r="T179" i="8"/>
  <c r="S179" i="8"/>
  <c r="BN179" i="8"/>
  <c r="BO179" i="8"/>
  <c r="BM179" i="8"/>
  <c r="BB179" i="8"/>
  <c r="AZ179" i="8"/>
  <c r="AY179" i="8"/>
  <c r="AF179" i="8"/>
  <c r="BP179" i="8"/>
  <c r="AE179" i="8"/>
  <c r="R179" i="8"/>
  <c r="G179" i="8"/>
  <c r="A48" i="7"/>
  <c r="AB49" i="7"/>
  <c r="A49" i="7" s="1"/>
  <c r="BD315" i="8"/>
  <c r="AN315" i="8"/>
  <c r="X315" i="8"/>
  <c r="H315" i="8"/>
  <c r="BC315" i="8"/>
  <c r="AM315" i="8"/>
  <c r="W315" i="8"/>
  <c r="G315" i="8"/>
  <c r="BB315" i="8"/>
  <c r="AJ315" i="8"/>
  <c r="R315" i="8"/>
  <c r="BR315" i="8"/>
  <c r="AY315" i="8"/>
  <c r="AG315" i="8"/>
  <c r="O315" i="8"/>
  <c r="BP315" i="8"/>
  <c r="AX315" i="8"/>
  <c r="AF315" i="8"/>
  <c r="N315" i="8"/>
  <c r="BO315" i="8"/>
  <c r="AW315" i="8"/>
  <c r="AE315" i="8"/>
  <c r="M315" i="8"/>
  <c r="BN315" i="8"/>
  <c r="AV315" i="8"/>
  <c r="AD315" i="8"/>
  <c r="L315" i="8"/>
  <c r="BK315" i="8"/>
  <c r="AS315" i="8"/>
  <c r="AA315" i="8"/>
  <c r="I315" i="8"/>
  <c r="BE315" i="8"/>
  <c r="Y315" i="8"/>
  <c r="BA315" i="8"/>
  <c r="V315" i="8"/>
  <c r="AZ315" i="8"/>
  <c r="U315" i="8"/>
  <c r="AU315" i="8"/>
  <c r="T315" i="8"/>
  <c r="AT315" i="8"/>
  <c r="S315" i="8"/>
  <c r="AR315" i="8"/>
  <c r="Q315" i="8"/>
  <c r="BM315" i="8"/>
  <c r="AL315" i="8"/>
  <c r="F315" i="8"/>
  <c r="AK315" i="8"/>
  <c r="AI315" i="8"/>
  <c r="AH315" i="8"/>
  <c r="AC315" i="8"/>
  <c r="AB315" i="8"/>
  <c r="Z315" i="8"/>
  <c r="BL315" i="8"/>
  <c r="K315" i="8"/>
  <c r="BJ315" i="8"/>
  <c r="BI315" i="8"/>
  <c r="BH315" i="8"/>
  <c r="BG315" i="8"/>
  <c r="BF315" i="8"/>
  <c r="P315" i="8"/>
  <c r="AQ315" i="8"/>
  <c r="AP315" i="8"/>
  <c r="AO315" i="8"/>
  <c r="J315" i="8"/>
  <c r="E315" i="8"/>
  <c r="D315" i="8"/>
  <c r="C315" i="8"/>
  <c r="B315" i="8"/>
  <c r="A315" i="8"/>
  <c r="BP31" i="8"/>
  <c r="AZ31" i="8"/>
  <c r="AJ31" i="8"/>
  <c r="T31" i="8"/>
  <c r="D31" i="8"/>
  <c r="BH31" i="8"/>
  <c r="AQ31" i="8"/>
  <c r="Z31" i="8"/>
  <c r="I31" i="8"/>
  <c r="BD31" i="8"/>
  <c r="AM31" i="8"/>
  <c r="V31" i="8"/>
  <c r="E31" i="8"/>
  <c r="BO31" i="8"/>
  <c r="AX31" i="8"/>
  <c r="AG31" i="8"/>
  <c r="P31" i="8"/>
  <c r="BI31" i="8"/>
  <c r="AN31" i="8"/>
  <c r="R31" i="8"/>
  <c r="BG31" i="8"/>
  <c r="AL31" i="8"/>
  <c r="Q31" i="8"/>
  <c r="BF31" i="8"/>
  <c r="AK31" i="8"/>
  <c r="O31" i="8"/>
  <c r="BE31" i="8"/>
  <c r="AI31" i="8"/>
  <c r="N31" i="8"/>
  <c r="BC31" i="8"/>
  <c r="AH31" i="8"/>
  <c r="M31" i="8"/>
  <c r="BB31" i="8"/>
  <c r="AF31" i="8"/>
  <c r="L31" i="8"/>
  <c r="AV31" i="8"/>
  <c r="AB31" i="8"/>
  <c r="G31" i="8"/>
  <c r="AR31" i="8"/>
  <c r="C31" i="8"/>
  <c r="AP31" i="8"/>
  <c r="B31" i="8"/>
  <c r="AO31" i="8"/>
  <c r="A31" i="8"/>
  <c r="AE31" i="8"/>
  <c r="BR31" i="8"/>
  <c r="AD31" i="8"/>
  <c r="BN31" i="8"/>
  <c r="AC31" i="8"/>
  <c r="BM31" i="8"/>
  <c r="AA31" i="8"/>
  <c r="BJ31" i="8"/>
  <c r="W31" i="8"/>
  <c r="BA31" i="8"/>
  <c r="U31" i="8"/>
  <c r="AU31" i="8"/>
  <c r="AT31" i="8"/>
  <c r="AS31" i="8"/>
  <c r="Y31" i="8"/>
  <c r="X31" i="8"/>
  <c r="S31" i="8"/>
  <c r="K31" i="8"/>
  <c r="F31" i="8"/>
  <c r="BL31" i="8"/>
  <c r="BK31" i="8"/>
  <c r="AW31" i="8"/>
  <c r="H31" i="8"/>
  <c r="AY31" i="8"/>
  <c r="J31" i="8"/>
  <c r="A40" i="7"/>
  <c r="AB41" i="7"/>
  <c r="A41" i="7" s="1"/>
  <c r="BM231" i="8"/>
  <c r="AW231" i="8"/>
  <c r="AG231" i="8"/>
  <c r="Q231" i="8"/>
  <c r="A231" i="8"/>
  <c r="BL231" i="8"/>
  <c r="AV231" i="8"/>
  <c r="AF231" i="8"/>
  <c r="P231" i="8"/>
  <c r="BD231" i="8"/>
  <c r="AN231" i="8"/>
  <c r="X231" i="8"/>
  <c r="H231" i="8"/>
  <c r="BR231" i="8"/>
  <c r="AX231" i="8"/>
  <c r="AC231" i="8"/>
  <c r="J231" i="8"/>
  <c r="BP231" i="8"/>
  <c r="AU231" i="8"/>
  <c r="AB231" i="8"/>
  <c r="I231" i="8"/>
  <c r="BO231" i="8"/>
  <c r="AT231" i="8"/>
  <c r="AA231" i="8"/>
  <c r="G231" i="8"/>
  <c r="BN231" i="8"/>
  <c r="AS231" i="8"/>
  <c r="Z231" i="8"/>
  <c r="F231" i="8"/>
  <c r="BK231" i="8"/>
  <c r="AR231" i="8"/>
  <c r="Y231" i="8"/>
  <c r="E231" i="8"/>
  <c r="BJ231" i="8"/>
  <c r="AQ231" i="8"/>
  <c r="W231" i="8"/>
  <c r="D231" i="8"/>
  <c r="BF231" i="8"/>
  <c r="AL231" i="8"/>
  <c r="S231" i="8"/>
  <c r="AI231" i="8"/>
  <c r="BI231" i="8"/>
  <c r="AE231" i="8"/>
  <c r="BH231" i="8"/>
  <c r="AD231" i="8"/>
  <c r="BG231" i="8"/>
  <c r="V231" i="8"/>
  <c r="BE231" i="8"/>
  <c r="U231" i="8"/>
  <c r="AZ231" i="8"/>
  <c r="N231" i="8"/>
  <c r="AY231" i="8"/>
  <c r="AP231" i="8"/>
  <c r="AO231" i="8"/>
  <c r="AM231" i="8"/>
  <c r="AK231" i="8"/>
  <c r="AJ231" i="8"/>
  <c r="O231" i="8"/>
  <c r="AH231" i="8"/>
  <c r="T231" i="8"/>
  <c r="R231" i="8"/>
  <c r="M231" i="8"/>
  <c r="L231" i="8"/>
  <c r="K231" i="8"/>
  <c r="BC231" i="8"/>
  <c r="BB231" i="8"/>
  <c r="BA231" i="8"/>
  <c r="C231" i="8"/>
  <c r="B231" i="8"/>
  <c r="A312" i="7"/>
  <c r="AB313" i="7"/>
  <c r="A313" i="7" s="1"/>
  <c r="A116" i="7"/>
  <c r="AB117" i="7"/>
  <c r="A117" i="7" s="1"/>
  <c r="BN269" i="8"/>
  <c r="AX269" i="8"/>
  <c r="AH269" i="8"/>
  <c r="R269" i="8"/>
  <c r="B269" i="8"/>
  <c r="BM269" i="8"/>
  <c r="AW269" i="8"/>
  <c r="AG269" i="8"/>
  <c r="Q269" i="8"/>
  <c r="A269" i="8"/>
  <c r="BF269" i="8"/>
  <c r="AN269" i="8"/>
  <c r="V269" i="8"/>
  <c r="D269" i="8"/>
  <c r="BE269" i="8"/>
  <c r="AM269" i="8"/>
  <c r="U269" i="8"/>
  <c r="C269" i="8"/>
  <c r="BD269" i="8"/>
  <c r="AL269" i="8"/>
  <c r="T269" i="8"/>
  <c r="BC269" i="8"/>
  <c r="AK269" i="8"/>
  <c r="S269" i="8"/>
  <c r="BB269" i="8"/>
  <c r="AJ269" i="8"/>
  <c r="P269" i="8"/>
  <c r="BA269" i="8"/>
  <c r="AI269" i="8"/>
  <c r="O269" i="8"/>
  <c r="BO269" i="8"/>
  <c r="AU269" i="8"/>
  <c r="AC269" i="8"/>
  <c r="K269" i="8"/>
  <c r="AR269" i="8"/>
  <c r="J269" i="8"/>
  <c r="AQ269" i="8"/>
  <c r="I269" i="8"/>
  <c r="AP269" i="8"/>
  <c r="H269" i="8"/>
  <c r="BR269" i="8"/>
  <c r="AO269" i="8"/>
  <c r="G269" i="8"/>
  <c r="BP269" i="8"/>
  <c r="AF269" i="8"/>
  <c r="F269" i="8"/>
  <c r="BL269" i="8"/>
  <c r="AE269" i="8"/>
  <c r="E269" i="8"/>
  <c r="BH269" i="8"/>
  <c r="Z269" i="8"/>
  <c r="BI269" i="8"/>
  <c r="BG269" i="8"/>
  <c r="AZ269" i="8"/>
  <c r="AY269" i="8"/>
  <c r="AV269" i="8"/>
  <c r="AT269" i="8"/>
  <c r="AA269" i="8"/>
  <c r="N269" i="8"/>
  <c r="M269" i="8"/>
  <c r="L269" i="8"/>
  <c r="BJ269" i="8"/>
  <c r="BK269" i="8"/>
  <c r="AS269" i="8"/>
  <c r="AD269" i="8"/>
  <c r="AB269" i="8"/>
  <c r="Y269" i="8"/>
  <c r="X269" i="8"/>
  <c r="W269" i="8"/>
  <c r="BO332" i="8"/>
  <c r="AY332" i="8"/>
  <c r="AI332" i="8"/>
  <c r="S332" i="8"/>
  <c r="C332" i="8"/>
  <c r="BN332" i="8"/>
  <c r="AX332" i="8"/>
  <c r="AH332" i="8"/>
  <c r="R332" i="8"/>
  <c r="B332" i="8"/>
  <c r="BM332" i="8"/>
  <c r="AW332" i="8"/>
  <c r="AG332" i="8"/>
  <c r="Q332" i="8"/>
  <c r="A332" i="8"/>
  <c r="BL332" i="8"/>
  <c r="AV332" i="8"/>
  <c r="AF332" i="8"/>
  <c r="P332" i="8"/>
  <c r="BK332" i="8"/>
  <c r="AU332" i="8"/>
  <c r="AE332" i="8"/>
  <c r="O332" i="8"/>
  <c r="BJ332" i="8"/>
  <c r="AT332" i="8"/>
  <c r="AD332" i="8"/>
  <c r="N332" i="8"/>
  <c r="BF332" i="8"/>
  <c r="AP332" i="8"/>
  <c r="Z332" i="8"/>
  <c r="J332" i="8"/>
  <c r="BA332" i="8"/>
  <c r="W332" i="8"/>
  <c r="AS332" i="8"/>
  <c r="U332" i="8"/>
  <c r="AR332" i="8"/>
  <c r="T332" i="8"/>
  <c r="AQ332" i="8"/>
  <c r="M332" i="8"/>
  <c r="AO332" i="8"/>
  <c r="L332" i="8"/>
  <c r="AN332" i="8"/>
  <c r="K332" i="8"/>
  <c r="BI332" i="8"/>
  <c r="AK332" i="8"/>
  <c r="G332" i="8"/>
  <c r="BP332" i="8"/>
  <c r="V332" i="8"/>
  <c r="BH332" i="8"/>
  <c r="I332" i="8"/>
  <c r="BG332" i="8"/>
  <c r="H332" i="8"/>
  <c r="BE332" i="8"/>
  <c r="F332" i="8"/>
  <c r="BD332" i="8"/>
  <c r="E332" i="8"/>
  <c r="BC332" i="8"/>
  <c r="D332" i="8"/>
  <c r="AL332" i="8"/>
  <c r="BR332" i="8"/>
  <c r="BB332" i="8"/>
  <c r="AZ332" i="8"/>
  <c r="AM332" i="8"/>
  <c r="AJ332" i="8"/>
  <c r="AB332" i="8"/>
  <c r="AC332" i="8"/>
  <c r="Y332" i="8"/>
  <c r="AA332" i="8"/>
  <c r="X332" i="8"/>
  <c r="BM144" i="8"/>
  <c r="AW144" i="8"/>
  <c r="AG144" i="8"/>
  <c r="Q144" i="8"/>
  <c r="A144" i="8"/>
  <c r="BD144" i="8"/>
  <c r="AN144" i="8"/>
  <c r="X144" i="8"/>
  <c r="H144" i="8"/>
  <c r="BO144" i="8"/>
  <c r="AV144" i="8"/>
  <c r="AD144" i="8"/>
  <c r="L144" i="8"/>
  <c r="BN144" i="8"/>
  <c r="AU144" i="8"/>
  <c r="AC144" i="8"/>
  <c r="K144" i="8"/>
  <c r="BL144" i="8"/>
  <c r="AT144" i="8"/>
  <c r="AB144" i="8"/>
  <c r="J144" i="8"/>
  <c r="BK144" i="8"/>
  <c r="AS144" i="8"/>
  <c r="AA144" i="8"/>
  <c r="I144" i="8"/>
  <c r="BJ144" i="8"/>
  <c r="AR144" i="8"/>
  <c r="Z144" i="8"/>
  <c r="G144" i="8"/>
  <c r="BI144" i="8"/>
  <c r="AQ144" i="8"/>
  <c r="Y144" i="8"/>
  <c r="F144" i="8"/>
  <c r="BA144" i="8"/>
  <c r="U144" i="8"/>
  <c r="AZ144" i="8"/>
  <c r="T144" i="8"/>
  <c r="AY144" i="8"/>
  <c r="S144" i="8"/>
  <c r="AX144" i="8"/>
  <c r="R144" i="8"/>
  <c r="AP144" i="8"/>
  <c r="P144" i="8"/>
  <c r="AO144" i="8"/>
  <c r="O144" i="8"/>
  <c r="BG144" i="8"/>
  <c r="M144" i="8"/>
  <c r="BF144" i="8"/>
  <c r="E144" i="8"/>
  <c r="BE144" i="8"/>
  <c r="D144" i="8"/>
  <c r="BC144" i="8"/>
  <c r="C144" i="8"/>
  <c r="BB144" i="8"/>
  <c r="B144" i="8"/>
  <c r="AM144" i="8"/>
  <c r="AI144" i="8"/>
  <c r="BH144" i="8"/>
  <c r="AL144" i="8"/>
  <c r="AK144" i="8"/>
  <c r="AJ144" i="8"/>
  <c r="AH144" i="8"/>
  <c r="AF144" i="8"/>
  <c r="N144" i="8"/>
  <c r="AE144" i="8"/>
  <c r="W144" i="8"/>
  <c r="V144" i="8"/>
  <c r="BR144" i="8"/>
  <c r="BP144" i="8"/>
  <c r="A352" i="7"/>
  <c r="AB353" i="7"/>
  <c r="A353" i="7" s="1"/>
  <c r="BJ163" i="8"/>
  <c r="AT163" i="8"/>
  <c r="AD163" i="8"/>
  <c r="N163" i="8"/>
  <c r="BR163" i="8"/>
  <c r="BA163" i="8"/>
  <c r="AK163" i="8"/>
  <c r="U163" i="8"/>
  <c r="E163" i="8"/>
  <c r="BE163" i="8"/>
  <c r="AM163" i="8"/>
  <c r="T163" i="8"/>
  <c r="B163" i="8"/>
  <c r="BC163" i="8"/>
  <c r="AJ163" i="8"/>
  <c r="R163" i="8"/>
  <c r="BB163" i="8"/>
  <c r="AI163" i="8"/>
  <c r="Q163" i="8"/>
  <c r="AZ163" i="8"/>
  <c r="AH163" i="8"/>
  <c r="P163" i="8"/>
  <c r="AY163" i="8"/>
  <c r="AG163" i="8"/>
  <c r="O163" i="8"/>
  <c r="BM163" i="8"/>
  <c r="AU163" i="8"/>
  <c r="AB163" i="8"/>
  <c r="J163" i="8"/>
  <c r="BN163" i="8"/>
  <c r="AN163" i="8"/>
  <c r="H163" i="8"/>
  <c r="BL163" i="8"/>
  <c r="AL163" i="8"/>
  <c r="G163" i="8"/>
  <c r="BK163" i="8"/>
  <c r="AF163" i="8"/>
  <c r="F163" i="8"/>
  <c r="BI163" i="8"/>
  <c r="AE163" i="8"/>
  <c r="D163" i="8"/>
  <c r="BH163" i="8"/>
  <c r="AC163" i="8"/>
  <c r="C163" i="8"/>
  <c r="BG163" i="8"/>
  <c r="AA163" i="8"/>
  <c r="A163" i="8"/>
  <c r="AP163" i="8"/>
  <c r="AO163" i="8"/>
  <c r="Z163" i="8"/>
  <c r="Y163" i="8"/>
  <c r="X163" i="8"/>
  <c r="W163" i="8"/>
  <c r="BD163" i="8"/>
  <c r="L163" i="8"/>
  <c r="AV163" i="8"/>
  <c r="AS163" i="8"/>
  <c r="AR163" i="8"/>
  <c r="AQ163" i="8"/>
  <c r="V163" i="8"/>
  <c r="S163" i="8"/>
  <c r="BP163" i="8"/>
  <c r="BO163" i="8"/>
  <c r="BF163" i="8"/>
  <c r="AX163" i="8"/>
  <c r="AW163" i="8"/>
  <c r="M163" i="8"/>
  <c r="K163" i="8"/>
  <c r="I163" i="8"/>
  <c r="BF207" i="8"/>
  <c r="AP207" i="8"/>
  <c r="Z207" i="8"/>
  <c r="J207" i="8"/>
  <c r="BC207" i="8"/>
  <c r="AM207" i="8"/>
  <c r="W207" i="8"/>
  <c r="G207" i="8"/>
  <c r="BO207" i="8"/>
  <c r="AY207" i="8"/>
  <c r="AI207" i="8"/>
  <c r="S207" i="8"/>
  <c r="C207" i="8"/>
  <c r="BJ207" i="8"/>
  <c r="AQ207" i="8"/>
  <c r="V207" i="8"/>
  <c r="B207" i="8"/>
  <c r="BH207" i="8"/>
  <c r="AN207" i="8"/>
  <c r="T207" i="8"/>
  <c r="BG207" i="8"/>
  <c r="AL207" i="8"/>
  <c r="R207" i="8"/>
  <c r="BE207" i="8"/>
  <c r="AK207" i="8"/>
  <c r="Q207" i="8"/>
  <c r="BD207" i="8"/>
  <c r="AJ207" i="8"/>
  <c r="P207" i="8"/>
  <c r="AX207" i="8"/>
  <c r="AE207" i="8"/>
  <c r="L207" i="8"/>
  <c r="AS207" i="8"/>
  <c r="K207" i="8"/>
  <c r="AR207" i="8"/>
  <c r="I207" i="8"/>
  <c r="BR207" i="8"/>
  <c r="AO207" i="8"/>
  <c r="H207" i="8"/>
  <c r="BP207" i="8"/>
  <c r="AH207" i="8"/>
  <c r="F207" i="8"/>
  <c r="BN207" i="8"/>
  <c r="AG207" i="8"/>
  <c r="E207" i="8"/>
  <c r="BM207" i="8"/>
  <c r="AF207" i="8"/>
  <c r="D207" i="8"/>
  <c r="BB207" i="8"/>
  <c r="AA207" i="8"/>
  <c r="AU207" i="8"/>
  <c r="AT207" i="8"/>
  <c r="AD207" i="8"/>
  <c r="AC207" i="8"/>
  <c r="AB207" i="8"/>
  <c r="Y207" i="8"/>
  <c r="AW207" i="8"/>
  <c r="AV207" i="8"/>
  <c r="X207" i="8"/>
  <c r="U207" i="8"/>
  <c r="O207" i="8"/>
  <c r="N207" i="8"/>
  <c r="A207" i="8"/>
  <c r="BK207" i="8"/>
  <c r="BI207" i="8"/>
  <c r="BA207" i="8"/>
  <c r="AZ207" i="8"/>
  <c r="M207" i="8"/>
  <c r="BL207" i="8"/>
  <c r="A180" i="7"/>
  <c r="AB181" i="7"/>
  <c r="A181" i="7" s="1"/>
  <c r="BP47" i="8"/>
  <c r="AZ47" i="8"/>
  <c r="AJ47" i="8"/>
  <c r="T47" i="8"/>
  <c r="D47" i="8"/>
  <c r="BK47" i="8"/>
  <c r="AU47" i="8"/>
  <c r="AE47" i="8"/>
  <c r="O47" i="8"/>
  <c r="BN47" i="8"/>
  <c r="AV47" i="8"/>
  <c r="AC47" i="8"/>
  <c r="K47" i="8"/>
  <c r="BM47" i="8"/>
  <c r="AT47" i="8"/>
  <c r="AB47" i="8"/>
  <c r="J47" i="8"/>
  <c r="BF47" i="8"/>
  <c r="AL47" i="8"/>
  <c r="Q47" i="8"/>
  <c r="BB47" i="8"/>
  <c r="AG47" i="8"/>
  <c r="L47" i="8"/>
  <c r="BA47" i="8"/>
  <c r="AF47" i="8"/>
  <c r="I47" i="8"/>
  <c r="BR47" i="8"/>
  <c r="AS47" i="8"/>
  <c r="Y47" i="8"/>
  <c r="E47" i="8"/>
  <c r="AP47" i="8"/>
  <c r="P47" i="8"/>
  <c r="AO47" i="8"/>
  <c r="N47" i="8"/>
  <c r="BO47" i="8"/>
  <c r="AN47" i="8"/>
  <c r="M47" i="8"/>
  <c r="BL47" i="8"/>
  <c r="AM47" i="8"/>
  <c r="H47" i="8"/>
  <c r="BJ47" i="8"/>
  <c r="AK47" i="8"/>
  <c r="G47" i="8"/>
  <c r="BI47" i="8"/>
  <c r="AI47" i="8"/>
  <c r="F47" i="8"/>
  <c r="BD47" i="8"/>
  <c r="Z47" i="8"/>
  <c r="U47" i="8"/>
  <c r="BH47" i="8"/>
  <c r="S47" i="8"/>
  <c r="BG47" i="8"/>
  <c r="R47" i="8"/>
  <c r="BE47" i="8"/>
  <c r="C47" i="8"/>
  <c r="BC47" i="8"/>
  <c r="B47" i="8"/>
  <c r="AY47" i="8"/>
  <c r="A47" i="8"/>
  <c r="AX47" i="8"/>
  <c r="AQ47" i="8"/>
  <c r="AH47" i="8"/>
  <c r="AR47" i="8"/>
  <c r="AD47" i="8"/>
  <c r="AA47" i="8"/>
  <c r="X47" i="8"/>
  <c r="W47" i="8"/>
  <c r="V47" i="8"/>
  <c r="AW47" i="8"/>
  <c r="A280" i="7"/>
  <c r="AB281" i="7"/>
  <c r="A281" i="7" s="1"/>
  <c r="BE348" i="8"/>
  <c r="AO348" i="8"/>
  <c r="Y348" i="8"/>
  <c r="I348" i="8"/>
  <c r="BD348" i="8"/>
  <c r="AN348" i="8"/>
  <c r="X348" i="8"/>
  <c r="H348" i="8"/>
  <c r="BL348" i="8"/>
  <c r="AT348" i="8"/>
  <c r="AB348" i="8"/>
  <c r="J348" i="8"/>
  <c r="BK348" i="8"/>
  <c r="AS348" i="8"/>
  <c r="AA348" i="8"/>
  <c r="G348" i="8"/>
  <c r="BJ348" i="8"/>
  <c r="AR348" i="8"/>
  <c r="Z348" i="8"/>
  <c r="F348" i="8"/>
  <c r="BI348" i="8"/>
  <c r="AQ348" i="8"/>
  <c r="W348" i="8"/>
  <c r="E348" i="8"/>
  <c r="BH348" i="8"/>
  <c r="AP348" i="8"/>
  <c r="V348" i="8"/>
  <c r="D348" i="8"/>
  <c r="BP348" i="8"/>
  <c r="AL348" i="8"/>
  <c r="O348" i="8"/>
  <c r="BO348" i="8"/>
  <c r="AK348" i="8"/>
  <c r="N348" i="8"/>
  <c r="BN348" i="8"/>
  <c r="AJ348" i="8"/>
  <c r="M348" i="8"/>
  <c r="BM348" i="8"/>
  <c r="AI348" i="8"/>
  <c r="L348" i="8"/>
  <c r="BG348" i="8"/>
  <c r="AH348" i="8"/>
  <c r="K348" i="8"/>
  <c r="BF348" i="8"/>
  <c r="AG348" i="8"/>
  <c r="C348" i="8"/>
  <c r="BC348" i="8"/>
  <c r="AF348" i="8"/>
  <c r="B348" i="8"/>
  <c r="AZ348" i="8"/>
  <c r="A348" i="8"/>
  <c r="AY348" i="8"/>
  <c r="AX348" i="8"/>
  <c r="AW348" i="8"/>
  <c r="AV348" i="8"/>
  <c r="AU348" i="8"/>
  <c r="AC348" i="8"/>
  <c r="U348" i="8"/>
  <c r="BR348" i="8"/>
  <c r="BB348" i="8"/>
  <c r="AE348" i="8"/>
  <c r="BA348" i="8"/>
  <c r="AM348" i="8"/>
  <c r="AD348" i="8"/>
  <c r="T348" i="8"/>
  <c r="S348" i="8"/>
  <c r="R348" i="8"/>
  <c r="Q348" i="8"/>
  <c r="P348" i="8"/>
  <c r="A256" i="7"/>
  <c r="AB257" i="7"/>
  <c r="A257" i="7" s="1"/>
  <c r="A200" i="7"/>
  <c r="AB201" i="7"/>
  <c r="A201" i="7" s="1"/>
  <c r="BJ336" i="8"/>
  <c r="AT336" i="8"/>
  <c r="AD336" i="8"/>
  <c r="N336" i="8"/>
  <c r="BI336" i="8"/>
  <c r="AS336" i="8"/>
  <c r="AC336" i="8"/>
  <c r="M336" i="8"/>
  <c r="AZ336" i="8"/>
  <c r="AH336" i="8"/>
  <c r="P336" i="8"/>
  <c r="BR336" i="8"/>
  <c r="AY336" i="8"/>
  <c r="AG336" i="8"/>
  <c r="O336" i="8"/>
  <c r="BP336" i="8"/>
  <c r="AV336" i="8"/>
  <c r="Z336" i="8"/>
  <c r="F336" i="8"/>
  <c r="BO336" i="8"/>
  <c r="AU336" i="8"/>
  <c r="Y336" i="8"/>
  <c r="E336" i="8"/>
  <c r="BN336" i="8"/>
  <c r="AR336" i="8"/>
  <c r="X336" i="8"/>
  <c r="D336" i="8"/>
  <c r="BM336" i="8"/>
  <c r="AQ336" i="8"/>
  <c r="W336" i="8"/>
  <c r="C336" i="8"/>
  <c r="BL336" i="8"/>
  <c r="AP336" i="8"/>
  <c r="V336" i="8"/>
  <c r="B336" i="8"/>
  <c r="BK336" i="8"/>
  <c r="AO336" i="8"/>
  <c r="U336" i="8"/>
  <c r="A336" i="8"/>
  <c r="BE336" i="8"/>
  <c r="AK336" i="8"/>
  <c r="Q336" i="8"/>
  <c r="BD336" i="8"/>
  <c r="AJ336" i="8"/>
  <c r="L336" i="8"/>
  <c r="AN336" i="8"/>
  <c r="AL336" i="8"/>
  <c r="AI336" i="8"/>
  <c r="AF336" i="8"/>
  <c r="AE336" i="8"/>
  <c r="AB336" i="8"/>
  <c r="BG336" i="8"/>
  <c r="S336" i="8"/>
  <c r="AA336" i="8"/>
  <c r="T336" i="8"/>
  <c r="R336" i="8"/>
  <c r="K336" i="8"/>
  <c r="J336" i="8"/>
  <c r="I336" i="8"/>
  <c r="BF336" i="8"/>
  <c r="BH336" i="8"/>
  <c r="AM336" i="8"/>
  <c r="H336" i="8"/>
  <c r="G336" i="8"/>
  <c r="BB336" i="8"/>
  <c r="BA336" i="8"/>
  <c r="AX336" i="8"/>
  <c r="AW336" i="8"/>
  <c r="BC336" i="8"/>
  <c r="BB37" i="8"/>
  <c r="AL37" i="8"/>
  <c r="V37" i="8"/>
  <c r="F37" i="8"/>
  <c r="BM37" i="8"/>
  <c r="AV37" i="8"/>
  <c r="BE37" i="8"/>
  <c r="AM37" i="8"/>
  <c r="U37" i="8"/>
  <c r="D37" i="8"/>
  <c r="AZ37" i="8"/>
  <c r="AH37" i="8"/>
  <c r="Q37" i="8"/>
  <c r="BL37" i="8"/>
  <c r="AT37" i="8"/>
  <c r="AC37" i="8"/>
  <c r="L37" i="8"/>
  <c r="BP37" i="8"/>
  <c r="AS37" i="8"/>
  <c r="Y37" i="8"/>
  <c r="C37" i="8"/>
  <c r="BO37" i="8"/>
  <c r="AR37" i="8"/>
  <c r="X37" i="8"/>
  <c r="B37" i="8"/>
  <c r="BN37" i="8"/>
  <c r="AQ37" i="8"/>
  <c r="W37" i="8"/>
  <c r="A37" i="8"/>
  <c r="BK37" i="8"/>
  <c r="AP37" i="8"/>
  <c r="T37" i="8"/>
  <c r="BJ37" i="8"/>
  <c r="AO37" i="8"/>
  <c r="S37" i="8"/>
  <c r="BI37" i="8"/>
  <c r="AN37" i="8"/>
  <c r="R37" i="8"/>
  <c r="BD37" i="8"/>
  <c r="AG37" i="8"/>
  <c r="M37" i="8"/>
  <c r="AJ37" i="8"/>
  <c r="E37" i="8"/>
  <c r="AI37" i="8"/>
  <c r="AF37" i="8"/>
  <c r="AE37" i="8"/>
  <c r="AD37" i="8"/>
  <c r="BR37" i="8"/>
  <c r="AB37" i="8"/>
  <c r="BH37" i="8"/>
  <c r="AA37" i="8"/>
  <c r="BC37" i="8"/>
  <c r="O37" i="8"/>
  <c r="BA37" i="8"/>
  <c r="N37" i="8"/>
  <c r="BF37" i="8"/>
  <c r="AY37" i="8"/>
  <c r="AX37" i="8"/>
  <c r="AW37" i="8"/>
  <c r="AU37" i="8"/>
  <c r="AK37" i="8"/>
  <c r="Z37" i="8"/>
  <c r="J37" i="8"/>
  <c r="P37" i="8"/>
  <c r="K37" i="8"/>
  <c r="I37" i="8"/>
  <c r="H37" i="8"/>
  <c r="G37" i="8"/>
  <c r="BG37" i="8"/>
  <c r="BO11" i="8"/>
  <c r="AY11" i="8"/>
  <c r="AI11" i="8"/>
  <c r="S11" i="8"/>
  <c r="C11" i="8"/>
  <c r="BN11" i="8"/>
  <c r="AX11" i="8"/>
  <c r="AH11" i="8"/>
  <c r="R11" i="8"/>
  <c r="B11" i="8"/>
  <c r="BM11" i="8"/>
  <c r="AW11" i="8"/>
  <c r="AG11" i="8"/>
  <c r="Q11" i="8"/>
  <c r="A11" i="8"/>
  <c r="BL11" i="8"/>
  <c r="AV11" i="8"/>
  <c r="AF11" i="8"/>
  <c r="P11" i="8"/>
  <c r="BK11" i="8"/>
  <c r="AU11" i="8"/>
  <c r="AE11" i="8"/>
  <c r="O11" i="8"/>
  <c r="BJ11" i="8"/>
  <c r="AT11" i="8"/>
  <c r="AD11" i="8"/>
  <c r="N11" i="8"/>
  <c r="BF11" i="8"/>
  <c r="AP11" i="8"/>
  <c r="Z11" i="8"/>
  <c r="J11" i="8"/>
  <c r="BI11" i="8"/>
  <c r="AK11" i="8"/>
  <c r="G11" i="8"/>
  <c r="BH11" i="8"/>
  <c r="AJ11" i="8"/>
  <c r="F11" i="8"/>
  <c r="BG11" i="8"/>
  <c r="AC11" i="8"/>
  <c r="E11" i="8"/>
  <c r="BE11" i="8"/>
  <c r="AB11" i="8"/>
  <c r="D11" i="8"/>
  <c r="BD11" i="8"/>
  <c r="AA11" i="8"/>
  <c r="BC11" i="8"/>
  <c r="Y11" i="8"/>
  <c r="BB11" i="8"/>
  <c r="X11" i="8"/>
  <c r="AS11" i="8"/>
  <c r="U11" i="8"/>
  <c r="AR11" i="8"/>
  <c r="T11" i="8"/>
  <c r="I11" i="8"/>
  <c r="H11" i="8"/>
  <c r="BR11" i="8"/>
  <c r="BP11" i="8"/>
  <c r="BA11" i="8"/>
  <c r="AZ11" i="8"/>
  <c r="AQ11" i="8"/>
  <c r="AM11" i="8"/>
  <c r="AO11" i="8"/>
  <c r="AN11" i="8"/>
  <c r="AL11" i="8"/>
  <c r="W11" i="8"/>
  <c r="V11" i="8"/>
  <c r="M11" i="8"/>
  <c r="K11" i="8"/>
  <c r="L11" i="8"/>
  <c r="BR259" i="8"/>
  <c r="BA259" i="8"/>
  <c r="AK259" i="8"/>
  <c r="U259" i="8"/>
  <c r="E259" i="8"/>
  <c r="BP259" i="8"/>
  <c r="AZ259" i="8"/>
  <c r="AJ259" i="8"/>
  <c r="T259" i="8"/>
  <c r="D259" i="8"/>
  <c r="BO259" i="8"/>
  <c r="AY259" i="8"/>
  <c r="AI259" i="8"/>
  <c r="S259" i="8"/>
  <c r="C259" i="8"/>
  <c r="BN259" i="8"/>
  <c r="AX259" i="8"/>
  <c r="AH259" i="8"/>
  <c r="R259" i="8"/>
  <c r="B259" i="8"/>
  <c r="BM259" i="8"/>
  <c r="AW259" i="8"/>
  <c r="AG259" i="8"/>
  <c r="BL259" i="8"/>
  <c r="AV259" i="8"/>
  <c r="AF259" i="8"/>
  <c r="P259" i="8"/>
  <c r="BH259" i="8"/>
  <c r="AR259" i="8"/>
  <c r="AB259" i="8"/>
  <c r="L259" i="8"/>
  <c r="AN259" i="8"/>
  <c r="K259" i="8"/>
  <c r="BK259" i="8"/>
  <c r="AM259" i="8"/>
  <c r="J259" i="8"/>
  <c r="BJ259" i="8"/>
  <c r="AL259" i="8"/>
  <c r="I259" i="8"/>
  <c r="BI259" i="8"/>
  <c r="AE259" i="8"/>
  <c r="H259" i="8"/>
  <c r="BG259" i="8"/>
  <c r="AD259" i="8"/>
  <c r="G259" i="8"/>
  <c r="BF259" i="8"/>
  <c r="AC259" i="8"/>
  <c r="F259" i="8"/>
  <c r="BB259" i="8"/>
  <c r="X259" i="8"/>
  <c r="W259" i="8"/>
  <c r="V259" i="8"/>
  <c r="Q259" i="8"/>
  <c r="O259" i="8"/>
  <c r="BE259" i="8"/>
  <c r="N259" i="8"/>
  <c r="BD259" i="8"/>
  <c r="M259" i="8"/>
  <c r="AS259" i="8"/>
  <c r="AQ259" i="8"/>
  <c r="AP259" i="8"/>
  <c r="AO259" i="8"/>
  <c r="AA259" i="8"/>
  <c r="Z259" i="8"/>
  <c r="Y259" i="8"/>
  <c r="A259" i="8"/>
  <c r="AU259" i="8"/>
  <c r="AT259" i="8"/>
  <c r="BC259" i="8"/>
  <c r="BE239" i="8"/>
  <c r="AO239" i="8"/>
  <c r="Y239" i="8"/>
  <c r="I239" i="8"/>
  <c r="BB239" i="8"/>
  <c r="AL239" i="8"/>
  <c r="V239" i="8"/>
  <c r="F239" i="8"/>
  <c r="BN239" i="8"/>
  <c r="AV239" i="8"/>
  <c r="AD239" i="8"/>
  <c r="L239" i="8"/>
  <c r="BM239" i="8"/>
  <c r="AU239" i="8"/>
  <c r="AC239" i="8"/>
  <c r="K239" i="8"/>
  <c r="BL239" i="8"/>
  <c r="AT239" i="8"/>
  <c r="AB239" i="8"/>
  <c r="J239" i="8"/>
  <c r="BK239" i="8"/>
  <c r="AS239" i="8"/>
  <c r="AA239" i="8"/>
  <c r="H239" i="8"/>
  <c r="BJ239" i="8"/>
  <c r="AR239" i="8"/>
  <c r="Z239" i="8"/>
  <c r="G239" i="8"/>
  <c r="BI239" i="8"/>
  <c r="AQ239" i="8"/>
  <c r="X239" i="8"/>
  <c r="E239" i="8"/>
  <c r="BD239" i="8"/>
  <c r="AK239" i="8"/>
  <c r="S239" i="8"/>
  <c r="A239" i="8"/>
  <c r="BR239" i="8"/>
  <c r="AI239" i="8"/>
  <c r="B239" i="8"/>
  <c r="BP239" i="8"/>
  <c r="AH239" i="8"/>
  <c r="BO239" i="8"/>
  <c r="AG239" i="8"/>
  <c r="BH239" i="8"/>
  <c r="AF239" i="8"/>
  <c r="BG239" i="8"/>
  <c r="AE239" i="8"/>
  <c r="BF239" i="8"/>
  <c r="W239" i="8"/>
  <c r="AY239" i="8"/>
  <c r="Q239" i="8"/>
  <c r="AZ239" i="8"/>
  <c r="AW239" i="8"/>
  <c r="AP239" i="8"/>
  <c r="AN239" i="8"/>
  <c r="AM239" i="8"/>
  <c r="R239" i="8"/>
  <c r="U239" i="8"/>
  <c r="T239" i="8"/>
  <c r="P239" i="8"/>
  <c r="O239" i="8"/>
  <c r="N239" i="8"/>
  <c r="M239" i="8"/>
  <c r="AJ239" i="8"/>
  <c r="D239" i="8"/>
  <c r="C239" i="8"/>
  <c r="BC239" i="8"/>
  <c r="AX239" i="8"/>
  <c r="BA239" i="8"/>
  <c r="BI26" i="8"/>
  <c r="AS26" i="8"/>
  <c r="AC26" i="8"/>
  <c r="M26" i="8"/>
  <c r="BL26" i="8"/>
  <c r="AU26" i="8"/>
  <c r="AD26" i="8"/>
  <c r="L26" i="8"/>
  <c r="BG26" i="8"/>
  <c r="AP26" i="8"/>
  <c r="Y26" i="8"/>
  <c r="H26" i="8"/>
  <c r="BB26" i="8"/>
  <c r="AK26" i="8"/>
  <c r="T26" i="8"/>
  <c r="C26" i="8"/>
  <c r="BR26" i="8"/>
  <c r="AW26" i="8"/>
  <c r="AA26" i="8"/>
  <c r="F26" i="8"/>
  <c r="BP26" i="8"/>
  <c r="AV26" i="8"/>
  <c r="Z26" i="8"/>
  <c r="E26" i="8"/>
  <c r="BO26" i="8"/>
  <c r="AT26" i="8"/>
  <c r="X26" i="8"/>
  <c r="D26" i="8"/>
  <c r="BN26" i="8"/>
  <c r="AR26" i="8"/>
  <c r="W26" i="8"/>
  <c r="B26" i="8"/>
  <c r="BM26" i="8"/>
  <c r="AQ26" i="8"/>
  <c r="V26" i="8"/>
  <c r="A26" i="8"/>
  <c r="BK26" i="8"/>
  <c r="AO26" i="8"/>
  <c r="U26" i="8"/>
  <c r="BE26" i="8"/>
  <c r="AJ26" i="8"/>
  <c r="P26" i="8"/>
  <c r="AZ26" i="8"/>
  <c r="N26" i="8"/>
  <c r="AY26" i="8"/>
  <c r="K26" i="8"/>
  <c r="AX26" i="8"/>
  <c r="J26" i="8"/>
  <c r="AN26" i="8"/>
  <c r="I26" i="8"/>
  <c r="AM26" i="8"/>
  <c r="G26" i="8"/>
  <c r="AL26" i="8"/>
  <c r="AI26" i="8"/>
  <c r="AF26" i="8"/>
  <c r="BJ26" i="8"/>
  <c r="AE26" i="8"/>
  <c r="BC26" i="8"/>
  <c r="BA26" i="8"/>
  <c r="AH26" i="8"/>
  <c r="AG26" i="8"/>
  <c r="AB26" i="8"/>
  <c r="S26" i="8"/>
  <c r="R26" i="8"/>
  <c r="BH26" i="8"/>
  <c r="BD26" i="8"/>
  <c r="O26" i="8"/>
  <c r="BF26" i="8"/>
  <c r="Q26" i="8"/>
  <c r="BN175" i="8"/>
  <c r="AX175" i="8"/>
  <c r="AH175" i="8"/>
  <c r="R175" i="8"/>
  <c r="B175" i="8"/>
  <c r="BE175" i="8"/>
  <c r="AO175" i="8"/>
  <c r="Y175" i="8"/>
  <c r="I175" i="8"/>
  <c r="AZ175" i="8"/>
  <c r="AG175" i="8"/>
  <c r="O175" i="8"/>
  <c r="BR175" i="8"/>
  <c r="AY175" i="8"/>
  <c r="AF175" i="8"/>
  <c r="N175" i="8"/>
  <c r="BP175" i="8"/>
  <c r="AW175" i="8"/>
  <c r="AE175" i="8"/>
  <c r="M175" i="8"/>
  <c r="BO175" i="8"/>
  <c r="AV175" i="8"/>
  <c r="AD175" i="8"/>
  <c r="L175" i="8"/>
  <c r="BM175" i="8"/>
  <c r="AU175" i="8"/>
  <c r="AC175" i="8"/>
  <c r="K175" i="8"/>
  <c r="BL175" i="8"/>
  <c r="AT175" i="8"/>
  <c r="AB175" i="8"/>
  <c r="J175" i="8"/>
  <c r="BH175" i="8"/>
  <c r="AP175" i="8"/>
  <c r="W175" i="8"/>
  <c r="E175" i="8"/>
  <c r="BB175" i="8"/>
  <c r="T175" i="8"/>
  <c r="BA175" i="8"/>
  <c r="S175" i="8"/>
  <c r="AS175" i="8"/>
  <c r="Q175" i="8"/>
  <c r="AR175" i="8"/>
  <c r="P175" i="8"/>
  <c r="AQ175" i="8"/>
  <c r="H175" i="8"/>
  <c r="AN175" i="8"/>
  <c r="G175" i="8"/>
  <c r="BG175" i="8"/>
  <c r="C175" i="8"/>
  <c r="BF175" i="8"/>
  <c r="A175" i="8"/>
  <c r="BD175" i="8"/>
  <c r="BC175" i="8"/>
  <c r="AM175" i="8"/>
  <c r="AL175" i="8"/>
  <c r="AA175" i="8"/>
  <c r="V175" i="8"/>
  <c r="U175" i="8"/>
  <c r="F175" i="8"/>
  <c r="D175" i="8"/>
  <c r="BJ175" i="8"/>
  <c r="AK175" i="8"/>
  <c r="AJ175" i="8"/>
  <c r="AI175" i="8"/>
  <c r="Z175" i="8"/>
  <c r="X175" i="8"/>
  <c r="BK175" i="8"/>
  <c r="BI175" i="8"/>
  <c r="BF384" i="8"/>
  <c r="AP384" i="8"/>
  <c r="Z384" i="8"/>
  <c r="J384" i="8"/>
  <c r="BO384" i="8"/>
  <c r="AY384" i="8"/>
  <c r="AI384" i="8"/>
  <c r="S384" i="8"/>
  <c r="C384" i="8"/>
  <c r="BK384" i="8"/>
  <c r="AU384" i="8"/>
  <c r="AE384" i="8"/>
  <c r="O384" i="8"/>
  <c r="BG384" i="8"/>
  <c r="AQ384" i="8"/>
  <c r="AA384" i="8"/>
  <c r="K384" i="8"/>
  <c r="AX384" i="8"/>
  <c r="AC384" i="8"/>
  <c r="G384" i="8"/>
  <c r="AW384" i="8"/>
  <c r="AB384" i="8"/>
  <c r="F384" i="8"/>
  <c r="BM384" i="8"/>
  <c r="AN384" i="8"/>
  <c r="Q384" i="8"/>
  <c r="BL384" i="8"/>
  <c r="AM384" i="8"/>
  <c r="P384" i="8"/>
  <c r="BJ384" i="8"/>
  <c r="AL384" i="8"/>
  <c r="N384" i="8"/>
  <c r="BI384" i="8"/>
  <c r="AK384" i="8"/>
  <c r="M384" i="8"/>
  <c r="BH384" i="8"/>
  <c r="AJ384" i="8"/>
  <c r="L384" i="8"/>
  <c r="BE384" i="8"/>
  <c r="AH384" i="8"/>
  <c r="I384" i="8"/>
  <c r="BD384" i="8"/>
  <c r="AG384" i="8"/>
  <c r="H384" i="8"/>
  <c r="BA384" i="8"/>
  <c r="Y384" i="8"/>
  <c r="B384" i="8"/>
  <c r="BC384" i="8"/>
  <c r="E384" i="8"/>
  <c r="BB384" i="8"/>
  <c r="D384" i="8"/>
  <c r="AZ384" i="8"/>
  <c r="A384" i="8"/>
  <c r="AV384" i="8"/>
  <c r="AT384" i="8"/>
  <c r="AS384" i="8"/>
  <c r="AD384" i="8"/>
  <c r="AR384" i="8"/>
  <c r="AO384" i="8"/>
  <c r="AF384" i="8"/>
  <c r="X384" i="8"/>
  <c r="W384" i="8"/>
  <c r="V384" i="8"/>
  <c r="U384" i="8"/>
  <c r="BR384" i="8"/>
  <c r="BP384" i="8"/>
  <c r="R384" i="8"/>
  <c r="BN384" i="8"/>
  <c r="T384" i="8"/>
  <c r="BL323" i="8"/>
  <c r="AV323" i="8"/>
  <c r="AF323" i="8"/>
  <c r="P323" i="8"/>
  <c r="BK323" i="8"/>
  <c r="AU323" i="8"/>
  <c r="AE323" i="8"/>
  <c r="O323" i="8"/>
  <c r="BC323" i="8"/>
  <c r="AM323" i="8"/>
  <c r="W323" i="8"/>
  <c r="G323" i="8"/>
  <c r="BE323" i="8"/>
  <c r="AK323" i="8"/>
  <c r="R323" i="8"/>
  <c r="BA323" i="8"/>
  <c r="AH323" i="8"/>
  <c r="M323" i="8"/>
  <c r="AZ323" i="8"/>
  <c r="AG323" i="8"/>
  <c r="L323" i="8"/>
  <c r="AY323" i="8"/>
  <c r="AD323" i="8"/>
  <c r="K323" i="8"/>
  <c r="BR323" i="8"/>
  <c r="AX323" i="8"/>
  <c r="AC323" i="8"/>
  <c r="J323" i="8"/>
  <c r="BN323" i="8"/>
  <c r="AS323" i="8"/>
  <c r="Z323" i="8"/>
  <c r="F323" i="8"/>
  <c r="BJ323" i="8"/>
  <c r="AI323" i="8"/>
  <c r="B323" i="8"/>
  <c r="BI323" i="8"/>
  <c r="AB323" i="8"/>
  <c r="A323" i="8"/>
  <c r="BH323" i="8"/>
  <c r="AA323" i="8"/>
  <c r="BG323" i="8"/>
  <c r="Y323" i="8"/>
  <c r="BF323" i="8"/>
  <c r="X323" i="8"/>
  <c r="BD323" i="8"/>
  <c r="V323" i="8"/>
  <c r="AR323" i="8"/>
  <c r="Q323" i="8"/>
  <c r="BO323" i="8"/>
  <c r="H323" i="8"/>
  <c r="BM323" i="8"/>
  <c r="E323" i="8"/>
  <c r="BB323" i="8"/>
  <c r="D323" i="8"/>
  <c r="AW323" i="8"/>
  <c r="C323" i="8"/>
  <c r="AT323" i="8"/>
  <c r="AQ323" i="8"/>
  <c r="AO323" i="8"/>
  <c r="BP323" i="8"/>
  <c r="AJ323" i="8"/>
  <c r="N323" i="8"/>
  <c r="I323" i="8"/>
  <c r="AP323" i="8"/>
  <c r="AN323" i="8"/>
  <c r="AL323" i="8"/>
  <c r="U323" i="8"/>
  <c r="T323" i="8"/>
  <c r="S323" i="8"/>
  <c r="A176" i="7"/>
  <c r="AB177" i="7"/>
  <c r="A177" i="7" s="1"/>
  <c r="BK301" i="8"/>
  <c r="AU301" i="8"/>
  <c r="AE301" i="8"/>
  <c r="O301" i="8"/>
  <c r="BF301" i="8"/>
  <c r="AP301" i="8"/>
  <c r="Z301" i="8"/>
  <c r="J301" i="8"/>
  <c r="BG301" i="8"/>
  <c r="AN301" i="8"/>
  <c r="V301" i="8"/>
  <c r="D301" i="8"/>
  <c r="BE301" i="8"/>
  <c r="AM301" i="8"/>
  <c r="U301" i="8"/>
  <c r="C301" i="8"/>
  <c r="BD301" i="8"/>
  <c r="AL301" i="8"/>
  <c r="T301" i="8"/>
  <c r="B301" i="8"/>
  <c r="BO301" i="8"/>
  <c r="AW301" i="8"/>
  <c r="AD301" i="8"/>
  <c r="L301" i="8"/>
  <c r="BN301" i="8"/>
  <c r="AQ301" i="8"/>
  <c r="Q301" i="8"/>
  <c r="BM301" i="8"/>
  <c r="AO301" i="8"/>
  <c r="P301" i="8"/>
  <c r="BL301" i="8"/>
  <c r="AK301" i="8"/>
  <c r="N301" i="8"/>
  <c r="BJ301" i="8"/>
  <c r="AJ301" i="8"/>
  <c r="M301" i="8"/>
  <c r="BI301" i="8"/>
  <c r="AI301" i="8"/>
  <c r="K301" i="8"/>
  <c r="BH301" i="8"/>
  <c r="AH301" i="8"/>
  <c r="I301" i="8"/>
  <c r="BB301" i="8"/>
  <c r="AF301" i="8"/>
  <c r="G301" i="8"/>
  <c r="AB301" i="8"/>
  <c r="AA301" i="8"/>
  <c r="Y301" i="8"/>
  <c r="BR301" i="8"/>
  <c r="X301" i="8"/>
  <c r="BP301" i="8"/>
  <c r="W301" i="8"/>
  <c r="BC301" i="8"/>
  <c r="S301" i="8"/>
  <c r="AX301" i="8"/>
  <c r="E301" i="8"/>
  <c r="BA301" i="8"/>
  <c r="AZ301" i="8"/>
  <c r="AY301" i="8"/>
  <c r="AV301" i="8"/>
  <c r="AT301" i="8"/>
  <c r="AS301" i="8"/>
  <c r="R301" i="8"/>
  <c r="AR301" i="8"/>
  <c r="AG301" i="8"/>
  <c r="AC301" i="8"/>
  <c r="H301" i="8"/>
  <c r="F301" i="8"/>
  <c r="A301" i="8"/>
  <c r="BK80" i="8"/>
  <c r="AU80" i="8"/>
  <c r="AE80" i="8"/>
  <c r="O80" i="8"/>
  <c r="BJ80" i="8"/>
  <c r="AT80" i="8"/>
  <c r="AD80" i="8"/>
  <c r="N80" i="8"/>
  <c r="BI80" i="8"/>
  <c r="AS80" i="8"/>
  <c r="AC80" i="8"/>
  <c r="M80" i="8"/>
  <c r="BH80" i="8"/>
  <c r="AR80" i="8"/>
  <c r="AB80" i="8"/>
  <c r="L80" i="8"/>
  <c r="BG80" i="8"/>
  <c r="AQ80" i="8"/>
  <c r="AA80" i="8"/>
  <c r="K80" i="8"/>
  <c r="BF80" i="8"/>
  <c r="AP80" i="8"/>
  <c r="Z80" i="8"/>
  <c r="J80" i="8"/>
  <c r="BB80" i="8"/>
  <c r="AF80" i="8"/>
  <c r="D80" i="8"/>
  <c r="BA80" i="8"/>
  <c r="Y80" i="8"/>
  <c r="C80" i="8"/>
  <c r="BO80" i="8"/>
  <c r="AM80" i="8"/>
  <c r="Q80" i="8"/>
  <c r="BR80" i="8"/>
  <c r="AK80" i="8"/>
  <c r="F80" i="8"/>
  <c r="BP80" i="8"/>
  <c r="AJ80" i="8"/>
  <c r="E80" i="8"/>
  <c r="BN80" i="8"/>
  <c r="AI80" i="8"/>
  <c r="B80" i="8"/>
  <c r="BM80" i="8"/>
  <c r="AH80" i="8"/>
  <c r="A80" i="8"/>
  <c r="BL80" i="8"/>
  <c r="AG80" i="8"/>
  <c r="BE80" i="8"/>
  <c r="X80" i="8"/>
  <c r="AY80" i="8"/>
  <c r="T80" i="8"/>
  <c r="AZ80" i="8"/>
  <c r="AX80" i="8"/>
  <c r="AW80" i="8"/>
  <c r="AV80" i="8"/>
  <c r="AO80" i="8"/>
  <c r="AN80" i="8"/>
  <c r="U80" i="8"/>
  <c r="S80" i="8"/>
  <c r="BD80" i="8"/>
  <c r="BC80" i="8"/>
  <c r="V80" i="8"/>
  <c r="R80" i="8"/>
  <c r="AL80" i="8"/>
  <c r="I80" i="8"/>
  <c r="P80" i="8"/>
  <c r="W80" i="8"/>
  <c r="H80" i="8"/>
  <c r="G80" i="8"/>
  <c r="BD133" i="8"/>
  <c r="AN133" i="8"/>
  <c r="X133" i="8"/>
  <c r="H133" i="8"/>
  <c r="BK133" i="8"/>
  <c r="AU133" i="8"/>
  <c r="AE133" i="8"/>
  <c r="O133" i="8"/>
  <c r="BF133" i="8"/>
  <c r="AM133" i="8"/>
  <c r="U133" i="8"/>
  <c r="C133" i="8"/>
  <c r="BE133" i="8"/>
  <c r="AL133" i="8"/>
  <c r="T133" i="8"/>
  <c r="B133" i="8"/>
  <c r="BC133" i="8"/>
  <c r="AK133" i="8"/>
  <c r="S133" i="8"/>
  <c r="A133" i="8"/>
  <c r="BB133" i="8"/>
  <c r="AJ133" i="8"/>
  <c r="R133" i="8"/>
  <c r="BA133" i="8"/>
  <c r="AI133" i="8"/>
  <c r="Q133" i="8"/>
  <c r="AZ133" i="8"/>
  <c r="AH133" i="8"/>
  <c r="P133" i="8"/>
  <c r="AW133" i="8"/>
  <c r="W133" i="8"/>
  <c r="AV133" i="8"/>
  <c r="V133" i="8"/>
  <c r="AT133" i="8"/>
  <c r="N133" i="8"/>
  <c r="AS133" i="8"/>
  <c r="M133" i="8"/>
  <c r="BR133" i="8"/>
  <c r="AR133" i="8"/>
  <c r="L133" i="8"/>
  <c r="BP133" i="8"/>
  <c r="AQ133" i="8"/>
  <c r="K133" i="8"/>
  <c r="BN133" i="8"/>
  <c r="AA133" i="8"/>
  <c r="BM133" i="8"/>
  <c r="Z133" i="8"/>
  <c r="BL133" i="8"/>
  <c r="Y133" i="8"/>
  <c r="BJ133" i="8"/>
  <c r="J133" i="8"/>
  <c r="BI133" i="8"/>
  <c r="I133" i="8"/>
  <c r="BH133" i="8"/>
  <c r="G133" i="8"/>
  <c r="AP133" i="8"/>
  <c r="BO133" i="8"/>
  <c r="BG133" i="8"/>
  <c r="AY133" i="8"/>
  <c r="AX133" i="8"/>
  <c r="AO133" i="8"/>
  <c r="AG133" i="8"/>
  <c r="AB133" i="8"/>
  <c r="AF133" i="8"/>
  <c r="AD133" i="8"/>
  <c r="AC133" i="8"/>
  <c r="F133" i="8"/>
  <c r="E133" i="8"/>
  <c r="D133" i="8"/>
  <c r="BK371" i="8"/>
  <c r="AU371" i="8"/>
  <c r="AE371" i="8"/>
  <c r="O371" i="8"/>
  <c r="BJ371" i="8"/>
  <c r="AT371" i="8"/>
  <c r="AD371" i="8"/>
  <c r="N371" i="8"/>
  <c r="BE371" i="8"/>
  <c r="AO371" i="8"/>
  <c r="Y371" i="8"/>
  <c r="I371" i="8"/>
  <c r="BH371" i="8"/>
  <c r="AN371" i="8"/>
  <c r="U371" i="8"/>
  <c r="B371" i="8"/>
  <c r="BG371" i="8"/>
  <c r="AM371" i="8"/>
  <c r="T371" i="8"/>
  <c r="A371" i="8"/>
  <c r="BF371" i="8"/>
  <c r="AL371" i="8"/>
  <c r="S371" i="8"/>
  <c r="BD371" i="8"/>
  <c r="AK371" i="8"/>
  <c r="R371" i="8"/>
  <c r="BC371" i="8"/>
  <c r="AJ371" i="8"/>
  <c r="Q371" i="8"/>
  <c r="BB371" i="8"/>
  <c r="AI371" i="8"/>
  <c r="P371" i="8"/>
  <c r="BR371" i="8"/>
  <c r="AX371" i="8"/>
  <c r="AC371" i="8"/>
  <c r="J371" i="8"/>
  <c r="AQ371" i="8"/>
  <c r="F371" i="8"/>
  <c r="AP371" i="8"/>
  <c r="E371" i="8"/>
  <c r="AH371" i="8"/>
  <c r="D371" i="8"/>
  <c r="BP371" i="8"/>
  <c r="AG371" i="8"/>
  <c r="C371" i="8"/>
  <c r="BO371" i="8"/>
  <c r="AF371" i="8"/>
  <c r="BN371" i="8"/>
  <c r="AB371" i="8"/>
  <c r="BM371" i="8"/>
  <c r="AA371" i="8"/>
  <c r="BA371" i="8"/>
  <c r="W371" i="8"/>
  <c r="Z371" i="8"/>
  <c r="X371" i="8"/>
  <c r="V371" i="8"/>
  <c r="M371" i="8"/>
  <c r="L371" i="8"/>
  <c r="K371" i="8"/>
  <c r="H371" i="8"/>
  <c r="BI371" i="8"/>
  <c r="BL371" i="8"/>
  <c r="AZ371" i="8"/>
  <c r="AY371" i="8"/>
  <c r="AW371" i="8"/>
  <c r="AV371" i="8"/>
  <c r="AS371" i="8"/>
  <c r="AR371" i="8"/>
  <c r="G371" i="8"/>
  <c r="A248" i="7"/>
  <c r="AB249" i="7"/>
  <c r="A249" i="7" s="1"/>
  <c r="BL212" i="8"/>
  <c r="AV212" i="8"/>
  <c r="AF212" i="8"/>
  <c r="P212" i="8"/>
  <c r="BK212" i="8"/>
  <c r="AU212" i="8"/>
  <c r="AE212" i="8"/>
  <c r="O212" i="8"/>
  <c r="BN212" i="8"/>
  <c r="AT212" i="8"/>
  <c r="AB212" i="8"/>
  <c r="J212" i="8"/>
  <c r="BM212" i="8"/>
  <c r="AS212" i="8"/>
  <c r="AA212" i="8"/>
  <c r="I212" i="8"/>
  <c r="BJ212" i="8"/>
  <c r="AR212" i="8"/>
  <c r="Z212" i="8"/>
  <c r="H212" i="8"/>
  <c r="BI212" i="8"/>
  <c r="AQ212" i="8"/>
  <c r="Y212" i="8"/>
  <c r="G212" i="8"/>
  <c r="BH212" i="8"/>
  <c r="AP212" i="8"/>
  <c r="X212" i="8"/>
  <c r="F212" i="8"/>
  <c r="BG212" i="8"/>
  <c r="AO212" i="8"/>
  <c r="W212" i="8"/>
  <c r="E212" i="8"/>
  <c r="BC212" i="8"/>
  <c r="AK212" i="8"/>
  <c r="S212" i="8"/>
  <c r="A212" i="8"/>
  <c r="AM212" i="8"/>
  <c r="K212" i="8"/>
  <c r="AJ212" i="8"/>
  <c r="C212" i="8"/>
  <c r="BR212" i="8"/>
  <c r="AI212" i="8"/>
  <c r="B212" i="8"/>
  <c r="BP212" i="8"/>
  <c r="AH212" i="8"/>
  <c r="BO212" i="8"/>
  <c r="AG212" i="8"/>
  <c r="BB212" i="8"/>
  <c r="U212" i="8"/>
  <c r="AW212" i="8"/>
  <c r="AN212" i="8"/>
  <c r="AL212" i="8"/>
  <c r="AD212" i="8"/>
  <c r="AC212" i="8"/>
  <c r="V212" i="8"/>
  <c r="BF212" i="8"/>
  <c r="N212" i="8"/>
  <c r="BE212" i="8"/>
  <c r="BD212" i="8"/>
  <c r="BA212" i="8"/>
  <c r="AZ212" i="8"/>
  <c r="R212" i="8"/>
  <c r="L212" i="8"/>
  <c r="D212" i="8"/>
  <c r="T212" i="8"/>
  <c r="Q212" i="8"/>
  <c r="M212" i="8"/>
  <c r="AY212" i="8"/>
  <c r="AX212" i="8"/>
  <c r="A140" i="7"/>
  <c r="AB141" i="7"/>
  <c r="A141" i="7" s="1"/>
  <c r="A276" i="7"/>
  <c r="AB277" i="7"/>
  <c r="A277" i="7" s="1"/>
  <c r="A148" i="7"/>
  <c r="AB149" i="7"/>
  <c r="A149" i="7" s="1"/>
  <c r="BI393" i="8"/>
  <c r="AS393" i="8"/>
  <c r="AC393" i="8"/>
  <c r="M393" i="8"/>
  <c r="BB393" i="8"/>
  <c r="AL393" i="8"/>
  <c r="V393" i="8"/>
  <c r="F393" i="8"/>
  <c r="BN393" i="8"/>
  <c r="AX393" i="8"/>
  <c r="AH393" i="8"/>
  <c r="R393" i="8"/>
  <c r="B393" i="8"/>
  <c r="BM393" i="8"/>
  <c r="AW393" i="8"/>
  <c r="AG393" i="8"/>
  <c r="Q393" i="8"/>
  <c r="A393" i="8"/>
  <c r="BJ393" i="8"/>
  <c r="AT393" i="8"/>
  <c r="AD393" i="8"/>
  <c r="N393" i="8"/>
  <c r="AU393" i="8"/>
  <c r="X393" i="8"/>
  <c r="BR393" i="8"/>
  <c r="AR393" i="8"/>
  <c r="W393" i="8"/>
  <c r="BP393" i="8"/>
  <c r="AQ393" i="8"/>
  <c r="U393" i="8"/>
  <c r="BO393" i="8"/>
  <c r="AP393" i="8"/>
  <c r="T393" i="8"/>
  <c r="BL393" i="8"/>
  <c r="AO393" i="8"/>
  <c r="BK393" i="8"/>
  <c r="BH393" i="8"/>
  <c r="AM393" i="8"/>
  <c r="O393" i="8"/>
  <c r="AY393" i="8"/>
  <c r="J393" i="8"/>
  <c r="AV393" i="8"/>
  <c r="I393" i="8"/>
  <c r="AN393" i="8"/>
  <c r="H393" i="8"/>
  <c r="AK393" i="8"/>
  <c r="G393" i="8"/>
  <c r="AJ393" i="8"/>
  <c r="E393" i="8"/>
  <c r="AI393" i="8"/>
  <c r="D393" i="8"/>
  <c r="AF393" i="8"/>
  <c r="C393" i="8"/>
  <c r="BG393" i="8"/>
  <c r="AA393" i="8"/>
  <c r="AE393" i="8"/>
  <c r="AB393" i="8"/>
  <c r="Z393" i="8"/>
  <c r="Y393" i="8"/>
  <c r="S393" i="8"/>
  <c r="P393" i="8"/>
  <c r="BF393" i="8"/>
  <c r="BE393" i="8"/>
  <c r="BD393" i="8"/>
  <c r="BC393" i="8"/>
  <c r="BA393" i="8"/>
  <c r="AZ393" i="8"/>
  <c r="L393" i="8"/>
  <c r="K393" i="8"/>
  <c r="BI279" i="8"/>
  <c r="AS279" i="8"/>
  <c r="AC279" i="8"/>
  <c r="M279" i="8"/>
  <c r="BK279" i="8"/>
  <c r="AT279" i="8"/>
  <c r="AB279" i="8"/>
  <c r="K279" i="8"/>
  <c r="BJ279" i="8"/>
  <c r="AR279" i="8"/>
  <c r="AA279" i="8"/>
  <c r="J279" i="8"/>
  <c r="BH279" i="8"/>
  <c r="AQ279" i="8"/>
  <c r="Z279" i="8"/>
  <c r="I279" i="8"/>
  <c r="BG279" i="8"/>
  <c r="AP279" i="8"/>
  <c r="Y279" i="8"/>
  <c r="H279" i="8"/>
  <c r="BF279" i="8"/>
  <c r="AO279" i="8"/>
  <c r="X279" i="8"/>
  <c r="G279" i="8"/>
  <c r="BE279" i="8"/>
  <c r="AN279" i="8"/>
  <c r="W279" i="8"/>
  <c r="F279" i="8"/>
  <c r="BA279" i="8"/>
  <c r="AJ279" i="8"/>
  <c r="S279" i="8"/>
  <c r="B279" i="8"/>
  <c r="BP279" i="8"/>
  <c r="AK279" i="8"/>
  <c r="E279" i="8"/>
  <c r="BO279" i="8"/>
  <c r="AI279" i="8"/>
  <c r="D279" i="8"/>
  <c r="BN279" i="8"/>
  <c r="AH279" i="8"/>
  <c r="C279" i="8"/>
  <c r="BM279" i="8"/>
  <c r="AG279" i="8"/>
  <c r="A279" i="8"/>
  <c r="BL279" i="8"/>
  <c r="AF279" i="8"/>
  <c r="BD279" i="8"/>
  <c r="AE279" i="8"/>
  <c r="AY279" i="8"/>
  <c r="T279" i="8"/>
  <c r="R279" i="8"/>
  <c r="Q279" i="8"/>
  <c r="P279" i="8"/>
  <c r="BR279" i="8"/>
  <c r="O279" i="8"/>
  <c r="BC279" i="8"/>
  <c r="N279" i="8"/>
  <c r="BB279" i="8"/>
  <c r="L279" i="8"/>
  <c r="AV279" i="8"/>
  <c r="AZ279" i="8"/>
  <c r="AM279" i="8"/>
  <c r="AX279" i="8"/>
  <c r="AW279" i="8"/>
  <c r="AU279" i="8"/>
  <c r="AL279" i="8"/>
  <c r="AD279" i="8"/>
  <c r="V279" i="8"/>
  <c r="U279" i="8"/>
  <c r="BE255" i="8"/>
  <c r="AO255" i="8"/>
  <c r="Y255" i="8"/>
  <c r="I255" i="8"/>
  <c r="BB255" i="8"/>
  <c r="AL255" i="8"/>
  <c r="V255" i="8"/>
  <c r="F255" i="8"/>
  <c r="BL255" i="8"/>
  <c r="AV255" i="8"/>
  <c r="AF255" i="8"/>
  <c r="P255" i="8"/>
  <c r="BG255" i="8"/>
  <c r="AM255" i="8"/>
  <c r="S255" i="8"/>
  <c r="BF255" i="8"/>
  <c r="AK255" i="8"/>
  <c r="R255" i="8"/>
  <c r="BD255" i="8"/>
  <c r="AJ255" i="8"/>
  <c r="Q255" i="8"/>
  <c r="BC255" i="8"/>
  <c r="AI255" i="8"/>
  <c r="O255" i="8"/>
  <c r="BA255" i="8"/>
  <c r="AH255" i="8"/>
  <c r="N255" i="8"/>
  <c r="AZ255" i="8"/>
  <c r="AG255" i="8"/>
  <c r="M255" i="8"/>
  <c r="BO255" i="8"/>
  <c r="AU255" i="8"/>
  <c r="AB255" i="8"/>
  <c r="H255" i="8"/>
  <c r="AP255" i="8"/>
  <c r="D255" i="8"/>
  <c r="BR255" i="8"/>
  <c r="AN255" i="8"/>
  <c r="C255" i="8"/>
  <c r="BP255" i="8"/>
  <c r="AE255" i="8"/>
  <c r="B255" i="8"/>
  <c r="BN255" i="8"/>
  <c r="AD255" i="8"/>
  <c r="A255" i="8"/>
  <c r="BM255" i="8"/>
  <c r="AC255" i="8"/>
  <c r="BK255" i="8"/>
  <c r="AA255" i="8"/>
  <c r="AY255" i="8"/>
  <c r="U255" i="8"/>
  <c r="W255" i="8"/>
  <c r="T255" i="8"/>
  <c r="L255" i="8"/>
  <c r="K255" i="8"/>
  <c r="J255" i="8"/>
  <c r="BJ255" i="8"/>
  <c r="G255" i="8"/>
  <c r="AW255" i="8"/>
  <c r="BI255" i="8"/>
  <c r="BH255" i="8"/>
  <c r="AX255" i="8"/>
  <c r="AT255" i="8"/>
  <c r="AS255" i="8"/>
  <c r="X255" i="8"/>
  <c r="Z255" i="8"/>
  <c r="E255" i="8"/>
  <c r="AR255" i="8"/>
  <c r="AQ255" i="8"/>
  <c r="BN199" i="8"/>
  <c r="AX199" i="8"/>
  <c r="AH199" i="8"/>
  <c r="R199" i="8"/>
  <c r="B199" i="8"/>
  <c r="BK199" i="8"/>
  <c r="AU199" i="8"/>
  <c r="AE199" i="8"/>
  <c r="O199" i="8"/>
  <c r="BG199" i="8"/>
  <c r="AQ199" i="8"/>
  <c r="AA199" i="8"/>
  <c r="K199" i="8"/>
  <c r="BJ199" i="8"/>
  <c r="AP199" i="8"/>
  <c r="W199" i="8"/>
  <c r="D199" i="8"/>
  <c r="BH199" i="8"/>
  <c r="AN199" i="8"/>
  <c r="U199" i="8"/>
  <c r="A199" i="8"/>
  <c r="BF199" i="8"/>
  <c r="AM199" i="8"/>
  <c r="T199" i="8"/>
  <c r="BE199" i="8"/>
  <c r="AL199" i="8"/>
  <c r="S199" i="8"/>
  <c r="BD199" i="8"/>
  <c r="AK199" i="8"/>
  <c r="Q199" i="8"/>
  <c r="AZ199" i="8"/>
  <c r="AF199" i="8"/>
  <c r="L199" i="8"/>
  <c r="BI199" i="8"/>
  <c r="AB199" i="8"/>
  <c r="BC199" i="8"/>
  <c r="Z199" i="8"/>
  <c r="BB199" i="8"/>
  <c r="Y199" i="8"/>
  <c r="BA199" i="8"/>
  <c r="X199" i="8"/>
  <c r="AY199" i="8"/>
  <c r="V199" i="8"/>
  <c r="AW199" i="8"/>
  <c r="P199" i="8"/>
  <c r="AR199" i="8"/>
  <c r="I199" i="8"/>
  <c r="AI199" i="8"/>
  <c r="AG199" i="8"/>
  <c r="AD199" i="8"/>
  <c r="AC199" i="8"/>
  <c r="N199" i="8"/>
  <c r="M199" i="8"/>
  <c r="BL199" i="8"/>
  <c r="AV199" i="8"/>
  <c r="AT199" i="8"/>
  <c r="AS199" i="8"/>
  <c r="AO199" i="8"/>
  <c r="AJ199" i="8"/>
  <c r="F199" i="8"/>
  <c r="BR199" i="8"/>
  <c r="BP199" i="8"/>
  <c r="BO199" i="8"/>
  <c r="BM199" i="8"/>
  <c r="J199" i="8"/>
  <c r="C199" i="8"/>
  <c r="H199" i="8"/>
  <c r="G199" i="8"/>
  <c r="E199" i="8"/>
  <c r="A196" i="7"/>
  <c r="AB197" i="7"/>
  <c r="A197" i="7" s="1"/>
  <c r="A59" i="7"/>
  <c r="AB60" i="7"/>
  <c r="BO272" i="8"/>
  <c r="AY272" i="8"/>
  <c r="AI272" i="8"/>
  <c r="S272" i="8"/>
  <c r="C272" i="8"/>
  <c r="BN272" i="8"/>
  <c r="AX272" i="8"/>
  <c r="AH272" i="8"/>
  <c r="R272" i="8"/>
  <c r="B272" i="8"/>
  <c r="BH272" i="8"/>
  <c r="AR272" i="8"/>
  <c r="AB272" i="8"/>
  <c r="L272" i="8"/>
  <c r="BL272" i="8"/>
  <c r="AS272" i="8"/>
  <c r="Y272" i="8"/>
  <c r="F272" i="8"/>
  <c r="BK272" i="8"/>
  <c r="AQ272" i="8"/>
  <c r="X272" i="8"/>
  <c r="E272" i="8"/>
  <c r="BJ272" i="8"/>
  <c r="AP272" i="8"/>
  <c r="W272" i="8"/>
  <c r="D272" i="8"/>
  <c r="BI272" i="8"/>
  <c r="AO272" i="8"/>
  <c r="V272" i="8"/>
  <c r="A272" i="8"/>
  <c r="BG272" i="8"/>
  <c r="AN272" i="8"/>
  <c r="U272" i="8"/>
  <c r="BF272" i="8"/>
  <c r="AM272" i="8"/>
  <c r="T272" i="8"/>
  <c r="BB272" i="8"/>
  <c r="AG272" i="8"/>
  <c r="N272" i="8"/>
  <c r="AT272" i="8"/>
  <c r="I272" i="8"/>
  <c r="AL272" i="8"/>
  <c r="H272" i="8"/>
  <c r="AK272" i="8"/>
  <c r="G272" i="8"/>
  <c r="AJ272" i="8"/>
  <c r="AF272" i="8"/>
  <c r="BR272" i="8"/>
  <c r="AE272" i="8"/>
  <c r="BD272" i="8"/>
  <c r="Z272" i="8"/>
  <c r="AU272" i="8"/>
  <c r="AD272" i="8"/>
  <c r="AC272" i="8"/>
  <c r="AA272" i="8"/>
  <c r="Q272" i="8"/>
  <c r="P272" i="8"/>
  <c r="BM272" i="8"/>
  <c r="J272" i="8"/>
  <c r="M272" i="8"/>
  <c r="K272" i="8"/>
  <c r="BE272" i="8"/>
  <c r="BA272" i="8"/>
  <c r="AZ272" i="8"/>
  <c r="AW272" i="8"/>
  <c r="AV272" i="8"/>
  <c r="O272" i="8"/>
  <c r="BP272" i="8"/>
  <c r="BC272" i="8"/>
  <c r="BP63" i="8"/>
  <c r="AZ63" i="8"/>
  <c r="AJ63" i="8"/>
  <c r="T63" i="8"/>
  <c r="D63" i="8"/>
  <c r="BK63" i="8"/>
  <c r="AU63" i="8"/>
  <c r="AE63" i="8"/>
  <c r="O63" i="8"/>
  <c r="BG63" i="8"/>
  <c r="AO63" i="8"/>
  <c r="W63" i="8"/>
  <c r="E63" i="8"/>
  <c r="BF63" i="8"/>
  <c r="AN63" i="8"/>
  <c r="V63" i="8"/>
  <c r="C63" i="8"/>
  <c r="BO63" i="8"/>
  <c r="AW63" i="8"/>
  <c r="BL63" i="8"/>
  <c r="AP63" i="8"/>
  <c r="S63" i="8"/>
  <c r="BJ63" i="8"/>
  <c r="AM63" i="8"/>
  <c r="R63" i="8"/>
  <c r="BI63" i="8"/>
  <c r="AL63" i="8"/>
  <c r="Q63" i="8"/>
  <c r="BH63" i="8"/>
  <c r="AK63" i="8"/>
  <c r="P63" i="8"/>
  <c r="BE63" i="8"/>
  <c r="AI63" i="8"/>
  <c r="N63" i="8"/>
  <c r="BD63" i="8"/>
  <c r="AH63" i="8"/>
  <c r="M63" i="8"/>
  <c r="AY63" i="8"/>
  <c r="AC63" i="8"/>
  <c r="I63" i="8"/>
  <c r="AG63" i="8"/>
  <c r="A63" i="8"/>
  <c r="AF63" i="8"/>
  <c r="AD63" i="8"/>
  <c r="AB63" i="8"/>
  <c r="BR63" i="8"/>
  <c r="AA63" i="8"/>
  <c r="BN63" i="8"/>
  <c r="Z63" i="8"/>
  <c r="BA63" i="8"/>
  <c r="L63" i="8"/>
  <c r="J63" i="8"/>
  <c r="H63" i="8"/>
  <c r="G63" i="8"/>
  <c r="BM63" i="8"/>
  <c r="F63" i="8"/>
  <c r="BC63" i="8"/>
  <c r="B63" i="8"/>
  <c r="BB63" i="8"/>
  <c r="AX63" i="8"/>
  <c r="AS63" i="8"/>
  <c r="AR63" i="8"/>
  <c r="AT63" i="8"/>
  <c r="AV63" i="8"/>
  <c r="AQ63" i="8"/>
  <c r="Y63" i="8"/>
  <c r="X63" i="8"/>
  <c r="U63" i="8"/>
  <c r="K63" i="8"/>
  <c r="BP108" i="8"/>
  <c r="AZ108" i="8"/>
  <c r="AJ108" i="8"/>
  <c r="T108" i="8"/>
  <c r="D108" i="8"/>
  <c r="BK108" i="8"/>
  <c r="AU108" i="8"/>
  <c r="AE108" i="8"/>
  <c r="O108" i="8"/>
  <c r="BJ108" i="8"/>
  <c r="AR108" i="8"/>
  <c r="Z108" i="8"/>
  <c r="H108" i="8"/>
  <c r="BI108" i="8"/>
  <c r="AQ108" i="8"/>
  <c r="Y108" i="8"/>
  <c r="G108" i="8"/>
  <c r="BH108" i="8"/>
  <c r="AP108" i="8"/>
  <c r="X108" i="8"/>
  <c r="F108" i="8"/>
  <c r="BG108" i="8"/>
  <c r="AO108" i="8"/>
  <c r="W108" i="8"/>
  <c r="E108" i="8"/>
  <c r="BF108" i="8"/>
  <c r="AN108" i="8"/>
  <c r="V108" i="8"/>
  <c r="C108" i="8"/>
  <c r="BE108" i="8"/>
  <c r="AM108" i="8"/>
  <c r="U108" i="8"/>
  <c r="B108" i="8"/>
  <c r="BN108" i="8"/>
  <c r="AH108" i="8"/>
  <c r="I108" i="8"/>
  <c r="BM108" i="8"/>
  <c r="AG108" i="8"/>
  <c r="A108" i="8"/>
  <c r="BL108" i="8"/>
  <c r="AF108" i="8"/>
  <c r="BD108" i="8"/>
  <c r="AD108" i="8"/>
  <c r="BC108" i="8"/>
  <c r="AC108" i="8"/>
  <c r="BB108" i="8"/>
  <c r="AB108" i="8"/>
  <c r="AW108" i="8"/>
  <c r="Q108" i="8"/>
  <c r="AT108" i="8"/>
  <c r="AS108" i="8"/>
  <c r="AL108" i="8"/>
  <c r="AK108" i="8"/>
  <c r="AI108" i="8"/>
  <c r="AA108" i="8"/>
  <c r="N108" i="8"/>
  <c r="BR108" i="8"/>
  <c r="BO108" i="8"/>
  <c r="BA108" i="8"/>
  <c r="AY108" i="8"/>
  <c r="AX108" i="8"/>
  <c r="AV108" i="8"/>
  <c r="M108" i="8"/>
  <c r="L108" i="8"/>
  <c r="K108" i="8"/>
  <c r="P108" i="8"/>
  <c r="J108" i="8"/>
  <c r="S108" i="8"/>
  <c r="R108" i="8"/>
  <c r="A160" i="7"/>
  <c r="AB161" i="7"/>
  <c r="A161" i="7" s="1"/>
  <c r="BC217" i="8"/>
  <c r="AM217" i="8"/>
  <c r="W217" i="8"/>
  <c r="G217" i="8"/>
  <c r="BB217" i="8"/>
  <c r="AL217" i="8"/>
  <c r="V217" i="8"/>
  <c r="F217" i="8"/>
  <c r="BJ217" i="8"/>
  <c r="AT217" i="8"/>
  <c r="BR217" i="8"/>
  <c r="AX217" i="8"/>
  <c r="AE217" i="8"/>
  <c r="M217" i="8"/>
  <c r="BP217" i="8"/>
  <c r="AW217" i="8"/>
  <c r="AD217" i="8"/>
  <c r="L217" i="8"/>
  <c r="BO217" i="8"/>
  <c r="AV217" i="8"/>
  <c r="AC217" i="8"/>
  <c r="K217" i="8"/>
  <c r="BN217" i="8"/>
  <c r="AU217" i="8"/>
  <c r="AB217" i="8"/>
  <c r="J217" i="8"/>
  <c r="BM217" i="8"/>
  <c r="AS217" i="8"/>
  <c r="AA217" i="8"/>
  <c r="I217" i="8"/>
  <c r="BL217" i="8"/>
  <c r="AR217" i="8"/>
  <c r="Z217" i="8"/>
  <c r="H217" i="8"/>
  <c r="BG217" i="8"/>
  <c r="AN217" i="8"/>
  <c r="T217" i="8"/>
  <c r="B217" i="8"/>
  <c r="BD217" i="8"/>
  <c r="S217" i="8"/>
  <c r="AZ217" i="8"/>
  <c r="Q217" i="8"/>
  <c r="AY217" i="8"/>
  <c r="P217" i="8"/>
  <c r="AQ217" i="8"/>
  <c r="O217" i="8"/>
  <c r="AP217" i="8"/>
  <c r="N217" i="8"/>
  <c r="AI217" i="8"/>
  <c r="A217" i="8"/>
  <c r="BI217" i="8"/>
  <c r="D217" i="8"/>
  <c r="BH217" i="8"/>
  <c r="C217" i="8"/>
  <c r="BF217" i="8"/>
  <c r="BE217" i="8"/>
  <c r="BA217" i="8"/>
  <c r="AO217" i="8"/>
  <c r="AG217" i="8"/>
  <c r="R217" i="8"/>
  <c r="E217" i="8"/>
  <c r="BK217" i="8"/>
  <c r="AK217" i="8"/>
  <c r="AJ217" i="8"/>
  <c r="AH217" i="8"/>
  <c r="AF217" i="8"/>
  <c r="Y217" i="8"/>
  <c r="X217" i="8"/>
  <c r="U217" i="8"/>
  <c r="BR243" i="8"/>
  <c r="BA243" i="8"/>
  <c r="AK243" i="8"/>
  <c r="U243" i="8"/>
  <c r="E243" i="8"/>
  <c r="BN243" i="8"/>
  <c r="AX243" i="8"/>
  <c r="AH243" i="8"/>
  <c r="R243" i="8"/>
  <c r="B243" i="8"/>
  <c r="BL243" i="8"/>
  <c r="AT243" i="8"/>
  <c r="AB243" i="8"/>
  <c r="J243" i="8"/>
  <c r="BK243" i="8"/>
  <c r="AS243" i="8"/>
  <c r="AA243" i="8"/>
  <c r="I243" i="8"/>
  <c r="BJ243" i="8"/>
  <c r="AR243" i="8"/>
  <c r="Z243" i="8"/>
  <c r="H243" i="8"/>
  <c r="BI243" i="8"/>
  <c r="AQ243" i="8"/>
  <c r="Y243" i="8"/>
  <c r="G243" i="8"/>
  <c r="BH243" i="8"/>
  <c r="AP243" i="8"/>
  <c r="X243" i="8"/>
  <c r="F243" i="8"/>
  <c r="BG243" i="8"/>
  <c r="AO243" i="8"/>
  <c r="W243" i="8"/>
  <c r="D243" i="8"/>
  <c r="BC243" i="8"/>
  <c r="AJ243" i="8"/>
  <c r="Q243" i="8"/>
  <c r="AZ243" i="8"/>
  <c r="S243" i="8"/>
  <c r="AY243" i="8"/>
  <c r="P243" i="8"/>
  <c r="AW243" i="8"/>
  <c r="O243" i="8"/>
  <c r="AV243" i="8"/>
  <c r="N243" i="8"/>
  <c r="AU243" i="8"/>
  <c r="M243" i="8"/>
  <c r="AN243" i="8"/>
  <c r="L243" i="8"/>
  <c r="BP243" i="8"/>
  <c r="AG243" i="8"/>
  <c r="BO243" i="8"/>
  <c r="C243" i="8"/>
  <c r="BM243" i="8"/>
  <c r="A243" i="8"/>
  <c r="BF243" i="8"/>
  <c r="BE243" i="8"/>
  <c r="BD243" i="8"/>
  <c r="BB243" i="8"/>
  <c r="AF243" i="8"/>
  <c r="AL243" i="8"/>
  <c r="AI243" i="8"/>
  <c r="AE243" i="8"/>
  <c r="AD243" i="8"/>
  <c r="AC243" i="8"/>
  <c r="V243" i="8"/>
  <c r="AM243" i="8"/>
  <c r="K243" i="8"/>
  <c r="T243" i="8"/>
  <c r="A112" i="7"/>
  <c r="AB113" i="7"/>
  <c r="A113" i="7" s="1"/>
  <c r="BF351" i="8"/>
  <c r="AP351" i="8"/>
  <c r="Z351" i="8"/>
  <c r="J351" i="8"/>
  <c r="BE351" i="8"/>
  <c r="AO351" i="8"/>
  <c r="Y351" i="8"/>
  <c r="I351" i="8"/>
  <c r="BG351" i="8"/>
  <c r="AM351" i="8"/>
  <c r="U351" i="8"/>
  <c r="C351" i="8"/>
  <c r="BD351" i="8"/>
  <c r="AL351" i="8"/>
  <c r="T351" i="8"/>
  <c r="B351" i="8"/>
  <c r="BC351" i="8"/>
  <c r="AK351" i="8"/>
  <c r="S351" i="8"/>
  <c r="A351" i="8"/>
  <c r="BB351" i="8"/>
  <c r="AJ351" i="8"/>
  <c r="R351" i="8"/>
  <c r="BA351" i="8"/>
  <c r="AI351" i="8"/>
  <c r="Q351" i="8"/>
  <c r="AZ351" i="8"/>
  <c r="AH351" i="8"/>
  <c r="P351" i="8"/>
  <c r="BR351" i="8"/>
  <c r="AY351" i="8"/>
  <c r="AG351" i="8"/>
  <c r="O351" i="8"/>
  <c r="BN351" i="8"/>
  <c r="AV351" i="8"/>
  <c r="AD351" i="8"/>
  <c r="L351" i="8"/>
  <c r="BL351" i="8"/>
  <c r="AB351" i="8"/>
  <c r="BK351" i="8"/>
  <c r="AA351" i="8"/>
  <c r="BJ351" i="8"/>
  <c r="X351" i="8"/>
  <c r="BI351" i="8"/>
  <c r="W351" i="8"/>
  <c r="BH351" i="8"/>
  <c r="V351" i="8"/>
  <c r="AX351" i="8"/>
  <c r="N351" i="8"/>
  <c r="AW351" i="8"/>
  <c r="M351" i="8"/>
  <c r="AC351" i="8"/>
  <c r="K351" i="8"/>
  <c r="H351" i="8"/>
  <c r="G351" i="8"/>
  <c r="F351" i="8"/>
  <c r="BP351" i="8"/>
  <c r="E351" i="8"/>
  <c r="AT351" i="8"/>
  <c r="AS351" i="8"/>
  <c r="D351" i="8"/>
  <c r="BM351" i="8"/>
  <c r="AU351" i="8"/>
  <c r="AR351" i="8"/>
  <c r="AQ351" i="8"/>
  <c r="AN351" i="8"/>
  <c r="AF351" i="8"/>
  <c r="AE351" i="8"/>
  <c r="BO351" i="8"/>
  <c r="BF139" i="8"/>
  <c r="AP139" i="8"/>
  <c r="Z139" i="8"/>
  <c r="J139" i="8"/>
  <c r="BM139" i="8"/>
  <c r="AW139" i="8"/>
  <c r="AG139" i="8"/>
  <c r="Q139" i="8"/>
  <c r="A139" i="8"/>
  <c r="BL139" i="8"/>
  <c r="AT139" i="8"/>
  <c r="AB139" i="8"/>
  <c r="I139" i="8"/>
  <c r="BK139" i="8"/>
  <c r="AS139" i="8"/>
  <c r="AA139" i="8"/>
  <c r="H139" i="8"/>
  <c r="BJ139" i="8"/>
  <c r="AR139" i="8"/>
  <c r="Y139" i="8"/>
  <c r="G139" i="8"/>
  <c r="BI139" i="8"/>
  <c r="AQ139" i="8"/>
  <c r="X139" i="8"/>
  <c r="F139" i="8"/>
  <c r="BH139" i="8"/>
  <c r="AO139" i="8"/>
  <c r="W139" i="8"/>
  <c r="E139" i="8"/>
  <c r="BG139" i="8"/>
  <c r="AN139" i="8"/>
  <c r="V139" i="8"/>
  <c r="D139" i="8"/>
  <c r="AV139" i="8"/>
  <c r="P139" i="8"/>
  <c r="AU139" i="8"/>
  <c r="O139" i="8"/>
  <c r="AM139" i="8"/>
  <c r="N139" i="8"/>
  <c r="AL139" i="8"/>
  <c r="M139" i="8"/>
  <c r="BR139" i="8"/>
  <c r="AK139" i="8"/>
  <c r="L139" i="8"/>
  <c r="BP139" i="8"/>
  <c r="AJ139" i="8"/>
  <c r="K139" i="8"/>
  <c r="AE139" i="8"/>
  <c r="AD139" i="8"/>
  <c r="AC139" i="8"/>
  <c r="BO139" i="8"/>
  <c r="U139" i="8"/>
  <c r="BN139" i="8"/>
  <c r="T139" i="8"/>
  <c r="BE139" i="8"/>
  <c r="S139" i="8"/>
  <c r="BA139" i="8"/>
  <c r="BD139" i="8"/>
  <c r="BC139" i="8"/>
  <c r="BB139" i="8"/>
  <c r="AZ139" i="8"/>
  <c r="AY139" i="8"/>
  <c r="AX139" i="8"/>
  <c r="R139" i="8"/>
  <c r="AI139" i="8"/>
  <c r="AH139" i="8"/>
  <c r="AF139" i="8"/>
  <c r="C139" i="8"/>
  <c r="B139" i="8"/>
  <c r="BM275" i="8"/>
  <c r="AW275" i="8"/>
  <c r="AG275" i="8"/>
  <c r="Q275" i="8"/>
  <c r="A275" i="8"/>
  <c r="BK275" i="8"/>
  <c r="AT275" i="8"/>
  <c r="AC275" i="8"/>
  <c r="L275" i="8"/>
  <c r="BJ275" i="8"/>
  <c r="AS275" i="8"/>
  <c r="AB275" i="8"/>
  <c r="K275" i="8"/>
  <c r="BD275" i="8"/>
  <c r="AM275" i="8"/>
  <c r="V275" i="8"/>
  <c r="E275" i="8"/>
  <c r="BO275" i="8"/>
  <c r="AR275" i="8"/>
  <c r="X275" i="8"/>
  <c r="C275" i="8"/>
  <c r="BN275" i="8"/>
  <c r="AQ275" i="8"/>
  <c r="W275" i="8"/>
  <c r="B275" i="8"/>
  <c r="BL275" i="8"/>
  <c r="AP275" i="8"/>
  <c r="U275" i="8"/>
  <c r="BI275" i="8"/>
  <c r="AO275" i="8"/>
  <c r="T275" i="8"/>
  <c r="BH275" i="8"/>
  <c r="AN275" i="8"/>
  <c r="S275" i="8"/>
  <c r="BG275" i="8"/>
  <c r="AL275" i="8"/>
  <c r="R275" i="8"/>
  <c r="BB275" i="8"/>
  <c r="AH275" i="8"/>
  <c r="M275" i="8"/>
  <c r="BC275" i="8"/>
  <c r="P275" i="8"/>
  <c r="BA275" i="8"/>
  <c r="O275" i="8"/>
  <c r="AZ275" i="8"/>
  <c r="N275" i="8"/>
  <c r="AY275" i="8"/>
  <c r="J275" i="8"/>
  <c r="AX275" i="8"/>
  <c r="I275" i="8"/>
  <c r="AV275" i="8"/>
  <c r="H275" i="8"/>
  <c r="AI275" i="8"/>
  <c r="AD275" i="8"/>
  <c r="AA275" i="8"/>
  <c r="Z275" i="8"/>
  <c r="Y275" i="8"/>
  <c r="G275" i="8"/>
  <c r="F275" i="8"/>
  <c r="BF275" i="8"/>
  <c r="AK275" i="8"/>
  <c r="AJ275" i="8"/>
  <c r="AF275" i="8"/>
  <c r="AE275" i="8"/>
  <c r="D275" i="8"/>
  <c r="BP275" i="8"/>
  <c r="BE275" i="8"/>
  <c r="AU275" i="8"/>
  <c r="BR275" i="8"/>
  <c r="A360" i="7"/>
  <c r="AB361" i="7"/>
  <c r="A361" i="7" s="1"/>
  <c r="BK320" i="8"/>
  <c r="AU320" i="8"/>
  <c r="AE320" i="8"/>
  <c r="O320" i="8"/>
  <c r="BJ320" i="8"/>
  <c r="AT320" i="8"/>
  <c r="AD320" i="8"/>
  <c r="N320" i="8"/>
  <c r="BE320" i="8"/>
  <c r="AM320" i="8"/>
  <c r="U320" i="8"/>
  <c r="C320" i="8"/>
  <c r="BB320" i="8"/>
  <c r="AJ320" i="8"/>
  <c r="R320" i="8"/>
  <c r="BA320" i="8"/>
  <c r="AI320" i="8"/>
  <c r="Q320" i="8"/>
  <c r="AZ320" i="8"/>
  <c r="AH320" i="8"/>
  <c r="P320" i="8"/>
  <c r="BR320" i="8"/>
  <c r="AY320" i="8"/>
  <c r="AG320" i="8"/>
  <c r="M320" i="8"/>
  <c r="BN320" i="8"/>
  <c r="AV320" i="8"/>
  <c r="AB320" i="8"/>
  <c r="J320" i="8"/>
  <c r="BH320" i="8"/>
  <c r="AC320" i="8"/>
  <c r="D320" i="8"/>
  <c r="BG320" i="8"/>
  <c r="AA320" i="8"/>
  <c r="B320" i="8"/>
  <c r="BF320" i="8"/>
  <c r="Z320" i="8"/>
  <c r="A320" i="8"/>
  <c r="BD320" i="8"/>
  <c r="Y320" i="8"/>
  <c r="BC320" i="8"/>
  <c r="X320" i="8"/>
  <c r="AX320" i="8"/>
  <c r="W320" i="8"/>
  <c r="AQ320" i="8"/>
  <c r="L320" i="8"/>
  <c r="BI320" i="8"/>
  <c r="G320" i="8"/>
  <c r="AW320" i="8"/>
  <c r="F320" i="8"/>
  <c r="AS320" i="8"/>
  <c r="E320" i="8"/>
  <c r="AR320" i="8"/>
  <c r="AP320" i="8"/>
  <c r="AO320" i="8"/>
  <c r="AL320" i="8"/>
  <c r="K320" i="8"/>
  <c r="I320" i="8"/>
  <c r="H320" i="8"/>
  <c r="BL320" i="8"/>
  <c r="AK320" i="8"/>
  <c r="AF320" i="8"/>
  <c r="V320" i="8"/>
  <c r="T320" i="8"/>
  <c r="S320" i="8"/>
  <c r="BO320" i="8"/>
  <c r="BM320" i="8"/>
  <c r="AN320" i="8"/>
  <c r="BP320" i="8"/>
  <c r="BN147" i="8"/>
  <c r="AX147" i="8"/>
  <c r="AH147" i="8"/>
  <c r="R147" i="8"/>
  <c r="B147" i="8"/>
  <c r="BE147" i="8"/>
  <c r="AO147" i="8"/>
  <c r="Y147" i="8"/>
  <c r="I147" i="8"/>
  <c r="BI147" i="8"/>
  <c r="AQ147" i="8"/>
  <c r="X147" i="8"/>
  <c r="F147" i="8"/>
  <c r="BH147" i="8"/>
  <c r="AP147" i="8"/>
  <c r="W147" i="8"/>
  <c r="E147" i="8"/>
  <c r="BG147" i="8"/>
  <c r="AN147" i="8"/>
  <c r="V147" i="8"/>
  <c r="D147" i="8"/>
  <c r="BF147" i="8"/>
  <c r="AM147" i="8"/>
  <c r="U147" i="8"/>
  <c r="C147" i="8"/>
  <c r="BD147" i="8"/>
  <c r="AL147" i="8"/>
  <c r="T147" i="8"/>
  <c r="A147" i="8"/>
  <c r="BC147" i="8"/>
  <c r="AK147" i="8"/>
  <c r="S147" i="8"/>
  <c r="AW147" i="8"/>
  <c r="Q147" i="8"/>
  <c r="AV147" i="8"/>
  <c r="P147" i="8"/>
  <c r="AU147" i="8"/>
  <c r="O147" i="8"/>
  <c r="AT147" i="8"/>
  <c r="N147" i="8"/>
  <c r="AS147" i="8"/>
  <c r="M147" i="8"/>
  <c r="BR147" i="8"/>
  <c r="AR147" i="8"/>
  <c r="L147" i="8"/>
  <c r="AI147" i="8"/>
  <c r="AG147" i="8"/>
  <c r="AF147" i="8"/>
  <c r="AE147" i="8"/>
  <c r="AD147" i="8"/>
  <c r="BP147" i="8"/>
  <c r="AC147" i="8"/>
  <c r="BK147" i="8"/>
  <c r="K147" i="8"/>
  <c r="J147" i="8"/>
  <c r="H147" i="8"/>
  <c r="G147" i="8"/>
  <c r="BO147" i="8"/>
  <c r="BM147" i="8"/>
  <c r="BA147" i="8"/>
  <c r="BL147" i="8"/>
  <c r="AY147" i="8"/>
  <c r="AJ147" i="8"/>
  <c r="AB147" i="8"/>
  <c r="BJ147" i="8"/>
  <c r="AA147" i="8"/>
  <c r="Z147" i="8"/>
  <c r="BB147" i="8"/>
  <c r="AZ147" i="8"/>
  <c r="BJ45" i="8"/>
  <c r="AT45" i="8"/>
  <c r="AD45" i="8"/>
  <c r="N45" i="8"/>
  <c r="BG45" i="8"/>
  <c r="AP45" i="8"/>
  <c r="Y45" i="8"/>
  <c r="H45" i="8"/>
  <c r="BF45" i="8"/>
  <c r="AO45" i="8"/>
  <c r="X45" i="8"/>
  <c r="G45" i="8"/>
  <c r="AZ45" i="8"/>
  <c r="AG45" i="8"/>
  <c r="M45" i="8"/>
  <c r="BO45" i="8"/>
  <c r="AV45" i="8"/>
  <c r="AB45" i="8"/>
  <c r="I45" i="8"/>
  <c r="BI45" i="8"/>
  <c r="AN45" i="8"/>
  <c r="U45" i="8"/>
  <c r="B45" i="8"/>
  <c r="AY45" i="8"/>
  <c r="AA45" i="8"/>
  <c r="C45" i="8"/>
  <c r="AX45" i="8"/>
  <c r="Z45" i="8"/>
  <c r="A45" i="8"/>
  <c r="AW45" i="8"/>
  <c r="W45" i="8"/>
  <c r="AU45" i="8"/>
  <c r="V45" i="8"/>
  <c r="BR45" i="8"/>
  <c r="AS45" i="8"/>
  <c r="T45" i="8"/>
  <c r="BP45" i="8"/>
  <c r="AR45" i="8"/>
  <c r="S45" i="8"/>
  <c r="BK45" i="8"/>
  <c r="AK45" i="8"/>
  <c r="O45" i="8"/>
  <c r="BL45" i="8"/>
  <c r="R45" i="8"/>
  <c r="BH45" i="8"/>
  <c r="Q45" i="8"/>
  <c r="BE45" i="8"/>
  <c r="P45" i="8"/>
  <c r="BD45" i="8"/>
  <c r="L45" i="8"/>
  <c r="BC45" i="8"/>
  <c r="K45" i="8"/>
  <c r="BB45" i="8"/>
  <c r="J45" i="8"/>
  <c r="BA45" i="8"/>
  <c r="F45" i="8"/>
  <c r="AL45" i="8"/>
  <c r="AJ45" i="8"/>
  <c r="BN45" i="8"/>
  <c r="BM45" i="8"/>
  <c r="AQ45" i="8"/>
  <c r="AM45" i="8"/>
  <c r="AI45" i="8"/>
  <c r="AE45" i="8"/>
  <c r="AH45" i="8"/>
  <c r="AF45" i="8"/>
  <c r="AC45" i="8"/>
  <c r="E45" i="8"/>
  <c r="D45" i="8"/>
  <c r="A12" i="7"/>
  <c r="AB13" i="7"/>
  <c r="A13" i="7" s="1"/>
  <c r="BD88" i="8"/>
  <c r="AN88" i="8"/>
  <c r="BE88" i="8"/>
  <c r="AM88" i="8"/>
  <c r="W88" i="8"/>
  <c r="G88" i="8"/>
  <c r="BC88" i="8"/>
  <c r="AL88" i="8"/>
  <c r="V88" i="8"/>
  <c r="F88" i="8"/>
  <c r="BB88" i="8"/>
  <c r="AK88" i="8"/>
  <c r="U88" i="8"/>
  <c r="E88" i="8"/>
  <c r="BA88" i="8"/>
  <c r="AJ88" i="8"/>
  <c r="T88" i="8"/>
  <c r="D88" i="8"/>
  <c r="BR88" i="8"/>
  <c r="AZ88" i="8"/>
  <c r="AI88" i="8"/>
  <c r="S88" i="8"/>
  <c r="C88" i="8"/>
  <c r="BP88" i="8"/>
  <c r="AY88" i="8"/>
  <c r="AH88" i="8"/>
  <c r="R88" i="8"/>
  <c r="B88" i="8"/>
  <c r="BN88" i="8"/>
  <c r="AQ88" i="8"/>
  <c r="N88" i="8"/>
  <c r="BM88" i="8"/>
  <c r="AP88" i="8"/>
  <c r="M88" i="8"/>
  <c r="BL88" i="8"/>
  <c r="AO88" i="8"/>
  <c r="L88" i="8"/>
  <c r="BK88" i="8"/>
  <c r="AG88" i="8"/>
  <c r="K88" i="8"/>
  <c r="BJ88" i="8"/>
  <c r="AF88" i="8"/>
  <c r="J88" i="8"/>
  <c r="BI88" i="8"/>
  <c r="AE88" i="8"/>
  <c r="I88" i="8"/>
  <c r="AX88" i="8"/>
  <c r="AA88" i="8"/>
  <c r="AB88" i="8"/>
  <c r="Z88" i="8"/>
  <c r="Y88" i="8"/>
  <c r="X88" i="8"/>
  <c r="BO88" i="8"/>
  <c r="Q88" i="8"/>
  <c r="BH88" i="8"/>
  <c r="P88" i="8"/>
  <c r="AV88" i="8"/>
  <c r="AD88" i="8"/>
  <c r="AC88" i="8"/>
  <c r="O88" i="8"/>
  <c r="H88" i="8"/>
  <c r="A88" i="8"/>
  <c r="BG88" i="8"/>
  <c r="BF88" i="8"/>
  <c r="AW88" i="8"/>
  <c r="AU88" i="8"/>
  <c r="AT88" i="8"/>
  <c r="AS88" i="8"/>
  <c r="AR88" i="8"/>
  <c r="A260" i="7"/>
  <c r="AB261" i="7"/>
  <c r="A261" i="7" s="1"/>
  <c r="A264" i="7"/>
  <c r="AB265" i="7"/>
  <c r="A265" i="7" s="1"/>
  <c r="A232" i="7"/>
  <c r="AB233" i="7"/>
  <c r="A233" i="7" s="1"/>
  <c r="BB195" i="8"/>
  <c r="AL195" i="8"/>
  <c r="V195" i="8"/>
  <c r="F195" i="8"/>
  <c r="BO195" i="8"/>
  <c r="AY195" i="8"/>
  <c r="AI195" i="8"/>
  <c r="S195" i="8"/>
  <c r="C195" i="8"/>
  <c r="BK195" i="8"/>
  <c r="AU195" i="8"/>
  <c r="AE195" i="8"/>
  <c r="O195" i="8"/>
  <c r="BJ195" i="8"/>
  <c r="AQ195" i="8"/>
  <c r="X195" i="8"/>
  <c r="D195" i="8"/>
  <c r="BH195" i="8"/>
  <c r="AO195" i="8"/>
  <c r="U195" i="8"/>
  <c r="A195" i="8"/>
  <c r="BG195" i="8"/>
  <c r="AN195" i="8"/>
  <c r="T195" i="8"/>
  <c r="BF195" i="8"/>
  <c r="AM195" i="8"/>
  <c r="R195" i="8"/>
  <c r="BE195" i="8"/>
  <c r="AK195" i="8"/>
  <c r="Q195" i="8"/>
  <c r="AZ195" i="8"/>
  <c r="AF195" i="8"/>
  <c r="L195" i="8"/>
  <c r="AX195" i="8"/>
  <c r="W195" i="8"/>
  <c r="AW195" i="8"/>
  <c r="P195" i="8"/>
  <c r="AV195" i="8"/>
  <c r="N195" i="8"/>
  <c r="AT195" i="8"/>
  <c r="M195" i="8"/>
  <c r="AS195" i="8"/>
  <c r="K195" i="8"/>
  <c r="AR195" i="8"/>
  <c r="J195" i="8"/>
  <c r="BN195" i="8"/>
  <c r="AG195" i="8"/>
  <c r="E195" i="8"/>
  <c r="AC195" i="8"/>
  <c r="AB195" i="8"/>
  <c r="AA195" i="8"/>
  <c r="Z195" i="8"/>
  <c r="BR195" i="8"/>
  <c r="Y195" i="8"/>
  <c r="BP195" i="8"/>
  <c r="I195" i="8"/>
  <c r="BI195" i="8"/>
  <c r="BD195" i="8"/>
  <c r="BC195" i="8"/>
  <c r="BA195" i="8"/>
  <c r="AP195" i="8"/>
  <c r="AJ195" i="8"/>
  <c r="G195" i="8"/>
  <c r="AH195" i="8"/>
  <c r="AD195" i="8"/>
  <c r="H195" i="8"/>
  <c r="B195" i="8"/>
  <c r="BM195" i="8"/>
  <c r="BL195" i="8"/>
  <c r="AW273" i="8" l="1"/>
  <c r="AO273" i="8"/>
  <c r="P273" i="8"/>
  <c r="AX273" i="8"/>
  <c r="E273" i="8"/>
  <c r="AJ273" i="8"/>
  <c r="R273" i="8"/>
  <c r="I273" i="8"/>
  <c r="AN273" i="8"/>
  <c r="AK273" i="8"/>
  <c r="AF273" i="8"/>
  <c r="AU273" i="8"/>
  <c r="BR273" i="8"/>
  <c r="AZ273" i="8"/>
  <c r="BL273" i="8"/>
  <c r="BH71" i="8"/>
  <c r="F273" i="8"/>
  <c r="N273" i="8"/>
  <c r="U273" i="8"/>
  <c r="AR273" i="8"/>
  <c r="BB273" i="8"/>
  <c r="AE273" i="8"/>
  <c r="Q273" i="8"/>
  <c r="Z273" i="8"/>
  <c r="X273" i="8"/>
  <c r="AI273" i="8"/>
  <c r="BM273" i="8"/>
  <c r="T273" i="8"/>
  <c r="AH273" i="8"/>
  <c r="H273" i="8"/>
  <c r="Y273" i="8"/>
  <c r="D273" i="8"/>
  <c r="O273" i="8"/>
  <c r="L71" i="8"/>
  <c r="AB71" i="8"/>
  <c r="AR71" i="8"/>
  <c r="H385" i="8"/>
  <c r="Q71" i="8"/>
  <c r="BO385" i="8"/>
  <c r="AF71" i="8"/>
  <c r="BG71" i="8"/>
  <c r="T71" i="8"/>
  <c r="Q385" i="8"/>
  <c r="AO385" i="8"/>
  <c r="BI71" i="8"/>
  <c r="B71" i="8"/>
  <c r="BC71" i="8"/>
  <c r="R385" i="8"/>
  <c r="AL385" i="8"/>
  <c r="AG71" i="8"/>
  <c r="BB385" i="8"/>
  <c r="BO71" i="8"/>
  <c r="Z385" i="8"/>
  <c r="D385" i="8"/>
  <c r="BP71" i="8"/>
  <c r="C385" i="8"/>
  <c r="G385" i="8"/>
  <c r="AD71" i="8"/>
  <c r="T385" i="8"/>
  <c r="J71" i="8"/>
  <c r="AY71" i="8"/>
  <c r="J385" i="8"/>
  <c r="AE385" i="8"/>
  <c r="K71" i="8"/>
  <c r="I71" i="8"/>
  <c r="AG385" i="8"/>
  <c r="M71" i="8"/>
  <c r="AA71" i="8"/>
  <c r="X71" i="8"/>
  <c r="AU71" i="8"/>
  <c r="AH385" i="8"/>
  <c r="AE71" i="8"/>
  <c r="AT71" i="8"/>
  <c r="AQ385" i="8"/>
  <c r="BD385" i="8"/>
  <c r="BF385" i="8"/>
  <c r="N71" i="8"/>
  <c r="AH71" i="8"/>
  <c r="C71" i="8"/>
  <c r="BL71" i="8"/>
  <c r="AV385" i="8"/>
  <c r="L385" i="8"/>
  <c r="S385" i="8"/>
  <c r="AT385" i="8"/>
  <c r="BN71" i="8"/>
  <c r="AI71" i="8"/>
  <c r="Y71" i="8"/>
  <c r="R71" i="8"/>
  <c r="BJ385" i="8"/>
  <c r="O71" i="8"/>
  <c r="AL71" i="8"/>
  <c r="AV71" i="8"/>
  <c r="AJ71" i="8"/>
  <c r="AX385" i="8"/>
  <c r="BH385" i="8"/>
  <c r="AR385" i="8"/>
  <c r="E385" i="8"/>
  <c r="U71" i="8"/>
  <c r="AO71" i="8"/>
  <c r="BR71" i="8"/>
  <c r="BB71" i="8"/>
  <c r="Y385" i="8"/>
  <c r="K385" i="8"/>
  <c r="BP385" i="8"/>
  <c r="AW385" i="8"/>
  <c r="AI385" i="8"/>
  <c r="AY385" i="8"/>
  <c r="M385" i="8"/>
  <c r="BM385" i="8"/>
  <c r="AQ71" i="8"/>
  <c r="H71" i="8"/>
  <c r="D71" i="8"/>
  <c r="A71" i="8"/>
  <c r="AZ385" i="8"/>
  <c r="B385" i="8"/>
  <c r="Z71" i="8"/>
  <c r="BC385" i="8"/>
  <c r="AM385" i="8"/>
  <c r="X385" i="8"/>
  <c r="BA385" i="8"/>
  <c r="BA71" i="8"/>
  <c r="P71" i="8"/>
  <c r="AW71" i="8"/>
  <c r="AK71" i="8"/>
  <c r="AP385" i="8"/>
  <c r="AU385" i="8"/>
  <c r="O385" i="8"/>
  <c r="AK385" i="8"/>
  <c r="AZ71" i="8"/>
  <c r="AP71" i="8"/>
  <c r="S71" i="8"/>
  <c r="BE385" i="8"/>
  <c r="BK385" i="8"/>
  <c r="AS385" i="8"/>
  <c r="BR385" i="8"/>
  <c r="BE71" i="8"/>
  <c r="AN71" i="8"/>
  <c r="E71" i="8"/>
  <c r="BD71" i="8"/>
  <c r="AA385" i="8"/>
  <c r="P385" i="8"/>
  <c r="BN385" i="8"/>
  <c r="BF71" i="8"/>
  <c r="BJ71" i="8"/>
  <c r="AC71" i="8"/>
  <c r="G71" i="8"/>
  <c r="AB385" i="8"/>
  <c r="AN385" i="8"/>
  <c r="F385" i="8"/>
  <c r="BK71" i="8"/>
  <c r="V71" i="8"/>
  <c r="AX71" i="8"/>
  <c r="W71" i="8"/>
  <c r="AF385" i="8"/>
  <c r="U385" i="8"/>
  <c r="AC385" i="8"/>
  <c r="BL385" i="8"/>
  <c r="V385" i="8"/>
  <c r="BM71" i="8"/>
  <c r="AS71" i="8"/>
  <c r="F71" i="8"/>
  <c r="A385" i="8"/>
  <c r="I385" i="8"/>
  <c r="BI385" i="8"/>
  <c r="W385" i="8"/>
  <c r="AD385" i="8"/>
  <c r="BG385" i="8"/>
  <c r="AJ385" i="8"/>
  <c r="Y89" i="8"/>
  <c r="AV89" i="8"/>
  <c r="BD297" i="8"/>
  <c r="BO89" i="8"/>
  <c r="BP297" i="8"/>
  <c r="AW297" i="8"/>
  <c r="O297" i="8"/>
  <c r="B297" i="8"/>
  <c r="BE297" i="8"/>
  <c r="N36" i="8"/>
  <c r="BA36" i="8"/>
  <c r="L297" i="8"/>
  <c r="AG297" i="8"/>
  <c r="AV297" i="8"/>
  <c r="H297" i="8"/>
  <c r="V297" i="8"/>
  <c r="AF297" i="8"/>
  <c r="Q297" i="8"/>
  <c r="K297" i="8"/>
  <c r="AK297" i="8"/>
  <c r="AO297" i="8"/>
  <c r="I297" i="8"/>
  <c r="AU297" i="8"/>
  <c r="D297" i="8"/>
  <c r="T297" i="8"/>
  <c r="AD297" i="8"/>
  <c r="AE297" i="8"/>
  <c r="BK297" i="8"/>
  <c r="AR297" i="8"/>
  <c r="W297" i="8"/>
  <c r="P297" i="8"/>
  <c r="AL297" i="8"/>
  <c r="Y297" i="8"/>
  <c r="S297" i="8"/>
  <c r="AJ297" i="8"/>
  <c r="F297" i="8"/>
  <c r="A297" i="8"/>
  <c r="BF297" i="8"/>
  <c r="Z297" i="8"/>
  <c r="BB297" i="8"/>
  <c r="AI297" i="8"/>
  <c r="G297" i="8"/>
  <c r="B36" i="8"/>
  <c r="AN297" i="8"/>
  <c r="BL297" i="8"/>
  <c r="AC297" i="8"/>
  <c r="BC36" i="8"/>
  <c r="N297" i="8"/>
  <c r="BI297" i="8"/>
  <c r="X297" i="8"/>
  <c r="AB85" i="7"/>
  <c r="A85" i="7" s="1"/>
  <c r="AY85" i="8" s="1"/>
  <c r="J36" i="8"/>
  <c r="BA297" i="8"/>
  <c r="BH297" i="8"/>
  <c r="AS297" i="8"/>
  <c r="AR36" i="8"/>
  <c r="AY297" i="8"/>
  <c r="BR297" i="8"/>
  <c r="BC297" i="8"/>
  <c r="Q36" i="8"/>
  <c r="Y36" i="8"/>
  <c r="BO297" i="8"/>
  <c r="BJ297" i="8"/>
  <c r="E297" i="8"/>
  <c r="M297" i="8"/>
  <c r="AW36" i="8"/>
  <c r="AC36" i="8"/>
  <c r="AX297" i="8"/>
  <c r="AP297" i="8"/>
  <c r="AA297" i="8"/>
  <c r="AH297" i="8"/>
  <c r="H36" i="8"/>
  <c r="AX36" i="8"/>
  <c r="BM297" i="8"/>
  <c r="BG297" i="8"/>
  <c r="AZ297" i="8"/>
  <c r="AT297" i="8"/>
  <c r="AY36" i="8"/>
  <c r="U297" i="8"/>
  <c r="AQ297" i="8"/>
  <c r="AM297" i="8"/>
  <c r="BN297" i="8"/>
  <c r="AB36" i="8"/>
  <c r="C297" i="8"/>
  <c r="R297" i="8"/>
  <c r="AB297" i="8"/>
  <c r="U36" i="8"/>
  <c r="E36" i="8"/>
  <c r="S36" i="8"/>
  <c r="V36" i="8"/>
  <c r="AN36" i="8"/>
  <c r="AM36" i="8"/>
  <c r="M36" i="8"/>
  <c r="BR36" i="8"/>
  <c r="BH36" i="8"/>
  <c r="BI36" i="8"/>
  <c r="BD36" i="8"/>
  <c r="BE36" i="8"/>
  <c r="C36" i="8"/>
  <c r="AQ36" i="8"/>
  <c r="X36" i="8"/>
  <c r="BG36" i="8"/>
  <c r="D36" i="8"/>
  <c r="X5" i="8"/>
  <c r="AJ5" i="8"/>
  <c r="BB36" i="8"/>
  <c r="T36" i="8"/>
  <c r="AS36" i="8"/>
  <c r="I36" i="8"/>
  <c r="K36" i="8"/>
  <c r="BC5" i="8"/>
  <c r="BK5" i="8"/>
  <c r="AP36" i="8"/>
  <c r="BF36" i="8"/>
  <c r="BN36" i="8"/>
  <c r="AE36" i="8"/>
  <c r="AA36" i="8"/>
  <c r="AM5" i="8"/>
  <c r="BB168" i="8"/>
  <c r="P36" i="8"/>
  <c r="BJ36" i="8"/>
  <c r="BO36" i="8"/>
  <c r="AU36" i="8"/>
  <c r="S5" i="8"/>
  <c r="AV5" i="8"/>
  <c r="L5" i="8"/>
  <c r="BE5" i="8"/>
  <c r="AT36" i="8"/>
  <c r="H5" i="8"/>
  <c r="AJ36" i="8"/>
  <c r="AF36" i="8"/>
  <c r="F36" i="8"/>
  <c r="BL36" i="8"/>
  <c r="Y5" i="8"/>
  <c r="AR5" i="8"/>
  <c r="AA5" i="8"/>
  <c r="AK36" i="8"/>
  <c r="BK36" i="8"/>
  <c r="Z36" i="8"/>
  <c r="A36" i="8"/>
  <c r="O5" i="8"/>
  <c r="AL36" i="8"/>
  <c r="AG36" i="8"/>
  <c r="AV36" i="8"/>
  <c r="R36" i="8"/>
  <c r="B5" i="8"/>
  <c r="AK5" i="8"/>
  <c r="M5" i="8"/>
  <c r="AB53" i="7"/>
  <c r="A53" i="7" s="1"/>
  <c r="AL53" i="8" s="1"/>
  <c r="AO36" i="8"/>
  <c r="BM36" i="8"/>
  <c r="BP36" i="8"/>
  <c r="AI36" i="8"/>
  <c r="U5" i="8"/>
  <c r="AY5" i="8"/>
  <c r="A5" i="8"/>
  <c r="O36" i="8"/>
  <c r="W36" i="8"/>
  <c r="AD36" i="8"/>
  <c r="L36" i="8"/>
  <c r="AH36" i="8"/>
  <c r="G36" i="8"/>
  <c r="BO5" i="8"/>
  <c r="E35" i="8"/>
  <c r="D193" i="8"/>
  <c r="R5" i="8"/>
  <c r="BN5" i="8"/>
  <c r="BA5" i="8"/>
  <c r="K5" i="8"/>
  <c r="BD193" i="8"/>
  <c r="I5" i="8"/>
  <c r="BF5" i="8"/>
  <c r="P35" i="8"/>
  <c r="S193" i="8"/>
  <c r="BL5" i="8"/>
  <c r="BF193" i="8"/>
  <c r="AN5" i="8"/>
  <c r="K193" i="8"/>
  <c r="V5" i="8"/>
  <c r="N5" i="8"/>
  <c r="AD5" i="8"/>
  <c r="AS35" i="8"/>
  <c r="BA193" i="8"/>
  <c r="BH5" i="8"/>
  <c r="AB193" i="8"/>
  <c r="F5" i="8"/>
  <c r="J5" i="8"/>
  <c r="AH5" i="8"/>
  <c r="AU357" i="8"/>
  <c r="AS193" i="8"/>
  <c r="BB5" i="8"/>
  <c r="BI5" i="8"/>
  <c r="P293" i="8"/>
  <c r="BG5" i="8"/>
  <c r="AX5" i="8"/>
  <c r="T5" i="8"/>
  <c r="BM5" i="8"/>
  <c r="E5" i="8"/>
  <c r="BD35" i="8"/>
  <c r="Q35" i="8"/>
  <c r="BE193" i="8"/>
  <c r="AC193" i="8"/>
  <c r="A193" i="8"/>
  <c r="AT193" i="8"/>
  <c r="B35" i="8"/>
  <c r="F193" i="8"/>
  <c r="BK193" i="8"/>
  <c r="AW35" i="8"/>
  <c r="AG193" i="8"/>
  <c r="H193" i="8"/>
  <c r="BN193" i="8"/>
  <c r="AH35" i="8"/>
  <c r="AJ35" i="8"/>
  <c r="AJ193" i="8"/>
  <c r="AW193" i="8"/>
  <c r="F35" i="8"/>
  <c r="AP193" i="8"/>
  <c r="AK193" i="8"/>
  <c r="Q193" i="8"/>
  <c r="J35" i="8"/>
  <c r="BH193" i="8"/>
  <c r="T193" i="8"/>
  <c r="AL193" i="8"/>
  <c r="AH193" i="8"/>
  <c r="BP35" i="8"/>
  <c r="BG35" i="8"/>
  <c r="M35" i="8"/>
  <c r="AZ35" i="8"/>
  <c r="O35" i="8"/>
  <c r="M193" i="8"/>
  <c r="C237" i="8"/>
  <c r="U193" i="8"/>
  <c r="BO193" i="8"/>
  <c r="AY193" i="8"/>
  <c r="BR35" i="8"/>
  <c r="AY35" i="8"/>
  <c r="W35" i="8"/>
  <c r="B193" i="8"/>
  <c r="J193" i="8"/>
  <c r="AF193" i="8"/>
  <c r="T35" i="8"/>
  <c r="AX35" i="8"/>
  <c r="BO35" i="8"/>
  <c r="AZ193" i="8"/>
  <c r="AM193" i="8"/>
  <c r="AV193" i="8"/>
  <c r="C193" i="8"/>
  <c r="AO193" i="8"/>
  <c r="BL193" i="8"/>
  <c r="Z357" i="8"/>
  <c r="C5" i="8"/>
  <c r="AS5" i="8"/>
  <c r="AL5" i="8"/>
  <c r="BP5" i="8"/>
  <c r="AK357" i="8"/>
  <c r="AQ193" i="8"/>
  <c r="BC193" i="8"/>
  <c r="BI193" i="8"/>
  <c r="BJ193" i="8"/>
  <c r="BP193" i="8"/>
  <c r="BJ5" i="8"/>
  <c r="AI5" i="8"/>
  <c r="AN357" i="8"/>
  <c r="AR193" i="8"/>
  <c r="R193" i="8"/>
  <c r="I193" i="8"/>
  <c r="L193" i="8"/>
  <c r="P193" i="8"/>
  <c r="AZ5" i="8"/>
  <c r="AB5" i="8"/>
  <c r="AF5" i="8"/>
  <c r="V35" i="8"/>
  <c r="W193" i="8"/>
  <c r="BB193" i="8"/>
  <c r="O193" i="8"/>
  <c r="AU193" i="8"/>
  <c r="W5" i="8"/>
  <c r="BR5" i="8"/>
  <c r="AU5" i="8"/>
  <c r="AQ35" i="8"/>
  <c r="BB35" i="8"/>
  <c r="AF35" i="8"/>
  <c r="AR357" i="8"/>
  <c r="BL293" i="8"/>
  <c r="Y193" i="8"/>
  <c r="AO5" i="8"/>
  <c r="Z193" i="8"/>
  <c r="E193" i="8"/>
  <c r="AN193" i="8"/>
  <c r="BM193" i="8"/>
  <c r="AC5" i="8"/>
  <c r="BD5" i="8"/>
  <c r="G35" i="8"/>
  <c r="AG35" i="8"/>
  <c r="S168" i="8"/>
  <c r="AA357" i="8"/>
  <c r="AW357" i="8"/>
  <c r="BR193" i="8"/>
  <c r="BF89" i="8"/>
  <c r="AU44" i="8"/>
  <c r="AA193" i="8"/>
  <c r="AI193" i="8"/>
  <c r="G193" i="8"/>
  <c r="N193" i="8"/>
  <c r="AQ5" i="8"/>
  <c r="G5" i="8"/>
  <c r="D5" i="8"/>
  <c r="AW5" i="8"/>
  <c r="AE35" i="8"/>
  <c r="A35" i="8"/>
  <c r="O168" i="8"/>
  <c r="BI357" i="8"/>
  <c r="V193" i="8"/>
  <c r="AD193" i="8"/>
  <c r="AP5" i="8"/>
  <c r="H89" i="8"/>
  <c r="AX193" i="8"/>
  <c r="BG193" i="8"/>
  <c r="X193" i="8"/>
  <c r="Z5" i="8"/>
  <c r="AT5" i="8"/>
  <c r="AG5" i="8"/>
  <c r="P5" i="8"/>
  <c r="AE5" i="8"/>
  <c r="U35" i="8"/>
  <c r="AD35" i="8"/>
  <c r="AR35" i="8"/>
  <c r="AC168" i="8"/>
  <c r="D168" i="8"/>
  <c r="AI168" i="8"/>
  <c r="AX168" i="8"/>
  <c r="P168" i="8"/>
  <c r="BP168" i="8"/>
  <c r="BG364" i="8"/>
  <c r="AF168" i="8"/>
  <c r="B168" i="8"/>
  <c r="AB168" i="8"/>
  <c r="AW364" i="8"/>
  <c r="Z168" i="8"/>
  <c r="AT168" i="8"/>
  <c r="N168" i="8"/>
  <c r="BA168" i="8"/>
  <c r="BH168" i="8"/>
  <c r="BA35" i="8"/>
  <c r="R168" i="8"/>
  <c r="AH168" i="8"/>
  <c r="M168" i="8"/>
  <c r="BM168" i="8"/>
  <c r="AV168" i="8"/>
  <c r="H364" i="8"/>
  <c r="Z364" i="8"/>
  <c r="AZ168" i="8"/>
  <c r="AM35" i="8"/>
  <c r="AN168" i="8"/>
  <c r="H35" i="8"/>
  <c r="BR168" i="8"/>
  <c r="H168" i="8"/>
  <c r="AE168" i="8"/>
  <c r="L35" i="8"/>
  <c r="BO168" i="8"/>
  <c r="W168" i="8"/>
  <c r="AM168" i="8"/>
  <c r="C357" i="8"/>
  <c r="P357" i="8"/>
  <c r="AA185" i="8"/>
  <c r="AO168" i="8"/>
  <c r="AU168" i="8"/>
  <c r="AK168" i="8"/>
  <c r="AQ168" i="8"/>
  <c r="I168" i="8"/>
  <c r="X168" i="8"/>
  <c r="F168" i="8"/>
  <c r="BI168" i="8"/>
  <c r="AG168" i="8"/>
  <c r="L168" i="8"/>
  <c r="BG168" i="8"/>
  <c r="AJ168" i="8"/>
  <c r="T168" i="8"/>
  <c r="BC168" i="8"/>
  <c r="BN357" i="8"/>
  <c r="S357" i="8"/>
  <c r="A357" i="8"/>
  <c r="BC357" i="8"/>
  <c r="BN35" i="8"/>
  <c r="BL35" i="8"/>
  <c r="AV35" i="8"/>
  <c r="BE35" i="8"/>
  <c r="AN35" i="8"/>
  <c r="BC35" i="8"/>
  <c r="Z35" i="8"/>
  <c r="BJ185" i="8"/>
  <c r="BM35" i="8"/>
  <c r="AP168" i="8"/>
  <c r="V168" i="8"/>
  <c r="AL168" i="8"/>
  <c r="A168" i="8"/>
  <c r="BR357" i="8"/>
  <c r="BF35" i="8"/>
  <c r="I35" i="8"/>
  <c r="AI35" i="8"/>
  <c r="N35" i="8"/>
  <c r="BK35" i="8"/>
  <c r="C35" i="8"/>
  <c r="K35" i="8"/>
  <c r="C168" i="8"/>
  <c r="BF168" i="8"/>
  <c r="AW168" i="8"/>
  <c r="K168" i="8"/>
  <c r="J168" i="8"/>
  <c r="D357" i="8"/>
  <c r="AC35" i="8"/>
  <c r="R35" i="8"/>
  <c r="Y35" i="8"/>
  <c r="D35" i="8"/>
  <c r="AP35" i="8"/>
  <c r="AO35" i="8"/>
  <c r="Q168" i="8"/>
  <c r="AA168" i="8"/>
  <c r="BK168" i="8"/>
  <c r="BJ168" i="8"/>
  <c r="BN185" i="8"/>
  <c r="S321" i="8"/>
  <c r="AK35" i="8"/>
  <c r="AT35" i="8"/>
  <c r="AL35" i="8"/>
  <c r="S35" i="8"/>
  <c r="AD168" i="8"/>
  <c r="BE168" i="8"/>
  <c r="G168" i="8"/>
  <c r="BB172" i="8"/>
  <c r="BH35" i="8"/>
  <c r="BI35" i="8"/>
  <c r="Y168" i="8"/>
  <c r="E168" i="8"/>
  <c r="BN168" i="8"/>
  <c r="U168" i="8"/>
  <c r="BD168" i="8"/>
  <c r="AY357" i="8"/>
  <c r="AE357" i="8"/>
  <c r="BB357" i="8"/>
  <c r="K357" i="8"/>
  <c r="AU35" i="8"/>
  <c r="BJ35" i="8"/>
  <c r="X35" i="8"/>
  <c r="AB357" i="8"/>
  <c r="BA357" i="8"/>
  <c r="Y357" i="8"/>
  <c r="BE357" i="8"/>
  <c r="T185" i="8"/>
  <c r="BL168" i="8"/>
  <c r="AY168" i="8"/>
  <c r="AS168" i="8"/>
  <c r="AA35" i="8"/>
  <c r="AL357" i="8"/>
  <c r="I357" i="8"/>
  <c r="AG357" i="8"/>
  <c r="S185" i="8"/>
  <c r="C185" i="8"/>
  <c r="AV357" i="8"/>
  <c r="L357" i="8"/>
  <c r="AE333" i="8"/>
  <c r="A185" i="8"/>
  <c r="R185" i="8"/>
  <c r="N357" i="8"/>
  <c r="AI357" i="8"/>
  <c r="BK333" i="8"/>
  <c r="BC185" i="8"/>
  <c r="BF185" i="8"/>
  <c r="L172" i="8"/>
  <c r="H185" i="8"/>
  <c r="BI172" i="8"/>
  <c r="AI185" i="8"/>
  <c r="AW185" i="8"/>
  <c r="J185" i="8"/>
  <c r="BL357" i="8"/>
  <c r="M357" i="8"/>
  <c r="T357" i="8"/>
  <c r="BF357" i="8"/>
  <c r="AB172" i="8"/>
  <c r="BM357" i="8"/>
  <c r="J357" i="8"/>
  <c r="BJ172" i="8"/>
  <c r="K185" i="8"/>
  <c r="BN172" i="8"/>
  <c r="X185" i="8"/>
  <c r="E185" i="8"/>
  <c r="M185" i="8"/>
  <c r="AE185" i="8"/>
  <c r="O172" i="8"/>
  <c r="Y185" i="8"/>
  <c r="BL185" i="8"/>
  <c r="L185" i="8"/>
  <c r="W185" i="8"/>
  <c r="AP357" i="8"/>
  <c r="V357" i="8"/>
  <c r="AH357" i="8"/>
  <c r="O357" i="8"/>
  <c r="I172" i="8"/>
  <c r="R172" i="8"/>
  <c r="AZ185" i="8"/>
  <c r="AX185" i="8"/>
  <c r="BM185" i="8"/>
  <c r="B357" i="8"/>
  <c r="AT357" i="8"/>
  <c r="BD357" i="8"/>
  <c r="AF357" i="8"/>
  <c r="J172" i="8"/>
  <c r="AJ172" i="8"/>
  <c r="BR185" i="8"/>
  <c r="AR185" i="8"/>
  <c r="AG185" i="8"/>
  <c r="BI185" i="8"/>
  <c r="M172" i="8"/>
  <c r="AN185" i="8"/>
  <c r="AB185" i="8"/>
  <c r="D185" i="8"/>
  <c r="AY185" i="8"/>
  <c r="AT185" i="8"/>
  <c r="AQ172" i="8"/>
  <c r="AJ185" i="8"/>
  <c r="BO185" i="8"/>
  <c r="F185" i="8"/>
  <c r="AR172" i="8"/>
  <c r="BD185" i="8"/>
  <c r="AS185" i="8"/>
  <c r="V185" i="8"/>
  <c r="BB185" i="8"/>
  <c r="E357" i="8"/>
  <c r="AX357" i="8"/>
  <c r="D172" i="8"/>
  <c r="P185" i="8"/>
  <c r="AC185" i="8"/>
  <c r="Q185" i="8"/>
  <c r="AU185" i="8"/>
  <c r="AQ357" i="8"/>
  <c r="Q357" i="8"/>
  <c r="AC357" i="8"/>
  <c r="BG357" i="8"/>
  <c r="BO357" i="8"/>
  <c r="AS172" i="8"/>
  <c r="BD172" i="8"/>
  <c r="Z185" i="8"/>
  <c r="I185" i="8"/>
  <c r="AQ185" i="8"/>
  <c r="BK185" i="8"/>
  <c r="AM185" i="8"/>
  <c r="N185" i="8"/>
  <c r="AO185" i="8"/>
  <c r="BE172" i="8"/>
  <c r="AJ357" i="8"/>
  <c r="BP357" i="8"/>
  <c r="BJ357" i="8"/>
  <c r="AZ357" i="8"/>
  <c r="F357" i="8"/>
  <c r="G357" i="8"/>
  <c r="AX172" i="8"/>
  <c r="A172" i="8"/>
  <c r="BG185" i="8"/>
  <c r="AH185" i="8"/>
  <c r="AL185" i="8"/>
  <c r="AF185" i="8"/>
  <c r="B185" i="8"/>
  <c r="BH357" i="8"/>
  <c r="AN172" i="8"/>
  <c r="AS357" i="8"/>
  <c r="R357" i="8"/>
  <c r="H357" i="8"/>
  <c r="X357" i="8"/>
  <c r="W357" i="8"/>
  <c r="W172" i="8"/>
  <c r="Q172" i="8"/>
  <c r="BE293" i="8"/>
  <c r="U185" i="8"/>
  <c r="O185" i="8"/>
  <c r="AP185" i="8"/>
  <c r="AD185" i="8"/>
  <c r="AK185" i="8"/>
  <c r="BE185" i="8"/>
  <c r="S172" i="8"/>
  <c r="C172" i="8"/>
  <c r="BH185" i="8"/>
  <c r="U357" i="8"/>
  <c r="BK357" i="8"/>
  <c r="AD357" i="8"/>
  <c r="AO357" i="8"/>
  <c r="AA172" i="8"/>
  <c r="BJ293" i="8"/>
  <c r="G185" i="8"/>
  <c r="BP185" i="8"/>
  <c r="AV185" i="8"/>
  <c r="AP172" i="8"/>
  <c r="E172" i="8"/>
  <c r="AD172" i="8"/>
  <c r="AK172" i="8"/>
  <c r="AG172" i="8"/>
  <c r="AM349" i="8"/>
  <c r="BL172" i="8"/>
  <c r="AT172" i="8"/>
  <c r="BK172" i="8"/>
  <c r="BC172" i="8"/>
  <c r="AW172" i="8"/>
  <c r="AD349" i="8"/>
  <c r="BO172" i="8"/>
  <c r="F172" i="8"/>
  <c r="K172" i="8"/>
  <c r="B172" i="8"/>
  <c r="BM172" i="8"/>
  <c r="AX44" i="8"/>
  <c r="BP172" i="8"/>
  <c r="AV172" i="8"/>
  <c r="AC172" i="8"/>
  <c r="T172" i="8"/>
  <c r="K44" i="8"/>
  <c r="BR172" i="8"/>
  <c r="G172" i="8"/>
  <c r="AU172" i="8"/>
  <c r="AL172" i="8"/>
  <c r="AH44" i="8"/>
  <c r="AY172" i="8"/>
  <c r="R213" i="8"/>
  <c r="Y172" i="8"/>
  <c r="T213" i="8"/>
  <c r="BR308" i="8"/>
  <c r="AF172" i="8"/>
  <c r="BG172" i="8"/>
  <c r="P172" i="8"/>
  <c r="BF172" i="8"/>
  <c r="BE364" i="8"/>
  <c r="BO125" i="8"/>
  <c r="G308" i="8"/>
  <c r="N172" i="8"/>
  <c r="U172" i="8"/>
  <c r="AM172" i="8"/>
  <c r="AO172" i="8"/>
  <c r="Z172" i="8"/>
  <c r="AI172" i="8"/>
  <c r="H172" i="8"/>
  <c r="AB364" i="8"/>
  <c r="AN293" i="8"/>
  <c r="BF125" i="8"/>
  <c r="AH172" i="8"/>
  <c r="BM308" i="8"/>
  <c r="V172" i="8"/>
  <c r="AZ172" i="8"/>
  <c r="N364" i="8"/>
  <c r="AE172" i="8"/>
  <c r="BH172" i="8"/>
  <c r="BA172" i="8"/>
  <c r="AC364" i="8"/>
  <c r="X293" i="8"/>
  <c r="AU237" i="8"/>
  <c r="R125" i="8"/>
  <c r="AK321" i="8"/>
  <c r="X44" i="8"/>
  <c r="AM308" i="8"/>
  <c r="AW89" i="8"/>
  <c r="BN364" i="8"/>
  <c r="S364" i="8"/>
  <c r="BO44" i="8"/>
  <c r="I333" i="8"/>
  <c r="C308" i="8"/>
  <c r="BK392" i="8"/>
  <c r="BJ89" i="8"/>
  <c r="A89" i="8"/>
  <c r="AM364" i="8"/>
  <c r="M333" i="8"/>
  <c r="AN308" i="8"/>
  <c r="AV333" i="8"/>
  <c r="BE392" i="8"/>
  <c r="BE89" i="8"/>
  <c r="AD392" i="8"/>
  <c r="BK89" i="8"/>
  <c r="BD308" i="8"/>
  <c r="AJ89" i="8"/>
  <c r="BN89" i="8"/>
  <c r="BA89" i="8"/>
  <c r="D364" i="8"/>
  <c r="AB337" i="8"/>
  <c r="C349" i="8"/>
  <c r="AT333" i="8"/>
  <c r="S308" i="8"/>
  <c r="W308" i="8"/>
  <c r="Z89" i="8"/>
  <c r="AJ364" i="8"/>
  <c r="BR333" i="8"/>
  <c r="R89" i="8"/>
  <c r="BM89" i="8"/>
  <c r="BO364" i="8"/>
  <c r="AS333" i="8"/>
  <c r="AZ308" i="8"/>
  <c r="AP89" i="8"/>
  <c r="C89" i="8"/>
  <c r="Y364" i="8"/>
  <c r="AC337" i="8"/>
  <c r="J44" i="8"/>
  <c r="BJ333" i="8"/>
  <c r="BA308" i="8"/>
  <c r="AE364" i="8"/>
  <c r="BA392" i="8"/>
  <c r="BI364" i="8"/>
  <c r="Q392" i="8"/>
  <c r="AQ89" i="8"/>
  <c r="S89" i="8"/>
  <c r="BH321" i="8"/>
  <c r="AB76" i="8"/>
  <c r="F364" i="8"/>
  <c r="AU364" i="8"/>
  <c r="AM337" i="8"/>
  <c r="AK44" i="8"/>
  <c r="AC237" i="8"/>
  <c r="T308" i="8"/>
  <c r="AV44" i="8"/>
  <c r="AR89" i="8"/>
  <c r="AI89" i="8"/>
  <c r="BI321" i="8"/>
  <c r="J364" i="8"/>
  <c r="E364" i="8"/>
  <c r="X337" i="8"/>
  <c r="B44" i="8"/>
  <c r="BE237" i="8"/>
  <c r="BB308" i="8"/>
  <c r="O333" i="8"/>
  <c r="AD364" i="8"/>
  <c r="AU333" i="8"/>
  <c r="BC308" i="8"/>
  <c r="AA89" i="8"/>
  <c r="R44" i="8"/>
  <c r="AC333" i="8"/>
  <c r="G89" i="8"/>
  <c r="AY89" i="8"/>
  <c r="AV321" i="8"/>
  <c r="L364" i="8"/>
  <c r="W364" i="8"/>
  <c r="AW44" i="8"/>
  <c r="W237" i="8"/>
  <c r="AA81" i="8"/>
  <c r="AU308" i="8"/>
  <c r="BK321" i="8"/>
  <c r="BC321" i="8"/>
  <c r="N392" i="8"/>
  <c r="AX321" i="8"/>
  <c r="B321" i="8"/>
  <c r="E268" i="8"/>
  <c r="AK392" i="8"/>
  <c r="W321" i="8"/>
  <c r="T321" i="8"/>
  <c r="AO268" i="8"/>
  <c r="P333" i="8"/>
  <c r="BI333" i="8"/>
  <c r="F308" i="8"/>
  <c r="D308" i="8"/>
  <c r="L308" i="8"/>
  <c r="BI392" i="8"/>
  <c r="F89" i="8"/>
  <c r="BR89" i="8"/>
  <c r="BN321" i="8"/>
  <c r="AL321" i="8"/>
  <c r="AF364" i="8"/>
  <c r="AO364" i="8"/>
  <c r="BF44" i="8"/>
  <c r="I268" i="8"/>
  <c r="AM333" i="8"/>
  <c r="N333" i="8"/>
  <c r="AM125" i="8"/>
  <c r="AK308" i="8"/>
  <c r="V308" i="8"/>
  <c r="AB308" i="8"/>
  <c r="AU120" i="8"/>
  <c r="BL392" i="8"/>
  <c r="P268" i="8"/>
  <c r="T392" i="8"/>
  <c r="AW333" i="8"/>
  <c r="BF308" i="8"/>
  <c r="BG89" i="8"/>
  <c r="B89" i="8"/>
  <c r="N321" i="8"/>
  <c r="Z321" i="8"/>
  <c r="K364" i="8"/>
  <c r="T364" i="8"/>
  <c r="BM364" i="8"/>
  <c r="BK17" i="8"/>
  <c r="G44" i="8"/>
  <c r="AL44" i="8"/>
  <c r="Q268" i="8"/>
  <c r="F333" i="8"/>
  <c r="A308" i="8"/>
  <c r="AV308" i="8"/>
  <c r="Y321" i="8"/>
  <c r="AP268" i="8"/>
  <c r="BE321" i="8"/>
  <c r="AH268" i="8"/>
  <c r="BE308" i="8"/>
  <c r="AE321" i="8"/>
  <c r="AZ268" i="8"/>
  <c r="B392" i="8"/>
  <c r="R392" i="8"/>
  <c r="L89" i="8"/>
  <c r="I89" i="8"/>
  <c r="T89" i="8"/>
  <c r="AT321" i="8"/>
  <c r="AP321" i="8"/>
  <c r="G364" i="8"/>
  <c r="AN364" i="8"/>
  <c r="B364" i="8"/>
  <c r="AK17" i="8"/>
  <c r="BC44" i="8"/>
  <c r="BE44" i="8"/>
  <c r="AL333" i="8"/>
  <c r="BI308" i="8"/>
  <c r="BN308" i="8"/>
  <c r="AC321" i="8"/>
  <c r="AD321" i="8"/>
  <c r="K308" i="8"/>
  <c r="O392" i="8"/>
  <c r="AH392" i="8"/>
  <c r="M89" i="8"/>
  <c r="AT89" i="8"/>
  <c r="AK89" i="8"/>
  <c r="P321" i="8"/>
  <c r="I364" i="8"/>
  <c r="BL364" i="8"/>
  <c r="R364" i="8"/>
  <c r="BI44" i="8"/>
  <c r="D44" i="8"/>
  <c r="AN333" i="8"/>
  <c r="B308" i="8"/>
  <c r="M308" i="8"/>
  <c r="AD308" i="8"/>
  <c r="AW392" i="8"/>
  <c r="AX392" i="8"/>
  <c r="J89" i="8"/>
  <c r="X89" i="8"/>
  <c r="BB89" i="8"/>
  <c r="AU321" i="8"/>
  <c r="BC364" i="8"/>
  <c r="U364" i="8"/>
  <c r="AH364" i="8"/>
  <c r="AJ44" i="8"/>
  <c r="W44" i="8"/>
  <c r="T333" i="8"/>
  <c r="BJ308" i="8"/>
  <c r="AE308" i="8"/>
  <c r="AB321" i="8"/>
  <c r="AO321" i="8"/>
  <c r="BR392" i="8"/>
  <c r="J321" i="8"/>
  <c r="BO333" i="8"/>
  <c r="AZ392" i="8"/>
  <c r="BI89" i="8"/>
  <c r="AU89" i="8"/>
  <c r="BD89" i="8"/>
  <c r="Q321" i="8"/>
  <c r="BB364" i="8"/>
  <c r="AP364" i="8"/>
  <c r="AX364" i="8"/>
  <c r="A44" i="8"/>
  <c r="H44" i="8"/>
  <c r="AJ333" i="8"/>
  <c r="R308" i="8"/>
  <c r="AY308" i="8"/>
  <c r="AQ268" i="8"/>
  <c r="BA268" i="8"/>
  <c r="V321" i="8"/>
  <c r="AS268" i="8"/>
  <c r="AE392" i="8"/>
  <c r="AW321" i="8"/>
  <c r="E321" i="8"/>
  <c r="BB268" i="8"/>
  <c r="BK308" i="8"/>
  <c r="BH392" i="8"/>
  <c r="AM321" i="8"/>
  <c r="V364" i="8"/>
  <c r="L44" i="8"/>
  <c r="BH308" i="8"/>
  <c r="A392" i="8"/>
  <c r="AY321" i="8"/>
  <c r="AQ364" i="8"/>
  <c r="BM293" i="8"/>
  <c r="BG268" i="8"/>
  <c r="X308" i="8"/>
  <c r="N308" i="8"/>
  <c r="AA364" i="8"/>
  <c r="AI364" i="8"/>
  <c r="BP364" i="8"/>
  <c r="AS364" i="8"/>
  <c r="BR293" i="8"/>
  <c r="J293" i="8"/>
  <c r="BA44" i="8"/>
  <c r="BN44" i="8"/>
  <c r="I44" i="8"/>
  <c r="BH268" i="8"/>
  <c r="M268" i="8"/>
  <c r="A333" i="8"/>
  <c r="J333" i="8"/>
  <c r="X81" i="8"/>
  <c r="Y308" i="8"/>
  <c r="AP308" i="8"/>
  <c r="AA308" i="8"/>
  <c r="AF308" i="8"/>
  <c r="X268" i="8"/>
  <c r="AH321" i="8"/>
  <c r="BD321" i="8"/>
  <c r="BG293" i="8"/>
  <c r="BE268" i="8"/>
  <c r="AK268" i="8"/>
  <c r="AL268" i="8"/>
  <c r="BO321" i="8"/>
  <c r="U321" i="8"/>
  <c r="AK293" i="8"/>
  <c r="AD268" i="8"/>
  <c r="Y333" i="8"/>
  <c r="E308" i="8"/>
  <c r="AO308" i="8"/>
  <c r="AW308" i="8"/>
  <c r="AR308" i="8"/>
  <c r="BH89" i="8"/>
  <c r="P89" i="8"/>
  <c r="AF321" i="8"/>
  <c r="AG321" i="8"/>
  <c r="AK364" i="8"/>
  <c r="AS293" i="8"/>
  <c r="Q44" i="8"/>
  <c r="AY333" i="8"/>
  <c r="AO333" i="8"/>
  <c r="U308" i="8"/>
  <c r="AL308" i="8"/>
  <c r="BG308" i="8"/>
  <c r="BO308" i="8"/>
  <c r="K89" i="8"/>
  <c r="AG89" i="8"/>
  <c r="D321" i="8"/>
  <c r="BG321" i="8"/>
  <c r="M364" i="8"/>
  <c r="BJ364" i="8"/>
  <c r="AZ293" i="8"/>
  <c r="AC44" i="8"/>
  <c r="AO44" i="8"/>
  <c r="BG44" i="8"/>
  <c r="BN268" i="8"/>
  <c r="BC333" i="8"/>
  <c r="BE333" i="8"/>
  <c r="H81" i="8"/>
  <c r="H308" i="8"/>
  <c r="I308" i="8"/>
  <c r="AF392" i="8"/>
  <c r="BO392" i="8"/>
  <c r="AC89" i="8"/>
  <c r="AO89" i="8"/>
  <c r="AX89" i="8"/>
  <c r="AL89" i="8"/>
  <c r="G321" i="8"/>
  <c r="L321" i="8"/>
  <c r="BR321" i="8"/>
  <c r="F321" i="8"/>
  <c r="AG392" i="8"/>
  <c r="V392" i="8"/>
  <c r="AE89" i="8"/>
  <c r="BL89" i="8"/>
  <c r="BP89" i="8"/>
  <c r="BC89" i="8"/>
  <c r="H321" i="8"/>
  <c r="AQ321" i="8"/>
  <c r="R321" i="8"/>
  <c r="X321" i="8"/>
  <c r="AV364" i="8"/>
  <c r="BD364" i="8"/>
  <c r="C364" i="8"/>
  <c r="BK364" i="8"/>
  <c r="D293" i="8"/>
  <c r="BN293" i="8"/>
  <c r="BB44" i="8"/>
  <c r="T44" i="8"/>
  <c r="Z44" i="8"/>
  <c r="C268" i="8"/>
  <c r="AE268" i="8"/>
  <c r="AF333" i="8"/>
  <c r="AP333" i="8"/>
  <c r="AN81" i="8"/>
  <c r="Z308" i="8"/>
  <c r="P308" i="8"/>
  <c r="AT308" i="8"/>
  <c r="AX308" i="8"/>
  <c r="AG293" i="8"/>
  <c r="C392" i="8"/>
  <c r="C321" i="8"/>
  <c r="S392" i="8"/>
  <c r="BF364" i="8"/>
  <c r="AB89" i="8"/>
  <c r="O89" i="8"/>
  <c r="AJ321" i="8"/>
  <c r="AY364" i="8"/>
  <c r="P364" i="8"/>
  <c r="X364" i="8"/>
  <c r="A364" i="8"/>
  <c r="F293" i="8"/>
  <c r="N293" i="8"/>
  <c r="AA44" i="8"/>
  <c r="AS44" i="8"/>
  <c r="S44" i="8"/>
  <c r="BK268" i="8"/>
  <c r="BO268" i="8"/>
  <c r="BN333" i="8"/>
  <c r="BF333" i="8"/>
  <c r="AI308" i="8"/>
  <c r="AQ308" i="8"/>
  <c r="BL308" i="8"/>
  <c r="BP308" i="8"/>
  <c r="AI268" i="8"/>
  <c r="BD268" i="8"/>
  <c r="BF321" i="8"/>
  <c r="AI321" i="8"/>
  <c r="I293" i="8"/>
  <c r="O321" i="8"/>
  <c r="D89" i="8"/>
  <c r="BM321" i="8"/>
  <c r="AL293" i="8"/>
  <c r="A268" i="8"/>
  <c r="U89" i="8"/>
  <c r="BL321" i="8"/>
  <c r="E392" i="8"/>
  <c r="Q89" i="8"/>
  <c r="K321" i="8"/>
  <c r="AR321" i="8"/>
  <c r="L392" i="8"/>
  <c r="AQ392" i="8"/>
  <c r="AN89" i="8"/>
  <c r="AS89" i="8"/>
  <c r="AH89" i="8"/>
  <c r="V89" i="8"/>
  <c r="AA321" i="8"/>
  <c r="M321" i="8"/>
  <c r="BB321" i="8"/>
  <c r="BJ321" i="8"/>
  <c r="AZ364" i="8"/>
  <c r="AL364" i="8"/>
  <c r="AT364" i="8"/>
  <c r="Q364" i="8"/>
  <c r="O293" i="8"/>
  <c r="AD293" i="8"/>
  <c r="BJ44" i="8"/>
  <c r="AT44" i="8"/>
  <c r="AI44" i="8"/>
  <c r="D268" i="8"/>
  <c r="N268" i="8"/>
  <c r="D333" i="8"/>
  <c r="K333" i="8"/>
  <c r="AJ308" i="8"/>
  <c r="Q308" i="8"/>
  <c r="J308" i="8"/>
  <c r="O308" i="8"/>
  <c r="BF293" i="8"/>
  <c r="E293" i="8"/>
  <c r="K268" i="8"/>
  <c r="AZ321" i="8"/>
  <c r="V268" i="8"/>
  <c r="BA321" i="8"/>
  <c r="L268" i="8"/>
  <c r="AC392" i="8"/>
  <c r="AA293" i="8"/>
  <c r="BF268" i="8"/>
  <c r="AX333" i="8"/>
  <c r="AI392" i="8"/>
  <c r="N89" i="8"/>
  <c r="AR364" i="8"/>
  <c r="AP44" i="8"/>
  <c r="AV268" i="8"/>
  <c r="AY392" i="8"/>
  <c r="O364" i="8"/>
  <c r="AL392" i="8"/>
  <c r="AF89" i="8"/>
  <c r="E89" i="8"/>
  <c r="BP321" i="8"/>
  <c r="AV392" i="8"/>
  <c r="BG392" i="8"/>
  <c r="AD89" i="8"/>
  <c r="W89" i="8"/>
  <c r="AZ89" i="8"/>
  <c r="AN321" i="8"/>
  <c r="AS321" i="8"/>
  <c r="A321" i="8"/>
  <c r="BA364" i="8"/>
  <c r="BH364" i="8"/>
  <c r="BR364" i="8"/>
  <c r="Q293" i="8"/>
  <c r="AT293" i="8"/>
  <c r="AG44" i="8"/>
  <c r="V44" i="8"/>
  <c r="AY44" i="8"/>
  <c r="AN268" i="8"/>
  <c r="AF268" i="8"/>
  <c r="X333" i="8"/>
  <c r="AI333" i="8"/>
  <c r="BH333" i="8"/>
  <c r="AH308" i="8"/>
  <c r="AS308" i="8"/>
  <c r="AC308" i="8"/>
  <c r="AW337" i="8"/>
  <c r="AK237" i="8"/>
  <c r="BP337" i="8"/>
  <c r="X237" i="8"/>
  <c r="B337" i="8"/>
  <c r="AP337" i="8"/>
  <c r="AR349" i="8"/>
  <c r="AK213" i="8"/>
  <c r="BN337" i="8"/>
  <c r="AS337" i="8"/>
  <c r="AD337" i="8"/>
  <c r="BJ337" i="8"/>
  <c r="Y337" i="8"/>
  <c r="AP349" i="8"/>
  <c r="AZ349" i="8"/>
  <c r="D213" i="8"/>
  <c r="AQ237" i="8"/>
  <c r="AA237" i="8"/>
  <c r="Y237" i="8"/>
  <c r="AV237" i="8"/>
  <c r="BO237" i="8"/>
  <c r="L337" i="8"/>
  <c r="D337" i="8"/>
  <c r="AX337" i="8"/>
  <c r="U337" i="8"/>
  <c r="AO337" i="8"/>
  <c r="BJ349" i="8"/>
  <c r="V213" i="8"/>
  <c r="AM293" i="8"/>
  <c r="R293" i="8"/>
  <c r="W293" i="8"/>
  <c r="AB293" i="8"/>
  <c r="AF293" i="8"/>
  <c r="BD237" i="8"/>
  <c r="AB237" i="8"/>
  <c r="BC237" i="8"/>
  <c r="BL237" i="8"/>
  <c r="BD392" i="8"/>
  <c r="D392" i="8"/>
  <c r="AP392" i="8"/>
  <c r="F392" i="8"/>
  <c r="BN392" i="8"/>
  <c r="AG337" i="8"/>
  <c r="AT337" i="8"/>
  <c r="N337" i="8"/>
  <c r="AQ337" i="8"/>
  <c r="BE337" i="8"/>
  <c r="AL349" i="8"/>
  <c r="AT213" i="8"/>
  <c r="AY293" i="8"/>
  <c r="M293" i="8"/>
  <c r="AO293" i="8"/>
  <c r="AU293" i="8"/>
  <c r="AV293" i="8"/>
  <c r="B268" i="8"/>
  <c r="J268" i="8"/>
  <c r="AW268" i="8"/>
  <c r="F268" i="8"/>
  <c r="G237" i="8"/>
  <c r="AJ237" i="8"/>
  <c r="J237" i="8"/>
  <c r="A237" i="8"/>
  <c r="BB333" i="8"/>
  <c r="W333" i="8"/>
  <c r="H333" i="8"/>
  <c r="Z333" i="8"/>
  <c r="AD333" i="8"/>
  <c r="AF337" i="8"/>
  <c r="AO349" i="8"/>
  <c r="I337" i="8"/>
  <c r="AH337" i="8"/>
  <c r="Z237" i="8"/>
  <c r="R337" i="8"/>
  <c r="AX349" i="8"/>
  <c r="F337" i="8"/>
  <c r="AN237" i="8"/>
  <c r="AW237" i="8"/>
  <c r="G392" i="8"/>
  <c r="BM337" i="8"/>
  <c r="AV337" i="8"/>
  <c r="AI337" i="8"/>
  <c r="BB337" i="8"/>
  <c r="G349" i="8"/>
  <c r="AR213" i="8"/>
  <c r="AE213" i="8"/>
  <c r="B293" i="8"/>
  <c r="T293" i="8"/>
  <c r="AQ293" i="8"/>
  <c r="AW293" i="8"/>
  <c r="AC268" i="8"/>
  <c r="S268" i="8"/>
  <c r="R268" i="8"/>
  <c r="AX268" i="8"/>
  <c r="G268" i="8"/>
  <c r="BG237" i="8"/>
  <c r="T237" i="8"/>
  <c r="N237" i="8"/>
  <c r="BM237" i="8"/>
  <c r="Q333" i="8"/>
  <c r="BL333" i="8"/>
  <c r="AZ333" i="8"/>
  <c r="AA333" i="8"/>
  <c r="S237" i="8"/>
  <c r="T349" i="8"/>
  <c r="BP237" i="8"/>
  <c r="J337" i="8"/>
  <c r="M237" i="8"/>
  <c r="E337" i="8"/>
  <c r="AU337" i="8"/>
  <c r="AC213" i="8"/>
  <c r="S293" i="8"/>
  <c r="K293" i="8"/>
  <c r="AG237" i="8"/>
  <c r="AR392" i="8"/>
  <c r="BF237" i="8"/>
  <c r="M392" i="8"/>
  <c r="BM392" i="8"/>
  <c r="BJ392" i="8"/>
  <c r="AN392" i="8"/>
  <c r="U392" i="8"/>
  <c r="W392" i="8"/>
  <c r="BO337" i="8"/>
  <c r="K337" i="8"/>
  <c r="BG337" i="8"/>
  <c r="A337" i="8"/>
  <c r="Y349" i="8"/>
  <c r="BB213" i="8"/>
  <c r="AX213" i="8"/>
  <c r="AH293" i="8"/>
  <c r="BB293" i="8"/>
  <c r="BI293" i="8"/>
  <c r="BO293" i="8"/>
  <c r="AJ268" i="8"/>
  <c r="BL268" i="8"/>
  <c r="AT268" i="8"/>
  <c r="BP268" i="8"/>
  <c r="W268" i="8"/>
  <c r="BH237" i="8"/>
  <c r="AR237" i="8"/>
  <c r="AD237" i="8"/>
  <c r="B237" i="8"/>
  <c r="R333" i="8"/>
  <c r="B333" i="8"/>
  <c r="BP333" i="8"/>
  <c r="AQ333" i="8"/>
  <c r="AE337" i="8"/>
  <c r="BA237" i="8"/>
  <c r="BR337" i="8"/>
  <c r="AL237" i="8"/>
  <c r="C337" i="8"/>
  <c r="AJ349" i="8"/>
  <c r="AY237" i="8"/>
  <c r="AM237" i="8"/>
  <c r="AJ337" i="8"/>
  <c r="M213" i="8"/>
  <c r="BA293" i="8"/>
  <c r="BR237" i="8"/>
  <c r="H392" i="8"/>
  <c r="P392" i="8"/>
  <c r="I392" i="8"/>
  <c r="AS392" i="8"/>
  <c r="AM392" i="8"/>
  <c r="V337" i="8"/>
  <c r="AY337" i="8"/>
  <c r="P337" i="8"/>
  <c r="S337" i="8"/>
  <c r="BK349" i="8"/>
  <c r="BC213" i="8"/>
  <c r="BP213" i="8"/>
  <c r="AI293" i="8"/>
  <c r="U293" i="8"/>
  <c r="H293" i="8"/>
  <c r="L293" i="8"/>
  <c r="U268" i="8"/>
  <c r="T268" i="8"/>
  <c r="H268" i="8"/>
  <c r="O268" i="8"/>
  <c r="AM268" i="8"/>
  <c r="BI237" i="8"/>
  <c r="U237" i="8"/>
  <c r="AT237" i="8"/>
  <c r="R237" i="8"/>
  <c r="V333" i="8"/>
  <c r="AG333" i="8"/>
  <c r="E333" i="8"/>
  <c r="BG333" i="8"/>
  <c r="BI337" i="8"/>
  <c r="BD337" i="8"/>
  <c r="P237" i="8"/>
  <c r="AF237" i="8"/>
  <c r="AR337" i="8"/>
  <c r="I237" i="8"/>
  <c r="BF337" i="8"/>
  <c r="AP237" i="8"/>
  <c r="BB392" i="8"/>
  <c r="BL337" i="8"/>
  <c r="BC349" i="8"/>
  <c r="Y293" i="8"/>
  <c r="Y392" i="8"/>
  <c r="BC392" i="8"/>
  <c r="W337" i="8"/>
  <c r="M337" i="8"/>
  <c r="AL337" i="8"/>
  <c r="AK337" i="8"/>
  <c r="J349" i="8"/>
  <c r="AM213" i="8"/>
  <c r="K213" i="8"/>
  <c r="U145" i="8"/>
  <c r="AJ293" i="8"/>
  <c r="BC293" i="8"/>
  <c r="Z293" i="8"/>
  <c r="AE293" i="8"/>
  <c r="AA268" i="8"/>
  <c r="BM268" i="8"/>
  <c r="Z268" i="8"/>
  <c r="AG268" i="8"/>
  <c r="BC268" i="8"/>
  <c r="D237" i="8"/>
  <c r="AS237" i="8"/>
  <c r="BJ237" i="8"/>
  <c r="AH237" i="8"/>
  <c r="BD333" i="8"/>
  <c r="BM333" i="8"/>
  <c r="U333" i="8"/>
  <c r="L333" i="8"/>
  <c r="AN337" i="8"/>
  <c r="BK237" i="8"/>
  <c r="T337" i="8"/>
  <c r="AH213" i="8"/>
  <c r="AI237" i="8"/>
  <c r="BB237" i="8"/>
  <c r="BK337" i="8"/>
  <c r="Q349" i="8"/>
  <c r="BL213" i="8"/>
  <c r="H237" i="8"/>
  <c r="Q237" i="8"/>
  <c r="BH293" i="8"/>
  <c r="K237" i="8"/>
  <c r="AJ392" i="8"/>
  <c r="O337" i="8"/>
  <c r="AC293" i="8"/>
  <c r="AO392" i="8"/>
  <c r="BP392" i="8"/>
  <c r="Z392" i="8"/>
  <c r="J392" i="8"/>
  <c r="X392" i="8"/>
  <c r="K392" i="8"/>
  <c r="Z337" i="8"/>
  <c r="BA337" i="8"/>
  <c r="BH337" i="8"/>
  <c r="BC337" i="8"/>
  <c r="AU349" i="8"/>
  <c r="B213" i="8"/>
  <c r="AA213" i="8"/>
  <c r="AT145" i="8"/>
  <c r="AP293" i="8"/>
  <c r="V293" i="8"/>
  <c r="AR293" i="8"/>
  <c r="AX293" i="8"/>
  <c r="Y268" i="8"/>
  <c r="AB268" i="8"/>
  <c r="AR268" i="8"/>
  <c r="AY268" i="8"/>
  <c r="E237" i="8"/>
  <c r="V237" i="8"/>
  <c r="O237" i="8"/>
  <c r="AX237" i="8"/>
  <c r="G333" i="8"/>
  <c r="C333" i="8"/>
  <c r="AK333" i="8"/>
  <c r="AB333" i="8"/>
  <c r="L237" i="8"/>
  <c r="AO237" i="8"/>
  <c r="AZ337" i="8"/>
  <c r="G293" i="8"/>
  <c r="BF392" i="8"/>
  <c r="A293" i="8"/>
  <c r="AB392" i="8"/>
  <c r="AU392" i="8"/>
  <c r="AT392" i="8"/>
  <c r="AA337" i="8"/>
  <c r="G337" i="8"/>
  <c r="Q337" i="8"/>
  <c r="BM349" i="8"/>
  <c r="Q213" i="8"/>
  <c r="AM145" i="8"/>
  <c r="C293" i="8"/>
  <c r="BD293" i="8"/>
  <c r="BK293" i="8"/>
  <c r="AU268" i="8"/>
  <c r="BI268" i="8"/>
  <c r="BJ268" i="8"/>
  <c r="F237" i="8"/>
  <c r="AZ237" i="8"/>
  <c r="AE237" i="8"/>
  <c r="S333" i="8"/>
  <c r="AH333" i="8"/>
  <c r="BA333" i="8"/>
  <c r="D17" i="8"/>
  <c r="AV120" i="8"/>
  <c r="AN17" i="8"/>
  <c r="AT17" i="8"/>
  <c r="AX120" i="8"/>
  <c r="BR17" i="8"/>
  <c r="W17" i="8"/>
  <c r="BA145" i="8"/>
  <c r="AZ125" i="8"/>
  <c r="AA120" i="8"/>
  <c r="H17" i="8"/>
  <c r="AM17" i="8"/>
  <c r="S145" i="8"/>
  <c r="AU345" i="8"/>
  <c r="Q120" i="8"/>
  <c r="K17" i="8"/>
  <c r="BC17" i="8"/>
  <c r="E349" i="8"/>
  <c r="L349" i="8"/>
  <c r="AL213" i="8"/>
  <c r="I213" i="8"/>
  <c r="AQ216" i="8"/>
  <c r="AV345" i="8"/>
  <c r="AD120" i="8"/>
  <c r="AJ120" i="8"/>
  <c r="BL17" i="8"/>
  <c r="W120" i="8"/>
  <c r="AD17" i="8"/>
  <c r="I145" i="8"/>
  <c r="AS17" i="8"/>
  <c r="AB120" i="8"/>
  <c r="BB120" i="8"/>
  <c r="BG17" i="8"/>
  <c r="AK349" i="8"/>
  <c r="BR349" i="8"/>
  <c r="AO213" i="8"/>
  <c r="BN213" i="8"/>
  <c r="AC120" i="8"/>
  <c r="R120" i="8"/>
  <c r="BM120" i="8"/>
  <c r="AL120" i="8"/>
  <c r="AU17" i="8"/>
  <c r="BR120" i="8"/>
  <c r="AB17" i="8"/>
  <c r="N17" i="8"/>
  <c r="W349" i="8"/>
  <c r="BP349" i="8"/>
  <c r="BE213" i="8"/>
  <c r="O213" i="8"/>
  <c r="AQ120" i="8"/>
  <c r="BP120" i="8"/>
  <c r="I17" i="8"/>
  <c r="T120" i="8"/>
  <c r="BN120" i="8"/>
  <c r="M120" i="8"/>
  <c r="Z17" i="8"/>
  <c r="AY120" i="8"/>
  <c r="AC17" i="8"/>
  <c r="BD17" i="8"/>
  <c r="AN349" i="8"/>
  <c r="Y213" i="8"/>
  <c r="AG213" i="8"/>
  <c r="AR120" i="8"/>
  <c r="H120" i="8"/>
  <c r="BE17" i="8"/>
  <c r="AA17" i="8"/>
  <c r="AI120" i="8"/>
  <c r="AZ17" i="8"/>
  <c r="AO17" i="8"/>
  <c r="Q17" i="8"/>
  <c r="BF349" i="8"/>
  <c r="BI213" i="8"/>
  <c r="BF213" i="8"/>
  <c r="AQ125" i="8"/>
  <c r="V120" i="8"/>
  <c r="BE120" i="8"/>
  <c r="BD145" i="8"/>
  <c r="AO145" i="8"/>
  <c r="BG145" i="8"/>
  <c r="J145" i="8"/>
  <c r="AY145" i="8"/>
  <c r="B81" i="8"/>
  <c r="BH17" i="8"/>
  <c r="AQ17" i="8"/>
  <c r="BN17" i="8"/>
  <c r="R17" i="8"/>
  <c r="R145" i="8"/>
  <c r="AC145" i="8"/>
  <c r="BO145" i="8"/>
  <c r="P81" i="8"/>
  <c r="G120" i="8"/>
  <c r="AE120" i="8"/>
  <c r="Y120" i="8"/>
  <c r="AK120" i="8"/>
  <c r="X120" i="8"/>
  <c r="BI17" i="8"/>
  <c r="J17" i="8"/>
  <c r="M17" i="8"/>
  <c r="AL17" i="8"/>
  <c r="BE145" i="8"/>
  <c r="AU145" i="8"/>
  <c r="BH145" i="8"/>
  <c r="D81" i="8"/>
  <c r="E120" i="8"/>
  <c r="AF120" i="8"/>
  <c r="AW120" i="8"/>
  <c r="BC120" i="8"/>
  <c r="AN120" i="8"/>
  <c r="AP17" i="8"/>
  <c r="AR17" i="8"/>
  <c r="AF17" i="8"/>
  <c r="BF17" i="8"/>
  <c r="W145" i="8"/>
  <c r="AD145" i="8"/>
  <c r="AZ216" i="8"/>
  <c r="K81" i="8"/>
  <c r="F120" i="8"/>
  <c r="AO120" i="8"/>
  <c r="Z120" i="8"/>
  <c r="A120" i="8"/>
  <c r="BD120" i="8"/>
  <c r="C17" i="8"/>
  <c r="BN81" i="8"/>
  <c r="AS120" i="8"/>
  <c r="R76" i="8"/>
  <c r="E17" i="8"/>
  <c r="T17" i="8"/>
  <c r="O17" i="8"/>
  <c r="S17" i="8"/>
  <c r="BI145" i="8"/>
  <c r="AX145" i="8"/>
  <c r="L81" i="8"/>
  <c r="L120" i="8"/>
  <c r="J120" i="8"/>
  <c r="AG120" i="8"/>
  <c r="U120" i="8"/>
  <c r="AA145" i="8"/>
  <c r="M145" i="8"/>
  <c r="BJ17" i="8"/>
  <c r="BF120" i="8"/>
  <c r="AV17" i="8"/>
  <c r="O120" i="8"/>
  <c r="T76" i="8"/>
  <c r="F17" i="8"/>
  <c r="AW17" i="8"/>
  <c r="AH17" i="8"/>
  <c r="AI17" i="8"/>
  <c r="AS145" i="8"/>
  <c r="BJ145" i="8"/>
  <c r="BR145" i="8"/>
  <c r="M81" i="8"/>
  <c r="BI120" i="8"/>
  <c r="AP120" i="8"/>
  <c r="AZ120" i="8"/>
  <c r="AM120" i="8"/>
  <c r="AP145" i="8"/>
  <c r="A17" i="8"/>
  <c r="AW145" i="8"/>
  <c r="B76" i="8"/>
  <c r="B17" i="8"/>
  <c r="U17" i="8"/>
  <c r="BB17" i="8"/>
  <c r="AY17" i="8"/>
  <c r="Q145" i="8"/>
  <c r="AL145" i="8"/>
  <c r="O145" i="8"/>
  <c r="AI81" i="8"/>
  <c r="BJ120" i="8"/>
  <c r="BO120" i="8"/>
  <c r="P120" i="8"/>
  <c r="BG120" i="8"/>
  <c r="BN145" i="8"/>
  <c r="BM17" i="8"/>
  <c r="AE145" i="8"/>
  <c r="BH120" i="8"/>
  <c r="BA17" i="8"/>
  <c r="B120" i="8"/>
  <c r="AE17" i="8"/>
  <c r="T145" i="8"/>
  <c r="BK145" i="8"/>
  <c r="AG145" i="8"/>
  <c r="BK81" i="8"/>
  <c r="BK120" i="8"/>
  <c r="N120" i="8"/>
  <c r="AH120" i="8"/>
  <c r="C120" i="8"/>
  <c r="AI145" i="8"/>
  <c r="J76" i="8"/>
  <c r="BM81" i="8"/>
  <c r="BB76" i="8"/>
  <c r="L17" i="8"/>
  <c r="AG17" i="8"/>
  <c r="D145" i="8"/>
  <c r="AC81" i="8"/>
  <c r="I120" i="8"/>
  <c r="D120" i="8"/>
  <c r="L76" i="8"/>
  <c r="AJ145" i="8"/>
  <c r="K120" i="8"/>
  <c r="U76" i="8"/>
  <c r="Y17" i="8"/>
  <c r="AX17" i="8"/>
  <c r="P17" i="8"/>
  <c r="BO17" i="8"/>
  <c r="BO76" i="8"/>
  <c r="X17" i="8"/>
  <c r="BP17" i="8"/>
  <c r="V17" i="8"/>
  <c r="AJ17" i="8"/>
  <c r="V145" i="8"/>
  <c r="G145" i="8"/>
  <c r="AZ145" i="8"/>
  <c r="W81" i="8"/>
  <c r="BL120" i="8"/>
  <c r="AT120" i="8"/>
  <c r="BA120" i="8"/>
  <c r="AF216" i="8"/>
  <c r="AC216" i="8"/>
  <c r="BG216" i="8"/>
  <c r="V345" i="8"/>
  <c r="BN345" i="8"/>
  <c r="AH216" i="8"/>
  <c r="Q216" i="8"/>
  <c r="C125" i="8"/>
  <c r="G125" i="8"/>
  <c r="BR125" i="8"/>
  <c r="W345" i="8"/>
  <c r="AW345" i="8"/>
  <c r="B216" i="8"/>
  <c r="AI216" i="8"/>
  <c r="AR216" i="8"/>
  <c r="AW125" i="8"/>
  <c r="AB125" i="8"/>
  <c r="B125" i="8"/>
  <c r="BM345" i="8"/>
  <c r="BO345" i="8"/>
  <c r="BH349" i="8"/>
  <c r="R349" i="8"/>
  <c r="AQ349" i="8"/>
  <c r="AV349" i="8"/>
  <c r="E213" i="8"/>
  <c r="BJ213" i="8"/>
  <c r="AU213" i="8"/>
  <c r="AY213" i="8"/>
  <c r="AL216" i="8"/>
  <c r="BA216" i="8"/>
  <c r="BH216" i="8"/>
  <c r="U125" i="8"/>
  <c r="BB125" i="8"/>
  <c r="S125" i="8"/>
  <c r="X345" i="8"/>
  <c r="P345" i="8"/>
  <c r="A349" i="8"/>
  <c r="BA349" i="8"/>
  <c r="BI349" i="8"/>
  <c r="BN349" i="8"/>
  <c r="AS213" i="8"/>
  <c r="A213" i="8"/>
  <c r="BM213" i="8"/>
  <c r="BR213" i="8"/>
  <c r="BB145" i="8"/>
  <c r="E145" i="8"/>
  <c r="BM145" i="8"/>
  <c r="P145" i="8"/>
  <c r="A216" i="8"/>
  <c r="C216" i="8"/>
  <c r="N44" i="8"/>
  <c r="AM44" i="8"/>
  <c r="BP44" i="8"/>
  <c r="AR44" i="8"/>
  <c r="V125" i="8"/>
  <c r="H125" i="8"/>
  <c r="AJ125" i="8"/>
  <c r="Y345" i="8"/>
  <c r="AF345" i="8"/>
  <c r="B349" i="8"/>
  <c r="U349" i="8"/>
  <c r="I349" i="8"/>
  <c r="M349" i="8"/>
  <c r="G213" i="8"/>
  <c r="AI213" i="8"/>
  <c r="L213" i="8"/>
  <c r="J213" i="8"/>
  <c r="BC145" i="8"/>
  <c r="AK145" i="8"/>
  <c r="K145" i="8"/>
  <c r="AH145" i="8"/>
  <c r="AJ216" i="8"/>
  <c r="U216" i="8"/>
  <c r="O44" i="8"/>
  <c r="E44" i="8"/>
  <c r="U44" i="8"/>
  <c r="BK44" i="8"/>
  <c r="AN125" i="8"/>
  <c r="AG125" i="8"/>
  <c r="BA125" i="8"/>
  <c r="Z345" i="8"/>
  <c r="AX345" i="8"/>
  <c r="AB216" i="8"/>
  <c r="H349" i="8"/>
  <c r="BB349" i="8"/>
  <c r="AA349" i="8"/>
  <c r="AE349" i="8"/>
  <c r="BD213" i="8"/>
  <c r="BK213" i="8"/>
  <c r="AD213" i="8"/>
  <c r="Z213" i="8"/>
  <c r="AU216" i="8"/>
  <c r="AM216" i="8"/>
  <c r="AO125" i="8"/>
  <c r="BE125" i="8"/>
  <c r="P125" i="8"/>
  <c r="AA345" i="8"/>
  <c r="BP345" i="8"/>
  <c r="O349" i="8"/>
  <c r="V349" i="8"/>
  <c r="AS349" i="8"/>
  <c r="AW349" i="8"/>
  <c r="P213" i="8"/>
  <c r="C213" i="8"/>
  <c r="AV213" i="8"/>
  <c r="AP213" i="8"/>
  <c r="BF145" i="8"/>
  <c r="F145" i="8"/>
  <c r="AV145" i="8"/>
  <c r="C145" i="8"/>
  <c r="BO216" i="8"/>
  <c r="AO216" i="8"/>
  <c r="AD44" i="8"/>
  <c r="F44" i="8"/>
  <c r="BR44" i="8"/>
  <c r="Y44" i="8"/>
  <c r="AP125" i="8"/>
  <c r="AK125" i="8"/>
  <c r="T345" i="8"/>
  <c r="AI345" i="8"/>
  <c r="AN345" i="8"/>
  <c r="N216" i="8"/>
  <c r="BD345" i="8"/>
  <c r="AR125" i="8"/>
  <c r="L125" i="8"/>
  <c r="AS345" i="8"/>
  <c r="AJ345" i="8"/>
  <c r="BD349" i="8"/>
  <c r="AB349" i="8"/>
  <c r="AP216" i="8"/>
  <c r="AZ345" i="8"/>
  <c r="P349" i="8"/>
  <c r="AI349" i="8"/>
  <c r="AW213" i="8"/>
  <c r="BJ216" i="8"/>
  <c r="BB345" i="8"/>
  <c r="AF349" i="8"/>
  <c r="BE349" i="8"/>
  <c r="BL349" i="8"/>
  <c r="AY349" i="8"/>
  <c r="F213" i="8"/>
  <c r="S213" i="8"/>
  <c r="BH213" i="8"/>
  <c r="BO213" i="8"/>
  <c r="BG213" i="8"/>
  <c r="AQ145" i="8"/>
  <c r="X145" i="8"/>
  <c r="BL145" i="8"/>
  <c r="BP145" i="8"/>
  <c r="L145" i="8"/>
  <c r="AE216" i="8"/>
  <c r="G216" i="8"/>
  <c r="AB44" i="8"/>
  <c r="P44" i="8"/>
  <c r="M44" i="8"/>
  <c r="AQ44" i="8"/>
  <c r="BK125" i="8"/>
  <c r="M125" i="8"/>
  <c r="BA345" i="8"/>
  <c r="AK345" i="8"/>
  <c r="AQ345" i="8"/>
  <c r="BG345" i="8"/>
  <c r="T216" i="8"/>
  <c r="X216" i="8"/>
  <c r="F349" i="8"/>
  <c r="S349" i="8"/>
  <c r="BR216" i="8"/>
  <c r="AS125" i="8"/>
  <c r="AL125" i="8"/>
  <c r="BH345" i="8"/>
  <c r="X349" i="8"/>
  <c r="U213" i="8"/>
  <c r="BG125" i="8"/>
  <c r="AG349" i="8"/>
  <c r="Z349" i="8"/>
  <c r="K349" i="8"/>
  <c r="BO349" i="8"/>
  <c r="W213" i="8"/>
  <c r="BA213" i="8"/>
  <c r="H213" i="8"/>
  <c r="N213" i="8"/>
  <c r="A145" i="8"/>
  <c r="Y145" i="8"/>
  <c r="H145" i="8"/>
  <c r="N145" i="8"/>
  <c r="AB145" i="8"/>
  <c r="I216" i="8"/>
  <c r="Y216" i="8"/>
  <c r="BL44" i="8"/>
  <c r="AN44" i="8"/>
  <c r="AF44" i="8"/>
  <c r="BH44" i="8"/>
  <c r="Z125" i="8"/>
  <c r="AD125" i="8"/>
  <c r="C345" i="8"/>
  <c r="BI345" i="8"/>
  <c r="BI216" i="8"/>
  <c r="AT349" i="8"/>
  <c r="AZ213" i="8"/>
  <c r="AN213" i="8"/>
  <c r="AQ213" i="8"/>
  <c r="AD216" i="8"/>
  <c r="O125" i="8"/>
  <c r="O345" i="8"/>
  <c r="N349" i="8"/>
  <c r="AH349" i="8"/>
  <c r="BG349" i="8"/>
  <c r="AC349" i="8"/>
  <c r="AJ213" i="8"/>
  <c r="X213" i="8"/>
  <c r="AB213" i="8"/>
  <c r="B145" i="8"/>
  <c r="Z145" i="8"/>
  <c r="AN145" i="8"/>
  <c r="AF145" i="8"/>
  <c r="AK216" i="8"/>
  <c r="AS216" i="8"/>
  <c r="BD44" i="8"/>
  <c r="AE44" i="8"/>
  <c r="BM44" i="8"/>
  <c r="AZ44" i="8"/>
  <c r="AA125" i="8"/>
  <c r="A125" i="8"/>
  <c r="D345" i="8"/>
  <c r="R345" i="8"/>
  <c r="AE76" i="8"/>
  <c r="AQ76" i="8"/>
  <c r="C81" i="8"/>
  <c r="BL81" i="8"/>
  <c r="AH81" i="8"/>
  <c r="AM81" i="8"/>
  <c r="BA76" i="8"/>
  <c r="BP76" i="8"/>
  <c r="AG216" i="8"/>
  <c r="BP216" i="8"/>
  <c r="BC216" i="8"/>
  <c r="F216" i="8"/>
  <c r="L216" i="8"/>
  <c r="N81" i="8"/>
  <c r="AB81" i="8"/>
  <c r="BJ81" i="8"/>
  <c r="BC81" i="8"/>
  <c r="N125" i="8"/>
  <c r="BN125" i="8"/>
  <c r="K125" i="8"/>
  <c r="AI125" i="8"/>
  <c r="AB345" i="8"/>
  <c r="BL345" i="8"/>
  <c r="M345" i="8"/>
  <c r="AE345" i="8"/>
  <c r="AN76" i="8"/>
  <c r="M76" i="8"/>
  <c r="U81" i="8"/>
  <c r="D76" i="8"/>
  <c r="AQ81" i="8"/>
  <c r="Y81" i="8"/>
  <c r="X76" i="8"/>
  <c r="BB216" i="8"/>
  <c r="BA81" i="8"/>
  <c r="AL345" i="8"/>
  <c r="AV76" i="8"/>
  <c r="BF76" i="8"/>
  <c r="AO76" i="8"/>
  <c r="BD216" i="8"/>
  <c r="AW216" i="8"/>
  <c r="D216" i="8"/>
  <c r="H216" i="8"/>
  <c r="Q81" i="8"/>
  <c r="AS81" i="8"/>
  <c r="T81" i="8"/>
  <c r="BR81" i="8"/>
  <c r="BE81" i="8"/>
  <c r="AX125" i="8"/>
  <c r="AT125" i="8"/>
  <c r="AC125" i="8"/>
  <c r="AU125" i="8"/>
  <c r="AF125" i="8"/>
  <c r="F345" i="8"/>
  <c r="AC345" i="8"/>
  <c r="BJ345" i="8"/>
  <c r="Q345" i="8"/>
  <c r="R81" i="8"/>
  <c r="BD81" i="8"/>
  <c r="BO81" i="8"/>
  <c r="BE76" i="8"/>
  <c r="AE81" i="8"/>
  <c r="O216" i="8"/>
  <c r="BP81" i="8"/>
  <c r="A345" i="8"/>
  <c r="BI76" i="8"/>
  <c r="AM76" i="8"/>
  <c r="BH76" i="8"/>
  <c r="BM216" i="8"/>
  <c r="P216" i="8"/>
  <c r="V216" i="8"/>
  <c r="Z216" i="8"/>
  <c r="AU81" i="8"/>
  <c r="AT81" i="8"/>
  <c r="AV81" i="8"/>
  <c r="F81" i="8"/>
  <c r="J81" i="8"/>
  <c r="BH125" i="8"/>
  <c r="W125" i="8"/>
  <c r="BC125" i="8"/>
  <c r="BM125" i="8"/>
  <c r="AV125" i="8"/>
  <c r="I345" i="8"/>
  <c r="BE345" i="8"/>
  <c r="S345" i="8"/>
  <c r="AG345" i="8"/>
  <c r="BC76" i="8"/>
  <c r="AD81" i="8"/>
  <c r="F76" i="8"/>
  <c r="BK216" i="8"/>
  <c r="AR81" i="8"/>
  <c r="J345" i="8"/>
  <c r="A76" i="8"/>
  <c r="BL76" i="8"/>
  <c r="N76" i="8"/>
  <c r="AV216" i="8"/>
  <c r="AX216" i="8"/>
  <c r="AN216" i="8"/>
  <c r="AT216" i="8"/>
  <c r="AX81" i="8"/>
  <c r="O81" i="8"/>
  <c r="AF81" i="8"/>
  <c r="V81" i="8"/>
  <c r="Z81" i="8"/>
  <c r="D125" i="8"/>
  <c r="BI125" i="8"/>
  <c r="I125" i="8"/>
  <c r="Q125" i="8"/>
  <c r="BL125" i="8"/>
  <c r="U345" i="8"/>
  <c r="K345" i="8"/>
  <c r="AO345" i="8"/>
  <c r="AY345" i="8"/>
  <c r="E81" i="8"/>
  <c r="BG76" i="8"/>
  <c r="AJ81" i="8"/>
  <c r="I81" i="8"/>
  <c r="AK81" i="8"/>
  <c r="V76" i="8"/>
  <c r="BE216" i="8"/>
  <c r="AO81" i="8"/>
  <c r="E345" i="8"/>
  <c r="Y76" i="8"/>
  <c r="Q76" i="8"/>
  <c r="S76" i="8"/>
  <c r="J216" i="8"/>
  <c r="R216" i="8"/>
  <c r="BF216" i="8"/>
  <c r="BL216" i="8"/>
  <c r="AY81" i="8"/>
  <c r="AW81" i="8"/>
  <c r="BH81" i="8"/>
  <c r="AL81" i="8"/>
  <c r="AP81" i="8"/>
  <c r="E125" i="8"/>
  <c r="X125" i="8"/>
  <c r="AE125" i="8"/>
  <c r="AH125" i="8"/>
  <c r="B345" i="8"/>
  <c r="G345" i="8"/>
  <c r="AH345" i="8"/>
  <c r="BK345" i="8"/>
  <c r="BR345" i="8"/>
  <c r="Z76" i="8"/>
  <c r="AP76" i="8"/>
  <c r="AI76" i="8"/>
  <c r="BN216" i="8"/>
  <c r="AY216" i="8"/>
  <c r="E216" i="8"/>
  <c r="K216" i="8"/>
  <c r="AZ81" i="8"/>
  <c r="S81" i="8"/>
  <c r="AG81" i="8"/>
  <c r="BB81" i="8"/>
  <c r="BF81" i="8"/>
  <c r="F125" i="8"/>
  <c r="BJ125" i="8"/>
  <c r="BD125" i="8"/>
  <c r="AY125" i="8"/>
  <c r="AR345" i="8"/>
  <c r="AT345" i="8"/>
  <c r="BF345" i="8"/>
  <c r="N345" i="8"/>
  <c r="AM345" i="8"/>
  <c r="AA76" i="8"/>
  <c r="BN76" i="8"/>
  <c r="AY76" i="8"/>
  <c r="M216" i="8"/>
  <c r="S216" i="8"/>
  <c r="W216" i="8"/>
  <c r="A81" i="8"/>
  <c r="BG81" i="8"/>
  <c r="BI81" i="8"/>
  <c r="T125" i="8"/>
  <c r="Y125" i="8"/>
  <c r="J125" i="8"/>
  <c r="AP345" i="8"/>
  <c r="H345" i="8"/>
  <c r="L345" i="8"/>
  <c r="AD345" i="8"/>
  <c r="BK153" i="8"/>
  <c r="BD153" i="8"/>
  <c r="BG153" i="8"/>
  <c r="A153" i="8"/>
  <c r="BR153" i="8"/>
  <c r="AN153" i="8"/>
  <c r="AB153" i="8"/>
  <c r="W153" i="8"/>
  <c r="BP153" i="8"/>
  <c r="BI153" i="8"/>
  <c r="AT153" i="8"/>
  <c r="AM153" i="8"/>
  <c r="AI153" i="8"/>
  <c r="BE153" i="8"/>
  <c r="AH153" i="8"/>
  <c r="D153" i="8"/>
  <c r="AP153" i="8"/>
  <c r="U153" i="8"/>
  <c r="AL153" i="8"/>
  <c r="AC153" i="8"/>
  <c r="V153" i="8"/>
  <c r="F153" i="8"/>
  <c r="BB153" i="8"/>
  <c r="BJ153" i="8"/>
  <c r="AY153" i="8"/>
  <c r="AS153" i="8"/>
  <c r="AU153" i="8"/>
  <c r="K153" i="8"/>
  <c r="L153" i="8"/>
  <c r="E153" i="8"/>
  <c r="BF153" i="8"/>
  <c r="AX153" i="8"/>
  <c r="O153" i="8"/>
  <c r="AO153" i="8"/>
  <c r="AV153" i="8"/>
  <c r="AR153" i="8"/>
  <c r="M153" i="8"/>
  <c r="AD153" i="8"/>
  <c r="R153" i="8"/>
  <c r="AK153" i="8"/>
  <c r="BN153" i="8"/>
  <c r="H153" i="8"/>
  <c r="BA153" i="8"/>
  <c r="S153" i="8"/>
  <c r="AE153" i="8"/>
  <c r="AJ153" i="8"/>
  <c r="C153" i="8"/>
  <c r="G153" i="8"/>
  <c r="AF153" i="8"/>
  <c r="AA153" i="8"/>
  <c r="BO153" i="8"/>
  <c r="Y153" i="8"/>
  <c r="AZ153" i="8"/>
  <c r="P153" i="8"/>
  <c r="J153" i="8"/>
  <c r="X153" i="8"/>
  <c r="Q153" i="8"/>
  <c r="BH153" i="8"/>
  <c r="BC153" i="8"/>
  <c r="AW153" i="8"/>
  <c r="AQ153" i="8"/>
  <c r="BM153" i="8"/>
  <c r="Z153" i="8"/>
  <c r="N153" i="8"/>
  <c r="I153" i="8"/>
  <c r="B153" i="8"/>
  <c r="BL153" i="8"/>
  <c r="AG153" i="8"/>
  <c r="T153" i="8"/>
  <c r="AK76" i="8"/>
  <c r="BJ288" i="8"/>
  <c r="A288" i="8"/>
  <c r="AX288" i="8"/>
  <c r="BA288" i="8"/>
  <c r="AU288" i="8"/>
  <c r="AW288" i="8"/>
  <c r="Q288" i="8"/>
  <c r="N288" i="8"/>
  <c r="G288" i="8"/>
  <c r="V288" i="8"/>
  <c r="M288" i="8"/>
  <c r="AG288" i="8"/>
  <c r="BM288" i="8"/>
  <c r="C288" i="8"/>
  <c r="AZ288" i="8"/>
  <c r="BD288" i="8"/>
  <c r="AV288" i="8"/>
  <c r="BB288" i="8"/>
  <c r="BL288" i="8"/>
  <c r="J288" i="8"/>
  <c r="AT288" i="8"/>
  <c r="U288" i="8"/>
  <c r="AY288" i="8"/>
  <c r="AF288" i="8"/>
  <c r="AC288" i="8"/>
  <c r="B288" i="8"/>
  <c r="P288" i="8"/>
  <c r="H288" i="8"/>
  <c r="AA288" i="8"/>
  <c r="AN288" i="8"/>
  <c r="AI288" i="8"/>
  <c r="L288" i="8"/>
  <c r="BP288" i="8"/>
  <c r="X288" i="8"/>
  <c r="E288" i="8"/>
  <c r="BK288" i="8"/>
  <c r="AL288" i="8"/>
  <c r="O288" i="8"/>
  <c r="AS288" i="8"/>
  <c r="BG288" i="8"/>
  <c r="BI288" i="8"/>
  <c r="AB288" i="8"/>
  <c r="AH288" i="8"/>
  <c r="AR288" i="8"/>
  <c r="AK288" i="8"/>
  <c r="F288" i="8"/>
  <c r="AQ288" i="8"/>
  <c r="BF288" i="8"/>
  <c r="AD288" i="8"/>
  <c r="AP288" i="8"/>
  <c r="K288" i="8"/>
  <c r="T288" i="8"/>
  <c r="BO288" i="8"/>
  <c r="BE288" i="8"/>
  <c r="AO288" i="8"/>
  <c r="S288" i="8"/>
  <c r="BC288" i="8"/>
  <c r="AM288" i="8"/>
  <c r="Z288" i="8"/>
  <c r="W288" i="8"/>
  <c r="I288" i="8"/>
  <c r="R288" i="8"/>
  <c r="BH288" i="8"/>
  <c r="Y288" i="8"/>
  <c r="AJ288" i="8"/>
  <c r="D288" i="8"/>
  <c r="BN288" i="8"/>
  <c r="AE288" i="8"/>
  <c r="BR288" i="8"/>
  <c r="AF76" i="8"/>
  <c r="Q329" i="8"/>
  <c r="AO329" i="8"/>
  <c r="X329" i="8"/>
  <c r="AP329" i="8"/>
  <c r="A329" i="8"/>
  <c r="Y329" i="8"/>
  <c r="AY329" i="8"/>
  <c r="H329" i="8"/>
  <c r="BL329" i="8"/>
  <c r="I329" i="8"/>
  <c r="W329" i="8"/>
  <c r="F329" i="8"/>
  <c r="AV329" i="8"/>
  <c r="BF329" i="8"/>
  <c r="AQ329" i="8"/>
  <c r="AT329" i="8"/>
  <c r="AF329" i="8"/>
  <c r="AI329" i="8"/>
  <c r="T329" i="8"/>
  <c r="AN329" i="8"/>
  <c r="P329" i="8"/>
  <c r="G329" i="8"/>
  <c r="V329" i="8"/>
  <c r="AM329" i="8"/>
  <c r="BK329" i="8"/>
  <c r="BA329" i="8"/>
  <c r="J329" i="8"/>
  <c r="AU329" i="8"/>
  <c r="Z329" i="8"/>
  <c r="AL329" i="8"/>
  <c r="AE329" i="8"/>
  <c r="C329" i="8"/>
  <c r="AK329" i="8"/>
  <c r="BJ329" i="8"/>
  <c r="BR329" i="8"/>
  <c r="AR329" i="8"/>
  <c r="AC329" i="8"/>
  <c r="S329" i="8"/>
  <c r="AX329" i="8"/>
  <c r="BE329" i="8"/>
  <c r="N329" i="8"/>
  <c r="BI329" i="8"/>
  <c r="K329" i="8"/>
  <c r="AS329" i="8"/>
  <c r="AJ329" i="8"/>
  <c r="M329" i="8"/>
  <c r="AD329" i="8"/>
  <c r="BC329" i="8"/>
  <c r="BD329" i="8"/>
  <c r="AB329" i="8"/>
  <c r="R329" i="8"/>
  <c r="U329" i="8"/>
  <c r="B329" i="8"/>
  <c r="BP329" i="8"/>
  <c r="AA329" i="8"/>
  <c r="D329" i="8"/>
  <c r="AZ329" i="8"/>
  <c r="BO329" i="8"/>
  <c r="L329" i="8"/>
  <c r="BG329" i="8"/>
  <c r="BH329" i="8"/>
  <c r="AH329" i="8"/>
  <c r="BM329" i="8"/>
  <c r="AW329" i="8"/>
  <c r="BN329" i="8"/>
  <c r="AG329" i="8"/>
  <c r="BB329" i="8"/>
  <c r="O329" i="8"/>
  <c r="E329" i="8"/>
  <c r="M152" i="8"/>
  <c r="F152" i="8"/>
  <c r="BM152" i="8"/>
  <c r="AJ152" i="8"/>
  <c r="BK152" i="8"/>
  <c r="BC152" i="8"/>
  <c r="Q152" i="8"/>
  <c r="G152" i="8"/>
  <c r="AT152" i="8"/>
  <c r="Z152" i="8"/>
  <c r="BH152" i="8"/>
  <c r="D152" i="8"/>
  <c r="AC152" i="8"/>
  <c r="A152" i="8"/>
  <c r="P152" i="8"/>
  <c r="C152" i="8"/>
  <c r="BR152" i="8"/>
  <c r="L152" i="8"/>
  <c r="BB152" i="8"/>
  <c r="BG152" i="8"/>
  <c r="AO152" i="8"/>
  <c r="BA152" i="8"/>
  <c r="BJ152" i="8"/>
  <c r="Y152" i="8"/>
  <c r="N152" i="8"/>
  <c r="AG152" i="8"/>
  <c r="O152" i="8"/>
  <c r="AY152" i="8"/>
  <c r="AP152" i="8"/>
  <c r="BL152" i="8"/>
  <c r="V152" i="8"/>
  <c r="AI152" i="8"/>
  <c r="AU152" i="8"/>
  <c r="AX152" i="8"/>
  <c r="AE152" i="8"/>
  <c r="AS152" i="8"/>
  <c r="AV152" i="8"/>
  <c r="AH152" i="8"/>
  <c r="BI152" i="8"/>
  <c r="R152" i="8"/>
  <c r="AA152" i="8"/>
  <c r="I152" i="8"/>
  <c r="AB152" i="8"/>
  <c r="B152" i="8"/>
  <c r="K152" i="8"/>
  <c r="BP152" i="8"/>
  <c r="AR152" i="8"/>
  <c r="AQ152" i="8"/>
  <c r="J152" i="8"/>
  <c r="AL152" i="8"/>
  <c r="BE152" i="8"/>
  <c r="U152" i="8"/>
  <c r="S152" i="8"/>
  <c r="E152" i="8"/>
  <c r="BO152" i="8"/>
  <c r="AD152" i="8"/>
  <c r="AN152" i="8"/>
  <c r="W152" i="8"/>
  <c r="AZ152" i="8"/>
  <c r="T152" i="8"/>
  <c r="BF152" i="8"/>
  <c r="BD152" i="8"/>
  <c r="X152" i="8"/>
  <c r="AM152" i="8"/>
  <c r="AK152" i="8"/>
  <c r="AW152" i="8"/>
  <c r="H152" i="8"/>
  <c r="BN152" i="8"/>
  <c r="AF152" i="8"/>
  <c r="AD76" i="8"/>
  <c r="AU76" i="8"/>
  <c r="BR76" i="8"/>
  <c r="AT76" i="8"/>
  <c r="AH76" i="8"/>
  <c r="BD76" i="8"/>
  <c r="W76" i="8"/>
  <c r="BJ76" i="8"/>
  <c r="AJ76" i="8"/>
  <c r="O76" i="8"/>
  <c r="AS76" i="8"/>
  <c r="AG76" i="8"/>
  <c r="BL69" i="8"/>
  <c r="AY69" i="8"/>
  <c r="BG69" i="8"/>
  <c r="W69" i="8"/>
  <c r="AT69" i="8"/>
  <c r="AA69" i="8"/>
  <c r="P69" i="8"/>
  <c r="BR69" i="8"/>
  <c r="AB69" i="8"/>
  <c r="E69" i="8"/>
  <c r="BF69" i="8"/>
  <c r="BP69" i="8"/>
  <c r="BB69" i="8"/>
  <c r="J69" i="8"/>
  <c r="AX69" i="8"/>
  <c r="O69" i="8"/>
  <c r="BO69" i="8"/>
  <c r="AL69" i="8"/>
  <c r="BD69" i="8"/>
  <c r="Z69" i="8"/>
  <c r="BE69" i="8"/>
  <c r="BJ69" i="8"/>
  <c r="V69" i="8"/>
  <c r="AK69" i="8"/>
  <c r="D69" i="8"/>
  <c r="N69" i="8"/>
  <c r="AR69" i="8"/>
  <c r="A69" i="8"/>
  <c r="Y69" i="8"/>
  <c r="AI69" i="8"/>
  <c r="BN69" i="8"/>
  <c r="C69" i="8"/>
  <c r="AH69" i="8"/>
  <c r="AU69" i="8"/>
  <c r="BK69" i="8"/>
  <c r="X69" i="8"/>
  <c r="K69" i="8"/>
  <c r="T69" i="8"/>
  <c r="B69" i="8"/>
  <c r="BA69" i="8"/>
  <c r="AS69" i="8"/>
  <c r="AZ69" i="8"/>
  <c r="AD69" i="8"/>
  <c r="G69" i="8"/>
  <c r="AV69" i="8"/>
  <c r="F69" i="8"/>
  <c r="AP69" i="8"/>
  <c r="S69" i="8"/>
  <c r="AN69" i="8"/>
  <c r="BC69" i="8"/>
  <c r="AM69" i="8"/>
  <c r="Q69" i="8"/>
  <c r="AC69" i="8"/>
  <c r="AF69" i="8"/>
  <c r="BI69" i="8"/>
  <c r="I69" i="8"/>
  <c r="H69" i="8"/>
  <c r="AE69" i="8"/>
  <c r="R69" i="8"/>
  <c r="M69" i="8"/>
  <c r="AQ69" i="8"/>
  <c r="BM69" i="8"/>
  <c r="AW69" i="8"/>
  <c r="AG69" i="8"/>
  <c r="U69" i="8"/>
  <c r="BH69" i="8"/>
  <c r="AO69" i="8"/>
  <c r="AJ69" i="8"/>
  <c r="L69" i="8"/>
  <c r="G76" i="8"/>
  <c r="AL76" i="8"/>
  <c r="K76" i="8"/>
  <c r="AW76" i="8"/>
  <c r="Y68" i="8"/>
  <c r="BA68" i="8"/>
  <c r="N68" i="8"/>
  <c r="S68" i="8"/>
  <c r="G68" i="8"/>
  <c r="AE68" i="8"/>
  <c r="AU68" i="8"/>
  <c r="R68" i="8"/>
  <c r="BG68" i="8"/>
  <c r="AG68" i="8"/>
  <c r="AB68" i="8"/>
  <c r="W68" i="8"/>
  <c r="AQ68" i="8"/>
  <c r="O68" i="8"/>
  <c r="C68" i="8"/>
  <c r="AJ68" i="8"/>
  <c r="AR68" i="8"/>
  <c r="AZ68" i="8"/>
  <c r="AO68" i="8"/>
  <c r="BH68" i="8"/>
  <c r="BB68" i="8"/>
  <c r="J68" i="8"/>
  <c r="AN68" i="8"/>
  <c r="AL68" i="8"/>
  <c r="I68" i="8"/>
  <c r="AM68" i="8"/>
  <c r="V68" i="8"/>
  <c r="AD68" i="8"/>
  <c r="BO68" i="8"/>
  <c r="F68" i="8"/>
  <c r="H68" i="8"/>
  <c r="Z68" i="8"/>
  <c r="BJ68" i="8"/>
  <c r="AX68" i="8"/>
  <c r="BM68" i="8"/>
  <c r="AY68" i="8"/>
  <c r="T68" i="8"/>
  <c r="BL68" i="8"/>
  <c r="AA68" i="8"/>
  <c r="AS68" i="8"/>
  <c r="K68" i="8"/>
  <c r="AV68" i="8"/>
  <c r="BI68" i="8"/>
  <c r="M68" i="8"/>
  <c r="E68" i="8"/>
  <c r="AP68" i="8"/>
  <c r="AT68" i="8"/>
  <c r="A68" i="8"/>
  <c r="BR68" i="8"/>
  <c r="AI68" i="8"/>
  <c r="X68" i="8"/>
  <c r="B68" i="8"/>
  <c r="L68" i="8"/>
  <c r="P68" i="8"/>
  <c r="BC68" i="8"/>
  <c r="BP68" i="8"/>
  <c r="AF68" i="8"/>
  <c r="BF68" i="8"/>
  <c r="AC68" i="8"/>
  <c r="D68" i="8"/>
  <c r="Q68" i="8"/>
  <c r="AK68" i="8"/>
  <c r="AW68" i="8"/>
  <c r="U68" i="8"/>
  <c r="BK68" i="8"/>
  <c r="BE68" i="8"/>
  <c r="BN68" i="8"/>
  <c r="BD68" i="8"/>
  <c r="AH68" i="8"/>
  <c r="AR76" i="8"/>
  <c r="AC76" i="8"/>
  <c r="BA328" i="8"/>
  <c r="D328" i="8"/>
  <c r="P328" i="8"/>
  <c r="BG328" i="8"/>
  <c r="AK328" i="8"/>
  <c r="AS328" i="8"/>
  <c r="AY328" i="8"/>
  <c r="BF328" i="8"/>
  <c r="AX328" i="8"/>
  <c r="AQ328" i="8"/>
  <c r="AG328" i="8"/>
  <c r="BJ328" i="8"/>
  <c r="T328" i="8"/>
  <c r="BL328" i="8"/>
  <c r="AT328" i="8"/>
  <c r="A328" i="8"/>
  <c r="AB328" i="8"/>
  <c r="V328" i="8"/>
  <c r="Y328" i="8"/>
  <c r="AV328" i="8"/>
  <c r="AE328" i="8"/>
  <c r="F328" i="8"/>
  <c r="B328" i="8"/>
  <c r="BH328" i="8"/>
  <c r="BR328" i="8"/>
  <c r="BO328" i="8"/>
  <c r="BD328" i="8"/>
  <c r="BP328" i="8"/>
  <c r="BM328" i="8"/>
  <c r="BE328" i="8"/>
  <c r="AZ328" i="8"/>
  <c r="AP328" i="8"/>
  <c r="AF328" i="8"/>
  <c r="AJ328" i="8"/>
  <c r="S328" i="8"/>
  <c r="AC328" i="8"/>
  <c r="BC328" i="8"/>
  <c r="H328" i="8"/>
  <c r="I328" i="8"/>
  <c r="AM328" i="8"/>
  <c r="AU328" i="8"/>
  <c r="AN328" i="8"/>
  <c r="AR328" i="8"/>
  <c r="U328" i="8"/>
  <c r="BI328" i="8"/>
  <c r="AI328" i="8"/>
  <c r="W328" i="8"/>
  <c r="J328" i="8"/>
  <c r="G328" i="8"/>
  <c r="AO328" i="8"/>
  <c r="K328" i="8"/>
  <c r="BN328" i="8"/>
  <c r="L328" i="8"/>
  <c r="AD328" i="8"/>
  <c r="BK328" i="8"/>
  <c r="N328" i="8"/>
  <c r="Z328" i="8"/>
  <c r="Q328" i="8"/>
  <c r="BB328" i="8"/>
  <c r="AW328" i="8"/>
  <c r="AL328" i="8"/>
  <c r="AA328" i="8"/>
  <c r="X328" i="8"/>
  <c r="E328" i="8"/>
  <c r="AH328" i="8"/>
  <c r="R328" i="8"/>
  <c r="O328" i="8"/>
  <c r="M328" i="8"/>
  <c r="C328" i="8"/>
  <c r="BR289" i="8"/>
  <c r="BI289" i="8"/>
  <c r="BF289" i="8"/>
  <c r="I289" i="8"/>
  <c r="AW289" i="8"/>
  <c r="AQ289" i="8"/>
  <c r="AA289" i="8"/>
  <c r="BD289" i="8"/>
  <c r="T289" i="8"/>
  <c r="BM289" i="8"/>
  <c r="BH289" i="8"/>
  <c r="BC289" i="8"/>
  <c r="D289" i="8"/>
  <c r="AU289" i="8"/>
  <c r="AI289" i="8"/>
  <c r="H289" i="8"/>
  <c r="N289" i="8"/>
  <c r="G289" i="8"/>
  <c r="U289" i="8"/>
  <c r="AR289" i="8"/>
  <c r="AV289" i="8"/>
  <c r="C289" i="8"/>
  <c r="AN289" i="8"/>
  <c r="AD289" i="8"/>
  <c r="BG289" i="8"/>
  <c r="AP289" i="8"/>
  <c r="L289" i="8"/>
  <c r="AG289" i="8"/>
  <c r="BB289" i="8"/>
  <c r="BP289" i="8"/>
  <c r="AC289" i="8"/>
  <c r="A289" i="8"/>
  <c r="AS289" i="8"/>
  <c r="AZ289" i="8"/>
  <c r="BE289" i="8"/>
  <c r="K289" i="8"/>
  <c r="B289" i="8"/>
  <c r="BK289" i="8"/>
  <c r="V289" i="8"/>
  <c r="AL289" i="8"/>
  <c r="AY289" i="8"/>
  <c r="AJ289" i="8"/>
  <c r="F289" i="8"/>
  <c r="BN289" i="8"/>
  <c r="BJ289" i="8"/>
  <c r="AX289" i="8"/>
  <c r="AK289" i="8"/>
  <c r="E289" i="8"/>
  <c r="R289" i="8"/>
  <c r="Z289" i="8"/>
  <c r="AH289" i="8"/>
  <c r="BA289" i="8"/>
  <c r="M289" i="8"/>
  <c r="W289" i="8"/>
  <c r="BO289" i="8"/>
  <c r="S289" i="8"/>
  <c r="BL289" i="8"/>
  <c r="Q289" i="8"/>
  <c r="O289" i="8"/>
  <c r="AO289" i="8"/>
  <c r="AF289" i="8"/>
  <c r="AE289" i="8"/>
  <c r="AT289" i="8"/>
  <c r="Y289" i="8"/>
  <c r="X289" i="8"/>
  <c r="P289" i="8"/>
  <c r="AB289" i="8"/>
  <c r="J289" i="8"/>
  <c r="AM289" i="8"/>
  <c r="I76" i="8"/>
  <c r="AZ76" i="8"/>
  <c r="BK76" i="8"/>
  <c r="BM76" i="8"/>
  <c r="E76" i="8"/>
  <c r="H76" i="8"/>
  <c r="P76" i="8"/>
  <c r="AX76" i="8"/>
  <c r="BF261" i="8"/>
  <c r="AP261" i="8"/>
  <c r="BE261" i="8"/>
  <c r="BJ261" i="8"/>
  <c r="AR261" i="8"/>
  <c r="AA261" i="8"/>
  <c r="K261" i="8"/>
  <c r="BI261" i="8"/>
  <c r="AQ261" i="8"/>
  <c r="Z261" i="8"/>
  <c r="J261" i="8"/>
  <c r="BH261" i="8"/>
  <c r="AO261" i="8"/>
  <c r="Y261" i="8"/>
  <c r="I261" i="8"/>
  <c r="BG261" i="8"/>
  <c r="AN261" i="8"/>
  <c r="X261" i="8"/>
  <c r="H261" i="8"/>
  <c r="BD261" i="8"/>
  <c r="AM261" i="8"/>
  <c r="W261" i="8"/>
  <c r="G261" i="8"/>
  <c r="BC261" i="8"/>
  <c r="AL261" i="8"/>
  <c r="V261" i="8"/>
  <c r="F261" i="8"/>
  <c r="BR261" i="8"/>
  <c r="AY261" i="8"/>
  <c r="AH261" i="8"/>
  <c r="R261" i="8"/>
  <c r="B261" i="8"/>
  <c r="AT261" i="8"/>
  <c r="O261" i="8"/>
  <c r="AS261" i="8"/>
  <c r="N261" i="8"/>
  <c r="AK261" i="8"/>
  <c r="M261" i="8"/>
  <c r="BP261" i="8"/>
  <c r="AJ261" i="8"/>
  <c r="L261" i="8"/>
  <c r="BO261" i="8"/>
  <c r="AI261" i="8"/>
  <c r="E261" i="8"/>
  <c r="BN261" i="8"/>
  <c r="AG261" i="8"/>
  <c r="D261" i="8"/>
  <c r="BB261" i="8"/>
  <c r="AC261" i="8"/>
  <c r="AF261" i="8"/>
  <c r="AE261" i="8"/>
  <c r="AD261" i="8"/>
  <c r="AB261" i="8"/>
  <c r="U261" i="8"/>
  <c r="T261" i="8"/>
  <c r="BK261" i="8"/>
  <c r="C261" i="8"/>
  <c r="AX261" i="8"/>
  <c r="AW261" i="8"/>
  <c r="AV261" i="8"/>
  <c r="AU261" i="8"/>
  <c r="S261" i="8"/>
  <c r="Q261" i="8"/>
  <c r="BM261" i="8"/>
  <c r="BL261" i="8"/>
  <c r="BA261" i="8"/>
  <c r="AZ261" i="8"/>
  <c r="P261" i="8"/>
  <c r="A261" i="8"/>
  <c r="BK32" i="8"/>
  <c r="AU32" i="8"/>
  <c r="AE32" i="8"/>
  <c r="O32" i="8"/>
  <c r="BG32" i="8"/>
  <c r="AP32" i="8"/>
  <c r="Y32" i="8"/>
  <c r="H32" i="8"/>
  <c r="BC32" i="8"/>
  <c r="AL32" i="8"/>
  <c r="U32" i="8"/>
  <c r="D32" i="8"/>
  <c r="BO32" i="8"/>
  <c r="AX32" i="8"/>
  <c r="AG32" i="8"/>
  <c r="P32" i="8"/>
  <c r="BB32" i="8"/>
  <c r="AH32" i="8"/>
  <c r="L32" i="8"/>
  <c r="BA32" i="8"/>
  <c r="AF32" i="8"/>
  <c r="K32" i="8"/>
  <c r="AZ32" i="8"/>
  <c r="AD32" i="8"/>
  <c r="J32" i="8"/>
  <c r="AY32" i="8"/>
  <c r="AC32" i="8"/>
  <c r="I32" i="8"/>
  <c r="AW32" i="8"/>
  <c r="AB32" i="8"/>
  <c r="G32" i="8"/>
  <c r="BR32" i="8"/>
  <c r="AV32" i="8"/>
  <c r="AA32" i="8"/>
  <c r="F32" i="8"/>
  <c r="BL32" i="8"/>
  <c r="AQ32" i="8"/>
  <c r="V32" i="8"/>
  <c r="A32" i="8"/>
  <c r="AS32" i="8"/>
  <c r="M32" i="8"/>
  <c r="AR32" i="8"/>
  <c r="E32" i="8"/>
  <c r="AO32" i="8"/>
  <c r="C32" i="8"/>
  <c r="AN32" i="8"/>
  <c r="B32" i="8"/>
  <c r="AM32" i="8"/>
  <c r="AK32" i="8"/>
  <c r="BP32" i="8"/>
  <c r="AJ32" i="8"/>
  <c r="BJ32" i="8"/>
  <c r="X32" i="8"/>
  <c r="BI32" i="8"/>
  <c r="W32" i="8"/>
  <c r="BH32" i="8"/>
  <c r="BF32" i="8"/>
  <c r="BE32" i="8"/>
  <c r="BD32" i="8"/>
  <c r="AT32" i="8"/>
  <c r="AI32" i="8"/>
  <c r="Z32" i="8"/>
  <c r="R32" i="8"/>
  <c r="T32" i="8"/>
  <c r="S32" i="8"/>
  <c r="Q32" i="8"/>
  <c r="N32" i="8"/>
  <c r="BN32" i="8"/>
  <c r="BM32" i="8"/>
  <c r="BK225" i="8"/>
  <c r="AU225" i="8"/>
  <c r="AE225" i="8"/>
  <c r="O225" i="8"/>
  <c r="BJ225" i="8"/>
  <c r="AT225" i="8"/>
  <c r="AD225" i="8"/>
  <c r="N225" i="8"/>
  <c r="BB225" i="8"/>
  <c r="AL225" i="8"/>
  <c r="V225" i="8"/>
  <c r="F225" i="8"/>
  <c r="BR225" i="8"/>
  <c r="AX225" i="8"/>
  <c r="AC225" i="8"/>
  <c r="J225" i="8"/>
  <c r="BP225" i="8"/>
  <c r="AW225" i="8"/>
  <c r="AB225" i="8"/>
  <c r="I225" i="8"/>
  <c r="BO225" i="8"/>
  <c r="AV225" i="8"/>
  <c r="AA225" i="8"/>
  <c r="H225" i="8"/>
  <c r="BN225" i="8"/>
  <c r="AS225" i="8"/>
  <c r="Z225" i="8"/>
  <c r="G225" i="8"/>
  <c r="BM225" i="8"/>
  <c r="AR225" i="8"/>
  <c r="Y225" i="8"/>
  <c r="E225" i="8"/>
  <c r="BL225" i="8"/>
  <c r="AQ225" i="8"/>
  <c r="X225" i="8"/>
  <c r="D225" i="8"/>
  <c r="BF225" i="8"/>
  <c r="AM225" i="8"/>
  <c r="S225" i="8"/>
  <c r="BH225" i="8"/>
  <c r="AF225" i="8"/>
  <c r="BE225" i="8"/>
  <c r="U225" i="8"/>
  <c r="BD225" i="8"/>
  <c r="T225" i="8"/>
  <c r="BC225" i="8"/>
  <c r="R225" i="8"/>
  <c r="BA225" i="8"/>
  <c r="Q225" i="8"/>
  <c r="AO225" i="8"/>
  <c r="K225" i="8"/>
  <c r="M225" i="8"/>
  <c r="L225" i="8"/>
  <c r="C225" i="8"/>
  <c r="BI225" i="8"/>
  <c r="B225" i="8"/>
  <c r="BG225" i="8"/>
  <c r="A225" i="8"/>
  <c r="AZ225" i="8"/>
  <c r="AK225" i="8"/>
  <c r="AP225" i="8"/>
  <c r="AN225" i="8"/>
  <c r="AJ225" i="8"/>
  <c r="AI225" i="8"/>
  <c r="AH225" i="8"/>
  <c r="AG225" i="8"/>
  <c r="AY225" i="8"/>
  <c r="W225" i="8"/>
  <c r="P225" i="8"/>
  <c r="BG113" i="8"/>
  <c r="AQ113" i="8"/>
  <c r="AA113" i="8"/>
  <c r="K113" i="8"/>
  <c r="BB113" i="8"/>
  <c r="AL113" i="8"/>
  <c r="V113" i="8"/>
  <c r="F113" i="8"/>
  <c r="BM113" i="8"/>
  <c r="AU113" i="8"/>
  <c r="AC113" i="8"/>
  <c r="J113" i="8"/>
  <c r="BL113" i="8"/>
  <c r="AT113" i="8"/>
  <c r="AB113" i="8"/>
  <c r="I113" i="8"/>
  <c r="BK113" i="8"/>
  <c r="AS113" i="8"/>
  <c r="Z113" i="8"/>
  <c r="H113" i="8"/>
  <c r="BJ113" i="8"/>
  <c r="AR113" i="8"/>
  <c r="Y113" i="8"/>
  <c r="G113" i="8"/>
  <c r="BI113" i="8"/>
  <c r="AP113" i="8"/>
  <c r="X113" i="8"/>
  <c r="E113" i="8"/>
  <c r="BH113" i="8"/>
  <c r="AO113" i="8"/>
  <c r="W113" i="8"/>
  <c r="D113" i="8"/>
  <c r="AM113" i="8"/>
  <c r="N113" i="8"/>
  <c r="BR113" i="8"/>
  <c r="AK113" i="8"/>
  <c r="M113" i="8"/>
  <c r="BP113" i="8"/>
  <c r="AJ113" i="8"/>
  <c r="L113" i="8"/>
  <c r="BO113" i="8"/>
  <c r="AI113" i="8"/>
  <c r="C113" i="8"/>
  <c r="BN113" i="8"/>
  <c r="AH113" i="8"/>
  <c r="B113" i="8"/>
  <c r="BF113" i="8"/>
  <c r="AG113" i="8"/>
  <c r="A113" i="8"/>
  <c r="BA113" i="8"/>
  <c r="U113" i="8"/>
  <c r="BE113" i="8"/>
  <c r="P113" i="8"/>
  <c r="BD113" i="8"/>
  <c r="O113" i="8"/>
  <c r="BC113" i="8"/>
  <c r="AZ113" i="8"/>
  <c r="AY113" i="8"/>
  <c r="AX113" i="8"/>
  <c r="AF113" i="8"/>
  <c r="AN113" i="8"/>
  <c r="AE113" i="8"/>
  <c r="AD113" i="8"/>
  <c r="R113" i="8"/>
  <c r="Q113" i="8"/>
  <c r="T113" i="8"/>
  <c r="S113" i="8"/>
  <c r="AW113" i="8"/>
  <c r="AV113" i="8"/>
  <c r="BM180" i="8"/>
  <c r="AW180" i="8"/>
  <c r="AG180" i="8"/>
  <c r="Q180" i="8"/>
  <c r="BH180" i="8"/>
  <c r="AQ180" i="8"/>
  <c r="Z180" i="8"/>
  <c r="I180" i="8"/>
  <c r="BF180" i="8"/>
  <c r="AO180" i="8"/>
  <c r="X180" i="8"/>
  <c r="G180" i="8"/>
  <c r="BD180" i="8"/>
  <c r="AM180" i="8"/>
  <c r="V180" i="8"/>
  <c r="E180" i="8"/>
  <c r="BC180" i="8"/>
  <c r="AL180" i="8"/>
  <c r="U180" i="8"/>
  <c r="D180" i="8"/>
  <c r="BP180" i="8"/>
  <c r="AY180" i="8"/>
  <c r="AH180" i="8"/>
  <c r="P180" i="8"/>
  <c r="BO180" i="8"/>
  <c r="AR180" i="8"/>
  <c r="R180" i="8"/>
  <c r="BN180" i="8"/>
  <c r="AP180" i="8"/>
  <c r="O180" i="8"/>
  <c r="BL180" i="8"/>
  <c r="AN180" i="8"/>
  <c r="N180" i="8"/>
  <c r="BK180" i="8"/>
  <c r="AK180" i="8"/>
  <c r="M180" i="8"/>
  <c r="BJ180" i="8"/>
  <c r="AJ180" i="8"/>
  <c r="L180" i="8"/>
  <c r="BI180" i="8"/>
  <c r="AI180" i="8"/>
  <c r="K180" i="8"/>
  <c r="BA180" i="8"/>
  <c r="AC180" i="8"/>
  <c r="C180" i="8"/>
  <c r="Y180" i="8"/>
  <c r="BR180" i="8"/>
  <c r="W180" i="8"/>
  <c r="BG180" i="8"/>
  <c r="T180" i="8"/>
  <c r="BE180" i="8"/>
  <c r="S180" i="8"/>
  <c r="BB180" i="8"/>
  <c r="J180" i="8"/>
  <c r="AZ180" i="8"/>
  <c r="H180" i="8"/>
  <c r="AE180" i="8"/>
  <c r="AD180" i="8"/>
  <c r="AB180" i="8"/>
  <c r="AA180" i="8"/>
  <c r="F180" i="8"/>
  <c r="B180" i="8"/>
  <c r="AV180" i="8"/>
  <c r="AX180" i="8"/>
  <c r="AU180" i="8"/>
  <c r="AT180" i="8"/>
  <c r="A180" i="8"/>
  <c r="AS180" i="8"/>
  <c r="AF180" i="8"/>
  <c r="BO105" i="8"/>
  <c r="AY105" i="8"/>
  <c r="AI105" i="8"/>
  <c r="S105" i="8"/>
  <c r="C105" i="8"/>
  <c r="BJ105" i="8"/>
  <c r="AT105" i="8"/>
  <c r="AD105" i="8"/>
  <c r="N105" i="8"/>
  <c r="BR105" i="8"/>
  <c r="AX105" i="8"/>
  <c r="AF105" i="8"/>
  <c r="M105" i="8"/>
  <c r="BP105" i="8"/>
  <c r="AW105" i="8"/>
  <c r="AE105" i="8"/>
  <c r="L105" i="8"/>
  <c r="BN105" i="8"/>
  <c r="AV105" i="8"/>
  <c r="AC105" i="8"/>
  <c r="K105" i="8"/>
  <c r="BM105" i="8"/>
  <c r="AU105" i="8"/>
  <c r="AB105" i="8"/>
  <c r="J105" i="8"/>
  <c r="BL105" i="8"/>
  <c r="AS105" i="8"/>
  <c r="AA105" i="8"/>
  <c r="I105" i="8"/>
  <c r="BK105" i="8"/>
  <c r="AR105" i="8"/>
  <c r="Z105" i="8"/>
  <c r="H105" i="8"/>
  <c r="AL105" i="8"/>
  <c r="F105" i="8"/>
  <c r="BI105" i="8"/>
  <c r="AK105" i="8"/>
  <c r="E105" i="8"/>
  <c r="BH105" i="8"/>
  <c r="AJ105" i="8"/>
  <c r="D105" i="8"/>
  <c r="BG105" i="8"/>
  <c r="AH105" i="8"/>
  <c r="B105" i="8"/>
  <c r="BF105" i="8"/>
  <c r="AG105" i="8"/>
  <c r="A105" i="8"/>
  <c r="BE105" i="8"/>
  <c r="Y105" i="8"/>
  <c r="BA105" i="8"/>
  <c r="U105" i="8"/>
  <c r="AP105" i="8"/>
  <c r="AO105" i="8"/>
  <c r="AN105" i="8"/>
  <c r="AM105" i="8"/>
  <c r="X105" i="8"/>
  <c r="W105" i="8"/>
  <c r="Q105" i="8"/>
  <c r="BD105" i="8"/>
  <c r="AQ105" i="8"/>
  <c r="V105" i="8"/>
  <c r="T105" i="8"/>
  <c r="BC105" i="8"/>
  <c r="BB105" i="8"/>
  <c r="P105" i="8"/>
  <c r="O105" i="8"/>
  <c r="AZ105" i="8"/>
  <c r="R105" i="8"/>
  <c r="G105" i="8"/>
  <c r="BO253" i="8"/>
  <c r="AY253" i="8"/>
  <c r="AI253" i="8"/>
  <c r="S253" i="8"/>
  <c r="C253" i="8"/>
  <c r="BL253" i="8"/>
  <c r="AV253" i="8"/>
  <c r="AF253" i="8"/>
  <c r="P253" i="8"/>
  <c r="BF253" i="8"/>
  <c r="AP253" i="8"/>
  <c r="Z253" i="8"/>
  <c r="J253" i="8"/>
  <c r="BG253" i="8"/>
  <c r="AM253" i="8"/>
  <c r="T253" i="8"/>
  <c r="BE253" i="8"/>
  <c r="AL253" i="8"/>
  <c r="R253" i="8"/>
  <c r="BD253" i="8"/>
  <c r="AK253" i="8"/>
  <c r="Q253" i="8"/>
  <c r="BC253" i="8"/>
  <c r="AJ253" i="8"/>
  <c r="O253" i="8"/>
  <c r="BB253" i="8"/>
  <c r="AH253" i="8"/>
  <c r="N253" i="8"/>
  <c r="BA253" i="8"/>
  <c r="AG253" i="8"/>
  <c r="M253" i="8"/>
  <c r="BP253" i="8"/>
  <c r="AU253" i="8"/>
  <c r="AB253" i="8"/>
  <c r="H253" i="8"/>
  <c r="AN253" i="8"/>
  <c r="D253" i="8"/>
  <c r="BR253" i="8"/>
  <c r="AE253" i="8"/>
  <c r="B253" i="8"/>
  <c r="BN253" i="8"/>
  <c r="AD253" i="8"/>
  <c r="A253" i="8"/>
  <c r="BM253" i="8"/>
  <c r="AC253" i="8"/>
  <c r="BK253" i="8"/>
  <c r="AA253" i="8"/>
  <c r="BJ253" i="8"/>
  <c r="Y253" i="8"/>
  <c r="AX253" i="8"/>
  <c r="U253" i="8"/>
  <c r="AQ253" i="8"/>
  <c r="AO253" i="8"/>
  <c r="X253" i="8"/>
  <c r="W253" i="8"/>
  <c r="V253" i="8"/>
  <c r="L253" i="8"/>
  <c r="BI253" i="8"/>
  <c r="F253" i="8"/>
  <c r="AT253" i="8"/>
  <c r="BH253" i="8"/>
  <c r="AZ253" i="8"/>
  <c r="AW253" i="8"/>
  <c r="AS253" i="8"/>
  <c r="AR253" i="8"/>
  <c r="E253" i="8"/>
  <c r="I253" i="8"/>
  <c r="K253" i="8"/>
  <c r="G253" i="8"/>
  <c r="BD104" i="8"/>
  <c r="AN104" i="8"/>
  <c r="X104" i="8"/>
  <c r="H104" i="8"/>
  <c r="BO104" i="8"/>
  <c r="AY104" i="8"/>
  <c r="AI104" i="8"/>
  <c r="S104" i="8"/>
  <c r="C104" i="8"/>
  <c r="BL104" i="8"/>
  <c r="AT104" i="8"/>
  <c r="AB104" i="8"/>
  <c r="J104" i="8"/>
  <c r="BK104" i="8"/>
  <c r="AS104" i="8"/>
  <c r="AA104" i="8"/>
  <c r="I104" i="8"/>
  <c r="BJ104" i="8"/>
  <c r="AR104" i="8"/>
  <c r="Z104" i="8"/>
  <c r="G104" i="8"/>
  <c r="BI104" i="8"/>
  <c r="AQ104" i="8"/>
  <c r="Y104" i="8"/>
  <c r="F104" i="8"/>
  <c r="BH104" i="8"/>
  <c r="AP104" i="8"/>
  <c r="W104" i="8"/>
  <c r="E104" i="8"/>
  <c r="BG104" i="8"/>
  <c r="AO104" i="8"/>
  <c r="V104" i="8"/>
  <c r="D104" i="8"/>
  <c r="AW104" i="8"/>
  <c r="Q104" i="8"/>
  <c r="AV104" i="8"/>
  <c r="P104" i="8"/>
  <c r="AU104" i="8"/>
  <c r="O104" i="8"/>
  <c r="AM104" i="8"/>
  <c r="N104" i="8"/>
  <c r="AL104" i="8"/>
  <c r="M104" i="8"/>
  <c r="BR104" i="8"/>
  <c r="AK104" i="8"/>
  <c r="L104" i="8"/>
  <c r="BF104" i="8"/>
  <c r="AF104" i="8"/>
  <c r="BE104" i="8"/>
  <c r="B104" i="8"/>
  <c r="BC104" i="8"/>
  <c r="A104" i="8"/>
  <c r="BB104" i="8"/>
  <c r="BA104" i="8"/>
  <c r="AZ104" i="8"/>
  <c r="AX104" i="8"/>
  <c r="AE104" i="8"/>
  <c r="BP104" i="8"/>
  <c r="BN104" i="8"/>
  <c r="BM104" i="8"/>
  <c r="AJ104" i="8"/>
  <c r="AH104" i="8"/>
  <c r="AG104" i="8"/>
  <c r="T104" i="8"/>
  <c r="R104" i="8"/>
  <c r="K104" i="8"/>
  <c r="AD104" i="8"/>
  <c r="AC104" i="8"/>
  <c r="U104" i="8"/>
  <c r="BD252" i="8"/>
  <c r="AN252" i="8"/>
  <c r="X252" i="8"/>
  <c r="H252" i="8"/>
  <c r="BR252" i="8"/>
  <c r="BA252" i="8"/>
  <c r="AK252" i="8"/>
  <c r="U252" i="8"/>
  <c r="E252" i="8"/>
  <c r="BK252" i="8"/>
  <c r="AU252" i="8"/>
  <c r="AE252" i="8"/>
  <c r="O252" i="8"/>
  <c r="BP252" i="8"/>
  <c r="AW252" i="8"/>
  <c r="AC252" i="8"/>
  <c r="J252" i="8"/>
  <c r="BO252" i="8"/>
  <c r="AV252" i="8"/>
  <c r="AB252" i="8"/>
  <c r="I252" i="8"/>
  <c r="BN252" i="8"/>
  <c r="AT252" i="8"/>
  <c r="AA252" i="8"/>
  <c r="G252" i="8"/>
  <c r="BM252" i="8"/>
  <c r="AS252" i="8"/>
  <c r="Z252" i="8"/>
  <c r="F252" i="8"/>
  <c r="BL252" i="8"/>
  <c r="AR252" i="8"/>
  <c r="Y252" i="8"/>
  <c r="D252" i="8"/>
  <c r="BJ252" i="8"/>
  <c r="AQ252" i="8"/>
  <c r="W252" i="8"/>
  <c r="C252" i="8"/>
  <c r="BF252" i="8"/>
  <c r="AL252" i="8"/>
  <c r="R252" i="8"/>
  <c r="AI252" i="8"/>
  <c r="AH252" i="8"/>
  <c r="AG252" i="8"/>
  <c r="BI252" i="8"/>
  <c r="AF252" i="8"/>
  <c r="BH252" i="8"/>
  <c r="AD252" i="8"/>
  <c r="BG252" i="8"/>
  <c r="V252" i="8"/>
  <c r="AZ252" i="8"/>
  <c r="P252" i="8"/>
  <c r="AP252" i="8"/>
  <c r="AO252" i="8"/>
  <c r="AM252" i="8"/>
  <c r="AJ252" i="8"/>
  <c r="T252" i="8"/>
  <c r="S252" i="8"/>
  <c r="L252" i="8"/>
  <c r="BE252" i="8"/>
  <c r="BC252" i="8"/>
  <c r="BB252" i="8"/>
  <c r="AY252" i="8"/>
  <c r="AX252" i="8"/>
  <c r="Q252" i="8"/>
  <c r="B252" i="8"/>
  <c r="N252" i="8"/>
  <c r="M252" i="8"/>
  <c r="K252" i="8"/>
  <c r="A252" i="8"/>
  <c r="BC277" i="8"/>
  <c r="AM277" i="8"/>
  <c r="W277" i="8"/>
  <c r="G277" i="8"/>
  <c r="BL277" i="8"/>
  <c r="AU277" i="8"/>
  <c r="AD277" i="8"/>
  <c r="M277" i="8"/>
  <c r="BK277" i="8"/>
  <c r="AT277" i="8"/>
  <c r="AC277" i="8"/>
  <c r="L277" i="8"/>
  <c r="BJ277" i="8"/>
  <c r="AS277" i="8"/>
  <c r="AB277" i="8"/>
  <c r="K277" i="8"/>
  <c r="BI277" i="8"/>
  <c r="AR277" i="8"/>
  <c r="AA277" i="8"/>
  <c r="J277" i="8"/>
  <c r="BH277" i="8"/>
  <c r="AQ277" i="8"/>
  <c r="Z277" i="8"/>
  <c r="BG277" i="8"/>
  <c r="AP277" i="8"/>
  <c r="Y277" i="8"/>
  <c r="H277" i="8"/>
  <c r="BB277" i="8"/>
  <c r="AK277" i="8"/>
  <c r="T277" i="8"/>
  <c r="C277" i="8"/>
  <c r="BA277" i="8"/>
  <c r="V277" i="8"/>
  <c r="AZ277" i="8"/>
  <c r="U277" i="8"/>
  <c r="AY277" i="8"/>
  <c r="S277" i="8"/>
  <c r="AX277" i="8"/>
  <c r="R277" i="8"/>
  <c r="AW277" i="8"/>
  <c r="Q277" i="8"/>
  <c r="AV277" i="8"/>
  <c r="P277" i="8"/>
  <c r="BP277" i="8"/>
  <c r="AJ277" i="8"/>
  <c r="F277" i="8"/>
  <c r="BD277" i="8"/>
  <c r="A277" i="8"/>
  <c r="AO277" i="8"/>
  <c r="AN277" i="8"/>
  <c r="AL277" i="8"/>
  <c r="AI277" i="8"/>
  <c r="AH277" i="8"/>
  <c r="X277" i="8"/>
  <c r="AG277" i="8"/>
  <c r="AF277" i="8"/>
  <c r="AE277" i="8"/>
  <c r="O277" i="8"/>
  <c r="N277" i="8"/>
  <c r="I277" i="8"/>
  <c r="BF277" i="8"/>
  <c r="BE277" i="8"/>
  <c r="E277" i="8"/>
  <c r="D277" i="8"/>
  <c r="B277" i="8"/>
  <c r="BM277" i="8"/>
  <c r="BR277" i="8"/>
  <c r="BO277" i="8"/>
  <c r="BN277" i="8"/>
  <c r="BP256" i="8"/>
  <c r="AZ256" i="8"/>
  <c r="AJ256" i="8"/>
  <c r="T256" i="8"/>
  <c r="D256" i="8"/>
  <c r="BM256" i="8"/>
  <c r="AW256" i="8"/>
  <c r="AG256" i="8"/>
  <c r="Q256" i="8"/>
  <c r="A256" i="8"/>
  <c r="BG256" i="8"/>
  <c r="AQ256" i="8"/>
  <c r="AA256" i="8"/>
  <c r="K256" i="8"/>
  <c r="BR256" i="8"/>
  <c r="AV256" i="8"/>
  <c r="AC256" i="8"/>
  <c r="I256" i="8"/>
  <c r="BO256" i="8"/>
  <c r="AU256" i="8"/>
  <c r="AB256" i="8"/>
  <c r="H256" i="8"/>
  <c r="BN256" i="8"/>
  <c r="AT256" i="8"/>
  <c r="Z256" i="8"/>
  <c r="G256" i="8"/>
  <c r="BL256" i="8"/>
  <c r="AS256" i="8"/>
  <c r="Y256" i="8"/>
  <c r="F256" i="8"/>
  <c r="BK256" i="8"/>
  <c r="AR256" i="8"/>
  <c r="X256" i="8"/>
  <c r="E256" i="8"/>
  <c r="BJ256" i="8"/>
  <c r="AP256" i="8"/>
  <c r="W256" i="8"/>
  <c r="C256" i="8"/>
  <c r="BE256" i="8"/>
  <c r="AL256" i="8"/>
  <c r="R256" i="8"/>
  <c r="AM256" i="8"/>
  <c r="B256" i="8"/>
  <c r="AK256" i="8"/>
  <c r="AI256" i="8"/>
  <c r="AH256" i="8"/>
  <c r="AF256" i="8"/>
  <c r="BI256" i="8"/>
  <c r="AE256" i="8"/>
  <c r="BC256" i="8"/>
  <c r="S256" i="8"/>
  <c r="O256" i="8"/>
  <c r="N256" i="8"/>
  <c r="M256" i="8"/>
  <c r="BH256" i="8"/>
  <c r="L256" i="8"/>
  <c r="BF256" i="8"/>
  <c r="J256" i="8"/>
  <c r="BD256" i="8"/>
  <c r="AX256" i="8"/>
  <c r="P256" i="8"/>
  <c r="BA256" i="8"/>
  <c r="AO256" i="8"/>
  <c r="BB256" i="8"/>
  <c r="V256" i="8"/>
  <c r="AY256" i="8"/>
  <c r="AN256" i="8"/>
  <c r="AD256" i="8"/>
  <c r="U256" i="8"/>
  <c r="BL209" i="8"/>
  <c r="AV209" i="8"/>
  <c r="AF209" i="8"/>
  <c r="P209" i="8"/>
  <c r="BI209" i="8"/>
  <c r="AS209" i="8"/>
  <c r="AC209" i="8"/>
  <c r="M209" i="8"/>
  <c r="BE209" i="8"/>
  <c r="AO209" i="8"/>
  <c r="Y209" i="8"/>
  <c r="I209" i="8"/>
  <c r="BJ209" i="8"/>
  <c r="AP209" i="8"/>
  <c r="V209" i="8"/>
  <c r="C209" i="8"/>
  <c r="BG209" i="8"/>
  <c r="AM209" i="8"/>
  <c r="T209" i="8"/>
  <c r="A209" i="8"/>
  <c r="BF209" i="8"/>
  <c r="AL209" i="8"/>
  <c r="S209" i="8"/>
  <c r="BD209" i="8"/>
  <c r="AK209" i="8"/>
  <c r="R209" i="8"/>
  <c r="BC209" i="8"/>
  <c r="AJ209" i="8"/>
  <c r="Q209" i="8"/>
  <c r="AY209" i="8"/>
  <c r="AE209" i="8"/>
  <c r="K209" i="8"/>
  <c r="BM209" i="8"/>
  <c r="AD209" i="8"/>
  <c r="B209" i="8"/>
  <c r="BK209" i="8"/>
  <c r="AB209" i="8"/>
  <c r="BH209" i="8"/>
  <c r="AA209" i="8"/>
  <c r="BB209" i="8"/>
  <c r="Z209" i="8"/>
  <c r="BA209" i="8"/>
  <c r="X209" i="8"/>
  <c r="AZ209" i="8"/>
  <c r="W209" i="8"/>
  <c r="AT209" i="8"/>
  <c r="L209" i="8"/>
  <c r="N209" i="8"/>
  <c r="BR209" i="8"/>
  <c r="J209" i="8"/>
  <c r="BP209" i="8"/>
  <c r="H209" i="8"/>
  <c r="BO209" i="8"/>
  <c r="G209" i="8"/>
  <c r="BN209" i="8"/>
  <c r="F209" i="8"/>
  <c r="AX209" i="8"/>
  <c r="E209" i="8"/>
  <c r="AW209" i="8"/>
  <c r="AU209" i="8"/>
  <c r="AI209" i="8"/>
  <c r="AH209" i="8"/>
  <c r="AG209" i="8"/>
  <c r="U209" i="8"/>
  <c r="O209" i="8"/>
  <c r="D209" i="8"/>
  <c r="AR209" i="8"/>
  <c r="AQ209" i="8"/>
  <c r="AN209" i="8"/>
  <c r="BP189" i="8"/>
  <c r="AZ189" i="8"/>
  <c r="AJ189" i="8"/>
  <c r="T189" i="8"/>
  <c r="D189" i="8"/>
  <c r="BB189" i="8"/>
  <c r="AK189" i="8"/>
  <c r="S189" i="8"/>
  <c r="B189" i="8"/>
  <c r="BR189" i="8"/>
  <c r="AY189" i="8"/>
  <c r="AH189" i="8"/>
  <c r="Q189" i="8"/>
  <c r="BO189" i="8"/>
  <c r="AX189" i="8"/>
  <c r="AG189" i="8"/>
  <c r="P189" i="8"/>
  <c r="BN189" i="8"/>
  <c r="AW189" i="8"/>
  <c r="AF189" i="8"/>
  <c r="O189" i="8"/>
  <c r="BM189" i="8"/>
  <c r="AV189" i="8"/>
  <c r="AE189" i="8"/>
  <c r="N189" i="8"/>
  <c r="BI189" i="8"/>
  <c r="AR189" i="8"/>
  <c r="AA189" i="8"/>
  <c r="J189" i="8"/>
  <c r="AQ189" i="8"/>
  <c r="R189" i="8"/>
  <c r="AP189" i="8"/>
  <c r="M189" i="8"/>
  <c r="AO189" i="8"/>
  <c r="L189" i="8"/>
  <c r="BL189" i="8"/>
  <c r="AN189" i="8"/>
  <c r="K189" i="8"/>
  <c r="BK189" i="8"/>
  <c r="AM189" i="8"/>
  <c r="I189" i="8"/>
  <c r="BJ189" i="8"/>
  <c r="AL189" i="8"/>
  <c r="H189" i="8"/>
  <c r="BE189" i="8"/>
  <c r="AB189" i="8"/>
  <c r="C189" i="8"/>
  <c r="AU189" i="8"/>
  <c r="AT189" i="8"/>
  <c r="AS189" i="8"/>
  <c r="AI189" i="8"/>
  <c r="AD189" i="8"/>
  <c r="AC189" i="8"/>
  <c r="E189" i="8"/>
  <c r="A189" i="8"/>
  <c r="BH189" i="8"/>
  <c r="BG189" i="8"/>
  <c r="BF189" i="8"/>
  <c r="BD189" i="8"/>
  <c r="Y189" i="8"/>
  <c r="X189" i="8"/>
  <c r="W189" i="8"/>
  <c r="V189" i="8"/>
  <c r="U189" i="8"/>
  <c r="G189" i="8"/>
  <c r="F189" i="8"/>
  <c r="BC189" i="8"/>
  <c r="BA189" i="8"/>
  <c r="Z189" i="8"/>
  <c r="BO221" i="8"/>
  <c r="AY221" i="8"/>
  <c r="AI221" i="8"/>
  <c r="S221" i="8"/>
  <c r="C221" i="8"/>
  <c r="BN221" i="8"/>
  <c r="AX221" i="8"/>
  <c r="AH221" i="8"/>
  <c r="R221" i="8"/>
  <c r="B221" i="8"/>
  <c r="BF221" i="8"/>
  <c r="AP221" i="8"/>
  <c r="Z221" i="8"/>
  <c r="J221" i="8"/>
  <c r="AW221" i="8"/>
  <c r="AD221" i="8"/>
  <c r="K221" i="8"/>
  <c r="BR221" i="8"/>
  <c r="AV221" i="8"/>
  <c r="AC221" i="8"/>
  <c r="I221" i="8"/>
  <c r="BP221" i="8"/>
  <c r="AU221" i="8"/>
  <c r="AB221" i="8"/>
  <c r="H221" i="8"/>
  <c r="BM221" i="8"/>
  <c r="AT221" i="8"/>
  <c r="AA221" i="8"/>
  <c r="G221" i="8"/>
  <c r="BL221" i="8"/>
  <c r="AS221" i="8"/>
  <c r="Y221" i="8"/>
  <c r="F221" i="8"/>
  <c r="BK221" i="8"/>
  <c r="AR221" i="8"/>
  <c r="X221" i="8"/>
  <c r="E221" i="8"/>
  <c r="BG221" i="8"/>
  <c r="AM221" i="8"/>
  <c r="T221" i="8"/>
  <c r="BE221" i="8"/>
  <c r="V221" i="8"/>
  <c r="BC221" i="8"/>
  <c r="Q221" i="8"/>
  <c r="BB221" i="8"/>
  <c r="P221" i="8"/>
  <c r="BA221" i="8"/>
  <c r="O221" i="8"/>
  <c r="AZ221" i="8"/>
  <c r="N221" i="8"/>
  <c r="AL221" i="8"/>
  <c r="A221" i="8"/>
  <c r="L221" i="8"/>
  <c r="BJ221" i="8"/>
  <c r="D221" i="8"/>
  <c r="BI221" i="8"/>
  <c r="BH221" i="8"/>
  <c r="BD221" i="8"/>
  <c r="AQ221" i="8"/>
  <c r="AJ221" i="8"/>
  <c r="AF221" i="8"/>
  <c r="AE221" i="8"/>
  <c r="W221" i="8"/>
  <c r="U221" i="8"/>
  <c r="M221" i="8"/>
  <c r="AG221" i="8"/>
  <c r="AK221" i="8"/>
  <c r="AO221" i="8"/>
  <c r="AN221" i="8"/>
  <c r="BI176" i="8"/>
  <c r="AS176" i="8"/>
  <c r="AC176" i="8"/>
  <c r="M176" i="8"/>
  <c r="BG176" i="8"/>
  <c r="AQ176" i="8"/>
  <c r="AA176" i="8"/>
  <c r="BD176" i="8"/>
  <c r="AN176" i="8"/>
  <c r="X176" i="8"/>
  <c r="BP176" i="8"/>
  <c r="AZ176" i="8"/>
  <c r="AJ176" i="8"/>
  <c r="T176" i="8"/>
  <c r="D176" i="8"/>
  <c r="BK176" i="8"/>
  <c r="AO176" i="8"/>
  <c r="S176" i="8"/>
  <c r="A176" i="8"/>
  <c r="BJ176" i="8"/>
  <c r="AM176" i="8"/>
  <c r="R176" i="8"/>
  <c r="BH176" i="8"/>
  <c r="AL176" i="8"/>
  <c r="Q176" i="8"/>
  <c r="BF176" i="8"/>
  <c r="AK176" i="8"/>
  <c r="P176" i="8"/>
  <c r="BE176" i="8"/>
  <c r="AI176" i="8"/>
  <c r="O176" i="8"/>
  <c r="BC176" i="8"/>
  <c r="AH176" i="8"/>
  <c r="N176" i="8"/>
  <c r="AX176" i="8"/>
  <c r="AD176" i="8"/>
  <c r="I176" i="8"/>
  <c r="AY176" i="8"/>
  <c r="L176" i="8"/>
  <c r="AW176" i="8"/>
  <c r="K176" i="8"/>
  <c r="AV176" i="8"/>
  <c r="J176" i="8"/>
  <c r="AU176" i="8"/>
  <c r="H176" i="8"/>
  <c r="AT176" i="8"/>
  <c r="G176" i="8"/>
  <c r="AR176" i="8"/>
  <c r="F176" i="8"/>
  <c r="AP176" i="8"/>
  <c r="AG176" i="8"/>
  <c r="AF176" i="8"/>
  <c r="AE176" i="8"/>
  <c r="AB176" i="8"/>
  <c r="Z176" i="8"/>
  <c r="BR176" i="8"/>
  <c r="U176" i="8"/>
  <c r="BB176" i="8"/>
  <c r="BA176" i="8"/>
  <c r="Y176" i="8"/>
  <c r="W176" i="8"/>
  <c r="V176" i="8"/>
  <c r="E176" i="8"/>
  <c r="BN176" i="8"/>
  <c r="BO176" i="8"/>
  <c r="BM176" i="8"/>
  <c r="BL176" i="8"/>
  <c r="C176" i="8"/>
  <c r="B176" i="8"/>
  <c r="BB325" i="8"/>
  <c r="AL325" i="8"/>
  <c r="V325" i="8"/>
  <c r="F325" i="8"/>
  <c r="BR325" i="8"/>
  <c r="BA325" i="8"/>
  <c r="AK325" i="8"/>
  <c r="U325" i="8"/>
  <c r="E325" i="8"/>
  <c r="BI325" i="8"/>
  <c r="AS325" i="8"/>
  <c r="AC325" i="8"/>
  <c r="M325" i="8"/>
  <c r="BE325" i="8"/>
  <c r="AJ325" i="8"/>
  <c r="Q325" i="8"/>
  <c r="AZ325" i="8"/>
  <c r="AG325" i="8"/>
  <c r="N325" i="8"/>
  <c r="AY325" i="8"/>
  <c r="AF325" i="8"/>
  <c r="L325" i="8"/>
  <c r="AX325" i="8"/>
  <c r="AE325" i="8"/>
  <c r="K325" i="8"/>
  <c r="BP325" i="8"/>
  <c r="AW325" i="8"/>
  <c r="AD325" i="8"/>
  <c r="J325" i="8"/>
  <c r="BM325" i="8"/>
  <c r="AT325" i="8"/>
  <c r="Z325" i="8"/>
  <c r="G325" i="8"/>
  <c r="BC325" i="8"/>
  <c r="T325" i="8"/>
  <c r="AV325" i="8"/>
  <c r="S325" i="8"/>
  <c r="AU325" i="8"/>
  <c r="R325" i="8"/>
  <c r="AR325" i="8"/>
  <c r="P325" i="8"/>
  <c r="AQ325" i="8"/>
  <c r="O325" i="8"/>
  <c r="AP325" i="8"/>
  <c r="I325" i="8"/>
  <c r="BL325" i="8"/>
  <c r="AI325" i="8"/>
  <c r="B325" i="8"/>
  <c r="AM325" i="8"/>
  <c r="AH325" i="8"/>
  <c r="AB325" i="8"/>
  <c r="AA325" i="8"/>
  <c r="Y325" i="8"/>
  <c r="X325" i="8"/>
  <c r="BN325" i="8"/>
  <c r="H325" i="8"/>
  <c r="BF325" i="8"/>
  <c r="BD325" i="8"/>
  <c r="AO325" i="8"/>
  <c r="AN325" i="8"/>
  <c r="W325" i="8"/>
  <c r="D325" i="8"/>
  <c r="BG325" i="8"/>
  <c r="C325" i="8"/>
  <c r="A325" i="8"/>
  <c r="BO325" i="8"/>
  <c r="BK325" i="8"/>
  <c r="BJ325" i="8"/>
  <c r="BH325" i="8"/>
  <c r="BG324" i="8"/>
  <c r="AQ324" i="8"/>
  <c r="AA324" i="8"/>
  <c r="K324" i="8"/>
  <c r="BF324" i="8"/>
  <c r="AP324" i="8"/>
  <c r="Z324" i="8"/>
  <c r="J324" i="8"/>
  <c r="BN324" i="8"/>
  <c r="AX324" i="8"/>
  <c r="AH324" i="8"/>
  <c r="R324" i="8"/>
  <c r="B324" i="8"/>
  <c r="BO324" i="8"/>
  <c r="AU324" i="8"/>
  <c r="AB324" i="8"/>
  <c r="G324" i="8"/>
  <c r="BK324" i="8"/>
  <c r="AR324" i="8"/>
  <c r="W324" i="8"/>
  <c r="D324" i="8"/>
  <c r="BJ324" i="8"/>
  <c r="AO324" i="8"/>
  <c r="V324" i="8"/>
  <c r="C324" i="8"/>
  <c r="BI324" i="8"/>
  <c r="AN324" i="8"/>
  <c r="U324" i="8"/>
  <c r="A324" i="8"/>
  <c r="BH324" i="8"/>
  <c r="AM324" i="8"/>
  <c r="T324" i="8"/>
  <c r="BC324" i="8"/>
  <c r="AJ324" i="8"/>
  <c r="P324" i="8"/>
  <c r="BD324" i="8"/>
  <c r="AC324" i="8"/>
  <c r="BB324" i="8"/>
  <c r="Y324" i="8"/>
  <c r="BA324" i="8"/>
  <c r="X324" i="8"/>
  <c r="AZ324" i="8"/>
  <c r="S324" i="8"/>
  <c r="AY324" i="8"/>
  <c r="Q324" i="8"/>
  <c r="AW324" i="8"/>
  <c r="O324" i="8"/>
  <c r="AL324" i="8"/>
  <c r="I324" i="8"/>
  <c r="AV324" i="8"/>
  <c r="AT324" i="8"/>
  <c r="AS324" i="8"/>
  <c r="AK324" i="8"/>
  <c r="AI324" i="8"/>
  <c r="AG324" i="8"/>
  <c r="AE324" i="8"/>
  <c r="M324" i="8"/>
  <c r="L324" i="8"/>
  <c r="H324" i="8"/>
  <c r="F324" i="8"/>
  <c r="E324" i="8"/>
  <c r="BP324" i="8"/>
  <c r="BR324" i="8"/>
  <c r="BM324" i="8"/>
  <c r="BL324" i="8"/>
  <c r="N324" i="8"/>
  <c r="AF324" i="8"/>
  <c r="BE324" i="8"/>
  <c r="AD324" i="8"/>
  <c r="BD201" i="8"/>
  <c r="AN201" i="8"/>
  <c r="X201" i="8"/>
  <c r="H201" i="8"/>
  <c r="BR201" i="8"/>
  <c r="BA201" i="8"/>
  <c r="AK201" i="8"/>
  <c r="U201" i="8"/>
  <c r="E201" i="8"/>
  <c r="BM201" i="8"/>
  <c r="AW201" i="8"/>
  <c r="AG201" i="8"/>
  <c r="Q201" i="8"/>
  <c r="A201" i="8"/>
  <c r="BJ201" i="8"/>
  <c r="AQ201" i="8"/>
  <c r="W201" i="8"/>
  <c r="C201" i="8"/>
  <c r="BH201" i="8"/>
  <c r="AO201" i="8"/>
  <c r="T201" i="8"/>
  <c r="BG201" i="8"/>
  <c r="AM201" i="8"/>
  <c r="S201" i="8"/>
  <c r="BF201" i="8"/>
  <c r="AL201" i="8"/>
  <c r="R201" i="8"/>
  <c r="BE201" i="8"/>
  <c r="AJ201" i="8"/>
  <c r="P201" i="8"/>
  <c r="AY201" i="8"/>
  <c r="AE201" i="8"/>
  <c r="L201" i="8"/>
  <c r="AU201" i="8"/>
  <c r="N201" i="8"/>
  <c r="AT201" i="8"/>
  <c r="M201" i="8"/>
  <c r="AS201" i="8"/>
  <c r="K201" i="8"/>
  <c r="AR201" i="8"/>
  <c r="J201" i="8"/>
  <c r="AP201" i="8"/>
  <c r="I201" i="8"/>
  <c r="BP201" i="8"/>
  <c r="AI201" i="8"/>
  <c r="G201" i="8"/>
  <c r="BK201" i="8"/>
  <c r="AC201" i="8"/>
  <c r="BL201" i="8"/>
  <c r="F201" i="8"/>
  <c r="BI201" i="8"/>
  <c r="D201" i="8"/>
  <c r="BC201" i="8"/>
  <c r="B201" i="8"/>
  <c r="BB201" i="8"/>
  <c r="AZ201" i="8"/>
  <c r="AX201" i="8"/>
  <c r="V201" i="8"/>
  <c r="O201" i="8"/>
  <c r="AH201" i="8"/>
  <c r="BO201" i="8"/>
  <c r="BN201" i="8"/>
  <c r="AV201" i="8"/>
  <c r="AA201" i="8"/>
  <c r="AB201" i="8"/>
  <c r="AF201" i="8"/>
  <c r="AD201" i="8"/>
  <c r="Z201" i="8"/>
  <c r="Y201" i="8"/>
  <c r="BR373" i="8"/>
  <c r="BA373" i="8"/>
  <c r="AK373" i="8"/>
  <c r="U373" i="8"/>
  <c r="E373" i="8"/>
  <c r="BP373" i="8"/>
  <c r="AZ373" i="8"/>
  <c r="AJ373" i="8"/>
  <c r="T373" i="8"/>
  <c r="D373" i="8"/>
  <c r="BK373" i="8"/>
  <c r="AU373" i="8"/>
  <c r="AE373" i="8"/>
  <c r="O373" i="8"/>
  <c r="BH373" i="8"/>
  <c r="AO373" i="8"/>
  <c r="V373" i="8"/>
  <c r="A373" i="8"/>
  <c r="BG373" i="8"/>
  <c r="AN373" i="8"/>
  <c r="S373" i="8"/>
  <c r="BF373" i="8"/>
  <c r="AM373" i="8"/>
  <c r="R373" i="8"/>
  <c r="BE373" i="8"/>
  <c r="AL373" i="8"/>
  <c r="Q373" i="8"/>
  <c r="BD373" i="8"/>
  <c r="AI373" i="8"/>
  <c r="P373" i="8"/>
  <c r="BC373" i="8"/>
  <c r="AH373" i="8"/>
  <c r="N373" i="8"/>
  <c r="AW373" i="8"/>
  <c r="AC373" i="8"/>
  <c r="J373" i="8"/>
  <c r="AR373" i="8"/>
  <c r="H373" i="8"/>
  <c r="AQ373" i="8"/>
  <c r="G373" i="8"/>
  <c r="AP373" i="8"/>
  <c r="F373" i="8"/>
  <c r="AG373" i="8"/>
  <c r="C373" i="8"/>
  <c r="BO373" i="8"/>
  <c r="AF373" i="8"/>
  <c r="B373" i="8"/>
  <c r="BN373" i="8"/>
  <c r="AD373" i="8"/>
  <c r="BM373" i="8"/>
  <c r="AB373" i="8"/>
  <c r="BI373" i="8"/>
  <c r="Y373" i="8"/>
  <c r="AA373" i="8"/>
  <c r="Z373" i="8"/>
  <c r="X373" i="8"/>
  <c r="W373" i="8"/>
  <c r="M373" i="8"/>
  <c r="L373" i="8"/>
  <c r="K373" i="8"/>
  <c r="BJ373" i="8"/>
  <c r="BL373" i="8"/>
  <c r="BB373" i="8"/>
  <c r="AY373" i="8"/>
  <c r="AX373" i="8"/>
  <c r="AV373" i="8"/>
  <c r="AT373" i="8"/>
  <c r="AS373" i="8"/>
  <c r="I373" i="8"/>
  <c r="BC24" i="8"/>
  <c r="AM24" i="8"/>
  <c r="W24" i="8"/>
  <c r="G24" i="8"/>
  <c r="BM24" i="8"/>
  <c r="AV24" i="8"/>
  <c r="AE24" i="8"/>
  <c r="N24" i="8"/>
  <c r="BI24" i="8"/>
  <c r="AR24" i="8"/>
  <c r="AA24" i="8"/>
  <c r="J24" i="8"/>
  <c r="BD24" i="8"/>
  <c r="AL24" i="8"/>
  <c r="U24" i="8"/>
  <c r="D24" i="8"/>
  <c r="BH24" i="8"/>
  <c r="AN24" i="8"/>
  <c r="R24" i="8"/>
  <c r="BG24" i="8"/>
  <c r="AK24" i="8"/>
  <c r="Q24" i="8"/>
  <c r="BF24" i="8"/>
  <c r="AJ24" i="8"/>
  <c r="P24" i="8"/>
  <c r="BE24" i="8"/>
  <c r="AI24" i="8"/>
  <c r="O24" i="8"/>
  <c r="BB24" i="8"/>
  <c r="AH24" i="8"/>
  <c r="M24" i="8"/>
  <c r="BA24" i="8"/>
  <c r="AG24" i="8"/>
  <c r="L24" i="8"/>
  <c r="BR24" i="8"/>
  <c r="AW24" i="8"/>
  <c r="AB24" i="8"/>
  <c r="F24" i="8"/>
  <c r="AP24" i="8"/>
  <c r="B24" i="8"/>
  <c r="AO24" i="8"/>
  <c r="A24" i="8"/>
  <c r="AF24" i="8"/>
  <c r="BP24" i="8"/>
  <c r="AD24" i="8"/>
  <c r="BO24" i="8"/>
  <c r="AC24" i="8"/>
  <c r="BN24" i="8"/>
  <c r="Z24" i="8"/>
  <c r="BL24" i="8"/>
  <c r="Y24" i="8"/>
  <c r="AZ24" i="8"/>
  <c r="T24" i="8"/>
  <c r="AY24" i="8"/>
  <c r="S24" i="8"/>
  <c r="K24" i="8"/>
  <c r="I24" i="8"/>
  <c r="H24" i="8"/>
  <c r="E24" i="8"/>
  <c r="C24" i="8"/>
  <c r="AX24" i="8"/>
  <c r="BK24" i="8"/>
  <c r="BJ24" i="8"/>
  <c r="AU24" i="8"/>
  <c r="AT24" i="8"/>
  <c r="AS24" i="8"/>
  <c r="AQ24" i="8"/>
  <c r="V24" i="8"/>
  <c r="X24" i="8"/>
  <c r="BB285" i="8"/>
  <c r="AL285" i="8"/>
  <c r="BM285" i="8"/>
  <c r="AV285" i="8"/>
  <c r="AE285" i="8"/>
  <c r="O285" i="8"/>
  <c r="BH285" i="8"/>
  <c r="AP285" i="8"/>
  <c r="X285" i="8"/>
  <c r="G285" i="8"/>
  <c r="BG285" i="8"/>
  <c r="AO285" i="8"/>
  <c r="W285" i="8"/>
  <c r="F285" i="8"/>
  <c r="BF285" i="8"/>
  <c r="AN285" i="8"/>
  <c r="V285" i="8"/>
  <c r="E285" i="8"/>
  <c r="BE285" i="8"/>
  <c r="AM285" i="8"/>
  <c r="U285" i="8"/>
  <c r="D285" i="8"/>
  <c r="BD285" i="8"/>
  <c r="AK285" i="8"/>
  <c r="T285" i="8"/>
  <c r="C285" i="8"/>
  <c r="BC285" i="8"/>
  <c r="AJ285" i="8"/>
  <c r="S285" i="8"/>
  <c r="B285" i="8"/>
  <c r="BP285" i="8"/>
  <c r="AX285" i="8"/>
  <c r="AF285" i="8"/>
  <c r="N285" i="8"/>
  <c r="AW285" i="8"/>
  <c r="Q285" i="8"/>
  <c r="AU285" i="8"/>
  <c r="P285" i="8"/>
  <c r="AT285" i="8"/>
  <c r="M285" i="8"/>
  <c r="AS285" i="8"/>
  <c r="L285" i="8"/>
  <c r="AR285" i="8"/>
  <c r="K285" i="8"/>
  <c r="AQ285" i="8"/>
  <c r="J285" i="8"/>
  <c r="BL285" i="8"/>
  <c r="AD285" i="8"/>
  <c r="AH285" i="8"/>
  <c r="AG285" i="8"/>
  <c r="AC285" i="8"/>
  <c r="AB285" i="8"/>
  <c r="AA285" i="8"/>
  <c r="Z285" i="8"/>
  <c r="BK285" i="8"/>
  <c r="H285" i="8"/>
  <c r="BJ285" i="8"/>
  <c r="BI285" i="8"/>
  <c r="BA285" i="8"/>
  <c r="AZ285" i="8"/>
  <c r="AY285" i="8"/>
  <c r="AI285" i="8"/>
  <c r="A285" i="8"/>
  <c r="BR285" i="8"/>
  <c r="BO285" i="8"/>
  <c r="R285" i="8"/>
  <c r="I285" i="8"/>
  <c r="BN285" i="8"/>
  <c r="Y285" i="8"/>
  <c r="BC72" i="8"/>
  <c r="AM72" i="8"/>
  <c r="W72" i="8"/>
  <c r="G72" i="8"/>
  <c r="BN72" i="8"/>
  <c r="AX72" i="8"/>
  <c r="AH72" i="8"/>
  <c r="R72" i="8"/>
  <c r="B72" i="8"/>
  <c r="BH72" i="8"/>
  <c r="AP72" i="8"/>
  <c r="X72" i="8"/>
  <c r="E72" i="8"/>
  <c r="BG72" i="8"/>
  <c r="AO72" i="8"/>
  <c r="V72" i="8"/>
  <c r="D72" i="8"/>
  <c r="BP72" i="8"/>
  <c r="AW72" i="8"/>
  <c r="AE72" i="8"/>
  <c r="M72" i="8"/>
  <c r="AY72" i="8"/>
  <c r="AB72" i="8"/>
  <c r="F72" i="8"/>
  <c r="AV72" i="8"/>
  <c r="AA72" i="8"/>
  <c r="C72" i="8"/>
  <c r="AU72" i="8"/>
  <c r="Z72" i="8"/>
  <c r="A72" i="8"/>
  <c r="BR72" i="8"/>
  <c r="AT72" i="8"/>
  <c r="Y72" i="8"/>
  <c r="BO72" i="8"/>
  <c r="AS72" i="8"/>
  <c r="U72" i="8"/>
  <c r="BM72" i="8"/>
  <c r="AR72" i="8"/>
  <c r="T72" i="8"/>
  <c r="BI72" i="8"/>
  <c r="AK72" i="8"/>
  <c r="O72" i="8"/>
  <c r="BD72" i="8"/>
  <c r="N72" i="8"/>
  <c r="BB72" i="8"/>
  <c r="L72" i="8"/>
  <c r="BA72" i="8"/>
  <c r="K72" i="8"/>
  <c r="AZ72" i="8"/>
  <c r="J72" i="8"/>
  <c r="AQ72" i="8"/>
  <c r="I72" i="8"/>
  <c r="AN72" i="8"/>
  <c r="H72" i="8"/>
  <c r="AG72" i="8"/>
  <c r="AF72" i="8"/>
  <c r="BL72" i="8"/>
  <c r="BK72" i="8"/>
  <c r="BJ72" i="8"/>
  <c r="BF72" i="8"/>
  <c r="BE72" i="8"/>
  <c r="AI72" i="8"/>
  <c r="AD72" i="8"/>
  <c r="AL72" i="8"/>
  <c r="AJ72" i="8"/>
  <c r="AC72" i="8"/>
  <c r="S72" i="8"/>
  <c r="Q72" i="8"/>
  <c r="P72" i="8"/>
  <c r="BE188" i="8"/>
  <c r="AO188" i="8"/>
  <c r="Y188" i="8"/>
  <c r="I188" i="8"/>
  <c r="BB188" i="8"/>
  <c r="AK188" i="8"/>
  <c r="T188" i="8"/>
  <c r="C188" i="8"/>
  <c r="BR188" i="8"/>
  <c r="AZ188" i="8"/>
  <c r="AI188" i="8"/>
  <c r="R188" i="8"/>
  <c r="A188" i="8"/>
  <c r="BP188" i="8"/>
  <c r="AY188" i="8"/>
  <c r="AH188" i="8"/>
  <c r="Q188" i="8"/>
  <c r="BO188" i="8"/>
  <c r="AX188" i="8"/>
  <c r="AG188" i="8"/>
  <c r="P188" i="8"/>
  <c r="BN188" i="8"/>
  <c r="AW188" i="8"/>
  <c r="AF188" i="8"/>
  <c r="O188" i="8"/>
  <c r="BJ188" i="8"/>
  <c r="AS188" i="8"/>
  <c r="AB188" i="8"/>
  <c r="K188" i="8"/>
  <c r="BG188" i="8"/>
  <c r="AD188" i="8"/>
  <c r="E188" i="8"/>
  <c r="BF188" i="8"/>
  <c r="AC188" i="8"/>
  <c r="D188" i="8"/>
  <c r="BD188" i="8"/>
  <c r="AA188" i="8"/>
  <c r="B188" i="8"/>
  <c r="BC188" i="8"/>
  <c r="Z188" i="8"/>
  <c r="BA188" i="8"/>
  <c r="X188" i="8"/>
  <c r="AV188" i="8"/>
  <c r="W188" i="8"/>
  <c r="AQ188" i="8"/>
  <c r="N188" i="8"/>
  <c r="BM188" i="8"/>
  <c r="S188" i="8"/>
  <c r="BL188" i="8"/>
  <c r="M188" i="8"/>
  <c r="BK188" i="8"/>
  <c r="L188" i="8"/>
  <c r="BI188" i="8"/>
  <c r="J188" i="8"/>
  <c r="BH188" i="8"/>
  <c r="H188" i="8"/>
  <c r="AU188" i="8"/>
  <c r="G188" i="8"/>
  <c r="AT188" i="8"/>
  <c r="AR188" i="8"/>
  <c r="AP188" i="8"/>
  <c r="AN188" i="8"/>
  <c r="AE188" i="8"/>
  <c r="V188" i="8"/>
  <c r="U188" i="8"/>
  <c r="F188" i="8"/>
  <c r="AM188" i="8"/>
  <c r="AL188" i="8"/>
  <c r="AJ188" i="8"/>
  <c r="BD220" i="8"/>
  <c r="AN220" i="8"/>
  <c r="X220" i="8"/>
  <c r="H220" i="8"/>
  <c r="BC220" i="8"/>
  <c r="AM220" i="8"/>
  <c r="W220" i="8"/>
  <c r="G220" i="8"/>
  <c r="BK220" i="8"/>
  <c r="AU220" i="8"/>
  <c r="AE220" i="8"/>
  <c r="O220" i="8"/>
  <c r="BH220" i="8"/>
  <c r="AO220" i="8"/>
  <c r="T220" i="8"/>
  <c r="A220" i="8"/>
  <c r="BG220" i="8"/>
  <c r="AL220" i="8"/>
  <c r="S220" i="8"/>
  <c r="BF220" i="8"/>
  <c r="AK220" i="8"/>
  <c r="R220" i="8"/>
  <c r="BE220" i="8"/>
  <c r="AJ220" i="8"/>
  <c r="Q220" i="8"/>
  <c r="BB220" i="8"/>
  <c r="AI220" i="8"/>
  <c r="P220" i="8"/>
  <c r="BA220" i="8"/>
  <c r="AH220" i="8"/>
  <c r="N220" i="8"/>
  <c r="BP220" i="8"/>
  <c r="AW220" i="8"/>
  <c r="AC220" i="8"/>
  <c r="J220" i="8"/>
  <c r="BI220" i="8"/>
  <c r="Y220" i="8"/>
  <c r="AY220" i="8"/>
  <c r="U220" i="8"/>
  <c r="AX220" i="8"/>
  <c r="M220" i="8"/>
  <c r="AV220" i="8"/>
  <c r="L220" i="8"/>
  <c r="AT220" i="8"/>
  <c r="K220" i="8"/>
  <c r="AP220" i="8"/>
  <c r="D220" i="8"/>
  <c r="AA220" i="8"/>
  <c r="Z220" i="8"/>
  <c r="BR220" i="8"/>
  <c r="V220" i="8"/>
  <c r="BO220" i="8"/>
  <c r="I220" i="8"/>
  <c r="BN220" i="8"/>
  <c r="F220" i="8"/>
  <c r="BM220" i="8"/>
  <c r="E220" i="8"/>
  <c r="AS220" i="8"/>
  <c r="BL220" i="8"/>
  <c r="AD220" i="8"/>
  <c r="AB220" i="8"/>
  <c r="C220" i="8"/>
  <c r="B220" i="8"/>
  <c r="AF220" i="8"/>
  <c r="AZ220" i="8"/>
  <c r="AR220" i="8"/>
  <c r="AQ220" i="8"/>
  <c r="BJ220" i="8"/>
  <c r="AG220" i="8"/>
  <c r="BL12" i="8"/>
  <c r="AV12" i="8"/>
  <c r="AF12" i="8"/>
  <c r="BM12" i="8"/>
  <c r="AU12" i="8"/>
  <c r="AD12" i="8"/>
  <c r="N12" i="8"/>
  <c r="BK12" i="8"/>
  <c r="AT12" i="8"/>
  <c r="AC12" i="8"/>
  <c r="M12" i="8"/>
  <c r="BJ12" i="8"/>
  <c r="AS12" i="8"/>
  <c r="AB12" i="8"/>
  <c r="L12" i="8"/>
  <c r="BI12" i="8"/>
  <c r="AR12" i="8"/>
  <c r="AA12" i="8"/>
  <c r="K12" i="8"/>
  <c r="BH12" i="8"/>
  <c r="AQ12" i="8"/>
  <c r="Z12" i="8"/>
  <c r="J12" i="8"/>
  <c r="BG12" i="8"/>
  <c r="AP12" i="8"/>
  <c r="Y12" i="8"/>
  <c r="I12" i="8"/>
  <c r="BC12" i="8"/>
  <c r="AL12" i="8"/>
  <c r="U12" i="8"/>
  <c r="E12" i="8"/>
  <c r="BA12" i="8"/>
  <c r="V12" i="8"/>
  <c r="AZ12" i="8"/>
  <c r="T12" i="8"/>
  <c r="AY12" i="8"/>
  <c r="S12" i="8"/>
  <c r="AX12" i="8"/>
  <c r="R12" i="8"/>
  <c r="AW12" i="8"/>
  <c r="Q12" i="8"/>
  <c r="AO12" i="8"/>
  <c r="P12" i="8"/>
  <c r="AN12" i="8"/>
  <c r="O12" i="8"/>
  <c r="BP12" i="8"/>
  <c r="AJ12" i="8"/>
  <c r="F12" i="8"/>
  <c r="BO12" i="8"/>
  <c r="AI12" i="8"/>
  <c r="D12" i="8"/>
  <c r="BR12" i="8"/>
  <c r="B12" i="8"/>
  <c r="BN12" i="8"/>
  <c r="A12" i="8"/>
  <c r="BF12" i="8"/>
  <c r="BE12" i="8"/>
  <c r="BD12" i="8"/>
  <c r="BB12" i="8"/>
  <c r="AM12" i="8"/>
  <c r="AG12" i="8"/>
  <c r="AH12" i="8"/>
  <c r="AK12" i="8"/>
  <c r="AE12" i="8"/>
  <c r="X12" i="8"/>
  <c r="W12" i="8"/>
  <c r="H12" i="8"/>
  <c r="G12" i="8"/>
  <c r="C12" i="8"/>
  <c r="BL141" i="8"/>
  <c r="AV141" i="8"/>
  <c r="AF141" i="8"/>
  <c r="P141" i="8"/>
  <c r="BC141" i="8"/>
  <c r="AM141" i="8"/>
  <c r="W141" i="8"/>
  <c r="G141" i="8"/>
  <c r="BB141" i="8"/>
  <c r="AJ141" i="8"/>
  <c r="R141" i="8"/>
  <c r="BA141" i="8"/>
  <c r="AI141" i="8"/>
  <c r="Q141" i="8"/>
  <c r="AZ141" i="8"/>
  <c r="AH141" i="8"/>
  <c r="O141" i="8"/>
  <c r="BR141" i="8"/>
  <c r="AY141" i="8"/>
  <c r="AG141" i="8"/>
  <c r="N141" i="8"/>
  <c r="BP141" i="8"/>
  <c r="AX141" i="8"/>
  <c r="AE141" i="8"/>
  <c r="M141" i="8"/>
  <c r="BO141" i="8"/>
  <c r="AW141" i="8"/>
  <c r="AD141" i="8"/>
  <c r="L141" i="8"/>
  <c r="BE141" i="8"/>
  <c r="Y141" i="8"/>
  <c r="BD141" i="8"/>
  <c r="X141" i="8"/>
  <c r="AU141" i="8"/>
  <c r="V141" i="8"/>
  <c r="AT141" i="8"/>
  <c r="U141" i="8"/>
  <c r="AS141" i="8"/>
  <c r="T141" i="8"/>
  <c r="AR141" i="8"/>
  <c r="S141" i="8"/>
  <c r="AK141" i="8"/>
  <c r="AC141" i="8"/>
  <c r="AB141" i="8"/>
  <c r="BN141" i="8"/>
  <c r="AA141" i="8"/>
  <c r="BM141" i="8"/>
  <c r="Z141" i="8"/>
  <c r="BK141" i="8"/>
  <c r="K141" i="8"/>
  <c r="BG141" i="8"/>
  <c r="F141" i="8"/>
  <c r="H141" i="8"/>
  <c r="E141" i="8"/>
  <c r="D141" i="8"/>
  <c r="C141" i="8"/>
  <c r="B141" i="8"/>
  <c r="BJ141" i="8"/>
  <c r="A141" i="8"/>
  <c r="AQ141" i="8"/>
  <c r="BI141" i="8"/>
  <c r="BH141" i="8"/>
  <c r="BF141" i="8"/>
  <c r="AP141" i="8"/>
  <c r="J141" i="8"/>
  <c r="I141" i="8"/>
  <c r="AO141" i="8"/>
  <c r="AN141" i="8"/>
  <c r="AL141" i="8"/>
  <c r="BP284" i="8"/>
  <c r="AZ284" i="8"/>
  <c r="AJ284" i="8"/>
  <c r="T284" i="8"/>
  <c r="D284" i="8"/>
  <c r="BG284" i="8"/>
  <c r="AP284" i="8"/>
  <c r="Y284" i="8"/>
  <c r="H284" i="8"/>
  <c r="BF284" i="8"/>
  <c r="AO284" i="8"/>
  <c r="X284" i="8"/>
  <c r="G284" i="8"/>
  <c r="BE284" i="8"/>
  <c r="AN284" i="8"/>
  <c r="W284" i="8"/>
  <c r="F284" i="8"/>
  <c r="BD284" i="8"/>
  <c r="AM284" i="8"/>
  <c r="V284" i="8"/>
  <c r="E284" i="8"/>
  <c r="BC284" i="8"/>
  <c r="AL284" i="8"/>
  <c r="U284" i="8"/>
  <c r="C284" i="8"/>
  <c r="BB284" i="8"/>
  <c r="AK284" i="8"/>
  <c r="S284" i="8"/>
  <c r="B284" i="8"/>
  <c r="BN284" i="8"/>
  <c r="AW284" i="8"/>
  <c r="AF284" i="8"/>
  <c r="O284" i="8"/>
  <c r="BH284" i="8"/>
  <c r="AB284" i="8"/>
  <c r="BA284" i="8"/>
  <c r="AA284" i="8"/>
  <c r="AY284" i="8"/>
  <c r="Z284" i="8"/>
  <c r="AX284" i="8"/>
  <c r="R284" i="8"/>
  <c r="AV284" i="8"/>
  <c r="Q284" i="8"/>
  <c r="AU284" i="8"/>
  <c r="P284" i="8"/>
  <c r="BR284" i="8"/>
  <c r="AQ284" i="8"/>
  <c r="K284" i="8"/>
  <c r="BI284" i="8"/>
  <c r="AT284" i="8"/>
  <c r="AS284" i="8"/>
  <c r="AR284" i="8"/>
  <c r="AI284" i="8"/>
  <c r="AH284" i="8"/>
  <c r="AC284" i="8"/>
  <c r="AE284" i="8"/>
  <c r="AD284" i="8"/>
  <c r="N284" i="8"/>
  <c r="M284" i="8"/>
  <c r="L284" i="8"/>
  <c r="J284" i="8"/>
  <c r="BM284" i="8"/>
  <c r="BL284" i="8"/>
  <c r="BK284" i="8"/>
  <c r="BJ284" i="8"/>
  <c r="AG284" i="8"/>
  <c r="I284" i="8"/>
  <c r="BO284" i="8"/>
  <c r="A284" i="8"/>
  <c r="BN73" i="8"/>
  <c r="AX73" i="8"/>
  <c r="AH73" i="8"/>
  <c r="R73" i="8"/>
  <c r="B73" i="8"/>
  <c r="BI73" i="8"/>
  <c r="AS73" i="8"/>
  <c r="AC73" i="8"/>
  <c r="M73" i="8"/>
  <c r="BL73" i="8"/>
  <c r="AT73" i="8"/>
  <c r="AA73" i="8"/>
  <c r="I73" i="8"/>
  <c r="BK73" i="8"/>
  <c r="AR73" i="8"/>
  <c r="Z73" i="8"/>
  <c r="H73" i="8"/>
  <c r="BB73" i="8"/>
  <c r="AJ73" i="8"/>
  <c r="Q73" i="8"/>
  <c r="AW73" i="8"/>
  <c r="Y73" i="8"/>
  <c r="D73" i="8"/>
  <c r="AV73" i="8"/>
  <c r="X73" i="8"/>
  <c r="C73" i="8"/>
  <c r="BR73" i="8"/>
  <c r="AU73" i="8"/>
  <c r="W73" i="8"/>
  <c r="A73" i="8"/>
  <c r="BP73" i="8"/>
  <c r="AQ73" i="8"/>
  <c r="V73" i="8"/>
  <c r="BO73" i="8"/>
  <c r="AP73" i="8"/>
  <c r="U73" i="8"/>
  <c r="BM73" i="8"/>
  <c r="AO73" i="8"/>
  <c r="T73" i="8"/>
  <c r="BF73" i="8"/>
  <c r="AK73" i="8"/>
  <c r="N73" i="8"/>
  <c r="BJ73" i="8"/>
  <c r="AD73" i="8"/>
  <c r="BH73" i="8"/>
  <c r="AB73" i="8"/>
  <c r="BG73" i="8"/>
  <c r="S73" i="8"/>
  <c r="BE73" i="8"/>
  <c r="P73" i="8"/>
  <c r="BD73" i="8"/>
  <c r="O73" i="8"/>
  <c r="BC73" i="8"/>
  <c r="L73" i="8"/>
  <c r="AN73" i="8"/>
  <c r="F73" i="8"/>
  <c r="AM73" i="8"/>
  <c r="E73" i="8"/>
  <c r="J73" i="8"/>
  <c r="G73" i="8"/>
  <c r="AY73" i="8"/>
  <c r="AL73" i="8"/>
  <c r="BA73" i="8"/>
  <c r="AZ73" i="8"/>
  <c r="AI73" i="8"/>
  <c r="AG73" i="8"/>
  <c r="AF73" i="8"/>
  <c r="AE73" i="8"/>
  <c r="K73" i="8"/>
  <c r="BH129" i="8"/>
  <c r="AR129" i="8"/>
  <c r="AB129" i="8"/>
  <c r="L129" i="8"/>
  <c r="BO129" i="8"/>
  <c r="AY129" i="8"/>
  <c r="AI129" i="8"/>
  <c r="S129" i="8"/>
  <c r="C129" i="8"/>
  <c r="BG129" i="8"/>
  <c r="AO129" i="8"/>
  <c r="W129" i="8"/>
  <c r="E129" i="8"/>
  <c r="BF129" i="8"/>
  <c r="AN129" i="8"/>
  <c r="V129" i="8"/>
  <c r="D129" i="8"/>
  <c r="BE129" i="8"/>
  <c r="AM129" i="8"/>
  <c r="U129" i="8"/>
  <c r="B129" i="8"/>
  <c r="BD129" i="8"/>
  <c r="AL129" i="8"/>
  <c r="T129" i="8"/>
  <c r="A129" i="8"/>
  <c r="BC129" i="8"/>
  <c r="AK129" i="8"/>
  <c r="R129" i="8"/>
  <c r="BB129" i="8"/>
  <c r="AJ129" i="8"/>
  <c r="Q129" i="8"/>
  <c r="BL129" i="8"/>
  <c r="AF129" i="8"/>
  <c r="G129" i="8"/>
  <c r="BK129" i="8"/>
  <c r="AE129" i="8"/>
  <c r="F129" i="8"/>
  <c r="BJ129" i="8"/>
  <c r="AD129" i="8"/>
  <c r="BI129" i="8"/>
  <c r="AC129" i="8"/>
  <c r="BA129" i="8"/>
  <c r="AA129" i="8"/>
  <c r="AZ129" i="8"/>
  <c r="Z129" i="8"/>
  <c r="BP129" i="8"/>
  <c r="O129" i="8"/>
  <c r="BN129" i="8"/>
  <c r="N129" i="8"/>
  <c r="BM129" i="8"/>
  <c r="M129" i="8"/>
  <c r="AX129" i="8"/>
  <c r="K129" i="8"/>
  <c r="AW129" i="8"/>
  <c r="J129" i="8"/>
  <c r="AV129" i="8"/>
  <c r="I129" i="8"/>
  <c r="AQ129" i="8"/>
  <c r="H129" i="8"/>
  <c r="AS129" i="8"/>
  <c r="AH129" i="8"/>
  <c r="AG129" i="8"/>
  <c r="Y129" i="8"/>
  <c r="X129" i="8"/>
  <c r="P129" i="8"/>
  <c r="BR129" i="8"/>
  <c r="AU129" i="8"/>
  <c r="AT129" i="8"/>
  <c r="AP129" i="8"/>
  <c r="BC101" i="8"/>
  <c r="AM101" i="8"/>
  <c r="W101" i="8"/>
  <c r="G101" i="8"/>
  <c r="BN101" i="8"/>
  <c r="AX101" i="8"/>
  <c r="AH101" i="8"/>
  <c r="R101" i="8"/>
  <c r="B101" i="8"/>
  <c r="AZ101" i="8"/>
  <c r="AG101" i="8"/>
  <c r="O101" i="8"/>
  <c r="BR101" i="8"/>
  <c r="AY101" i="8"/>
  <c r="AF101" i="8"/>
  <c r="N101" i="8"/>
  <c r="BP101" i="8"/>
  <c r="AW101" i="8"/>
  <c r="AE101" i="8"/>
  <c r="M101" i="8"/>
  <c r="BO101" i="8"/>
  <c r="AV101" i="8"/>
  <c r="AD101" i="8"/>
  <c r="L101" i="8"/>
  <c r="BM101" i="8"/>
  <c r="AU101" i="8"/>
  <c r="AC101" i="8"/>
  <c r="K101" i="8"/>
  <c r="BL101" i="8"/>
  <c r="AT101" i="8"/>
  <c r="AB101" i="8"/>
  <c r="J101" i="8"/>
  <c r="BA101" i="8"/>
  <c r="U101" i="8"/>
  <c r="AS101" i="8"/>
  <c r="T101" i="8"/>
  <c r="AR101" i="8"/>
  <c r="S101" i="8"/>
  <c r="AQ101" i="8"/>
  <c r="Q101" i="8"/>
  <c r="AP101" i="8"/>
  <c r="P101" i="8"/>
  <c r="AO101" i="8"/>
  <c r="I101" i="8"/>
  <c r="BI101" i="8"/>
  <c r="AJ101" i="8"/>
  <c r="D101" i="8"/>
  <c r="BG101" i="8"/>
  <c r="E101" i="8"/>
  <c r="BF101" i="8"/>
  <c r="C101" i="8"/>
  <c r="BE101" i="8"/>
  <c r="A101" i="8"/>
  <c r="BD101" i="8"/>
  <c r="BB101" i="8"/>
  <c r="AN101" i="8"/>
  <c r="AA101" i="8"/>
  <c r="BK101" i="8"/>
  <c r="BJ101" i="8"/>
  <c r="AI101" i="8"/>
  <c r="Z101" i="8"/>
  <c r="Y101" i="8"/>
  <c r="F101" i="8"/>
  <c r="BH101" i="8"/>
  <c r="AL101" i="8"/>
  <c r="AK101" i="8"/>
  <c r="X101" i="8"/>
  <c r="V101" i="8"/>
  <c r="H101" i="8"/>
  <c r="BI19" i="8"/>
  <c r="AS19" i="8"/>
  <c r="AC19" i="8"/>
  <c r="M19" i="8"/>
  <c r="BE19" i="8"/>
  <c r="AO19" i="8"/>
  <c r="Y19" i="8"/>
  <c r="I19" i="8"/>
  <c r="BP19" i="8"/>
  <c r="AZ19" i="8"/>
  <c r="AJ19" i="8"/>
  <c r="T19" i="8"/>
  <c r="D19" i="8"/>
  <c r="BF19" i="8"/>
  <c r="AL19" i="8"/>
  <c r="R19" i="8"/>
  <c r="BD19" i="8"/>
  <c r="AK19" i="8"/>
  <c r="Q19" i="8"/>
  <c r="BC19" i="8"/>
  <c r="AI19" i="8"/>
  <c r="P19" i="8"/>
  <c r="BB19" i="8"/>
  <c r="AH19" i="8"/>
  <c r="O19" i="8"/>
  <c r="BA19" i="8"/>
  <c r="AG19" i="8"/>
  <c r="N19" i="8"/>
  <c r="AY19" i="8"/>
  <c r="AF19" i="8"/>
  <c r="L19" i="8"/>
  <c r="BN19" i="8"/>
  <c r="AU19" i="8"/>
  <c r="AA19" i="8"/>
  <c r="G19" i="8"/>
  <c r="BH19" i="8"/>
  <c r="W19" i="8"/>
  <c r="BG19" i="8"/>
  <c r="V19" i="8"/>
  <c r="AX19" i="8"/>
  <c r="U19" i="8"/>
  <c r="AW19" i="8"/>
  <c r="S19" i="8"/>
  <c r="AV19" i="8"/>
  <c r="K19" i="8"/>
  <c r="AT19" i="8"/>
  <c r="J19" i="8"/>
  <c r="AR19" i="8"/>
  <c r="H19" i="8"/>
  <c r="AN19" i="8"/>
  <c r="C19" i="8"/>
  <c r="BR19" i="8"/>
  <c r="AM19" i="8"/>
  <c r="B19" i="8"/>
  <c r="AD19" i="8"/>
  <c r="AB19" i="8"/>
  <c r="Z19" i="8"/>
  <c r="X19" i="8"/>
  <c r="F19" i="8"/>
  <c r="E19" i="8"/>
  <c r="A19" i="8"/>
  <c r="BM19" i="8"/>
  <c r="BO19" i="8"/>
  <c r="BL19" i="8"/>
  <c r="BK19" i="8"/>
  <c r="BJ19" i="8"/>
  <c r="AQ19" i="8"/>
  <c r="AE19" i="8"/>
  <c r="AP19" i="8"/>
  <c r="BR401" i="8"/>
  <c r="BA401" i="8"/>
  <c r="AK401" i="8"/>
  <c r="U401" i="8"/>
  <c r="E401" i="8"/>
  <c r="BP401" i="8"/>
  <c r="BO401" i="8"/>
  <c r="BN401" i="8"/>
  <c r="BM401" i="8"/>
  <c r="BL401" i="8"/>
  <c r="BK401" i="8"/>
  <c r="BJ401" i="8"/>
  <c r="AT401" i="8"/>
  <c r="AD401" i="8"/>
  <c r="N401" i="8"/>
  <c r="BI401" i="8"/>
  <c r="BH401" i="8"/>
  <c r="BG401" i="8"/>
  <c r="BF401" i="8"/>
  <c r="AP401" i="8"/>
  <c r="Z401" i="8"/>
  <c r="J401" i="8"/>
  <c r="BE401" i="8"/>
  <c r="AO401" i="8"/>
  <c r="Y401" i="8"/>
  <c r="I401" i="8"/>
  <c r="BD401" i="8"/>
  <c r="BC401" i="8"/>
  <c r="BB401" i="8"/>
  <c r="AL401" i="8"/>
  <c r="V401" i="8"/>
  <c r="F401" i="8"/>
  <c r="AZ401" i="8"/>
  <c r="AE401" i="8"/>
  <c r="G401" i="8"/>
  <c r="AY401" i="8"/>
  <c r="AC401" i="8"/>
  <c r="D401" i="8"/>
  <c r="AX401" i="8"/>
  <c r="AB401" i="8"/>
  <c r="C401" i="8"/>
  <c r="AW401" i="8"/>
  <c r="AA401" i="8"/>
  <c r="B401" i="8"/>
  <c r="AV401" i="8"/>
  <c r="X401" i="8"/>
  <c r="A401" i="8"/>
  <c r="AU401" i="8"/>
  <c r="W401" i="8"/>
  <c r="AS401" i="8"/>
  <c r="T401" i="8"/>
  <c r="AN401" i="8"/>
  <c r="Q401" i="8"/>
  <c r="AR401" i="8"/>
  <c r="AQ401" i="8"/>
  <c r="AM401" i="8"/>
  <c r="AJ401" i="8"/>
  <c r="AI401" i="8"/>
  <c r="AH401" i="8"/>
  <c r="AG401" i="8"/>
  <c r="R401" i="8"/>
  <c r="AF401" i="8"/>
  <c r="S401" i="8"/>
  <c r="P401" i="8"/>
  <c r="O401" i="8"/>
  <c r="M401" i="8"/>
  <c r="L401" i="8"/>
  <c r="K401" i="8"/>
  <c r="H401" i="8"/>
  <c r="BG245" i="8"/>
  <c r="AQ245" i="8"/>
  <c r="AA245" i="8"/>
  <c r="K245" i="8"/>
  <c r="BD245" i="8"/>
  <c r="AN245" i="8"/>
  <c r="X245" i="8"/>
  <c r="H245" i="8"/>
  <c r="BB245" i="8"/>
  <c r="AJ245" i="8"/>
  <c r="R245" i="8"/>
  <c r="BA245" i="8"/>
  <c r="AI245" i="8"/>
  <c r="Q245" i="8"/>
  <c r="AZ245" i="8"/>
  <c r="AH245" i="8"/>
  <c r="P245" i="8"/>
  <c r="BR245" i="8"/>
  <c r="AY245" i="8"/>
  <c r="AG245" i="8"/>
  <c r="O245" i="8"/>
  <c r="BP245" i="8"/>
  <c r="AX245" i="8"/>
  <c r="AF245" i="8"/>
  <c r="N245" i="8"/>
  <c r="BO245" i="8"/>
  <c r="AW245" i="8"/>
  <c r="AE245" i="8"/>
  <c r="M245" i="8"/>
  <c r="BK245" i="8"/>
  <c r="AS245" i="8"/>
  <c r="Z245" i="8"/>
  <c r="G245" i="8"/>
  <c r="AR245" i="8"/>
  <c r="J245" i="8"/>
  <c r="AP245" i="8"/>
  <c r="I245" i="8"/>
  <c r="AO245" i="8"/>
  <c r="F245" i="8"/>
  <c r="AM245" i="8"/>
  <c r="E245" i="8"/>
  <c r="BN245" i="8"/>
  <c r="AL245" i="8"/>
  <c r="D245" i="8"/>
  <c r="BM245" i="8"/>
  <c r="AK245" i="8"/>
  <c r="C245" i="8"/>
  <c r="BH245" i="8"/>
  <c r="Y245" i="8"/>
  <c r="AU245" i="8"/>
  <c r="AT245" i="8"/>
  <c r="AD245" i="8"/>
  <c r="AC245" i="8"/>
  <c r="AB245" i="8"/>
  <c r="W245" i="8"/>
  <c r="BL245" i="8"/>
  <c r="S245" i="8"/>
  <c r="L245" i="8"/>
  <c r="B245" i="8"/>
  <c r="A245" i="8"/>
  <c r="BF245" i="8"/>
  <c r="BJ245" i="8"/>
  <c r="BC245" i="8"/>
  <c r="AV245" i="8"/>
  <c r="V245" i="8"/>
  <c r="U245" i="8"/>
  <c r="T245" i="8"/>
  <c r="BI245" i="8"/>
  <c r="BE245" i="8"/>
  <c r="BD59" i="8"/>
  <c r="AN59" i="8"/>
  <c r="X59" i="8"/>
  <c r="H59" i="8"/>
  <c r="BO59" i="8"/>
  <c r="AY59" i="8"/>
  <c r="AI59" i="8"/>
  <c r="S59" i="8"/>
  <c r="C59" i="8"/>
  <c r="BI59" i="8"/>
  <c r="AQ59" i="8"/>
  <c r="Y59" i="8"/>
  <c r="F59" i="8"/>
  <c r="BH59" i="8"/>
  <c r="AP59" i="8"/>
  <c r="W59" i="8"/>
  <c r="E59" i="8"/>
  <c r="BN59" i="8"/>
  <c r="AT59" i="8"/>
  <c r="Z59" i="8"/>
  <c r="B59" i="8"/>
  <c r="BM59" i="8"/>
  <c r="AS59" i="8"/>
  <c r="V59" i="8"/>
  <c r="A59" i="8"/>
  <c r="BL59" i="8"/>
  <c r="AR59" i="8"/>
  <c r="U59" i="8"/>
  <c r="BK59" i="8"/>
  <c r="AO59" i="8"/>
  <c r="T59" i="8"/>
  <c r="BJ59" i="8"/>
  <c r="AM59" i="8"/>
  <c r="R59" i="8"/>
  <c r="BG59" i="8"/>
  <c r="AL59" i="8"/>
  <c r="Q59" i="8"/>
  <c r="BB59" i="8"/>
  <c r="AG59" i="8"/>
  <c r="M59" i="8"/>
  <c r="AZ59" i="8"/>
  <c r="N59" i="8"/>
  <c r="AX59" i="8"/>
  <c r="L59" i="8"/>
  <c r="AW59" i="8"/>
  <c r="K59" i="8"/>
  <c r="AV59" i="8"/>
  <c r="J59" i="8"/>
  <c r="AU59" i="8"/>
  <c r="I59" i="8"/>
  <c r="AK59" i="8"/>
  <c r="G59" i="8"/>
  <c r="AE59" i="8"/>
  <c r="AB59" i="8"/>
  <c r="AA59" i="8"/>
  <c r="P59" i="8"/>
  <c r="O59" i="8"/>
  <c r="D59" i="8"/>
  <c r="BR59" i="8"/>
  <c r="BP59" i="8"/>
  <c r="BC59" i="8"/>
  <c r="BA59" i="8"/>
  <c r="BF59" i="8"/>
  <c r="BE59" i="8"/>
  <c r="AJ59" i="8"/>
  <c r="AD59" i="8"/>
  <c r="AF59" i="8"/>
  <c r="AH59" i="8"/>
  <c r="AC59" i="8"/>
  <c r="BN41" i="8"/>
  <c r="AX41" i="8"/>
  <c r="AH41" i="8"/>
  <c r="R41" i="8"/>
  <c r="B41" i="8"/>
  <c r="BJ41" i="8"/>
  <c r="AS41" i="8"/>
  <c r="AB41" i="8"/>
  <c r="K41" i="8"/>
  <c r="BI41" i="8"/>
  <c r="AR41" i="8"/>
  <c r="BC41" i="8"/>
  <c r="AJ41" i="8"/>
  <c r="Q41" i="8"/>
  <c r="AY41" i="8"/>
  <c r="AE41" i="8"/>
  <c r="M41" i="8"/>
  <c r="BL41" i="8"/>
  <c r="AQ41" i="8"/>
  <c r="Y41" i="8"/>
  <c r="G41" i="8"/>
  <c r="BK41" i="8"/>
  <c r="AM41" i="8"/>
  <c r="P41" i="8"/>
  <c r="BH41" i="8"/>
  <c r="AL41" i="8"/>
  <c r="O41" i="8"/>
  <c r="BG41" i="8"/>
  <c r="AK41" i="8"/>
  <c r="N41" i="8"/>
  <c r="BF41" i="8"/>
  <c r="AI41" i="8"/>
  <c r="L41" i="8"/>
  <c r="BE41" i="8"/>
  <c r="AG41" i="8"/>
  <c r="J41" i="8"/>
  <c r="BD41" i="8"/>
  <c r="AF41" i="8"/>
  <c r="I41" i="8"/>
  <c r="AW41" i="8"/>
  <c r="Z41" i="8"/>
  <c r="D41" i="8"/>
  <c r="AP41" i="8"/>
  <c r="A41" i="8"/>
  <c r="AO41" i="8"/>
  <c r="AN41" i="8"/>
  <c r="AD41" i="8"/>
  <c r="AC41" i="8"/>
  <c r="AA41" i="8"/>
  <c r="BR41" i="8"/>
  <c r="X41" i="8"/>
  <c r="BM41" i="8"/>
  <c r="U41" i="8"/>
  <c r="BB41" i="8"/>
  <c r="T41" i="8"/>
  <c r="BA41" i="8"/>
  <c r="AZ41" i="8"/>
  <c r="AV41" i="8"/>
  <c r="AU41" i="8"/>
  <c r="AT41" i="8"/>
  <c r="W41" i="8"/>
  <c r="V41" i="8"/>
  <c r="F41" i="8"/>
  <c r="BO41" i="8"/>
  <c r="H41" i="8"/>
  <c r="BP41" i="8"/>
  <c r="S41" i="8"/>
  <c r="E41" i="8"/>
  <c r="C41" i="8"/>
  <c r="BL112" i="8"/>
  <c r="AV112" i="8"/>
  <c r="AF112" i="8"/>
  <c r="P112" i="8"/>
  <c r="BG112" i="8"/>
  <c r="AQ112" i="8"/>
  <c r="AA112" i="8"/>
  <c r="K112" i="8"/>
  <c r="BI112" i="8"/>
  <c r="AP112" i="8"/>
  <c r="X112" i="8"/>
  <c r="F112" i="8"/>
  <c r="BH112" i="8"/>
  <c r="AO112" i="8"/>
  <c r="W112" i="8"/>
  <c r="E112" i="8"/>
  <c r="BF112" i="8"/>
  <c r="AN112" i="8"/>
  <c r="V112" i="8"/>
  <c r="D112" i="8"/>
  <c r="BE112" i="8"/>
  <c r="AM112" i="8"/>
  <c r="U112" i="8"/>
  <c r="C112" i="8"/>
  <c r="BD112" i="8"/>
  <c r="AL112" i="8"/>
  <c r="T112" i="8"/>
  <c r="B112" i="8"/>
  <c r="BC112" i="8"/>
  <c r="AK112" i="8"/>
  <c r="S112" i="8"/>
  <c r="A112" i="8"/>
  <c r="AY112" i="8"/>
  <c r="Y112" i="8"/>
  <c r="AX112" i="8"/>
  <c r="R112" i="8"/>
  <c r="AW112" i="8"/>
  <c r="Q112" i="8"/>
  <c r="AU112" i="8"/>
  <c r="O112" i="8"/>
  <c r="AT112" i="8"/>
  <c r="N112" i="8"/>
  <c r="AS112" i="8"/>
  <c r="M112" i="8"/>
  <c r="BN112" i="8"/>
  <c r="AH112" i="8"/>
  <c r="H112" i="8"/>
  <c r="AD112" i="8"/>
  <c r="AC112" i="8"/>
  <c r="BR112" i="8"/>
  <c r="AB112" i="8"/>
  <c r="BP112" i="8"/>
  <c r="Z112" i="8"/>
  <c r="BO112" i="8"/>
  <c r="L112" i="8"/>
  <c r="BM112" i="8"/>
  <c r="J112" i="8"/>
  <c r="BA112" i="8"/>
  <c r="BK112" i="8"/>
  <c r="BJ112" i="8"/>
  <c r="BB112" i="8"/>
  <c r="AZ112" i="8"/>
  <c r="AR112" i="8"/>
  <c r="AJ112" i="8"/>
  <c r="I112" i="8"/>
  <c r="G112" i="8"/>
  <c r="AI112" i="8"/>
  <c r="AG112" i="8"/>
  <c r="AE112" i="8"/>
  <c r="BF372" i="8"/>
  <c r="AP372" i="8"/>
  <c r="Z372" i="8"/>
  <c r="J372" i="8"/>
  <c r="BE372" i="8"/>
  <c r="AO372" i="8"/>
  <c r="Y372" i="8"/>
  <c r="I372" i="8"/>
  <c r="BP372" i="8"/>
  <c r="AZ372" i="8"/>
  <c r="AJ372" i="8"/>
  <c r="T372" i="8"/>
  <c r="D372" i="8"/>
  <c r="AX372" i="8"/>
  <c r="AE372" i="8"/>
  <c r="L372" i="8"/>
  <c r="BR372" i="8"/>
  <c r="AW372" i="8"/>
  <c r="AD372" i="8"/>
  <c r="K372" i="8"/>
  <c r="BO372" i="8"/>
  <c r="AV372" i="8"/>
  <c r="AC372" i="8"/>
  <c r="H372" i="8"/>
  <c r="BN372" i="8"/>
  <c r="AU372" i="8"/>
  <c r="AB372" i="8"/>
  <c r="G372" i="8"/>
  <c r="BM372" i="8"/>
  <c r="AT372" i="8"/>
  <c r="AA372" i="8"/>
  <c r="F372" i="8"/>
  <c r="BL372" i="8"/>
  <c r="AS372" i="8"/>
  <c r="X372" i="8"/>
  <c r="E372" i="8"/>
  <c r="BH372" i="8"/>
  <c r="AM372" i="8"/>
  <c r="S372" i="8"/>
  <c r="AN372" i="8"/>
  <c r="C372" i="8"/>
  <c r="AL372" i="8"/>
  <c r="B372" i="8"/>
  <c r="AK372" i="8"/>
  <c r="A372" i="8"/>
  <c r="AI372" i="8"/>
  <c r="AH372" i="8"/>
  <c r="BK372" i="8"/>
  <c r="AG372" i="8"/>
  <c r="BJ372" i="8"/>
  <c r="AF372" i="8"/>
  <c r="BD372" i="8"/>
  <c r="U372" i="8"/>
  <c r="W372" i="8"/>
  <c r="V372" i="8"/>
  <c r="R372" i="8"/>
  <c r="Q372" i="8"/>
  <c r="P372" i="8"/>
  <c r="O372" i="8"/>
  <c r="N372" i="8"/>
  <c r="BG372" i="8"/>
  <c r="BC372" i="8"/>
  <c r="BB372" i="8"/>
  <c r="BA372" i="8"/>
  <c r="AY372" i="8"/>
  <c r="AR372" i="8"/>
  <c r="AQ372" i="8"/>
  <c r="M372" i="8"/>
  <c r="BI372" i="8"/>
  <c r="BR140" i="8"/>
  <c r="BA140" i="8"/>
  <c r="AK140" i="8"/>
  <c r="U140" i="8"/>
  <c r="E140" i="8"/>
  <c r="BH140" i="8"/>
  <c r="AR140" i="8"/>
  <c r="AB140" i="8"/>
  <c r="L140" i="8"/>
  <c r="BP140" i="8"/>
  <c r="AX140" i="8"/>
  <c r="AF140" i="8"/>
  <c r="N140" i="8"/>
  <c r="BO140" i="8"/>
  <c r="AW140" i="8"/>
  <c r="AE140" i="8"/>
  <c r="M140" i="8"/>
  <c r="BN140" i="8"/>
  <c r="AV140" i="8"/>
  <c r="AD140" i="8"/>
  <c r="K140" i="8"/>
  <c r="BM140" i="8"/>
  <c r="AU140" i="8"/>
  <c r="AC140" i="8"/>
  <c r="J140" i="8"/>
  <c r="BL140" i="8"/>
  <c r="AT140" i="8"/>
  <c r="AA140" i="8"/>
  <c r="I140" i="8"/>
  <c r="BK140" i="8"/>
  <c r="AS140" i="8"/>
  <c r="Z140" i="8"/>
  <c r="H140" i="8"/>
  <c r="BJ140" i="8"/>
  <c r="AJ140" i="8"/>
  <c r="D140" i="8"/>
  <c r="BI140" i="8"/>
  <c r="AI140" i="8"/>
  <c r="C140" i="8"/>
  <c r="BG140" i="8"/>
  <c r="AH140" i="8"/>
  <c r="B140" i="8"/>
  <c r="BF140" i="8"/>
  <c r="AG140" i="8"/>
  <c r="A140" i="8"/>
  <c r="BE140" i="8"/>
  <c r="Y140" i="8"/>
  <c r="BD140" i="8"/>
  <c r="X140" i="8"/>
  <c r="BB140" i="8"/>
  <c r="O140" i="8"/>
  <c r="AZ140" i="8"/>
  <c r="G140" i="8"/>
  <c r="AY140" i="8"/>
  <c r="F140" i="8"/>
  <c r="AQ140" i="8"/>
  <c r="AP140" i="8"/>
  <c r="AO140" i="8"/>
  <c r="W140" i="8"/>
  <c r="AL140" i="8"/>
  <c r="S140" i="8"/>
  <c r="R140" i="8"/>
  <c r="Q140" i="8"/>
  <c r="P140" i="8"/>
  <c r="BC140" i="8"/>
  <c r="V140" i="8"/>
  <c r="T140" i="8"/>
  <c r="AM140" i="8"/>
  <c r="AN140" i="8"/>
  <c r="BL353" i="8"/>
  <c r="AV353" i="8"/>
  <c r="AF353" i="8"/>
  <c r="P353" i="8"/>
  <c r="BK353" i="8"/>
  <c r="AU353" i="8"/>
  <c r="AE353" i="8"/>
  <c r="O353" i="8"/>
  <c r="BF353" i="8"/>
  <c r="AP353" i="8"/>
  <c r="Z353" i="8"/>
  <c r="J353" i="8"/>
  <c r="BD353" i="8"/>
  <c r="AK353" i="8"/>
  <c r="R353" i="8"/>
  <c r="BC353" i="8"/>
  <c r="AJ353" i="8"/>
  <c r="Q353" i="8"/>
  <c r="BB353" i="8"/>
  <c r="AI353" i="8"/>
  <c r="N353" i="8"/>
  <c r="BA353" i="8"/>
  <c r="AH353" i="8"/>
  <c r="M353" i="8"/>
  <c r="AZ353" i="8"/>
  <c r="AG353" i="8"/>
  <c r="L353" i="8"/>
  <c r="AY353" i="8"/>
  <c r="AD353" i="8"/>
  <c r="K353" i="8"/>
  <c r="BR353" i="8"/>
  <c r="AX353" i="8"/>
  <c r="AC353" i="8"/>
  <c r="I353" i="8"/>
  <c r="BN353" i="8"/>
  <c r="AS353" i="8"/>
  <c r="Y353" i="8"/>
  <c r="F353" i="8"/>
  <c r="AQ353" i="8"/>
  <c r="D353" i="8"/>
  <c r="AO353" i="8"/>
  <c r="C353" i="8"/>
  <c r="AN353" i="8"/>
  <c r="B353" i="8"/>
  <c r="AM353" i="8"/>
  <c r="A353" i="8"/>
  <c r="AL353" i="8"/>
  <c r="BP353" i="8"/>
  <c r="AB353" i="8"/>
  <c r="BO353" i="8"/>
  <c r="AA353" i="8"/>
  <c r="U353" i="8"/>
  <c r="T353" i="8"/>
  <c r="S353" i="8"/>
  <c r="H353" i="8"/>
  <c r="BM353" i="8"/>
  <c r="G353" i="8"/>
  <c r="BJ353" i="8"/>
  <c r="E353" i="8"/>
  <c r="BE353" i="8"/>
  <c r="AW353" i="8"/>
  <c r="BH353" i="8"/>
  <c r="AR353" i="8"/>
  <c r="V353" i="8"/>
  <c r="BI353" i="8"/>
  <c r="BG353" i="8"/>
  <c r="AT353" i="8"/>
  <c r="X353" i="8"/>
  <c r="W353" i="8"/>
  <c r="BF49" i="8"/>
  <c r="AP49" i="8"/>
  <c r="Z49" i="8"/>
  <c r="J49" i="8"/>
  <c r="BR49" i="8"/>
  <c r="BA49" i="8"/>
  <c r="AK49" i="8"/>
  <c r="U49" i="8"/>
  <c r="E49" i="8"/>
  <c r="BD49" i="8"/>
  <c r="AL49" i="8"/>
  <c r="S49" i="8"/>
  <c r="A49" i="8"/>
  <c r="BC49" i="8"/>
  <c r="AJ49" i="8"/>
  <c r="R49" i="8"/>
  <c r="BN49" i="8"/>
  <c r="AT49" i="8"/>
  <c r="Y49" i="8"/>
  <c r="D49" i="8"/>
  <c r="BM49" i="8"/>
  <c r="AS49" i="8"/>
  <c r="X49" i="8"/>
  <c r="C49" i="8"/>
  <c r="BL49" i="8"/>
  <c r="AR49" i="8"/>
  <c r="W49" i="8"/>
  <c r="B49" i="8"/>
  <c r="BK49" i="8"/>
  <c r="AQ49" i="8"/>
  <c r="V49" i="8"/>
  <c r="BJ49" i="8"/>
  <c r="AO49" i="8"/>
  <c r="T49" i="8"/>
  <c r="BI49" i="8"/>
  <c r="AN49" i="8"/>
  <c r="Q49" i="8"/>
  <c r="BB49" i="8"/>
  <c r="AG49" i="8"/>
  <c r="M49" i="8"/>
  <c r="AH49" i="8"/>
  <c r="AF49" i="8"/>
  <c r="AE49" i="8"/>
  <c r="BP49" i="8"/>
  <c r="AD49" i="8"/>
  <c r="BO49" i="8"/>
  <c r="AC49" i="8"/>
  <c r="BH49" i="8"/>
  <c r="AB49" i="8"/>
  <c r="AY49" i="8"/>
  <c r="N49" i="8"/>
  <c r="AX49" i="8"/>
  <c r="AW49" i="8"/>
  <c r="AV49" i="8"/>
  <c r="AU49" i="8"/>
  <c r="AM49" i="8"/>
  <c r="AI49" i="8"/>
  <c r="AA49" i="8"/>
  <c r="L49" i="8"/>
  <c r="K49" i="8"/>
  <c r="AZ49" i="8"/>
  <c r="P49" i="8"/>
  <c r="O49" i="8"/>
  <c r="I49" i="8"/>
  <c r="H49" i="8"/>
  <c r="G49" i="8"/>
  <c r="F49" i="8"/>
  <c r="BG49" i="8"/>
  <c r="BE49" i="8"/>
  <c r="A92" i="7"/>
  <c r="AB93" i="7"/>
  <c r="A93" i="7" s="1"/>
  <c r="BM128" i="8"/>
  <c r="AW128" i="8"/>
  <c r="AG128" i="8"/>
  <c r="Q128" i="8"/>
  <c r="A128" i="8"/>
  <c r="BD128" i="8"/>
  <c r="AN128" i="8"/>
  <c r="X128" i="8"/>
  <c r="H128" i="8"/>
  <c r="BC128" i="8"/>
  <c r="AK128" i="8"/>
  <c r="S128" i="8"/>
  <c r="BB128" i="8"/>
  <c r="AJ128" i="8"/>
  <c r="R128" i="8"/>
  <c r="BA128" i="8"/>
  <c r="AI128" i="8"/>
  <c r="P128" i="8"/>
  <c r="AZ128" i="8"/>
  <c r="AH128" i="8"/>
  <c r="O128" i="8"/>
  <c r="BR128" i="8"/>
  <c r="AY128" i="8"/>
  <c r="AF128" i="8"/>
  <c r="N128" i="8"/>
  <c r="BP128" i="8"/>
  <c r="AX128" i="8"/>
  <c r="AE128" i="8"/>
  <c r="M128" i="8"/>
  <c r="AR128" i="8"/>
  <c r="L128" i="8"/>
  <c r="AQ128" i="8"/>
  <c r="K128" i="8"/>
  <c r="BO128" i="8"/>
  <c r="AP128" i="8"/>
  <c r="J128" i="8"/>
  <c r="BN128" i="8"/>
  <c r="AO128" i="8"/>
  <c r="I128" i="8"/>
  <c r="BL128" i="8"/>
  <c r="AM128" i="8"/>
  <c r="G128" i="8"/>
  <c r="BK128" i="8"/>
  <c r="AL128" i="8"/>
  <c r="F128" i="8"/>
  <c r="AS128" i="8"/>
  <c r="AD128" i="8"/>
  <c r="AC128" i="8"/>
  <c r="AB128" i="8"/>
  <c r="AA128" i="8"/>
  <c r="Z128" i="8"/>
  <c r="BH128" i="8"/>
  <c r="U128" i="8"/>
  <c r="B128" i="8"/>
  <c r="BJ128" i="8"/>
  <c r="BI128" i="8"/>
  <c r="BG128" i="8"/>
  <c r="BF128" i="8"/>
  <c r="BE128" i="8"/>
  <c r="Y128" i="8"/>
  <c r="AV128" i="8"/>
  <c r="V128" i="8"/>
  <c r="T128" i="8"/>
  <c r="E128" i="8"/>
  <c r="AU128" i="8"/>
  <c r="AT128" i="8"/>
  <c r="C128" i="8"/>
  <c r="D128" i="8"/>
  <c r="W128" i="8"/>
  <c r="BH157" i="8"/>
  <c r="AR157" i="8"/>
  <c r="AB157" i="8"/>
  <c r="L157" i="8"/>
  <c r="BO157" i="8"/>
  <c r="AY157" i="8"/>
  <c r="AI157" i="8"/>
  <c r="S157" i="8"/>
  <c r="C157" i="8"/>
  <c r="BR157" i="8"/>
  <c r="AX157" i="8"/>
  <c r="AF157" i="8"/>
  <c r="N157" i="8"/>
  <c r="BN157" i="8"/>
  <c r="AV157" i="8"/>
  <c r="AD157" i="8"/>
  <c r="K157" i="8"/>
  <c r="BM157" i="8"/>
  <c r="AU157" i="8"/>
  <c r="AC157" i="8"/>
  <c r="J157" i="8"/>
  <c r="BL157" i="8"/>
  <c r="AT157" i="8"/>
  <c r="AA157" i="8"/>
  <c r="I157" i="8"/>
  <c r="BK157" i="8"/>
  <c r="AS157" i="8"/>
  <c r="Z157" i="8"/>
  <c r="H157" i="8"/>
  <c r="BF157" i="8"/>
  <c r="AN157" i="8"/>
  <c r="V157" i="8"/>
  <c r="D157" i="8"/>
  <c r="AO157" i="8"/>
  <c r="O157" i="8"/>
  <c r="AM157" i="8"/>
  <c r="M157" i="8"/>
  <c r="AL157" i="8"/>
  <c r="G157" i="8"/>
  <c r="BP157" i="8"/>
  <c r="AK157" i="8"/>
  <c r="F157" i="8"/>
  <c r="BJ157" i="8"/>
  <c r="AJ157" i="8"/>
  <c r="E157" i="8"/>
  <c r="BI157" i="8"/>
  <c r="AH157" i="8"/>
  <c r="B157" i="8"/>
  <c r="Y157" i="8"/>
  <c r="X157" i="8"/>
  <c r="W157" i="8"/>
  <c r="U157" i="8"/>
  <c r="BG157" i="8"/>
  <c r="T157" i="8"/>
  <c r="BE157" i="8"/>
  <c r="R157" i="8"/>
  <c r="BA157" i="8"/>
  <c r="AW157" i="8"/>
  <c r="AQ157" i="8"/>
  <c r="AP157" i="8"/>
  <c r="AG157" i="8"/>
  <c r="AE157" i="8"/>
  <c r="Q157" i="8"/>
  <c r="BC157" i="8"/>
  <c r="BB157" i="8"/>
  <c r="AZ157" i="8"/>
  <c r="P157" i="8"/>
  <c r="A157" i="8"/>
  <c r="BD157" i="8"/>
  <c r="BH100" i="8"/>
  <c r="AR100" i="8"/>
  <c r="AB100" i="8"/>
  <c r="L100" i="8"/>
  <c r="BC100" i="8"/>
  <c r="BN100" i="8"/>
  <c r="AV100" i="8"/>
  <c r="AE100" i="8"/>
  <c r="N100" i="8"/>
  <c r="BM100" i="8"/>
  <c r="AU100" i="8"/>
  <c r="AD100" i="8"/>
  <c r="M100" i="8"/>
  <c r="BL100" i="8"/>
  <c r="AT100" i="8"/>
  <c r="AC100" i="8"/>
  <c r="K100" i="8"/>
  <c r="BK100" i="8"/>
  <c r="AS100" i="8"/>
  <c r="AA100" i="8"/>
  <c r="J100" i="8"/>
  <c r="BJ100" i="8"/>
  <c r="AQ100" i="8"/>
  <c r="Z100" i="8"/>
  <c r="I100" i="8"/>
  <c r="BI100" i="8"/>
  <c r="AP100" i="8"/>
  <c r="Y100" i="8"/>
  <c r="H100" i="8"/>
  <c r="BF100" i="8"/>
  <c r="AH100" i="8"/>
  <c r="D100" i="8"/>
  <c r="BE100" i="8"/>
  <c r="AG100" i="8"/>
  <c r="C100" i="8"/>
  <c r="BD100" i="8"/>
  <c r="AF100" i="8"/>
  <c r="B100" i="8"/>
  <c r="BB100" i="8"/>
  <c r="X100" i="8"/>
  <c r="A100" i="8"/>
  <c r="BA100" i="8"/>
  <c r="W100" i="8"/>
  <c r="AZ100" i="8"/>
  <c r="V100" i="8"/>
  <c r="AO100" i="8"/>
  <c r="R100" i="8"/>
  <c r="U100" i="8"/>
  <c r="T100" i="8"/>
  <c r="S100" i="8"/>
  <c r="BR100" i="8"/>
  <c r="Q100" i="8"/>
  <c r="BP100" i="8"/>
  <c r="P100" i="8"/>
  <c r="BO100" i="8"/>
  <c r="O100" i="8"/>
  <c r="AW100" i="8"/>
  <c r="BG100" i="8"/>
  <c r="AY100" i="8"/>
  <c r="AX100" i="8"/>
  <c r="AN100" i="8"/>
  <c r="AM100" i="8"/>
  <c r="AL100" i="8"/>
  <c r="G100" i="8"/>
  <c r="F100" i="8"/>
  <c r="E100" i="8"/>
  <c r="AK100" i="8"/>
  <c r="AJ100" i="8"/>
  <c r="AI100" i="8"/>
  <c r="BK241" i="8"/>
  <c r="AU241" i="8"/>
  <c r="AE241" i="8"/>
  <c r="O241" i="8"/>
  <c r="BH241" i="8"/>
  <c r="AR241" i="8"/>
  <c r="AB241" i="8"/>
  <c r="L241" i="8"/>
  <c r="BD241" i="8"/>
  <c r="AL241" i="8"/>
  <c r="T241" i="8"/>
  <c r="B241" i="8"/>
  <c r="BC241" i="8"/>
  <c r="AK241" i="8"/>
  <c r="S241" i="8"/>
  <c r="A241" i="8"/>
  <c r="BB241" i="8"/>
  <c r="AJ241" i="8"/>
  <c r="R241" i="8"/>
  <c r="BA241" i="8"/>
  <c r="AI241" i="8"/>
  <c r="Q241" i="8"/>
  <c r="AZ241" i="8"/>
  <c r="AH241" i="8"/>
  <c r="P241" i="8"/>
  <c r="BR241" i="8"/>
  <c r="AY241" i="8"/>
  <c r="AG241" i="8"/>
  <c r="N241" i="8"/>
  <c r="BM241" i="8"/>
  <c r="AT241" i="8"/>
  <c r="AA241" i="8"/>
  <c r="I241" i="8"/>
  <c r="BI241" i="8"/>
  <c r="Z241" i="8"/>
  <c r="BG241" i="8"/>
  <c r="Y241" i="8"/>
  <c r="BF241" i="8"/>
  <c r="X241" i="8"/>
  <c r="BE241" i="8"/>
  <c r="W241" i="8"/>
  <c r="AX241" i="8"/>
  <c r="V241" i="8"/>
  <c r="AW241" i="8"/>
  <c r="U241" i="8"/>
  <c r="AP241" i="8"/>
  <c r="H241" i="8"/>
  <c r="AF241" i="8"/>
  <c r="AC241" i="8"/>
  <c r="M241" i="8"/>
  <c r="K241" i="8"/>
  <c r="BP241" i="8"/>
  <c r="J241" i="8"/>
  <c r="BJ241" i="8"/>
  <c r="D241" i="8"/>
  <c r="BO241" i="8"/>
  <c r="BN241" i="8"/>
  <c r="BL241" i="8"/>
  <c r="AV241" i="8"/>
  <c r="AS241" i="8"/>
  <c r="AM241" i="8"/>
  <c r="AO241" i="8"/>
  <c r="AN241" i="8"/>
  <c r="AD241" i="8"/>
  <c r="G241" i="8"/>
  <c r="F241" i="8"/>
  <c r="E241" i="8"/>
  <c r="AQ241" i="8"/>
  <c r="C241" i="8"/>
  <c r="BN25" i="8"/>
  <c r="AX25" i="8"/>
  <c r="AH25" i="8"/>
  <c r="R25" i="8"/>
  <c r="B25" i="8"/>
  <c r="BL25" i="8"/>
  <c r="AU25" i="8"/>
  <c r="AD25" i="8"/>
  <c r="M25" i="8"/>
  <c r="BH25" i="8"/>
  <c r="AQ25" i="8"/>
  <c r="Z25" i="8"/>
  <c r="I25" i="8"/>
  <c r="BC25" i="8"/>
  <c r="AL25" i="8"/>
  <c r="U25" i="8"/>
  <c r="D25" i="8"/>
  <c r="BB25" i="8"/>
  <c r="AG25" i="8"/>
  <c r="L25" i="8"/>
  <c r="BA25" i="8"/>
  <c r="AF25" i="8"/>
  <c r="K25" i="8"/>
  <c r="AZ25" i="8"/>
  <c r="AE25" i="8"/>
  <c r="J25" i="8"/>
  <c r="AY25" i="8"/>
  <c r="AC25" i="8"/>
  <c r="H25" i="8"/>
  <c r="AW25" i="8"/>
  <c r="AB25" i="8"/>
  <c r="G25" i="8"/>
  <c r="BR25" i="8"/>
  <c r="AV25" i="8"/>
  <c r="AA25" i="8"/>
  <c r="F25" i="8"/>
  <c r="BK25" i="8"/>
  <c r="AP25" i="8"/>
  <c r="V25" i="8"/>
  <c r="AR25" i="8"/>
  <c r="E25" i="8"/>
  <c r="AO25" i="8"/>
  <c r="C25" i="8"/>
  <c r="AN25" i="8"/>
  <c r="A25" i="8"/>
  <c r="AM25" i="8"/>
  <c r="AK25" i="8"/>
  <c r="BP25" i="8"/>
  <c r="AJ25" i="8"/>
  <c r="BO25" i="8"/>
  <c r="AI25" i="8"/>
  <c r="BI25" i="8"/>
  <c r="W25" i="8"/>
  <c r="BG25" i="8"/>
  <c r="T25" i="8"/>
  <c r="Y25" i="8"/>
  <c r="X25" i="8"/>
  <c r="S25" i="8"/>
  <c r="Q25" i="8"/>
  <c r="P25" i="8"/>
  <c r="O25" i="8"/>
  <c r="N25" i="8"/>
  <c r="BM25" i="8"/>
  <c r="BJ25" i="8"/>
  <c r="BF25" i="8"/>
  <c r="BE25" i="8"/>
  <c r="BD25" i="8"/>
  <c r="AT25" i="8"/>
  <c r="AS25" i="8"/>
  <c r="BR352" i="8"/>
  <c r="BA352" i="8"/>
  <c r="AK352" i="8"/>
  <c r="U352" i="8"/>
  <c r="E352" i="8"/>
  <c r="BP352" i="8"/>
  <c r="AZ352" i="8"/>
  <c r="AJ352" i="8"/>
  <c r="T352" i="8"/>
  <c r="D352" i="8"/>
  <c r="BK352" i="8"/>
  <c r="AU352" i="8"/>
  <c r="AE352" i="8"/>
  <c r="O352" i="8"/>
  <c r="BN352" i="8"/>
  <c r="AT352" i="8"/>
  <c r="AA352" i="8"/>
  <c r="H352" i="8"/>
  <c r="BM352" i="8"/>
  <c r="AS352" i="8"/>
  <c r="Z352" i="8"/>
  <c r="G352" i="8"/>
  <c r="BL352" i="8"/>
  <c r="AR352" i="8"/>
  <c r="Y352" i="8"/>
  <c r="F352" i="8"/>
  <c r="BJ352" i="8"/>
  <c r="AQ352" i="8"/>
  <c r="X352" i="8"/>
  <c r="C352" i="8"/>
  <c r="BI352" i="8"/>
  <c r="AP352" i="8"/>
  <c r="W352" i="8"/>
  <c r="B352" i="8"/>
  <c r="BH352" i="8"/>
  <c r="AO352" i="8"/>
  <c r="V352" i="8"/>
  <c r="A352" i="8"/>
  <c r="BG352" i="8"/>
  <c r="AN352" i="8"/>
  <c r="S352" i="8"/>
  <c r="BD352" i="8"/>
  <c r="AI352" i="8"/>
  <c r="P352" i="8"/>
  <c r="AG352" i="8"/>
  <c r="AF352" i="8"/>
  <c r="AD352" i="8"/>
  <c r="AC352" i="8"/>
  <c r="BO352" i="8"/>
  <c r="AB352" i="8"/>
  <c r="BF352" i="8"/>
  <c r="R352" i="8"/>
  <c r="BE352" i="8"/>
  <c r="Q352" i="8"/>
  <c r="M352" i="8"/>
  <c r="L352" i="8"/>
  <c r="K352" i="8"/>
  <c r="J352" i="8"/>
  <c r="I352" i="8"/>
  <c r="AX352" i="8"/>
  <c r="AW352" i="8"/>
  <c r="BC352" i="8"/>
  <c r="AY352" i="8"/>
  <c r="AV352" i="8"/>
  <c r="AM352" i="8"/>
  <c r="AL352" i="8"/>
  <c r="AH352" i="8"/>
  <c r="BB352" i="8"/>
  <c r="N352" i="8"/>
  <c r="BC117" i="8"/>
  <c r="AM117" i="8"/>
  <c r="W117" i="8"/>
  <c r="G117" i="8"/>
  <c r="BN117" i="8"/>
  <c r="AX117" i="8"/>
  <c r="AH117" i="8"/>
  <c r="R117" i="8"/>
  <c r="B117" i="8"/>
  <c r="BK117" i="8"/>
  <c r="AS117" i="8"/>
  <c r="AA117" i="8"/>
  <c r="I117" i="8"/>
  <c r="BJ117" i="8"/>
  <c r="AR117" i="8"/>
  <c r="Z117" i="8"/>
  <c r="H117" i="8"/>
  <c r="BI117" i="8"/>
  <c r="AQ117" i="8"/>
  <c r="Y117" i="8"/>
  <c r="F117" i="8"/>
  <c r="BH117" i="8"/>
  <c r="AP117" i="8"/>
  <c r="X117" i="8"/>
  <c r="E117" i="8"/>
  <c r="BG117" i="8"/>
  <c r="AO117" i="8"/>
  <c r="V117" i="8"/>
  <c r="D117" i="8"/>
  <c r="BF117" i="8"/>
  <c r="AN117" i="8"/>
  <c r="U117" i="8"/>
  <c r="C117" i="8"/>
  <c r="BD117" i="8"/>
  <c r="AD117" i="8"/>
  <c r="BB117" i="8"/>
  <c r="AC117" i="8"/>
  <c r="BA117" i="8"/>
  <c r="AB117" i="8"/>
  <c r="AZ117" i="8"/>
  <c r="T117" i="8"/>
  <c r="AY117" i="8"/>
  <c r="S117" i="8"/>
  <c r="AW117" i="8"/>
  <c r="Q117" i="8"/>
  <c r="AL117" i="8"/>
  <c r="M117" i="8"/>
  <c r="AU117" i="8"/>
  <c r="AT117" i="8"/>
  <c r="AK117" i="8"/>
  <c r="AJ117" i="8"/>
  <c r="AI117" i="8"/>
  <c r="AG117" i="8"/>
  <c r="BR117" i="8"/>
  <c r="O117" i="8"/>
  <c r="J117" i="8"/>
  <c r="A117" i="8"/>
  <c r="BP117" i="8"/>
  <c r="BO117" i="8"/>
  <c r="AV117" i="8"/>
  <c r="AF117" i="8"/>
  <c r="AE117" i="8"/>
  <c r="BM117" i="8"/>
  <c r="P117" i="8"/>
  <c r="N117" i="8"/>
  <c r="BL117" i="8"/>
  <c r="BE117" i="8"/>
  <c r="L117" i="8"/>
  <c r="K117" i="8"/>
  <c r="BK48" i="8"/>
  <c r="AU48" i="8"/>
  <c r="AE48" i="8"/>
  <c r="O48" i="8"/>
  <c r="BF48" i="8"/>
  <c r="AP48" i="8"/>
  <c r="Z48" i="8"/>
  <c r="J48" i="8"/>
  <c r="AZ48" i="8"/>
  <c r="AH48" i="8"/>
  <c r="P48" i="8"/>
  <c r="BR48" i="8"/>
  <c r="AY48" i="8"/>
  <c r="AG48" i="8"/>
  <c r="N48" i="8"/>
  <c r="BA48" i="8"/>
  <c r="AD48" i="8"/>
  <c r="I48" i="8"/>
  <c r="AX48" i="8"/>
  <c r="AW48" i="8"/>
  <c r="BP48" i="8"/>
  <c r="AV48" i="8"/>
  <c r="AA48" i="8"/>
  <c r="F48" i="8"/>
  <c r="BO48" i="8"/>
  <c r="AT48" i="8"/>
  <c r="Y48" i="8"/>
  <c r="E48" i="8"/>
  <c r="BN48" i="8"/>
  <c r="AS48" i="8"/>
  <c r="X48" i="8"/>
  <c r="D48" i="8"/>
  <c r="BI48" i="8"/>
  <c r="AN48" i="8"/>
  <c r="T48" i="8"/>
  <c r="BM48" i="8"/>
  <c r="AI48" i="8"/>
  <c r="B48" i="8"/>
  <c r="BL48" i="8"/>
  <c r="AF48" i="8"/>
  <c r="A48" i="8"/>
  <c r="BJ48" i="8"/>
  <c r="AC48" i="8"/>
  <c r="BH48" i="8"/>
  <c r="AB48" i="8"/>
  <c r="BG48" i="8"/>
  <c r="W48" i="8"/>
  <c r="BE48" i="8"/>
  <c r="V48" i="8"/>
  <c r="AR48" i="8"/>
  <c r="Q48" i="8"/>
  <c r="BC48" i="8"/>
  <c r="C48" i="8"/>
  <c r="BB48" i="8"/>
  <c r="AQ48" i="8"/>
  <c r="AO48" i="8"/>
  <c r="AM48" i="8"/>
  <c r="AL48" i="8"/>
  <c r="AK48" i="8"/>
  <c r="S48" i="8"/>
  <c r="R48" i="8"/>
  <c r="U48" i="8"/>
  <c r="BD48" i="8"/>
  <c r="AJ48" i="8"/>
  <c r="M48" i="8"/>
  <c r="L48" i="8"/>
  <c r="K48" i="8"/>
  <c r="H48" i="8"/>
  <c r="G48" i="8"/>
  <c r="BE397" i="8"/>
  <c r="AO397" i="8"/>
  <c r="Y397" i="8"/>
  <c r="I397" i="8"/>
  <c r="BN397" i="8"/>
  <c r="AX397" i="8"/>
  <c r="AH397" i="8"/>
  <c r="R397" i="8"/>
  <c r="B397" i="8"/>
  <c r="BJ397" i="8"/>
  <c r="AT397" i="8"/>
  <c r="AD397" i="8"/>
  <c r="N397" i="8"/>
  <c r="BI397" i="8"/>
  <c r="AS397" i="8"/>
  <c r="AC397" i="8"/>
  <c r="M397" i="8"/>
  <c r="BF397" i="8"/>
  <c r="AP397" i="8"/>
  <c r="Z397" i="8"/>
  <c r="J397" i="8"/>
  <c r="AY397" i="8"/>
  <c r="AA397" i="8"/>
  <c r="D397" i="8"/>
  <c r="AW397" i="8"/>
  <c r="X397" i="8"/>
  <c r="C397" i="8"/>
  <c r="AV397" i="8"/>
  <c r="W397" i="8"/>
  <c r="A397" i="8"/>
  <c r="BR397" i="8"/>
  <c r="AU397" i="8"/>
  <c r="V397" i="8"/>
  <c r="BP397" i="8"/>
  <c r="AR397" i="8"/>
  <c r="U397" i="8"/>
  <c r="BO397" i="8"/>
  <c r="AQ397" i="8"/>
  <c r="T397" i="8"/>
  <c r="BM397" i="8"/>
  <c r="AN397" i="8"/>
  <c r="S397" i="8"/>
  <c r="BH397" i="8"/>
  <c r="AK397" i="8"/>
  <c r="O397" i="8"/>
  <c r="AM397" i="8"/>
  <c r="AL397" i="8"/>
  <c r="AJ397" i="8"/>
  <c r="AI397" i="8"/>
  <c r="AG397" i="8"/>
  <c r="AF397" i="8"/>
  <c r="AE397" i="8"/>
  <c r="BK397" i="8"/>
  <c r="P397" i="8"/>
  <c r="AB397" i="8"/>
  <c r="Q397" i="8"/>
  <c r="L397" i="8"/>
  <c r="K397" i="8"/>
  <c r="H397" i="8"/>
  <c r="G397" i="8"/>
  <c r="BL397" i="8"/>
  <c r="BG397" i="8"/>
  <c r="BD397" i="8"/>
  <c r="BA397" i="8"/>
  <c r="BB397" i="8"/>
  <c r="BC397" i="8"/>
  <c r="AZ397" i="8"/>
  <c r="F397" i="8"/>
  <c r="E397" i="8"/>
  <c r="BE91" i="8"/>
  <c r="AO91" i="8"/>
  <c r="Y91" i="8"/>
  <c r="I91" i="8"/>
  <c r="BB91" i="8"/>
  <c r="AK91" i="8"/>
  <c r="T91" i="8"/>
  <c r="C91" i="8"/>
  <c r="BA91" i="8"/>
  <c r="AJ91" i="8"/>
  <c r="S91" i="8"/>
  <c r="B91" i="8"/>
  <c r="BR91" i="8"/>
  <c r="AZ91" i="8"/>
  <c r="AI91" i="8"/>
  <c r="R91" i="8"/>
  <c r="A91" i="8"/>
  <c r="BP91" i="8"/>
  <c r="AY91" i="8"/>
  <c r="AH91" i="8"/>
  <c r="Q91" i="8"/>
  <c r="BO91" i="8"/>
  <c r="AX91" i="8"/>
  <c r="AG91" i="8"/>
  <c r="P91" i="8"/>
  <c r="BN91" i="8"/>
  <c r="AW91" i="8"/>
  <c r="AF91" i="8"/>
  <c r="O91" i="8"/>
  <c r="BC91" i="8"/>
  <c r="Z91" i="8"/>
  <c r="AV91" i="8"/>
  <c r="X91" i="8"/>
  <c r="AU91" i="8"/>
  <c r="W91" i="8"/>
  <c r="AT91" i="8"/>
  <c r="V91" i="8"/>
  <c r="AS91" i="8"/>
  <c r="U91" i="8"/>
  <c r="AR91" i="8"/>
  <c r="N91" i="8"/>
  <c r="BK91" i="8"/>
  <c r="AM91" i="8"/>
  <c r="J91" i="8"/>
  <c r="BJ91" i="8"/>
  <c r="L91" i="8"/>
  <c r="BI91" i="8"/>
  <c r="K91" i="8"/>
  <c r="BH91" i="8"/>
  <c r="H91" i="8"/>
  <c r="BG91" i="8"/>
  <c r="G91" i="8"/>
  <c r="BF91" i="8"/>
  <c r="F91" i="8"/>
  <c r="BD91" i="8"/>
  <c r="E91" i="8"/>
  <c r="AL91" i="8"/>
  <c r="BM91" i="8"/>
  <c r="BL91" i="8"/>
  <c r="AQ91" i="8"/>
  <c r="AD91" i="8"/>
  <c r="AC91" i="8"/>
  <c r="AE91" i="8"/>
  <c r="AB91" i="8"/>
  <c r="AP91" i="8"/>
  <c r="AN91" i="8"/>
  <c r="AA91" i="8"/>
  <c r="M91" i="8"/>
  <c r="D91" i="8"/>
  <c r="BM156" i="8"/>
  <c r="AW156" i="8"/>
  <c r="AG156" i="8"/>
  <c r="Q156" i="8"/>
  <c r="A156" i="8"/>
  <c r="BD156" i="8"/>
  <c r="BL156" i="8"/>
  <c r="AT156" i="8"/>
  <c r="AC156" i="8"/>
  <c r="L156" i="8"/>
  <c r="BJ156" i="8"/>
  <c r="AR156" i="8"/>
  <c r="AA156" i="8"/>
  <c r="J156" i="8"/>
  <c r="BI156" i="8"/>
  <c r="AQ156" i="8"/>
  <c r="Z156" i="8"/>
  <c r="I156" i="8"/>
  <c r="BH156" i="8"/>
  <c r="AP156" i="8"/>
  <c r="Y156" i="8"/>
  <c r="H156" i="8"/>
  <c r="BG156" i="8"/>
  <c r="AO156" i="8"/>
  <c r="X156" i="8"/>
  <c r="G156" i="8"/>
  <c r="BB156" i="8"/>
  <c r="AK156" i="8"/>
  <c r="T156" i="8"/>
  <c r="C156" i="8"/>
  <c r="AZ156" i="8"/>
  <c r="W156" i="8"/>
  <c r="AY156" i="8"/>
  <c r="V156" i="8"/>
  <c r="AX156" i="8"/>
  <c r="U156" i="8"/>
  <c r="AV156" i="8"/>
  <c r="S156" i="8"/>
  <c r="AU156" i="8"/>
  <c r="R156" i="8"/>
  <c r="AS156" i="8"/>
  <c r="P156" i="8"/>
  <c r="BC156" i="8"/>
  <c r="F156" i="8"/>
  <c r="BA156" i="8"/>
  <c r="E156" i="8"/>
  <c r="AN156" i="8"/>
  <c r="D156" i="8"/>
  <c r="AM156" i="8"/>
  <c r="B156" i="8"/>
  <c r="AL156" i="8"/>
  <c r="AJ156" i="8"/>
  <c r="BR156" i="8"/>
  <c r="AE156" i="8"/>
  <c r="AF156" i="8"/>
  <c r="AD156" i="8"/>
  <c r="AB156" i="8"/>
  <c r="O156" i="8"/>
  <c r="N156" i="8"/>
  <c r="M156" i="8"/>
  <c r="BO156" i="8"/>
  <c r="BP156" i="8"/>
  <c r="BE156" i="8"/>
  <c r="BK156" i="8"/>
  <c r="BF156" i="8"/>
  <c r="AI156" i="8"/>
  <c r="BN156" i="8"/>
  <c r="AH156" i="8"/>
  <c r="K156" i="8"/>
  <c r="BH377" i="8"/>
  <c r="AR377" i="8"/>
  <c r="AB377" i="8"/>
  <c r="L377" i="8"/>
  <c r="BG377" i="8"/>
  <c r="AQ377" i="8"/>
  <c r="AA377" i="8"/>
  <c r="K377" i="8"/>
  <c r="BM377" i="8"/>
  <c r="AU377" i="8"/>
  <c r="AC377" i="8"/>
  <c r="I377" i="8"/>
  <c r="BL377" i="8"/>
  <c r="AT377" i="8"/>
  <c r="Z377" i="8"/>
  <c r="H377" i="8"/>
  <c r="BK377" i="8"/>
  <c r="AS377" i="8"/>
  <c r="Y377" i="8"/>
  <c r="G377" i="8"/>
  <c r="BJ377" i="8"/>
  <c r="BE377" i="8"/>
  <c r="AM377" i="8"/>
  <c r="U377" i="8"/>
  <c r="C377" i="8"/>
  <c r="BO377" i="8"/>
  <c r="AL377" i="8"/>
  <c r="P377" i="8"/>
  <c r="BN377" i="8"/>
  <c r="AK377" i="8"/>
  <c r="O377" i="8"/>
  <c r="BI377" i="8"/>
  <c r="AJ377" i="8"/>
  <c r="N377" i="8"/>
  <c r="BF377" i="8"/>
  <c r="AI377" i="8"/>
  <c r="M377" i="8"/>
  <c r="BD377" i="8"/>
  <c r="AH377" i="8"/>
  <c r="J377" i="8"/>
  <c r="BC377" i="8"/>
  <c r="AG377" i="8"/>
  <c r="F377" i="8"/>
  <c r="AY377" i="8"/>
  <c r="X377" i="8"/>
  <c r="A377" i="8"/>
  <c r="AD377" i="8"/>
  <c r="W377" i="8"/>
  <c r="V377" i="8"/>
  <c r="BR377" i="8"/>
  <c r="T377" i="8"/>
  <c r="BP377" i="8"/>
  <c r="S377" i="8"/>
  <c r="BB377" i="8"/>
  <c r="R377" i="8"/>
  <c r="BA377" i="8"/>
  <c r="Q377" i="8"/>
  <c r="AW377" i="8"/>
  <c r="B377" i="8"/>
  <c r="AZ377" i="8"/>
  <c r="AX377" i="8"/>
  <c r="AV377" i="8"/>
  <c r="AP377" i="8"/>
  <c r="AO377" i="8"/>
  <c r="AN377" i="8"/>
  <c r="AF377" i="8"/>
  <c r="D377" i="8"/>
  <c r="AE377" i="8"/>
  <c r="E377" i="8"/>
  <c r="BP240" i="8"/>
  <c r="AZ240" i="8"/>
  <c r="AJ240" i="8"/>
  <c r="T240" i="8"/>
  <c r="D240" i="8"/>
  <c r="BM240" i="8"/>
  <c r="AW240" i="8"/>
  <c r="AG240" i="8"/>
  <c r="Q240" i="8"/>
  <c r="A240" i="8"/>
  <c r="BA240" i="8"/>
  <c r="AH240" i="8"/>
  <c r="O240" i="8"/>
  <c r="AY240" i="8"/>
  <c r="AF240" i="8"/>
  <c r="N240" i="8"/>
  <c r="BR240" i="8"/>
  <c r="AX240" i="8"/>
  <c r="AE240" i="8"/>
  <c r="M240" i="8"/>
  <c r="BO240" i="8"/>
  <c r="AV240" i="8"/>
  <c r="AD240" i="8"/>
  <c r="L240" i="8"/>
  <c r="BN240" i="8"/>
  <c r="AU240" i="8"/>
  <c r="AC240" i="8"/>
  <c r="K240" i="8"/>
  <c r="BL240" i="8"/>
  <c r="AT240" i="8"/>
  <c r="AB240" i="8"/>
  <c r="J240" i="8"/>
  <c r="BH240" i="8"/>
  <c r="AP240" i="8"/>
  <c r="X240" i="8"/>
  <c r="F240" i="8"/>
  <c r="BJ240" i="8"/>
  <c r="AI240" i="8"/>
  <c r="BI240" i="8"/>
  <c r="AA240" i="8"/>
  <c r="BG240" i="8"/>
  <c r="Z240" i="8"/>
  <c r="BF240" i="8"/>
  <c r="Y240" i="8"/>
  <c r="BE240" i="8"/>
  <c r="W240" i="8"/>
  <c r="BD240" i="8"/>
  <c r="V240" i="8"/>
  <c r="AR240" i="8"/>
  <c r="P240" i="8"/>
  <c r="AO240" i="8"/>
  <c r="AM240" i="8"/>
  <c r="AL240" i="8"/>
  <c r="AK240" i="8"/>
  <c r="U240" i="8"/>
  <c r="H240" i="8"/>
  <c r="BC240" i="8"/>
  <c r="BB240" i="8"/>
  <c r="AS240" i="8"/>
  <c r="AQ240" i="8"/>
  <c r="AN240" i="8"/>
  <c r="S240" i="8"/>
  <c r="E240" i="8"/>
  <c r="BK240" i="8"/>
  <c r="R240" i="8"/>
  <c r="I240" i="8"/>
  <c r="C240" i="8"/>
  <c r="G240" i="8"/>
  <c r="B240" i="8"/>
  <c r="BI380" i="8"/>
  <c r="AS380" i="8"/>
  <c r="AC380" i="8"/>
  <c r="M380" i="8"/>
  <c r="BH380" i="8"/>
  <c r="AR380" i="8"/>
  <c r="AB380" i="8"/>
  <c r="L380" i="8"/>
  <c r="BF380" i="8"/>
  <c r="AN380" i="8"/>
  <c r="V380" i="8"/>
  <c r="D380" i="8"/>
  <c r="BE380" i="8"/>
  <c r="AM380" i="8"/>
  <c r="U380" i="8"/>
  <c r="C380" i="8"/>
  <c r="BD380" i="8"/>
  <c r="AL380" i="8"/>
  <c r="T380" i="8"/>
  <c r="B380" i="8"/>
  <c r="BC380" i="8"/>
  <c r="AK380" i="8"/>
  <c r="S380" i="8"/>
  <c r="A380" i="8"/>
  <c r="BB380" i="8"/>
  <c r="AJ380" i="8"/>
  <c r="R380" i="8"/>
  <c r="BA380" i="8"/>
  <c r="AZ380" i="8"/>
  <c r="AH380" i="8"/>
  <c r="P380" i="8"/>
  <c r="BO380" i="8"/>
  <c r="AW380" i="8"/>
  <c r="AE380" i="8"/>
  <c r="K380" i="8"/>
  <c r="BR380" i="8"/>
  <c r="AI380" i="8"/>
  <c r="F380" i="8"/>
  <c r="BP380" i="8"/>
  <c r="AG380" i="8"/>
  <c r="E380" i="8"/>
  <c r="BN380" i="8"/>
  <c r="AF380" i="8"/>
  <c r="BM380" i="8"/>
  <c r="AD380" i="8"/>
  <c r="BL380" i="8"/>
  <c r="AA380" i="8"/>
  <c r="BK380" i="8"/>
  <c r="Z380" i="8"/>
  <c r="AX380" i="8"/>
  <c r="Q380" i="8"/>
  <c r="X380" i="8"/>
  <c r="W380" i="8"/>
  <c r="O380" i="8"/>
  <c r="N380" i="8"/>
  <c r="J380" i="8"/>
  <c r="I380" i="8"/>
  <c r="BJ380" i="8"/>
  <c r="H380" i="8"/>
  <c r="AV380" i="8"/>
  <c r="BG380" i="8"/>
  <c r="AY380" i="8"/>
  <c r="AU380" i="8"/>
  <c r="AT380" i="8"/>
  <c r="AQ380" i="8"/>
  <c r="AP380" i="8"/>
  <c r="AO380" i="8"/>
  <c r="Y380" i="8"/>
  <c r="G380" i="8"/>
  <c r="BH116" i="8"/>
  <c r="AR116" i="8"/>
  <c r="AB116" i="8"/>
  <c r="L116" i="8"/>
  <c r="BC116" i="8"/>
  <c r="AM116" i="8"/>
  <c r="W116" i="8"/>
  <c r="G116" i="8"/>
  <c r="BG116" i="8"/>
  <c r="AO116" i="8"/>
  <c r="V116" i="8"/>
  <c r="D116" i="8"/>
  <c r="BF116" i="8"/>
  <c r="AN116" i="8"/>
  <c r="U116" i="8"/>
  <c r="C116" i="8"/>
  <c r="BE116" i="8"/>
  <c r="AL116" i="8"/>
  <c r="T116" i="8"/>
  <c r="B116" i="8"/>
  <c r="BD116" i="8"/>
  <c r="AK116" i="8"/>
  <c r="S116" i="8"/>
  <c r="A116" i="8"/>
  <c r="BB116" i="8"/>
  <c r="AJ116" i="8"/>
  <c r="R116" i="8"/>
  <c r="BA116" i="8"/>
  <c r="AI116" i="8"/>
  <c r="Q116" i="8"/>
  <c r="BO116" i="8"/>
  <c r="AP116" i="8"/>
  <c r="J116" i="8"/>
  <c r="BN116" i="8"/>
  <c r="AH116" i="8"/>
  <c r="I116" i="8"/>
  <c r="BM116" i="8"/>
  <c r="AG116" i="8"/>
  <c r="H116" i="8"/>
  <c r="BL116" i="8"/>
  <c r="AF116" i="8"/>
  <c r="F116" i="8"/>
  <c r="BK116" i="8"/>
  <c r="AE116" i="8"/>
  <c r="E116" i="8"/>
  <c r="BJ116" i="8"/>
  <c r="AD116" i="8"/>
  <c r="AX116" i="8"/>
  <c r="Y116" i="8"/>
  <c r="BP116" i="8"/>
  <c r="N116" i="8"/>
  <c r="BI116" i="8"/>
  <c r="M116" i="8"/>
  <c r="AZ116" i="8"/>
  <c r="K116" i="8"/>
  <c r="AY116" i="8"/>
  <c r="AW116" i="8"/>
  <c r="AV116" i="8"/>
  <c r="AQ116" i="8"/>
  <c r="BR116" i="8"/>
  <c r="AU116" i="8"/>
  <c r="AT116" i="8"/>
  <c r="AS116" i="8"/>
  <c r="X116" i="8"/>
  <c r="P116" i="8"/>
  <c r="O116" i="8"/>
  <c r="AA116" i="8"/>
  <c r="AC116" i="8"/>
  <c r="Z116" i="8"/>
  <c r="BJ396" i="8"/>
  <c r="AT396" i="8"/>
  <c r="AD396" i="8"/>
  <c r="N396" i="8"/>
  <c r="BC396" i="8"/>
  <c r="AM396" i="8"/>
  <c r="W396" i="8"/>
  <c r="G396" i="8"/>
  <c r="BO396" i="8"/>
  <c r="AY396" i="8"/>
  <c r="AI396" i="8"/>
  <c r="S396" i="8"/>
  <c r="C396" i="8"/>
  <c r="BN396" i="8"/>
  <c r="AX396" i="8"/>
  <c r="AH396" i="8"/>
  <c r="R396" i="8"/>
  <c r="B396" i="8"/>
  <c r="BK396" i="8"/>
  <c r="AU396" i="8"/>
  <c r="AE396" i="8"/>
  <c r="O396" i="8"/>
  <c r="AW396" i="8"/>
  <c r="Z396" i="8"/>
  <c r="D396" i="8"/>
  <c r="AV396" i="8"/>
  <c r="Y396" i="8"/>
  <c r="A396" i="8"/>
  <c r="AS396" i="8"/>
  <c r="X396" i="8"/>
  <c r="BR396" i="8"/>
  <c r="AR396" i="8"/>
  <c r="V396" i="8"/>
  <c r="BP396" i="8"/>
  <c r="AQ396" i="8"/>
  <c r="U396" i="8"/>
  <c r="BM396" i="8"/>
  <c r="AP396" i="8"/>
  <c r="T396" i="8"/>
  <c r="BL396" i="8"/>
  <c r="AO396" i="8"/>
  <c r="Q396" i="8"/>
  <c r="BG396" i="8"/>
  <c r="AK396" i="8"/>
  <c r="L396" i="8"/>
  <c r="BI396" i="8"/>
  <c r="P396" i="8"/>
  <c r="BH396" i="8"/>
  <c r="M396" i="8"/>
  <c r="BF396" i="8"/>
  <c r="K396" i="8"/>
  <c r="BE396" i="8"/>
  <c r="J396" i="8"/>
  <c r="BD396" i="8"/>
  <c r="I396" i="8"/>
  <c r="BB396" i="8"/>
  <c r="H396" i="8"/>
  <c r="BA396" i="8"/>
  <c r="F396" i="8"/>
  <c r="AL396" i="8"/>
  <c r="E396" i="8"/>
  <c r="AN396" i="8"/>
  <c r="AF396" i="8"/>
  <c r="AC396" i="8"/>
  <c r="AB396" i="8"/>
  <c r="AA396" i="8"/>
  <c r="AZ396" i="8"/>
  <c r="AJ396" i="8"/>
  <c r="AG396" i="8"/>
  <c r="BR341" i="8"/>
  <c r="BA341" i="8"/>
  <c r="AK341" i="8"/>
  <c r="U341" i="8"/>
  <c r="E341" i="8"/>
  <c r="BP341" i="8"/>
  <c r="AZ341" i="8"/>
  <c r="AJ341" i="8"/>
  <c r="T341" i="8"/>
  <c r="D341" i="8"/>
  <c r="BD341" i="8"/>
  <c r="AL341" i="8"/>
  <c r="R341" i="8"/>
  <c r="BC341" i="8"/>
  <c r="AI341" i="8"/>
  <c r="Q341" i="8"/>
  <c r="BB341" i="8"/>
  <c r="AH341" i="8"/>
  <c r="P341" i="8"/>
  <c r="BJ341" i="8"/>
  <c r="AO341" i="8"/>
  <c r="O341" i="8"/>
  <c r="BI341" i="8"/>
  <c r="AN341" i="8"/>
  <c r="N341" i="8"/>
  <c r="BH341" i="8"/>
  <c r="AM341" i="8"/>
  <c r="M341" i="8"/>
  <c r="BG341" i="8"/>
  <c r="AG341" i="8"/>
  <c r="L341" i="8"/>
  <c r="BF341" i="8"/>
  <c r="AF341" i="8"/>
  <c r="K341" i="8"/>
  <c r="BE341" i="8"/>
  <c r="AE341" i="8"/>
  <c r="J341" i="8"/>
  <c r="AV341" i="8"/>
  <c r="AA341" i="8"/>
  <c r="F341" i="8"/>
  <c r="AU341" i="8"/>
  <c r="Z341" i="8"/>
  <c r="C341" i="8"/>
  <c r="AD341" i="8"/>
  <c r="AB341" i="8"/>
  <c r="BO341" i="8"/>
  <c r="Y341" i="8"/>
  <c r="BN341" i="8"/>
  <c r="X341" i="8"/>
  <c r="BM341" i="8"/>
  <c r="W341" i="8"/>
  <c r="BL341" i="8"/>
  <c r="V341" i="8"/>
  <c r="AX341" i="8"/>
  <c r="H341" i="8"/>
  <c r="AY341" i="8"/>
  <c r="AW341" i="8"/>
  <c r="AT341" i="8"/>
  <c r="AS341" i="8"/>
  <c r="AR341" i="8"/>
  <c r="AQ341" i="8"/>
  <c r="I341" i="8"/>
  <c r="BK341" i="8"/>
  <c r="AP341" i="8"/>
  <c r="AC341" i="8"/>
  <c r="S341" i="8"/>
  <c r="G341" i="8"/>
  <c r="B341" i="8"/>
  <c r="A341" i="8"/>
  <c r="BI9" i="8"/>
  <c r="AS9" i="8"/>
  <c r="AC9" i="8"/>
  <c r="M9" i="8"/>
  <c r="BH9" i="8"/>
  <c r="AR9" i="8"/>
  <c r="AB9" i="8"/>
  <c r="L9" i="8"/>
  <c r="BG9" i="8"/>
  <c r="AQ9" i="8"/>
  <c r="AA9" i="8"/>
  <c r="K9" i="8"/>
  <c r="BF9" i="8"/>
  <c r="AP9" i="8"/>
  <c r="Z9" i="8"/>
  <c r="J9" i="8"/>
  <c r="BE9" i="8"/>
  <c r="AO9" i="8"/>
  <c r="Y9" i="8"/>
  <c r="I9" i="8"/>
  <c r="BD9" i="8"/>
  <c r="AN9" i="8"/>
  <c r="X9" i="8"/>
  <c r="H9" i="8"/>
  <c r="BP9" i="8"/>
  <c r="AZ9" i="8"/>
  <c r="AJ9" i="8"/>
  <c r="T9" i="8"/>
  <c r="D9" i="8"/>
  <c r="BJ9" i="8"/>
  <c r="AF9" i="8"/>
  <c r="B9" i="8"/>
  <c r="BC9" i="8"/>
  <c r="AE9" i="8"/>
  <c r="A9" i="8"/>
  <c r="BB9" i="8"/>
  <c r="AD9" i="8"/>
  <c r="BA9" i="8"/>
  <c r="W9" i="8"/>
  <c r="AY9" i="8"/>
  <c r="V9" i="8"/>
  <c r="AX9" i="8"/>
  <c r="U9" i="8"/>
  <c r="AW9" i="8"/>
  <c r="S9" i="8"/>
  <c r="AT9" i="8"/>
  <c r="P9" i="8"/>
  <c r="BR9" i="8"/>
  <c r="AM9" i="8"/>
  <c r="O9" i="8"/>
  <c r="N9" i="8"/>
  <c r="G9" i="8"/>
  <c r="BO9" i="8"/>
  <c r="F9" i="8"/>
  <c r="BN9" i="8"/>
  <c r="E9" i="8"/>
  <c r="BM9" i="8"/>
  <c r="C9" i="8"/>
  <c r="BL9" i="8"/>
  <c r="BK9" i="8"/>
  <c r="AL9" i="8"/>
  <c r="AV9" i="8"/>
  <c r="AU9" i="8"/>
  <c r="AK9" i="8"/>
  <c r="AI9" i="8"/>
  <c r="AH9" i="8"/>
  <c r="AG9" i="8"/>
  <c r="Q9" i="8"/>
  <c r="R9" i="8"/>
  <c r="BM376" i="8"/>
  <c r="AW376" i="8"/>
  <c r="AG376" i="8"/>
  <c r="Q376" i="8"/>
  <c r="A376" i="8"/>
  <c r="BL376" i="8"/>
  <c r="AV376" i="8"/>
  <c r="AF376" i="8"/>
  <c r="BH376" i="8"/>
  <c r="AP376" i="8"/>
  <c r="X376" i="8"/>
  <c r="G376" i="8"/>
  <c r="BG376" i="8"/>
  <c r="AO376" i="8"/>
  <c r="W376" i="8"/>
  <c r="F376" i="8"/>
  <c r="BF376" i="8"/>
  <c r="AN376" i="8"/>
  <c r="V376" i="8"/>
  <c r="BB376" i="8"/>
  <c r="AJ376" i="8"/>
  <c r="R376" i="8"/>
  <c r="BI376" i="8"/>
  <c r="AI376" i="8"/>
  <c r="L376" i="8"/>
  <c r="BE376" i="8"/>
  <c r="AH376" i="8"/>
  <c r="K376" i="8"/>
  <c r="BD376" i="8"/>
  <c r="AE376" i="8"/>
  <c r="J376" i="8"/>
  <c r="BC376" i="8"/>
  <c r="AD376" i="8"/>
  <c r="I376" i="8"/>
  <c r="BA376" i="8"/>
  <c r="AC376" i="8"/>
  <c r="H376" i="8"/>
  <c r="AZ376" i="8"/>
  <c r="AB376" i="8"/>
  <c r="E376" i="8"/>
  <c r="AT376" i="8"/>
  <c r="U376" i="8"/>
  <c r="AY376" i="8"/>
  <c r="N376" i="8"/>
  <c r="AX376" i="8"/>
  <c r="M376" i="8"/>
  <c r="AU376" i="8"/>
  <c r="D376" i="8"/>
  <c r="AS376" i="8"/>
  <c r="C376" i="8"/>
  <c r="AR376" i="8"/>
  <c r="B376" i="8"/>
  <c r="AQ376" i="8"/>
  <c r="AM376" i="8"/>
  <c r="AA376" i="8"/>
  <c r="AL376" i="8"/>
  <c r="AK376" i="8"/>
  <c r="Z376" i="8"/>
  <c r="Y376" i="8"/>
  <c r="T376" i="8"/>
  <c r="S376" i="8"/>
  <c r="P376" i="8"/>
  <c r="BR376" i="8"/>
  <c r="BP376" i="8"/>
  <c r="BO376" i="8"/>
  <c r="BN376" i="8"/>
  <c r="BK376" i="8"/>
  <c r="BJ376" i="8"/>
  <c r="O376" i="8"/>
  <c r="BD27" i="8"/>
  <c r="AN27" i="8"/>
  <c r="X27" i="8"/>
  <c r="H27" i="8"/>
  <c r="BK27" i="8"/>
  <c r="AT27" i="8"/>
  <c r="AC27" i="8"/>
  <c r="L27" i="8"/>
  <c r="BG27" i="8"/>
  <c r="AP27" i="8"/>
  <c r="Y27" i="8"/>
  <c r="G27" i="8"/>
  <c r="BA27" i="8"/>
  <c r="AJ27" i="8"/>
  <c r="S27" i="8"/>
  <c r="B27" i="8"/>
  <c r="BL27" i="8"/>
  <c r="AQ27" i="8"/>
  <c r="U27" i="8"/>
  <c r="BJ27" i="8"/>
  <c r="AO27" i="8"/>
  <c r="T27" i="8"/>
  <c r="BI27" i="8"/>
  <c r="AM27" i="8"/>
  <c r="R27" i="8"/>
  <c r="BH27" i="8"/>
  <c r="AL27" i="8"/>
  <c r="Q27" i="8"/>
  <c r="BF27" i="8"/>
  <c r="AK27" i="8"/>
  <c r="P27" i="8"/>
  <c r="BE27" i="8"/>
  <c r="AI27" i="8"/>
  <c r="O27" i="8"/>
  <c r="AY27" i="8"/>
  <c r="AE27" i="8"/>
  <c r="J27" i="8"/>
  <c r="BB27" i="8"/>
  <c r="V27" i="8"/>
  <c r="AZ27" i="8"/>
  <c r="N27" i="8"/>
  <c r="AX27" i="8"/>
  <c r="M27" i="8"/>
  <c r="AW27" i="8"/>
  <c r="K27" i="8"/>
  <c r="AV27" i="8"/>
  <c r="I27" i="8"/>
  <c r="AU27" i="8"/>
  <c r="F27" i="8"/>
  <c r="AS27" i="8"/>
  <c r="E27" i="8"/>
  <c r="AG27" i="8"/>
  <c r="A27" i="8"/>
  <c r="BR27" i="8"/>
  <c r="AF27" i="8"/>
  <c r="BO27" i="8"/>
  <c r="BN27" i="8"/>
  <c r="BM27" i="8"/>
  <c r="BC27" i="8"/>
  <c r="AR27" i="8"/>
  <c r="AH27" i="8"/>
  <c r="AD27" i="8"/>
  <c r="Z27" i="8"/>
  <c r="AB27" i="8"/>
  <c r="AA27" i="8"/>
  <c r="W27" i="8"/>
  <c r="D27" i="8"/>
  <c r="C27" i="8"/>
  <c r="BP27" i="8"/>
  <c r="BP205" i="8"/>
  <c r="AZ205" i="8"/>
  <c r="AJ205" i="8"/>
  <c r="T205" i="8"/>
  <c r="D205" i="8"/>
  <c r="BM205" i="8"/>
  <c r="AW205" i="8"/>
  <c r="AG205" i="8"/>
  <c r="Q205" i="8"/>
  <c r="A205" i="8"/>
  <c r="BI205" i="8"/>
  <c r="AS205" i="8"/>
  <c r="AC205" i="8"/>
  <c r="M205" i="8"/>
  <c r="BJ205" i="8"/>
  <c r="AP205" i="8"/>
  <c r="W205" i="8"/>
  <c r="C205" i="8"/>
  <c r="BG205" i="8"/>
  <c r="AN205" i="8"/>
  <c r="U205" i="8"/>
  <c r="BF205" i="8"/>
  <c r="AM205" i="8"/>
  <c r="S205" i="8"/>
  <c r="BE205" i="8"/>
  <c r="AL205" i="8"/>
  <c r="R205" i="8"/>
  <c r="BD205" i="8"/>
  <c r="AK205" i="8"/>
  <c r="P205" i="8"/>
  <c r="AY205" i="8"/>
  <c r="AE205" i="8"/>
  <c r="K205" i="8"/>
  <c r="BB205" i="8"/>
  <c r="Y205" i="8"/>
  <c r="BA205" i="8"/>
  <c r="X205" i="8"/>
  <c r="AX205" i="8"/>
  <c r="V205" i="8"/>
  <c r="AV205" i="8"/>
  <c r="O205" i="8"/>
  <c r="AU205" i="8"/>
  <c r="N205" i="8"/>
  <c r="AT205" i="8"/>
  <c r="L205" i="8"/>
  <c r="BR205" i="8"/>
  <c r="AI205" i="8"/>
  <c r="G205" i="8"/>
  <c r="BO205" i="8"/>
  <c r="I205" i="8"/>
  <c r="BN205" i="8"/>
  <c r="H205" i="8"/>
  <c r="BL205" i="8"/>
  <c r="F205" i="8"/>
  <c r="BK205" i="8"/>
  <c r="E205" i="8"/>
  <c r="BH205" i="8"/>
  <c r="B205" i="8"/>
  <c r="BC205" i="8"/>
  <c r="AH205" i="8"/>
  <c r="J205" i="8"/>
  <c r="AQ205" i="8"/>
  <c r="AF205" i="8"/>
  <c r="AR205" i="8"/>
  <c r="AO205" i="8"/>
  <c r="AD205" i="8"/>
  <c r="AB205" i="8"/>
  <c r="AA205" i="8"/>
  <c r="Z205" i="8"/>
  <c r="BH248" i="8"/>
  <c r="AR248" i="8"/>
  <c r="AB248" i="8"/>
  <c r="L248" i="8"/>
  <c r="BE248" i="8"/>
  <c r="AO248" i="8"/>
  <c r="Y248" i="8"/>
  <c r="I248" i="8"/>
  <c r="BO248" i="8"/>
  <c r="AY248" i="8"/>
  <c r="BR248" i="8"/>
  <c r="AW248" i="8"/>
  <c r="AE248" i="8"/>
  <c r="M248" i="8"/>
  <c r="BP248" i="8"/>
  <c r="AV248" i="8"/>
  <c r="AD248" i="8"/>
  <c r="K248" i="8"/>
  <c r="BN248" i="8"/>
  <c r="AU248" i="8"/>
  <c r="AC248" i="8"/>
  <c r="J248" i="8"/>
  <c r="BM248" i="8"/>
  <c r="AT248" i="8"/>
  <c r="AA248" i="8"/>
  <c r="H248" i="8"/>
  <c r="BL248" i="8"/>
  <c r="AS248" i="8"/>
  <c r="Z248" i="8"/>
  <c r="G248" i="8"/>
  <c r="BK248" i="8"/>
  <c r="AQ248" i="8"/>
  <c r="X248" i="8"/>
  <c r="F248" i="8"/>
  <c r="BF248" i="8"/>
  <c r="AL248" i="8"/>
  <c r="T248" i="8"/>
  <c r="B248" i="8"/>
  <c r="AH248" i="8"/>
  <c r="BJ248" i="8"/>
  <c r="AG248" i="8"/>
  <c r="BI248" i="8"/>
  <c r="AF248" i="8"/>
  <c r="BG248" i="8"/>
  <c r="W248" i="8"/>
  <c r="BD248" i="8"/>
  <c r="V248" i="8"/>
  <c r="BC248" i="8"/>
  <c r="U248" i="8"/>
  <c r="AX248" i="8"/>
  <c r="P248" i="8"/>
  <c r="N248" i="8"/>
  <c r="E248" i="8"/>
  <c r="D248" i="8"/>
  <c r="BB248" i="8"/>
  <c r="C248" i="8"/>
  <c r="BA248" i="8"/>
  <c r="A248" i="8"/>
  <c r="AZ248" i="8"/>
  <c r="AK248" i="8"/>
  <c r="Q248" i="8"/>
  <c r="O248" i="8"/>
  <c r="AP248" i="8"/>
  <c r="AN248" i="8"/>
  <c r="AM248" i="8"/>
  <c r="AJ248" i="8"/>
  <c r="AI248" i="8"/>
  <c r="S248" i="8"/>
  <c r="R248" i="8"/>
  <c r="BP224" i="8"/>
  <c r="AZ224" i="8"/>
  <c r="AJ224" i="8"/>
  <c r="T224" i="8"/>
  <c r="D224" i="8"/>
  <c r="BO224" i="8"/>
  <c r="AY224" i="8"/>
  <c r="AI224" i="8"/>
  <c r="S224" i="8"/>
  <c r="C224" i="8"/>
  <c r="BG224" i="8"/>
  <c r="AQ224" i="8"/>
  <c r="AA224" i="8"/>
  <c r="K224" i="8"/>
  <c r="BH224" i="8"/>
  <c r="AN224" i="8"/>
  <c r="U224" i="8"/>
  <c r="BF224" i="8"/>
  <c r="AM224" i="8"/>
  <c r="R224" i="8"/>
  <c r="BE224" i="8"/>
  <c r="AL224" i="8"/>
  <c r="Q224" i="8"/>
  <c r="BD224" i="8"/>
  <c r="AK224" i="8"/>
  <c r="P224" i="8"/>
  <c r="BC224" i="8"/>
  <c r="AH224" i="8"/>
  <c r="O224" i="8"/>
  <c r="BB224" i="8"/>
  <c r="AG224" i="8"/>
  <c r="N224" i="8"/>
  <c r="BR224" i="8"/>
  <c r="AV224" i="8"/>
  <c r="AC224" i="8"/>
  <c r="I224" i="8"/>
  <c r="BK224" i="8"/>
  <c r="Z224" i="8"/>
  <c r="BI224" i="8"/>
  <c r="X224" i="8"/>
  <c r="BA224" i="8"/>
  <c r="W224" i="8"/>
  <c r="AX224" i="8"/>
  <c r="V224" i="8"/>
  <c r="AW224" i="8"/>
  <c r="M224" i="8"/>
  <c r="AR224" i="8"/>
  <c r="G224" i="8"/>
  <c r="AD224" i="8"/>
  <c r="AB224" i="8"/>
  <c r="Y224" i="8"/>
  <c r="L224" i="8"/>
  <c r="J224" i="8"/>
  <c r="BN224" i="8"/>
  <c r="H224" i="8"/>
  <c r="AU224" i="8"/>
  <c r="A224" i="8"/>
  <c r="AE224" i="8"/>
  <c r="F224" i="8"/>
  <c r="E224" i="8"/>
  <c r="B224" i="8"/>
  <c r="BJ224" i="8"/>
  <c r="AT224" i="8"/>
  <c r="AS224" i="8"/>
  <c r="AP224" i="8"/>
  <c r="AO224" i="8"/>
  <c r="AF224" i="8"/>
  <c r="BM224" i="8"/>
  <c r="BL224" i="8"/>
  <c r="BG13" i="8"/>
  <c r="AQ13" i="8"/>
  <c r="AA13" i="8"/>
  <c r="K13" i="8"/>
  <c r="BL13" i="8"/>
  <c r="AU13" i="8"/>
  <c r="AD13" i="8"/>
  <c r="M13" i="8"/>
  <c r="BK13" i="8"/>
  <c r="AT13" i="8"/>
  <c r="AC13" i="8"/>
  <c r="L13" i="8"/>
  <c r="BJ13" i="8"/>
  <c r="AS13" i="8"/>
  <c r="AB13" i="8"/>
  <c r="J13" i="8"/>
  <c r="BI13" i="8"/>
  <c r="AR13" i="8"/>
  <c r="Z13" i="8"/>
  <c r="I13" i="8"/>
  <c r="BH13" i="8"/>
  <c r="AP13" i="8"/>
  <c r="Y13" i="8"/>
  <c r="H13" i="8"/>
  <c r="BF13" i="8"/>
  <c r="AO13" i="8"/>
  <c r="X13" i="8"/>
  <c r="G13" i="8"/>
  <c r="BB13" i="8"/>
  <c r="AK13" i="8"/>
  <c r="T13" i="8"/>
  <c r="C13" i="8"/>
  <c r="AV13" i="8"/>
  <c r="P13" i="8"/>
  <c r="AN13" i="8"/>
  <c r="O13" i="8"/>
  <c r="AM13" i="8"/>
  <c r="N13" i="8"/>
  <c r="BR13" i="8"/>
  <c r="AL13" i="8"/>
  <c r="F13" i="8"/>
  <c r="BP13" i="8"/>
  <c r="AJ13" i="8"/>
  <c r="E13" i="8"/>
  <c r="BO13" i="8"/>
  <c r="AI13" i="8"/>
  <c r="D13" i="8"/>
  <c r="BN13" i="8"/>
  <c r="AH13" i="8"/>
  <c r="B13" i="8"/>
  <c r="BD13" i="8"/>
  <c r="AE13" i="8"/>
  <c r="BC13" i="8"/>
  <c r="W13" i="8"/>
  <c r="BM13" i="8"/>
  <c r="BE13" i="8"/>
  <c r="BA13" i="8"/>
  <c r="AZ13" i="8"/>
  <c r="AY13" i="8"/>
  <c r="AX13" i="8"/>
  <c r="AF13" i="8"/>
  <c r="AW13" i="8"/>
  <c r="AG13" i="8"/>
  <c r="V13" i="8"/>
  <c r="U13" i="8"/>
  <c r="S13" i="8"/>
  <c r="R13" i="8"/>
  <c r="A13" i="8"/>
  <c r="Q13" i="8"/>
  <c r="BO281" i="8"/>
  <c r="AY281" i="8"/>
  <c r="AI281" i="8"/>
  <c r="S281" i="8"/>
  <c r="C281" i="8"/>
  <c r="BI281" i="8"/>
  <c r="AR281" i="8"/>
  <c r="AA281" i="8"/>
  <c r="J281" i="8"/>
  <c r="BH281" i="8"/>
  <c r="AQ281" i="8"/>
  <c r="Z281" i="8"/>
  <c r="I281" i="8"/>
  <c r="BG281" i="8"/>
  <c r="AP281" i="8"/>
  <c r="Y281" i="8"/>
  <c r="H281" i="8"/>
  <c r="BF281" i="8"/>
  <c r="AO281" i="8"/>
  <c r="X281" i="8"/>
  <c r="G281" i="8"/>
  <c r="BE281" i="8"/>
  <c r="AN281" i="8"/>
  <c r="W281" i="8"/>
  <c r="F281" i="8"/>
  <c r="BD281" i="8"/>
  <c r="AM281" i="8"/>
  <c r="V281" i="8"/>
  <c r="E281" i="8"/>
  <c r="BR281" i="8"/>
  <c r="AZ281" i="8"/>
  <c r="AH281" i="8"/>
  <c r="Q281" i="8"/>
  <c r="AX281" i="8"/>
  <c r="T281" i="8"/>
  <c r="AW281" i="8"/>
  <c r="R281" i="8"/>
  <c r="AV281" i="8"/>
  <c r="P281" i="8"/>
  <c r="AU281" i="8"/>
  <c r="O281" i="8"/>
  <c r="AT281" i="8"/>
  <c r="N281" i="8"/>
  <c r="AS281" i="8"/>
  <c r="M281" i="8"/>
  <c r="BM281" i="8"/>
  <c r="AG281" i="8"/>
  <c r="B281" i="8"/>
  <c r="AL281" i="8"/>
  <c r="AK281" i="8"/>
  <c r="AJ281" i="8"/>
  <c r="AF281" i="8"/>
  <c r="AE281" i="8"/>
  <c r="AD281" i="8"/>
  <c r="BN281" i="8"/>
  <c r="L281" i="8"/>
  <c r="BC281" i="8"/>
  <c r="BB281" i="8"/>
  <c r="BA281" i="8"/>
  <c r="AC281" i="8"/>
  <c r="AB281" i="8"/>
  <c r="U281" i="8"/>
  <c r="BP281" i="8"/>
  <c r="BL281" i="8"/>
  <c r="BK281" i="8"/>
  <c r="A281" i="8"/>
  <c r="K281" i="8"/>
  <c r="BJ281" i="8"/>
  <c r="D281" i="8"/>
  <c r="BN313" i="8"/>
  <c r="AX313" i="8"/>
  <c r="AH313" i="8"/>
  <c r="R313" i="8"/>
  <c r="B313" i="8"/>
  <c r="BM313" i="8"/>
  <c r="AW313" i="8"/>
  <c r="AG313" i="8"/>
  <c r="Q313" i="8"/>
  <c r="A313" i="8"/>
  <c r="BL313" i="8"/>
  <c r="AT313" i="8"/>
  <c r="AB313" i="8"/>
  <c r="J313" i="8"/>
  <c r="BG313" i="8"/>
  <c r="AO313" i="8"/>
  <c r="W313" i="8"/>
  <c r="E313" i="8"/>
  <c r="BC313" i="8"/>
  <c r="AK313" i="8"/>
  <c r="S313" i="8"/>
  <c r="BR313" i="8"/>
  <c r="AS313" i="8"/>
  <c r="X313" i="8"/>
  <c r="BP313" i="8"/>
  <c r="AR313" i="8"/>
  <c r="V313" i="8"/>
  <c r="BO313" i="8"/>
  <c r="AQ313" i="8"/>
  <c r="U313" i="8"/>
  <c r="BK313" i="8"/>
  <c r="AP313" i="8"/>
  <c r="T313" i="8"/>
  <c r="BJ313" i="8"/>
  <c r="AN313" i="8"/>
  <c r="P313" i="8"/>
  <c r="BI313" i="8"/>
  <c r="AM313" i="8"/>
  <c r="O313" i="8"/>
  <c r="BD313" i="8"/>
  <c r="AF313" i="8"/>
  <c r="K313" i="8"/>
  <c r="AY313" i="8"/>
  <c r="H313" i="8"/>
  <c r="AV313" i="8"/>
  <c r="G313" i="8"/>
  <c r="AU313" i="8"/>
  <c r="F313" i="8"/>
  <c r="AL313" i="8"/>
  <c r="D313" i="8"/>
  <c r="AJ313" i="8"/>
  <c r="C313" i="8"/>
  <c r="AI313" i="8"/>
  <c r="AD313" i="8"/>
  <c r="BE313" i="8"/>
  <c r="BB313" i="8"/>
  <c r="BA313" i="8"/>
  <c r="AZ313" i="8"/>
  <c r="AE313" i="8"/>
  <c r="AC313" i="8"/>
  <c r="N313" i="8"/>
  <c r="BH313" i="8"/>
  <c r="BF313" i="8"/>
  <c r="AA313" i="8"/>
  <c r="Z313" i="8"/>
  <c r="Y313" i="8"/>
  <c r="M313" i="8"/>
  <c r="L313" i="8"/>
  <c r="I313" i="8"/>
  <c r="BE164" i="8"/>
  <c r="AO164" i="8"/>
  <c r="Y164" i="8"/>
  <c r="I164" i="8"/>
  <c r="BL164" i="8"/>
  <c r="AV164" i="8"/>
  <c r="AF164" i="8"/>
  <c r="P164" i="8"/>
  <c r="BI164" i="8"/>
  <c r="AQ164" i="8"/>
  <c r="X164" i="8"/>
  <c r="F164" i="8"/>
  <c r="BG164" i="8"/>
  <c r="AN164" i="8"/>
  <c r="V164" i="8"/>
  <c r="D164" i="8"/>
  <c r="BF164" i="8"/>
  <c r="AM164" i="8"/>
  <c r="U164" i="8"/>
  <c r="C164" i="8"/>
  <c r="BD164" i="8"/>
  <c r="AL164" i="8"/>
  <c r="T164" i="8"/>
  <c r="B164" i="8"/>
  <c r="BC164" i="8"/>
  <c r="AK164" i="8"/>
  <c r="S164" i="8"/>
  <c r="A164" i="8"/>
  <c r="BR164" i="8"/>
  <c r="AY164" i="8"/>
  <c r="AG164" i="8"/>
  <c r="N164" i="8"/>
  <c r="BB164" i="8"/>
  <c r="AB164" i="8"/>
  <c r="BA164" i="8"/>
  <c r="AA164" i="8"/>
  <c r="AZ164" i="8"/>
  <c r="Z164" i="8"/>
  <c r="AX164" i="8"/>
  <c r="W164" i="8"/>
  <c r="AW164" i="8"/>
  <c r="R164" i="8"/>
  <c r="AU164" i="8"/>
  <c r="Q164" i="8"/>
  <c r="BM164" i="8"/>
  <c r="L164" i="8"/>
  <c r="BK164" i="8"/>
  <c r="K164" i="8"/>
  <c r="BJ164" i="8"/>
  <c r="J164" i="8"/>
  <c r="BH164" i="8"/>
  <c r="H164" i="8"/>
  <c r="AT164" i="8"/>
  <c r="G164" i="8"/>
  <c r="AS164" i="8"/>
  <c r="E164" i="8"/>
  <c r="AI164" i="8"/>
  <c r="BO164" i="8"/>
  <c r="BN164" i="8"/>
  <c r="AR164" i="8"/>
  <c r="AP164" i="8"/>
  <c r="AJ164" i="8"/>
  <c r="AH164" i="8"/>
  <c r="O164" i="8"/>
  <c r="M164" i="8"/>
  <c r="BP164" i="8"/>
  <c r="AE164" i="8"/>
  <c r="AD164" i="8"/>
  <c r="AC164" i="8"/>
  <c r="BF340" i="8"/>
  <c r="AP340" i="8"/>
  <c r="Z340" i="8"/>
  <c r="J340" i="8"/>
  <c r="BE340" i="8"/>
  <c r="AO340" i="8"/>
  <c r="Y340" i="8"/>
  <c r="I340" i="8"/>
  <c r="BP340" i="8"/>
  <c r="AX340" i="8"/>
  <c r="AF340" i="8"/>
  <c r="N340" i="8"/>
  <c r="BO340" i="8"/>
  <c r="AW340" i="8"/>
  <c r="AE340" i="8"/>
  <c r="M340" i="8"/>
  <c r="BL340" i="8"/>
  <c r="AR340" i="8"/>
  <c r="V340" i="8"/>
  <c r="B340" i="8"/>
  <c r="BK340" i="8"/>
  <c r="AQ340" i="8"/>
  <c r="U340" i="8"/>
  <c r="A340" i="8"/>
  <c r="BJ340" i="8"/>
  <c r="AN340" i="8"/>
  <c r="T340" i="8"/>
  <c r="BI340" i="8"/>
  <c r="AM340" i="8"/>
  <c r="S340" i="8"/>
  <c r="BH340" i="8"/>
  <c r="AL340" i="8"/>
  <c r="R340" i="8"/>
  <c r="BG340" i="8"/>
  <c r="AK340" i="8"/>
  <c r="Q340" i="8"/>
  <c r="BA340" i="8"/>
  <c r="AG340" i="8"/>
  <c r="K340" i="8"/>
  <c r="AZ340" i="8"/>
  <c r="AD340" i="8"/>
  <c r="H340" i="8"/>
  <c r="BD340" i="8"/>
  <c r="P340" i="8"/>
  <c r="BB340" i="8"/>
  <c r="L340" i="8"/>
  <c r="AY340" i="8"/>
  <c r="G340" i="8"/>
  <c r="AV340" i="8"/>
  <c r="F340" i="8"/>
  <c r="AU340" i="8"/>
  <c r="E340" i="8"/>
  <c r="AT340" i="8"/>
  <c r="D340" i="8"/>
  <c r="AI340" i="8"/>
  <c r="BC340" i="8"/>
  <c r="AS340" i="8"/>
  <c r="AJ340" i="8"/>
  <c r="AH340" i="8"/>
  <c r="AC340" i="8"/>
  <c r="AB340" i="8"/>
  <c r="O340" i="8"/>
  <c r="BR340" i="8"/>
  <c r="BN340" i="8"/>
  <c r="BM340" i="8"/>
  <c r="C340" i="8"/>
  <c r="AA340" i="8"/>
  <c r="X340" i="8"/>
  <c r="W340" i="8"/>
  <c r="BN8" i="8"/>
  <c r="AX8" i="8"/>
  <c r="AH8" i="8"/>
  <c r="R8" i="8"/>
  <c r="B8" i="8"/>
  <c r="BM8" i="8"/>
  <c r="AW8" i="8"/>
  <c r="AG8" i="8"/>
  <c r="Q8" i="8"/>
  <c r="A8" i="8"/>
  <c r="BL8" i="8"/>
  <c r="AV8" i="8"/>
  <c r="AF8" i="8"/>
  <c r="P8" i="8"/>
  <c r="BK8" i="8"/>
  <c r="AU8" i="8"/>
  <c r="AE8" i="8"/>
  <c r="O8" i="8"/>
  <c r="BJ8" i="8"/>
  <c r="AT8" i="8"/>
  <c r="AD8" i="8"/>
  <c r="N8" i="8"/>
  <c r="BI8" i="8"/>
  <c r="AS8" i="8"/>
  <c r="AC8" i="8"/>
  <c r="M8" i="8"/>
  <c r="BE8" i="8"/>
  <c r="AO8" i="8"/>
  <c r="Y8" i="8"/>
  <c r="I8" i="8"/>
  <c r="AP8" i="8"/>
  <c r="L8" i="8"/>
  <c r="AN8" i="8"/>
  <c r="K8" i="8"/>
  <c r="BR8" i="8"/>
  <c r="AM8" i="8"/>
  <c r="J8" i="8"/>
  <c r="BP8" i="8"/>
  <c r="AL8" i="8"/>
  <c r="H8" i="8"/>
  <c r="BO8" i="8"/>
  <c r="AK8" i="8"/>
  <c r="G8" i="8"/>
  <c r="BH8" i="8"/>
  <c r="AJ8" i="8"/>
  <c r="F8" i="8"/>
  <c r="BG8" i="8"/>
  <c r="AI8" i="8"/>
  <c r="E8" i="8"/>
  <c r="BC8" i="8"/>
  <c r="Z8" i="8"/>
  <c r="BB8" i="8"/>
  <c r="X8" i="8"/>
  <c r="U8" i="8"/>
  <c r="T8" i="8"/>
  <c r="S8" i="8"/>
  <c r="D8" i="8"/>
  <c r="C8" i="8"/>
  <c r="BF8" i="8"/>
  <c r="BD8" i="8"/>
  <c r="AY8" i="8"/>
  <c r="AZ8" i="8"/>
  <c r="BA8" i="8"/>
  <c r="AR8" i="8"/>
  <c r="AQ8" i="8"/>
  <c r="AB8" i="8"/>
  <c r="AA8" i="8"/>
  <c r="W8" i="8"/>
  <c r="V8" i="8"/>
  <c r="A28" i="7"/>
  <c r="AB29" i="7"/>
  <c r="A29" i="7" s="1"/>
  <c r="BE204" i="8"/>
  <c r="AO204" i="8"/>
  <c r="Y204" i="8"/>
  <c r="I204" i="8"/>
  <c r="BB204" i="8"/>
  <c r="AL204" i="8"/>
  <c r="V204" i="8"/>
  <c r="F204" i="8"/>
  <c r="BN204" i="8"/>
  <c r="AX204" i="8"/>
  <c r="AH204" i="8"/>
  <c r="R204" i="8"/>
  <c r="B204" i="8"/>
  <c r="AZ204" i="8"/>
  <c r="AF204" i="8"/>
  <c r="M204" i="8"/>
  <c r="BR204" i="8"/>
  <c r="AW204" i="8"/>
  <c r="AD204" i="8"/>
  <c r="K204" i="8"/>
  <c r="BP204" i="8"/>
  <c r="AV204" i="8"/>
  <c r="AC204" i="8"/>
  <c r="J204" i="8"/>
  <c r="BO204" i="8"/>
  <c r="AU204" i="8"/>
  <c r="AB204" i="8"/>
  <c r="H204" i="8"/>
  <c r="BM204" i="8"/>
  <c r="AT204" i="8"/>
  <c r="AA204" i="8"/>
  <c r="G204" i="8"/>
  <c r="BI204" i="8"/>
  <c r="AP204" i="8"/>
  <c r="U204" i="8"/>
  <c r="A204" i="8"/>
  <c r="BH204" i="8"/>
  <c r="AE204" i="8"/>
  <c r="BG204" i="8"/>
  <c r="Z204" i="8"/>
  <c r="BF204" i="8"/>
  <c r="X204" i="8"/>
  <c r="BD204" i="8"/>
  <c r="W204" i="8"/>
  <c r="BC204" i="8"/>
  <c r="T204" i="8"/>
  <c r="BA204" i="8"/>
  <c r="S204" i="8"/>
  <c r="AQ204" i="8"/>
  <c r="N204" i="8"/>
  <c r="AG204" i="8"/>
  <c r="Q204" i="8"/>
  <c r="P204" i="8"/>
  <c r="O204" i="8"/>
  <c r="L204" i="8"/>
  <c r="BL204" i="8"/>
  <c r="E204" i="8"/>
  <c r="BK204" i="8"/>
  <c r="BJ204" i="8"/>
  <c r="AY204" i="8"/>
  <c r="AS204" i="8"/>
  <c r="AR204" i="8"/>
  <c r="AN204" i="8"/>
  <c r="AI204" i="8"/>
  <c r="AM204" i="8"/>
  <c r="AK204" i="8"/>
  <c r="AJ204" i="8"/>
  <c r="D204" i="8"/>
  <c r="C204" i="8"/>
  <c r="BI200" i="8"/>
  <c r="AS200" i="8"/>
  <c r="AC200" i="8"/>
  <c r="M200" i="8"/>
  <c r="BF200" i="8"/>
  <c r="AP200" i="8"/>
  <c r="Z200" i="8"/>
  <c r="J200" i="8"/>
  <c r="BB200" i="8"/>
  <c r="AL200" i="8"/>
  <c r="V200" i="8"/>
  <c r="F200" i="8"/>
  <c r="AZ200" i="8"/>
  <c r="AG200" i="8"/>
  <c r="N200" i="8"/>
  <c r="BR200" i="8"/>
  <c r="AX200" i="8"/>
  <c r="AE200" i="8"/>
  <c r="K200" i="8"/>
  <c r="BP200" i="8"/>
  <c r="AW200" i="8"/>
  <c r="AD200" i="8"/>
  <c r="I200" i="8"/>
  <c r="BO200" i="8"/>
  <c r="AV200" i="8"/>
  <c r="AB200" i="8"/>
  <c r="H200" i="8"/>
  <c r="BN200" i="8"/>
  <c r="AU200" i="8"/>
  <c r="AA200" i="8"/>
  <c r="G200" i="8"/>
  <c r="BJ200" i="8"/>
  <c r="AO200" i="8"/>
  <c r="U200" i="8"/>
  <c r="B200" i="8"/>
  <c r="BC200" i="8"/>
  <c r="T200" i="8"/>
  <c r="BA200" i="8"/>
  <c r="S200" i="8"/>
  <c r="AY200" i="8"/>
  <c r="R200" i="8"/>
  <c r="AT200" i="8"/>
  <c r="Q200" i="8"/>
  <c r="AR200" i="8"/>
  <c r="P200" i="8"/>
  <c r="AQ200" i="8"/>
  <c r="O200" i="8"/>
  <c r="BM200" i="8"/>
  <c r="AJ200" i="8"/>
  <c r="C200" i="8"/>
  <c r="X200" i="8"/>
  <c r="W200" i="8"/>
  <c r="L200" i="8"/>
  <c r="BL200" i="8"/>
  <c r="E200" i="8"/>
  <c r="BK200" i="8"/>
  <c r="D200" i="8"/>
  <c r="BH200" i="8"/>
  <c r="A200" i="8"/>
  <c r="BG200" i="8"/>
  <c r="BE200" i="8"/>
  <c r="BD200" i="8"/>
  <c r="AN200" i="8"/>
  <c r="AH200" i="8"/>
  <c r="Y200" i="8"/>
  <c r="AF200" i="8"/>
  <c r="AM200" i="8"/>
  <c r="AK200" i="8"/>
  <c r="AI200" i="8"/>
  <c r="BK257" i="8"/>
  <c r="AU257" i="8"/>
  <c r="AE257" i="8"/>
  <c r="O257" i="8"/>
  <c r="BH257" i="8"/>
  <c r="AR257" i="8"/>
  <c r="AB257" i="8"/>
  <c r="L257" i="8"/>
  <c r="BB257" i="8"/>
  <c r="AL257" i="8"/>
  <c r="V257" i="8"/>
  <c r="F257" i="8"/>
  <c r="BF257" i="8"/>
  <c r="AM257" i="8"/>
  <c r="S257" i="8"/>
  <c r="BE257" i="8"/>
  <c r="AK257" i="8"/>
  <c r="R257" i="8"/>
  <c r="BD257" i="8"/>
  <c r="AJ257" i="8"/>
  <c r="Q257" i="8"/>
  <c r="BC257" i="8"/>
  <c r="AI257" i="8"/>
  <c r="P257" i="8"/>
  <c r="BA257" i="8"/>
  <c r="AH257" i="8"/>
  <c r="N257" i="8"/>
  <c r="AZ257" i="8"/>
  <c r="AG257" i="8"/>
  <c r="M257" i="8"/>
  <c r="BO257" i="8"/>
  <c r="AV257" i="8"/>
  <c r="AA257" i="8"/>
  <c r="H257" i="8"/>
  <c r="AP257" i="8"/>
  <c r="E257" i="8"/>
  <c r="AO257" i="8"/>
  <c r="D257" i="8"/>
  <c r="BR257" i="8"/>
  <c r="AN257" i="8"/>
  <c r="C257" i="8"/>
  <c r="BP257" i="8"/>
  <c r="AF257" i="8"/>
  <c r="B257" i="8"/>
  <c r="BN257" i="8"/>
  <c r="AD257" i="8"/>
  <c r="A257" i="8"/>
  <c r="BM257" i="8"/>
  <c r="AC257" i="8"/>
  <c r="BG257" i="8"/>
  <c r="W257" i="8"/>
  <c r="J257" i="8"/>
  <c r="BL257" i="8"/>
  <c r="I257" i="8"/>
  <c r="BJ257" i="8"/>
  <c r="G257" i="8"/>
  <c r="BI257" i="8"/>
  <c r="AY257" i="8"/>
  <c r="AX257" i="8"/>
  <c r="AQ257" i="8"/>
  <c r="AT257" i="8"/>
  <c r="AS257" i="8"/>
  <c r="Z257" i="8"/>
  <c r="Y257" i="8"/>
  <c r="X257" i="8"/>
  <c r="U257" i="8"/>
  <c r="AW257" i="8"/>
  <c r="T257" i="8"/>
  <c r="K257" i="8"/>
  <c r="BP165" i="8"/>
  <c r="AZ165" i="8"/>
  <c r="AJ165" i="8"/>
  <c r="T165" i="8"/>
  <c r="D165" i="8"/>
  <c r="BG165" i="8"/>
  <c r="AQ165" i="8"/>
  <c r="AA165" i="8"/>
  <c r="K165" i="8"/>
  <c r="BM165" i="8"/>
  <c r="AU165" i="8"/>
  <c r="AC165" i="8"/>
  <c r="J165" i="8"/>
  <c r="BK165" i="8"/>
  <c r="AS165" i="8"/>
  <c r="Z165" i="8"/>
  <c r="H165" i="8"/>
  <c r="BJ165" i="8"/>
  <c r="AR165" i="8"/>
  <c r="Y165" i="8"/>
  <c r="G165" i="8"/>
  <c r="BI165" i="8"/>
  <c r="AP165" i="8"/>
  <c r="X165" i="8"/>
  <c r="F165" i="8"/>
  <c r="BH165" i="8"/>
  <c r="AO165" i="8"/>
  <c r="W165" i="8"/>
  <c r="E165" i="8"/>
  <c r="BC165" i="8"/>
  <c r="AK165" i="8"/>
  <c r="R165" i="8"/>
  <c r="AV165" i="8"/>
  <c r="P165" i="8"/>
  <c r="AT165" i="8"/>
  <c r="O165" i="8"/>
  <c r="AN165" i="8"/>
  <c r="N165" i="8"/>
  <c r="AM165" i="8"/>
  <c r="M165" i="8"/>
  <c r="BR165" i="8"/>
  <c r="AL165" i="8"/>
  <c r="L165" i="8"/>
  <c r="BO165" i="8"/>
  <c r="AI165" i="8"/>
  <c r="I165" i="8"/>
  <c r="AH165" i="8"/>
  <c r="AG165" i="8"/>
  <c r="AF165" i="8"/>
  <c r="AE165" i="8"/>
  <c r="AD165" i="8"/>
  <c r="AB165" i="8"/>
  <c r="BE165" i="8"/>
  <c r="Q165" i="8"/>
  <c r="BN165" i="8"/>
  <c r="BL165" i="8"/>
  <c r="BF165" i="8"/>
  <c r="BD165" i="8"/>
  <c r="BB165" i="8"/>
  <c r="BA165" i="8"/>
  <c r="V165" i="8"/>
  <c r="AY165" i="8"/>
  <c r="AX165" i="8"/>
  <c r="C165" i="8"/>
  <c r="AW165" i="8"/>
  <c r="U165" i="8"/>
  <c r="S165" i="8"/>
  <c r="B165" i="8"/>
  <c r="A165" i="8"/>
  <c r="BF65" i="8"/>
  <c r="AP65" i="8"/>
  <c r="Z65" i="8"/>
  <c r="J65" i="8"/>
  <c r="BR65" i="8"/>
  <c r="BA65" i="8"/>
  <c r="AK65" i="8"/>
  <c r="U65" i="8"/>
  <c r="E65" i="8"/>
  <c r="BO65" i="8"/>
  <c r="AW65" i="8"/>
  <c r="AE65" i="8"/>
  <c r="M65" i="8"/>
  <c r="BN65" i="8"/>
  <c r="AV65" i="8"/>
  <c r="AD65" i="8"/>
  <c r="L65" i="8"/>
  <c r="BE65" i="8"/>
  <c r="AM65" i="8"/>
  <c r="T65" i="8"/>
  <c r="B65" i="8"/>
  <c r="BI65" i="8"/>
  <c r="AL65" i="8"/>
  <c r="P65" i="8"/>
  <c r="BH65" i="8"/>
  <c r="AJ65" i="8"/>
  <c r="O65" i="8"/>
  <c r="BG65" i="8"/>
  <c r="AI65" i="8"/>
  <c r="N65" i="8"/>
  <c r="BD65" i="8"/>
  <c r="AH65" i="8"/>
  <c r="K65" i="8"/>
  <c r="BC65" i="8"/>
  <c r="AG65" i="8"/>
  <c r="I65" i="8"/>
  <c r="BB65" i="8"/>
  <c r="AF65" i="8"/>
  <c r="H65" i="8"/>
  <c r="AU65" i="8"/>
  <c r="Y65" i="8"/>
  <c r="C65" i="8"/>
  <c r="BJ65" i="8"/>
  <c r="S65" i="8"/>
  <c r="AZ65" i="8"/>
  <c r="R65" i="8"/>
  <c r="AY65" i="8"/>
  <c r="Q65" i="8"/>
  <c r="AX65" i="8"/>
  <c r="G65" i="8"/>
  <c r="AT65" i="8"/>
  <c r="F65" i="8"/>
  <c r="AS65" i="8"/>
  <c r="D65" i="8"/>
  <c r="AN65" i="8"/>
  <c r="V65" i="8"/>
  <c r="A65" i="8"/>
  <c r="BP65" i="8"/>
  <c r="BM65" i="8"/>
  <c r="BL65" i="8"/>
  <c r="AQ65" i="8"/>
  <c r="AO65" i="8"/>
  <c r="W65" i="8"/>
  <c r="BK65" i="8"/>
  <c r="AR65" i="8"/>
  <c r="AC65" i="8"/>
  <c r="AB65" i="8"/>
  <c r="X65" i="8"/>
  <c r="AA65" i="8"/>
  <c r="BJ368" i="8"/>
  <c r="AT368" i="8"/>
  <c r="AD368" i="8"/>
  <c r="N368" i="8"/>
  <c r="BI368" i="8"/>
  <c r="AS368" i="8"/>
  <c r="AC368" i="8"/>
  <c r="M368" i="8"/>
  <c r="BK368" i="8"/>
  <c r="AQ368" i="8"/>
  <c r="Y368" i="8"/>
  <c r="G368" i="8"/>
  <c r="BH368" i="8"/>
  <c r="AP368" i="8"/>
  <c r="X368" i="8"/>
  <c r="F368" i="8"/>
  <c r="BG368" i="8"/>
  <c r="AO368" i="8"/>
  <c r="W368" i="8"/>
  <c r="E368" i="8"/>
  <c r="BE368" i="8"/>
  <c r="AM368" i="8"/>
  <c r="U368" i="8"/>
  <c r="C368" i="8"/>
  <c r="BL368" i="8"/>
  <c r="AJ368" i="8"/>
  <c r="L368" i="8"/>
  <c r="BF368" i="8"/>
  <c r="AI368" i="8"/>
  <c r="K368" i="8"/>
  <c r="BD368" i="8"/>
  <c r="AH368" i="8"/>
  <c r="J368" i="8"/>
  <c r="BC368" i="8"/>
  <c r="AG368" i="8"/>
  <c r="I368" i="8"/>
  <c r="BB368" i="8"/>
  <c r="AF368" i="8"/>
  <c r="H368" i="8"/>
  <c r="BA368" i="8"/>
  <c r="AE368" i="8"/>
  <c r="D368" i="8"/>
  <c r="AZ368" i="8"/>
  <c r="AB368" i="8"/>
  <c r="B368" i="8"/>
  <c r="AW368" i="8"/>
  <c r="V368" i="8"/>
  <c r="AY368" i="8"/>
  <c r="A368" i="8"/>
  <c r="AX368" i="8"/>
  <c r="AV368" i="8"/>
  <c r="AU368" i="8"/>
  <c r="AR368" i="8"/>
  <c r="AN368" i="8"/>
  <c r="AL368" i="8"/>
  <c r="Z368" i="8"/>
  <c r="BR368" i="8"/>
  <c r="BP368" i="8"/>
  <c r="BO368" i="8"/>
  <c r="BN368" i="8"/>
  <c r="BM368" i="8"/>
  <c r="AK368" i="8"/>
  <c r="AA368" i="8"/>
  <c r="O368" i="8"/>
  <c r="T368" i="8"/>
  <c r="S368" i="8"/>
  <c r="Q368" i="8"/>
  <c r="R368" i="8"/>
  <c r="P368" i="8"/>
  <c r="BM389" i="8"/>
  <c r="AW389" i="8"/>
  <c r="AG389" i="8"/>
  <c r="Q389" i="8"/>
  <c r="A389" i="8"/>
  <c r="BF389" i="8"/>
  <c r="AP389" i="8"/>
  <c r="Z389" i="8"/>
  <c r="J389" i="8"/>
  <c r="BB389" i="8"/>
  <c r="AL389" i="8"/>
  <c r="V389" i="8"/>
  <c r="F389" i="8"/>
  <c r="BR389" i="8"/>
  <c r="BA389" i="8"/>
  <c r="AK389" i="8"/>
  <c r="U389" i="8"/>
  <c r="E389" i="8"/>
  <c r="BN389" i="8"/>
  <c r="AX389" i="8"/>
  <c r="AH389" i="8"/>
  <c r="R389" i="8"/>
  <c r="B389" i="8"/>
  <c r="BO389" i="8"/>
  <c r="AR389" i="8"/>
  <c r="T389" i="8"/>
  <c r="BL389" i="8"/>
  <c r="AQ389" i="8"/>
  <c r="S389" i="8"/>
  <c r="BK389" i="8"/>
  <c r="AO389" i="8"/>
  <c r="P389" i="8"/>
  <c r="BG389" i="8"/>
  <c r="AI389" i="8"/>
  <c r="L389" i="8"/>
  <c r="BD389" i="8"/>
  <c r="AA389" i="8"/>
  <c r="BC389" i="8"/>
  <c r="Y389" i="8"/>
  <c r="AZ389" i="8"/>
  <c r="X389" i="8"/>
  <c r="AY389" i="8"/>
  <c r="W389" i="8"/>
  <c r="AV389" i="8"/>
  <c r="O389" i="8"/>
  <c r="AU389" i="8"/>
  <c r="N389" i="8"/>
  <c r="AT389" i="8"/>
  <c r="M389" i="8"/>
  <c r="AM389" i="8"/>
  <c r="H389" i="8"/>
  <c r="AS389" i="8"/>
  <c r="AN389" i="8"/>
  <c r="AJ389" i="8"/>
  <c r="AF389" i="8"/>
  <c r="AE389" i="8"/>
  <c r="AD389" i="8"/>
  <c r="I389" i="8"/>
  <c r="BP389" i="8"/>
  <c r="BJ389" i="8"/>
  <c r="BE389" i="8"/>
  <c r="BH389" i="8"/>
  <c r="BI389" i="8"/>
  <c r="AC389" i="8"/>
  <c r="AB389" i="8"/>
  <c r="K389" i="8"/>
  <c r="G389" i="8"/>
  <c r="D389" i="8"/>
  <c r="C389" i="8"/>
  <c r="BJ317" i="8"/>
  <c r="AT317" i="8"/>
  <c r="AD317" i="8"/>
  <c r="N317" i="8"/>
  <c r="BI317" i="8"/>
  <c r="AS317" i="8"/>
  <c r="AC317" i="8"/>
  <c r="M317" i="8"/>
  <c r="BL317" i="8"/>
  <c r="AR317" i="8"/>
  <c r="Z317" i="8"/>
  <c r="H317" i="8"/>
  <c r="BG317" i="8"/>
  <c r="AO317" i="8"/>
  <c r="W317" i="8"/>
  <c r="E317" i="8"/>
  <c r="BF317" i="8"/>
  <c r="AN317" i="8"/>
  <c r="V317" i="8"/>
  <c r="D317" i="8"/>
  <c r="BE317" i="8"/>
  <c r="AM317" i="8"/>
  <c r="U317" i="8"/>
  <c r="C317" i="8"/>
  <c r="BD317" i="8"/>
  <c r="AL317" i="8"/>
  <c r="T317" i="8"/>
  <c r="B317" i="8"/>
  <c r="BA317" i="8"/>
  <c r="AI317" i="8"/>
  <c r="Q317" i="8"/>
  <c r="BM317" i="8"/>
  <c r="AG317" i="8"/>
  <c r="F317" i="8"/>
  <c r="BK317" i="8"/>
  <c r="AF317" i="8"/>
  <c r="A317" i="8"/>
  <c r="BH317" i="8"/>
  <c r="AE317" i="8"/>
  <c r="BC317" i="8"/>
  <c r="AB317" i="8"/>
  <c r="BB317" i="8"/>
  <c r="AA317" i="8"/>
  <c r="AZ317" i="8"/>
  <c r="Y317" i="8"/>
  <c r="AV317" i="8"/>
  <c r="P317" i="8"/>
  <c r="AY317" i="8"/>
  <c r="I317" i="8"/>
  <c r="AX317" i="8"/>
  <c r="G317" i="8"/>
  <c r="AW317" i="8"/>
  <c r="AU317" i="8"/>
  <c r="AQ317" i="8"/>
  <c r="AP317" i="8"/>
  <c r="AJ317" i="8"/>
  <c r="X317" i="8"/>
  <c r="S317" i="8"/>
  <c r="R317" i="8"/>
  <c r="O317" i="8"/>
  <c r="L317" i="8"/>
  <c r="K317" i="8"/>
  <c r="BR317" i="8"/>
  <c r="BP317" i="8"/>
  <c r="BO317" i="8"/>
  <c r="BN317" i="8"/>
  <c r="AK317" i="8"/>
  <c r="J317" i="8"/>
  <c r="AH317" i="8"/>
  <c r="BL244" i="8"/>
  <c r="AV244" i="8"/>
  <c r="AF244" i="8"/>
  <c r="P244" i="8"/>
  <c r="BI244" i="8"/>
  <c r="AS244" i="8"/>
  <c r="AC244" i="8"/>
  <c r="M244" i="8"/>
  <c r="BR244" i="8"/>
  <c r="AY244" i="8"/>
  <c r="AG244" i="8"/>
  <c r="N244" i="8"/>
  <c r="BP244" i="8"/>
  <c r="AX244" i="8"/>
  <c r="AE244" i="8"/>
  <c r="L244" i="8"/>
  <c r="BO244" i="8"/>
  <c r="AW244" i="8"/>
  <c r="AD244" i="8"/>
  <c r="K244" i="8"/>
  <c r="BN244" i="8"/>
  <c r="AU244" i="8"/>
  <c r="AB244" i="8"/>
  <c r="J244" i="8"/>
  <c r="BM244" i="8"/>
  <c r="AT244" i="8"/>
  <c r="AA244" i="8"/>
  <c r="I244" i="8"/>
  <c r="BK244" i="8"/>
  <c r="AR244" i="8"/>
  <c r="Z244" i="8"/>
  <c r="H244" i="8"/>
  <c r="BF244" i="8"/>
  <c r="AN244" i="8"/>
  <c r="V244" i="8"/>
  <c r="D244" i="8"/>
  <c r="AZ244" i="8"/>
  <c r="R244" i="8"/>
  <c r="AQ244" i="8"/>
  <c r="Q244" i="8"/>
  <c r="AP244" i="8"/>
  <c r="O244" i="8"/>
  <c r="AO244" i="8"/>
  <c r="G244" i="8"/>
  <c r="AM244" i="8"/>
  <c r="F244" i="8"/>
  <c r="AL244" i="8"/>
  <c r="E244" i="8"/>
  <c r="BH244" i="8"/>
  <c r="AH244" i="8"/>
  <c r="BD244" i="8"/>
  <c r="BC244" i="8"/>
  <c r="BB244" i="8"/>
  <c r="BA244" i="8"/>
  <c r="AK244" i="8"/>
  <c r="AJ244" i="8"/>
  <c r="W244" i="8"/>
  <c r="BJ244" i="8"/>
  <c r="BG244" i="8"/>
  <c r="BE244" i="8"/>
  <c r="U244" i="8"/>
  <c r="T244" i="8"/>
  <c r="S244" i="8"/>
  <c r="C244" i="8"/>
  <c r="B244" i="8"/>
  <c r="A244" i="8"/>
  <c r="AI244" i="8"/>
  <c r="X244" i="8"/>
  <c r="Y244" i="8"/>
  <c r="A60" i="7"/>
  <c r="AB61" i="7"/>
  <c r="A61" i="7" s="1"/>
  <c r="BM196" i="8"/>
  <c r="AW196" i="8"/>
  <c r="AG196" i="8"/>
  <c r="Q196" i="8"/>
  <c r="A196" i="8"/>
  <c r="BJ196" i="8"/>
  <c r="AT196" i="8"/>
  <c r="AD196" i="8"/>
  <c r="N196" i="8"/>
  <c r="BF196" i="8"/>
  <c r="AP196" i="8"/>
  <c r="Z196" i="8"/>
  <c r="J196" i="8"/>
  <c r="BA196" i="8"/>
  <c r="AH196" i="8"/>
  <c r="M196" i="8"/>
  <c r="AY196" i="8"/>
  <c r="AE196" i="8"/>
  <c r="K196" i="8"/>
  <c r="BR196" i="8"/>
  <c r="AX196" i="8"/>
  <c r="AC196" i="8"/>
  <c r="I196" i="8"/>
  <c r="BP196" i="8"/>
  <c r="AV196" i="8"/>
  <c r="AB196" i="8"/>
  <c r="H196" i="8"/>
  <c r="BO196" i="8"/>
  <c r="AU196" i="8"/>
  <c r="AA196" i="8"/>
  <c r="G196" i="8"/>
  <c r="BI196" i="8"/>
  <c r="AO196" i="8"/>
  <c r="V196" i="8"/>
  <c r="C196" i="8"/>
  <c r="AR196" i="8"/>
  <c r="P196" i="8"/>
  <c r="AQ196" i="8"/>
  <c r="O196" i="8"/>
  <c r="AN196" i="8"/>
  <c r="L196" i="8"/>
  <c r="AM196" i="8"/>
  <c r="F196" i="8"/>
  <c r="AL196" i="8"/>
  <c r="E196" i="8"/>
  <c r="BN196" i="8"/>
  <c r="AK196" i="8"/>
  <c r="D196" i="8"/>
  <c r="BG196" i="8"/>
  <c r="Y196" i="8"/>
  <c r="T196" i="8"/>
  <c r="BL196" i="8"/>
  <c r="S196" i="8"/>
  <c r="BK196" i="8"/>
  <c r="R196" i="8"/>
  <c r="BH196" i="8"/>
  <c r="B196" i="8"/>
  <c r="BE196" i="8"/>
  <c r="BD196" i="8"/>
  <c r="BC196" i="8"/>
  <c r="BB196" i="8"/>
  <c r="AI196" i="8"/>
  <c r="AJ196" i="8"/>
  <c r="AZ196" i="8"/>
  <c r="AS196" i="8"/>
  <c r="AF196" i="8"/>
  <c r="X196" i="8"/>
  <c r="U196" i="8"/>
  <c r="W196" i="8"/>
  <c r="BH276" i="8"/>
  <c r="AR276" i="8"/>
  <c r="AB276" i="8"/>
  <c r="L276" i="8"/>
  <c r="BL276" i="8"/>
  <c r="BK276" i="8"/>
  <c r="AT276" i="8"/>
  <c r="AC276" i="8"/>
  <c r="K276" i="8"/>
  <c r="BJ276" i="8"/>
  <c r="AS276" i="8"/>
  <c r="AA276" i="8"/>
  <c r="J276" i="8"/>
  <c r="BG276" i="8"/>
  <c r="AP276" i="8"/>
  <c r="Y276" i="8"/>
  <c r="H276" i="8"/>
  <c r="BC276" i="8"/>
  <c r="AL276" i="8"/>
  <c r="U276" i="8"/>
  <c r="D276" i="8"/>
  <c r="BO276" i="8"/>
  <c r="AO276" i="8"/>
  <c r="S276" i="8"/>
  <c r="BN276" i="8"/>
  <c r="AN276" i="8"/>
  <c r="R276" i="8"/>
  <c r="BM276" i="8"/>
  <c r="AM276" i="8"/>
  <c r="Q276" i="8"/>
  <c r="BI276" i="8"/>
  <c r="AK276" i="8"/>
  <c r="P276" i="8"/>
  <c r="BF276" i="8"/>
  <c r="AJ276" i="8"/>
  <c r="O276" i="8"/>
  <c r="BE276" i="8"/>
  <c r="AI276" i="8"/>
  <c r="N276" i="8"/>
  <c r="AZ276" i="8"/>
  <c r="AE276" i="8"/>
  <c r="F276" i="8"/>
  <c r="Z276" i="8"/>
  <c r="BR276" i="8"/>
  <c r="X276" i="8"/>
  <c r="BP276" i="8"/>
  <c r="W276" i="8"/>
  <c r="BD276" i="8"/>
  <c r="V276" i="8"/>
  <c r="BB276" i="8"/>
  <c r="T276" i="8"/>
  <c r="BA276" i="8"/>
  <c r="M276" i="8"/>
  <c r="AV276" i="8"/>
  <c r="C276" i="8"/>
  <c r="AF276" i="8"/>
  <c r="AD276" i="8"/>
  <c r="I276" i="8"/>
  <c r="G276" i="8"/>
  <c r="E276" i="8"/>
  <c r="B276" i="8"/>
  <c r="AY276" i="8"/>
  <c r="AX276" i="8"/>
  <c r="AH276" i="8"/>
  <c r="AW276" i="8"/>
  <c r="AU276" i="8"/>
  <c r="AQ276" i="8"/>
  <c r="AG276" i="8"/>
  <c r="A276" i="8"/>
  <c r="BH232" i="8"/>
  <c r="AR232" i="8"/>
  <c r="AB232" i="8"/>
  <c r="L232" i="8"/>
  <c r="BG232" i="8"/>
  <c r="AQ232" i="8"/>
  <c r="AA232" i="8"/>
  <c r="K232" i="8"/>
  <c r="BF232" i="8"/>
  <c r="BE232" i="8"/>
  <c r="BC232" i="8"/>
  <c r="BO232" i="8"/>
  <c r="AY232" i="8"/>
  <c r="AI232" i="8"/>
  <c r="S232" i="8"/>
  <c r="C232" i="8"/>
  <c r="BK232" i="8"/>
  <c r="AM232" i="8"/>
  <c r="T232" i="8"/>
  <c r="BJ232" i="8"/>
  <c r="AL232" i="8"/>
  <c r="R232" i="8"/>
  <c r="BI232" i="8"/>
  <c r="AK232" i="8"/>
  <c r="Q232" i="8"/>
  <c r="BD232" i="8"/>
  <c r="AJ232" i="8"/>
  <c r="P232" i="8"/>
  <c r="BB232" i="8"/>
  <c r="AH232" i="8"/>
  <c r="O232" i="8"/>
  <c r="BA232" i="8"/>
  <c r="AG232" i="8"/>
  <c r="N232" i="8"/>
  <c r="AV232" i="8"/>
  <c r="AC232" i="8"/>
  <c r="H232" i="8"/>
  <c r="AF232" i="8"/>
  <c r="B232" i="8"/>
  <c r="BR232" i="8"/>
  <c r="AD232" i="8"/>
  <c r="BP232" i="8"/>
  <c r="Z232" i="8"/>
  <c r="BN232" i="8"/>
  <c r="Y232" i="8"/>
  <c r="BM232" i="8"/>
  <c r="X232" i="8"/>
  <c r="AW232" i="8"/>
  <c r="M232" i="8"/>
  <c r="AO232" i="8"/>
  <c r="AN232" i="8"/>
  <c r="AE232" i="8"/>
  <c r="W232" i="8"/>
  <c r="V232" i="8"/>
  <c r="U232" i="8"/>
  <c r="BL232" i="8"/>
  <c r="F232" i="8"/>
  <c r="AZ232" i="8"/>
  <c r="AX232" i="8"/>
  <c r="AU232" i="8"/>
  <c r="AT232" i="8"/>
  <c r="AS232" i="8"/>
  <c r="A232" i="8"/>
  <c r="G232" i="8"/>
  <c r="E232" i="8"/>
  <c r="D232" i="8"/>
  <c r="AP232" i="8"/>
  <c r="J232" i="8"/>
  <c r="I232" i="8"/>
  <c r="BO361" i="8"/>
  <c r="AY361" i="8"/>
  <c r="AI361" i="8"/>
  <c r="S361" i="8"/>
  <c r="C361" i="8"/>
  <c r="BL361" i="8"/>
  <c r="AU361" i="8"/>
  <c r="AD361" i="8"/>
  <c r="M361" i="8"/>
  <c r="BK361" i="8"/>
  <c r="AT361" i="8"/>
  <c r="AC361" i="8"/>
  <c r="L361" i="8"/>
  <c r="BJ361" i="8"/>
  <c r="AS361" i="8"/>
  <c r="AB361" i="8"/>
  <c r="K361" i="8"/>
  <c r="BI361" i="8"/>
  <c r="AR361" i="8"/>
  <c r="AA361" i="8"/>
  <c r="J361" i="8"/>
  <c r="BG361" i="8"/>
  <c r="AP361" i="8"/>
  <c r="Y361" i="8"/>
  <c r="BF361" i="8"/>
  <c r="AO361" i="8"/>
  <c r="X361" i="8"/>
  <c r="G361" i="8"/>
  <c r="BC361" i="8"/>
  <c r="AL361" i="8"/>
  <c r="U361" i="8"/>
  <c r="D361" i="8"/>
  <c r="AN361" i="8"/>
  <c r="N361" i="8"/>
  <c r="AM361" i="8"/>
  <c r="I361" i="8"/>
  <c r="BR361" i="8"/>
  <c r="AK361" i="8"/>
  <c r="H361" i="8"/>
  <c r="BP361" i="8"/>
  <c r="AJ361" i="8"/>
  <c r="F361" i="8"/>
  <c r="BN361" i="8"/>
  <c r="AH361" i="8"/>
  <c r="E361" i="8"/>
  <c r="BM361" i="8"/>
  <c r="AG361" i="8"/>
  <c r="B361" i="8"/>
  <c r="BH361" i="8"/>
  <c r="AF361" i="8"/>
  <c r="A361" i="8"/>
  <c r="BB361" i="8"/>
  <c r="W361" i="8"/>
  <c r="AZ361" i="8"/>
  <c r="AX361" i="8"/>
  <c r="AW361" i="8"/>
  <c r="AV361" i="8"/>
  <c r="AQ361" i="8"/>
  <c r="AE361" i="8"/>
  <c r="Z361" i="8"/>
  <c r="BA361" i="8"/>
  <c r="V361" i="8"/>
  <c r="T361" i="8"/>
  <c r="R361" i="8"/>
  <c r="Q361" i="8"/>
  <c r="P361" i="8"/>
  <c r="BE361" i="8"/>
  <c r="BD361" i="8"/>
  <c r="O361" i="8"/>
  <c r="BD280" i="8"/>
  <c r="AN280" i="8"/>
  <c r="X280" i="8"/>
  <c r="H280" i="8"/>
  <c r="BJ280" i="8"/>
  <c r="AS280" i="8"/>
  <c r="AB280" i="8"/>
  <c r="K280" i="8"/>
  <c r="BI280" i="8"/>
  <c r="AR280" i="8"/>
  <c r="AA280" i="8"/>
  <c r="J280" i="8"/>
  <c r="BH280" i="8"/>
  <c r="AQ280" i="8"/>
  <c r="Z280" i="8"/>
  <c r="I280" i="8"/>
  <c r="BG280" i="8"/>
  <c r="AP280" i="8"/>
  <c r="Y280" i="8"/>
  <c r="G280" i="8"/>
  <c r="BF280" i="8"/>
  <c r="AO280" i="8"/>
  <c r="W280" i="8"/>
  <c r="F280" i="8"/>
  <c r="BE280" i="8"/>
  <c r="AM280" i="8"/>
  <c r="V280" i="8"/>
  <c r="E280" i="8"/>
  <c r="BR280" i="8"/>
  <c r="AZ280" i="8"/>
  <c r="AI280" i="8"/>
  <c r="R280" i="8"/>
  <c r="A280" i="8"/>
  <c r="BK280" i="8"/>
  <c r="AE280" i="8"/>
  <c r="BC280" i="8"/>
  <c r="AD280" i="8"/>
  <c r="BB280" i="8"/>
  <c r="AC280" i="8"/>
  <c r="BA280" i="8"/>
  <c r="U280" i="8"/>
  <c r="AY280" i="8"/>
  <c r="T280" i="8"/>
  <c r="AX280" i="8"/>
  <c r="S280" i="8"/>
  <c r="AT280" i="8"/>
  <c r="N280" i="8"/>
  <c r="BM280" i="8"/>
  <c r="D280" i="8"/>
  <c r="BL280" i="8"/>
  <c r="C280" i="8"/>
  <c r="AW280" i="8"/>
  <c r="B280" i="8"/>
  <c r="AV280" i="8"/>
  <c r="AU280" i="8"/>
  <c r="AL280" i="8"/>
  <c r="AG280" i="8"/>
  <c r="Q280" i="8"/>
  <c r="P280" i="8"/>
  <c r="O280" i="8"/>
  <c r="M280" i="8"/>
  <c r="L280" i="8"/>
  <c r="BP280" i="8"/>
  <c r="AF280" i="8"/>
  <c r="AJ280" i="8"/>
  <c r="BO280" i="8"/>
  <c r="BN280" i="8"/>
  <c r="AK280" i="8"/>
  <c r="AH280" i="8"/>
  <c r="BC312" i="8"/>
  <c r="AM312" i="8"/>
  <c r="W312" i="8"/>
  <c r="G312" i="8"/>
  <c r="BB312" i="8"/>
  <c r="AL312" i="8"/>
  <c r="V312" i="8"/>
  <c r="F312" i="8"/>
  <c r="BI312" i="8"/>
  <c r="AQ312" i="8"/>
  <c r="Y312" i="8"/>
  <c r="E312" i="8"/>
  <c r="BD312" i="8"/>
  <c r="AJ312" i="8"/>
  <c r="R312" i="8"/>
  <c r="BP312" i="8"/>
  <c r="AX312" i="8"/>
  <c r="AF312" i="8"/>
  <c r="N312" i="8"/>
  <c r="BR312" i="8"/>
  <c r="AU312" i="8"/>
  <c r="Z312" i="8"/>
  <c r="B312" i="8"/>
  <c r="BO312" i="8"/>
  <c r="AT312" i="8"/>
  <c r="X312" i="8"/>
  <c r="A312" i="8"/>
  <c r="BN312" i="8"/>
  <c r="AS312" i="8"/>
  <c r="U312" i="8"/>
  <c r="BM312" i="8"/>
  <c r="AR312" i="8"/>
  <c r="T312" i="8"/>
  <c r="BL312" i="8"/>
  <c r="AP312" i="8"/>
  <c r="S312" i="8"/>
  <c r="BK312" i="8"/>
  <c r="AO312" i="8"/>
  <c r="Q312" i="8"/>
  <c r="BF312" i="8"/>
  <c r="AH312" i="8"/>
  <c r="L312" i="8"/>
  <c r="AI312" i="8"/>
  <c r="AG312" i="8"/>
  <c r="AE312" i="8"/>
  <c r="AD312" i="8"/>
  <c r="AC312" i="8"/>
  <c r="BJ312" i="8"/>
  <c r="AB312" i="8"/>
  <c r="BG312" i="8"/>
  <c r="P312" i="8"/>
  <c r="AZ312" i="8"/>
  <c r="AY312" i="8"/>
  <c r="AW312" i="8"/>
  <c r="AV312" i="8"/>
  <c r="AN312" i="8"/>
  <c r="AK312" i="8"/>
  <c r="K312" i="8"/>
  <c r="H312" i="8"/>
  <c r="D312" i="8"/>
  <c r="C312" i="8"/>
  <c r="BE312" i="8"/>
  <c r="M312" i="8"/>
  <c r="J312" i="8"/>
  <c r="I312" i="8"/>
  <c r="BH312" i="8"/>
  <c r="BA312" i="8"/>
  <c r="AA312" i="8"/>
  <c r="O312" i="8"/>
  <c r="BB265" i="8"/>
  <c r="AL265" i="8"/>
  <c r="V265" i="8"/>
  <c r="F265" i="8"/>
  <c r="BR265" i="8"/>
  <c r="BA265" i="8"/>
  <c r="AK265" i="8"/>
  <c r="U265" i="8"/>
  <c r="E265" i="8"/>
  <c r="BH265" i="8"/>
  <c r="AP265" i="8"/>
  <c r="X265" i="8"/>
  <c r="D265" i="8"/>
  <c r="BG265" i="8"/>
  <c r="AO265" i="8"/>
  <c r="W265" i="8"/>
  <c r="C265" i="8"/>
  <c r="BF265" i="8"/>
  <c r="AN265" i="8"/>
  <c r="T265" i="8"/>
  <c r="B265" i="8"/>
  <c r="BE265" i="8"/>
  <c r="AM265" i="8"/>
  <c r="S265" i="8"/>
  <c r="A265" i="8"/>
  <c r="BD265" i="8"/>
  <c r="AJ265" i="8"/>
  <c r="R265" i="8"/>
  <c r="BC265" i="8"/>
  <c r="AI265" i="8"/>
  <c r="Q265" i="8"/>
  <c r="BO265" i="8"/>
  <c r="AW265" i="8"/>
  <c r="AE265" i="8"/>
  <c r="M265" i="8"/>
  <c r="BJ265" i="8"/>
  <c r="AB265" i="8"/>
  <c r="BI265" i="8"/>
  <c r="AA265" i="8"/>
  <c r="AZ265" i="8"/>
  <c r="Z265" i="8"/>
  <c r="AY265" i="8"/>
  <c r="Y265" i="8"/>
  <c r="AX265" i="8"/>
  <c r="P265" i="8"/>
  <c r="AV265" i="8"/>
  <c r="O265" i="8"/>
  <c r="AR265" i="8"/>
  <c r="J265" i="8"/>
  <c r="AT265" i="8"/>
  <c r="AS265" i="8"/>
  <c r="AQ265" i="8"/>
  <c r="AH265" i="8"/>
  <c r="AG265" i="8"/>
  <c r="AF265" i="8"/>
  <c r="L265" i="8"/>
  <c r="BP265" i="8"/>
  <c r="BN265" i="8"/>
  <c r="BM265" i="8"/>
  <c r="BL265" i="8"/>
  <c r="BK265" i="8"/>
  <c r="N265" i="8"/>
  <c r="AU265" i="8"/>
  <c r="AD265" i="8"/>
  <c r="AC265" i="8"/>
  <c r="K265" i="8"/>
  <c r="I265" i="8"/>
  <c r="H265" i="8"/>
  <c r="G265" i="8"/>
  <c r="BD360" i="8"/>
  <c r="AN360" i="8"/>
  <c r="X360" i="8"/>
  <c r="H360" i="8"/>
  <c r="BM360" i="8"/>
  <c r="AV360" i="8"/>
  <c r="AE360" i="8"/>
  <c r="N360" i="8"/>
  <c r="BL360" i="8"/>
  <c r="AU360" i="8"/>
  <c r="AD360" i="8"/>
  <c r="M360" i="8"/>
  <c r="BK360" i="8"/>
  <c r="AT360" i="8"/>
  <c r="AC360" i="8"/>
  <c r="L360" i="8"/>
  <c r="BJ360" i="8"/>
  <c r="AS360" i="8"/>
  <c r="AB360" i="8"/>
  <c r="K360" i="8"/>
  <c r="BG360" i="8"/>
  <c r="AP360" i="8"/>
  <c r="Y360" i="8"/>
  <c r="G360" i="8"/>
  <c r="BC360" i="8"/>
  <c r="AL360" i="8"/>
  <c r="U360" i="8"/>
  <c r="D360" i="8"/>
  <c r="BA360" i="8"/>
  <c r="Z360" i="8"/>
  <c r="AZ360" i="8"/>
  <c r="W360" i="8"/>
  <c r="AY360" i="8"/>
  <c r="V360" i="8"/>
  <c r="AX360" i="8"/>
  <c r="T360" i="8"/>
  <c r="AW360" i="8"/>
  <c r="S360" i="8"/>
  <c r="AR360" i="8"/>
  <c r="R360" i="8"/>
  <c r="AQ360" i="8"/>
  <c r="Q360" i="8"/>
  <c r="BO360" i="8"/>
  <c r="AK360" i="8"/>
  <c r="J360" i="8"/>
  <c r="BI360" i="8"/>
  <c r="F360" i="8"/>
  <c r="BH360" i="8"/>
  <c r="E360" i="8"/>
  <c r="BF360" i="8"/>
  <c r="C360" i="8"/>
  <c r="BE360" i="8"/>
  <c r="B360" i="8"/>
  <c r="BB360" i="8"/>
  <c r="A360" i="8"/>
  <c r="AO360" i="8"/>
  <c r="AM360" i="8"/>
  <c r="P360" i="8"/>
  <c r="O360" i="8"/>
  <c r="I360" i="8"/>
  <c r="BN360" i="8"/>
  <c r="AJ360" i="8"/>
  <c r="BR360" i="8"/>
  <c r="AF360" i="8"/>
  <c r="AA360" i="8"/>
  <c r="AH360" i="8"/>
  <c r="AG360" i="8"/>
  <c r="BP360" i="8"/>
  <c r="AI360" i="8"/>
  <c r="BG52" i="8"/>
  <c r="AQ52" i="8"/>
  <c r="AA52" i="8"/>
  <c r="K52" i="8"/>
  <c r="BB52" i="8"/>
  <c r="AL52" i="8"/>
  <c r="V52" i="8"/>
  <c r="F52" i="8"/>
  <c r="BP52" i="8"/>
  <c r="AX52" i="8"/>
  <c r="AF52" i="8"/>
  <c r="N52" i="8"/>
  <c r="BO52" i="8"/>
  <c r="AW52" i="8"/>
  <c r="AE52" i="8"/>
  <c r="M52" i="8"/>
  <c r="BR52" i="8"/>
  <c r="AU52" i="8"/>
  <c r="Z52" i="8"/>
  <c r="E52" i="8"/>
  <c r="BN52" i="8"/>
  <c r="AT52" i="8"/>
  <c r="Y52" i="8"/>
  <c r="D52" i="8"/>
  <c r="BM52" i="8"/>
  <c r="AS52" i="8"/>
  <c r="X52" i="8"/>
  <c r="C52" i="8"/>
  <c r="BL52" i="8"/>
  <c r="AR52" i="8"/>
  <c r="W52" i="8"/>
  <c r="B52" i="8"/>
  <c r="BK52" i="8"/>
  <c r="AP52" i="8"/>
  <c r="U52" i="8"/>
  <c r="A52" i="8"/>
  <c r="BJ52" i="8"/>
  <c r="AO52" i="8"/>
  <c r="T52" i="8"/>
  <c r="BE52" i="8"/>
  <c r="AJ52" i="8"/>
  <c r="P52" i="8"/>
  <c r="BA52" i="8"/>
  <c r="O52" i="8"/>
  <c r="AZ52" i="8"/>
  <c r="L52" i="8"/>
  <c r="AY52" i="8"/>
  <c r="J52" i="8"/>
  <c r="AV52" i="8"/>
  <c r="I52" i="8"/>
  <c r="AN52" i="8"/>
  <c r="H52" i="8"/>
  <c r="AM52" i="8"/>
  <c r="G52" i="8"/>
  <c r="AG52" i="8"/>
  <c r="AK52" i="8"/>
  <c r="AI52" i="8"/>
  <c r="AH52" i="8"/>
  <c r="AD52" i="8"/>
  <c r="AC52" i="8"/>
  <c r="AB52" i="8"/>
  <c r="S52" i="8"/>
  <c r="BF52" i="8"/>
  <c r="BI52" i="8"/>
  <c r="BH52" i="8"/>
  <c r="BD52" i="8"/>
  <c r="BC52" i="8"/>
  <c r="R52" i="8"/>
  <c r="Q52" i="8"/>
  <c r="BK64" i="8"/>
  <c r="AU64" i="8"/>
  <c r="AE64" i="8"/>
  <c r="O64" i="8"/>
  <c r="BF64" i="8"/>
  <c r="AP64" i="8"/>
  <c r="Z64" i="8"/>
  <c r="J64" i="8"/>
  <c r="BL64" i="8"/>
  <c r="AS64" i="8"/>
  <c r="AA64" i="8"/>
  <c r="H64" i="8"/>
  <c r="BJ64" i="8"/>
  <c r="AR64" i="8"/>
  <c r="Y64" i="8"/>
  <c r="G64" i="8"/>
  <c r="BA64" i="8"/>
  <c r="AI64" i="8"/>
  <c r="Q64" i="8"/>
  <c r="BI64" i="8"/>
  <c r="AM64" i="8"/>
  <c r="R64" i="8"/>
  <c r="BH64" i="8"/>
  <c r="AL64" i="8"/>
  <c r="P64" i="8"/>
  <c r="BG64" i="8"/>
  <c r="AK64" i="8"/>
  <c r="N64" i="8"/>
  <c r="BE64" i="8"/>
  <c r="AJ64" i="8"/>
  <c r="M64" i="8"/>
  <c r="BD64" i="8"/>
  <c r="AH64" i="8"/>
  <c r="L64" i="8"/>
  <c r="BC64" i="8"/>
  <c r="AG64" i="8"/>
  <c r="K64" i="8"/>
  <c r="AX64" i="8"/>
  <c r="AB64" i="8"/>
  <c r="D64" i="8"/>
  <c r="AV64" i="8"/>
  <c r="E64" i="8"/>
  <c r="AT64" i="8"/>
  <c r="C64" i="8"/>
  <c r="AQ64" i="8"/>
  <c r="B64" i="8"/>
  <c r="AO64" i="8"/>
  <c r="A64" i="8"/>
  <c r="AN64" i="8"/>
  <c r="AF64" i="8"/>
  <c r="BO64" i="8"/>
  <c r="W64" i="8"/>
  <c r="S64" i="8"/>
  <c r="I64" i="8"/>
  <c r="BR64" i="8"/>
  <c r="F64" i="8"/>
  <c r="BP64" i="8"/>
  <c r="BN64" i="8"/>
  <c r="BM64" i="8"/>
  <c r="BB64" i="8"/>
  <c r="AW64" i="8"/>
  <c r="AD64" i="8"/>
  <c r="AZ64" i="8"/>
  <c r="AY64" i="8"/>
  <c r="AC64" i="8"/>
  <c r="X64" i="8"/>
  <c r="V64" i="8"/>
  <c r="U64" i="8"/>
  <c r="T64" i="8"/>
  <c r="BE369" i="8"/>
  <c r="AO369" i="8"/>
  <c r="Y369" i="8"/>
  <c r="I369" i="8"/>
  <c r="BD369" i="8"/>
  <c r="AN369" i="8"/>
  <c r="X369" i="8"/>
  <c r="H369" i="8"/>
  <c r="BN369" i="8"/>
  <c r="AV369" i="8"/>
  <c r="AD369" i="8"/>
  <c r="L369" i="8"/>
  <c r="BM369" i="8"/>
  <c r="AU369" i="8"/>
  <c r="AC369" i="8"/>
  <c r="K369" i="8"/>
  <c r="BL369" i="8"/>
  <c r="AT369" i="8"/>
  <c r="AB369" i="8"/>
  <c r="J369" i="8"/>
  <c r="BK369" i="8"/>
  <c r="AS369" i="8"/>
  <c r="BJ369" i="8"/>
  <c r="AR369" i="8"/>
  <c r="Z369" i="8"/>
  <c r="F369" i="8"/>
  <c r="BI369" i="8"/>
  <c r="AQ369" i="8"/>
  <c r="W369" i="8"/>
  <c r="BC369" i="8"/>
  <c r="AK369" i="8"/>
  <c r="AW369" i="8"/>
  <c r="Q369" i="8"/>
  <c r="AP369" i="8"/>
  <c r="P369" i="8"/>
  <c r="AM369" i="8"/>
  <c r="O369" i="8"/>
  <c r="AL369" i="8"/>
  <c r="N369" i="8"/>
  <c r="AJ369" i="8"/>
  <c r="M369" i="8"/>
  <c r="BR369" i="8"/>
  <c r="AI369" i="8"/>
  <c r="G369" i="8"/>
  <c r="BP369" i="8"/>
  <c r="AH369" i="8"/>
  <c r="E369" i="8"/>
  <c r="BG369" i="8"/>
  <c r="AE369" i="8"/>
  <c r="B369" i="8"/>
  <c r="AG369" i="8"/>
  <c r="AF369" i="8"/>
  <c r="AA369" i="8"/>
  <c r="V369" i="8"/>
  <c r="U369" i="8"/>
  <c r="T369" i="8"/>
  <c r="S369" i="8"/>
  <c r="BH369" i="8"/>
  <c r="C369" i="8"/>
  <c r="BO369" i="8"/>
  <c r="BF369" i="8"/>
  <c r="BB369" i="8"/>
  <c r="BA369" i="8"/>
  <c r="AZ369" i="8"/>
  <c r="D369" i="8"/>
  <c r="A369" i="8"/>
  <c r="AX369" i="8"/>
  <c r="AY369" i="8"/>
  <c r="R369" i="8"/>
  <c r="BB388" i="8"/>
  <c r="AL388" i="8"/>
  <c r="V388" i="8"/>
  <c r="F388" i="8"/>
  <c r="BK388" i="8"/>
  <c r="AU388" i="8"/>
  <c r="AE388" i="8"/>
  <c r="O388" i="8"/>
  <c r="BG388" i="8"/>
  <c r="AQ388" i="8"/>
  <c r="AA388" i="8"/>
  <c r="K388" i="8"/>
  <c r="BF388" i="8"/>
  <c r="AP388" i="8"/>
  <c r="Z388" i="8"/>
  <c r="J388" i="8"/>
  <c r="BC388" i="8"/>
  <c r="AM388" i="8"/>
  <c r="W388" i="8"/>
  <c r="G388" i="8"/>
  <c r="BN388" i="8"/>
  <c r="AR388" i="8"/>
  <c r="S388" i="8"/>
  <c r="BM388" i="8"/>
  <c r="AO388" i="8"/>
  <c r="R388" i="8"/>
  <c r="BL388" i="8"/>
  <c r="AN388" i="8"/>
  <c r="Q388" i="8"/>
  <c r="BE388" i="8"/>
  <c r="AH388" i="8"/>
  <c r="L388" i="8"/>
  <c r="BJ388" i="8"/>
  <c r="AF388" i="8"/>
  <c r="B388" i="8"/>
  <c r="BI388" i="8"/>
  <c r="AD388" i="8"/>
  <c r="A388" i="8"/>
  <c r="BH388" i="8"/>
  <c r="AC388" i="8"/>
  <c r="BD388" i="8"/>
  <c r="AB388" i="8"/>
  <c r="BA388" i="8"/>
  <c r="Y388" i="8"/>
  <c r="AZ388" i="8"/>
  <c r="X388" i="8"/>
  <c r="AY388" i="8"/>
  <c r="U388" i="8"/>
  <c r="AV388" i="8"/>
  <c r="N388" i="8"/>
  <c r="AX388" i="8"/>
  <c r="AW388" i="8"/>
  <c r="AT388" i="8"/>
  <c r="AS388" i="8"/>
  <c r="AK388" i="8"/>
  <c r="AJ388" i="8"/>
  <c r="P388" i="8"/>
  <c r="BR388" i="8"/>
  <c r="BP388" i="8"/>
  <c r="BO388" i="8"/>
  <c r="AI388" i="8"/>
  <c r="AG388" i="8"/>
  <c r="T388" i="8"/>
  <c r="M388" i="8"/>
  <c r="E388" i="8"/>
  <c r="I388" i="8"/>
  <c r="H388" i="8"/>
  <c r="D388" i="8"/>
  <c r="C388" i="8"/>
  <c r="BI160" i="8"/>
  <c r="AS160" i="8"/>
  <c r="AC160" i="8"/>
  <c r="M160" i="8"/>
  <c r="BP160" i="8"/>
  <c r="AZ160" i="8"/>
  <c r="AJ160" i="8"/>
  <c r="T160" i="8"/>
  <c r="D160" i="8"/>
  <c r="BK160" i="8"/>
  <c r="AR160" i="8"/>
  <c r="Z160" i="8"/>
  <c r="H160" i="8"/>
  <c r="BH160" i="8"/>
  <c r="AP160" i="8"/>
  <c r="X160" i="8"/>
  <c r="F160" i="8"/>
  <c r="BG160" i="8"/>
  <c r="AO160" i="8"/>
  <c r="W160" i="8"/>
  <c r="E160" i="8"/>
  <c r="BF160" i="8"/>
  <c r="AN160" i="8"/>
  <c r="V160" i="8"/>
  <c r="C160" i="8"/>
  <c r="BE160" i="8"/>
  <c r="AM160" i="8"/>
  <c r="U160" i="8"/>
  <c r="B160" i="8"/>
  <c r="BA160" i="8"/>
  <c r="AH160" i="8"/>
  <c r="P160" i="8"/>
  <c r="BR160" i="8"/>
  <c r="AL160" i="8"/>
  <c r="K160" i="8"/>
  <c r="BO160" i="8"/>
  <c r="AK160" i="8"/>
  <c r="J160" i="8"/>
  <c r="BN160" i="8"/>
  <c r="AI160" i="8"/>
  <c r="I160" i="8"/>
  <c r="BM160" i="8"/>
  <c r="AG160" i="8"/>
  <c r="G160" i="8"/>
  <c r="BL160" i="8"/>
  <c r="AF160" i="8"/>
  <c r="A160" i="8"/>
  <c r="BJ160" i="8"/>
  <c r="AE160" i="8"/>
  <c r="BB160" i="8"/>
  <c r="N160" i="8"/>
  <c r="AY160" i="8"/>
  <c r="L160" i="8"/>
  <c r="AX160" i="8"/>
  <c r="AW160" i="8"/>
  <c r="AV160" i="8"/>
  <c r="AU160" i="8"/>
  <c r="AB160" i="8"/>
  <c r="O160" i="8"/>
  <c r="AQ160" i="8"/>
  <c r="Q160" i="8"/>
  <c r="BC160" i="8"/>
  <c r="AT160" i="8"/>
  <c r="AD160" i="8"/>
  <c r="AA160" i="8"/>
  <c r="R160" i="8"/>
  <c r="BD160" i="8"/>
  <c r="Y160" i="8"/>
  <c r="S160" i="8"/>
  <c r="BI148" i="8"/>
  <c r="AS148" i="8"/>
  <c r="AC148" i="8"/>
  <c r="M148" i="8"/>
  <c r="BP148" i="8"/>
  <c r="AZ148" i="8"/>
  <c r="AJ148" i="8"/>
  <c r="T148" i="8"/>
  <c r="D148" i="8"/>
  <c r="BM148" i="8"/>
  <c r="AU148" i="8"/>
  <c r="AB148" i="8"/>
  <c r="J148" i="8"/>
  <c r="BL148" i="8"/>
  <c r="AT148" i="8"/>
  <c r="AA148" i="8"/>
  <c r="I148" i="8"/>
  <c r="BK148" i="8"/>
  <c r="AR148" i="8"/>
  <c r="Z148" i="8"/>
  <c r="H148" i="8"/>
  <c r="BJ148" i="8"/>
  <c r="AQ148" i="8"/>
  <c r="Y148" i="8"/>
  <c r="G148" i="8"/>
  <c r="BH148" i="8"/>
  <c r="AP148" i="8"/>
  <c r="X148" i="8"/>
  <c r="F148" i="8"/>
  <c r="BG148" i="8"/>
  <c r="AO148" i="8"/>
  <c r="W148" i="8"/>
  <c r="E148" i="8"/>
  <c r="AL148" i="8"/>
  <c r="L148" i="8"/>
  <c r="BR148" i="8"/>
  <c r="AK148" i="8"/>
  <c r="K148" i="8"/>
  <c r="BO148" i="8"/>
  <c r="AI148" i="8"/>
  <c r="C148" i="8"/>
  <c r="BN148" i="8"/>
  <c r="AH148" i="8"/>
  <c r="B148" i="8"/>
  <c r="BF148" i="8"/>
  <c r="AG148" i="8"/>
  <c r="A148" i="8"/>
  <c r="BE148" i="8"/>
  <c r="AF148" i="8"/>
  <c r="BA148" i="8"/>
  <c r="U148" i="8"/>
  <c r="R148" i="8"/>
  <c r="Q148" i="8"/>
  <c r="P148" i="8"/>
  <c r="BD148" i="8"/>
  <c r="O148" i="8"/>
  <c r="BC148" i="8"/>
  <c r="N148" i="8"/>
  <c r="BB148" i="8"/>
  <c r="AV148" i="8"/>
  <c r="AE148" i="8"/>
  <c r="AD148" i="8"/>
  <c r="V148" i="8"/>
  <c r="S148" i="8"/>
  <c r="AY148" i="8"/>
  <c r="AX148" i="8"/>
  <c r="AW148" i="8"/>
  <c r="AN148" i="8"/>
  <c r="AM148" i="8"/>
  <c r="BL260" i="8"/>
  <c r="AV260" i="8"/>
  <c r="AF260" i="8"/>
  <c r="P260" i="8"/>
  <c r="BK260" i="8"/>
  <c r="AU260" i="8"/>
  <c r="AE260" i="8"/>
  <c r="O260" i="8"/>
  <c r="BJ260" i="8"/>
  <c r="AT260" i="8"/>
  <c r="AD260" i="8"/>
  <c r="N260" i="8"/>
  <c r="BI260" i="8"/>
  <c r="AS260" i="8"/>
  <c r="AC260" i="8"/>
  <c r="M260" i="8"/>
  <c r="BH260" i="8"/>
  <c r="AR260" i="8"/>
  <c r="AB260" i="8"/>
  <c r="L260" i="8"/>
  <c r="BG260" i="8"/>
  <c r="AQ260" i="8"/>
  <c r="AA260" i="8"/>
  <c r="K260" i="8"/>
  <c r="BC260" i="8"/>
  <c r="AM260" i="8"/>
  <c r="W260" i="8"/>
  <c r="G260" i="8"/>
  <c r="BB260" i="8"/>
  <c r="Y260" i="8"/>
  <c r="A260" i="8"/>
  <c r="BA260" i="8"/>
  <c r="X260" i="8"/>
  <c r="AZ260" i="8"/>
  <c r="V260" i="8"/>
  <c r="AY260" i="8"/>
  <c r="U260" i="8"/>
  <c r="AX260" i="8"/>
  <c r="T260" i="8"/>
  <c r="AW260" i="8"/>
  <c r="S260" i="8"/>
  <c r="BP260" i="8"/>
  <c r="AL260" i="8"/>
  <c r="I260" i="8"/>
  <c r="BE260" i="8"/>
  <c r="E260" i="8"/>
  <c r="BD260" i="8"/>
  <c r="D260" i="8"/>
  <c r="AP260" i="8"/>
  <c r="C260" i="8"/>
  <c r="AO260" i="8"/>
  <c r="B260" i="8"/>
  <c r="AN260" i="8"/>
  <c r="AK260" i="8"/>
  <c r="AG260" i="8"/>
  <c r="Z260" i="8"/>
  <c r="R260" i="8"/>
  <c r="Q260" i="8"/>
  <c r="J260" i="8"/>
  <c r="H260" i="8"/>
  <c r="F260" i="8"/>
  <c r="BO260" i="8"/>
  <c r="BF260" i="8"/>
  <c r="BR260" i="8"/>
  <c r="BN260" i="8"/>
  <c r="BM260" i="8"/>
  <c r="AJ260" i="8"/>
  <c r="AI260" i="8"/>
  <c r="AH260" i="8"/>
  <c r="BG84" i="8"/>
  <c r="AQ84" i="8"/>
  <c r="AA84" i="8"/>
  <c r="K84" i="8"/>
  <c r="BF84" i="8"/>
  <c r="AP84" i="8"/>
  <c r="Z84" i="8"/>
  <c r="J84" i="8"/>
  <c r="BE84" i="8"/>
  <c r="AO84" i="8"/>
  <c r="Y84" i="8"/>
  <c r="I84" i="8"/>
  <c r="BD84" i="8"/>
  <c r="AN84" i="8"/>
  <c r="X84" i="8"/>
  <c r="H84" i="8"/>
  <c r="BC84" i="8"/>
  <c r="AM84" i="8"/>
  <c r="W84" i="8"/>
  <c r="G84" i="8"/>
  <c r="BB84" i="8"/>
  <c r="AL84" i="8"/>
  <c r="V84" i="8"/>
  <c r="F84" i="8"/>
  <c r="BJ84" i="8"/>
  <c r="AH84" i="8"/>
  <c r="L84" i="8"/>
  <c r="BI84" i="8"/>
  <c r="AG84" i="8"/>
  <c r="E84" i="8"/>
  <c r="BH84" i="8"/>
  <c r="AF84" i="8"/>
  <c r="D84" i="8"/>
  <c r="BA84" i="8"/>
  <c r="AE84" i="8"/>
  <c r="C84" i="8"/>
  <c r="AZ84" i="8"/>
  <c r="AD84" i="8"/>
  <c r="B84" i="8"/>
  <c r="AY84" i="8"/>
  <c r="AC84" i="8"/>
  <c r="A84" i="8"/>
  <c r="BR84" i="8"/>
  <c r="AU84" i="8"/>
  <c r="S84" i="8"/>
  <c r="AI84" i="8"/>
  <c r="AB84" i="8"/>
  <c r="BP84" i="8"/>
  <c r="U84" i="8"/>
  <c r="BO84" i="8"/>
  <c r="T84" i="8"/>
  <c r="BN84" i="8"/>
  <c r="R84" i="8"/>
  <c r="BM84" i="8"/>
  <c r="Q84" i="8"/>
  <c r="AW84" i="8"/>
  <c r="M84" i="8"/>
  <c r="BK84" i="8"/>
  <c r="AX84" i="8"/>
  <c r="AV84" i="8"/>
  <c r="AT84" i="8"/>
  <c r="AS84" i="8"/>
  <c r="AR84" i="8"/>
  <c r="O84" i="8"/>
  <c r="N84" i="8"/>
  <c r="BL84" i="8"/>
  <c r="P84" i="8"/>
  <c r="AJ84" i="8"/>
  <c r="AK84" i="8"/>
  <c r="BO316" i="8"/>
  <c r="AY316" i="8"/>
  <c r="AI316" i="8"/>
  <c r="S316" i="8"/>
  <c r="C316" i="8"/>
  <c r="BN316" i="8"/>
  <c r="AX316" i="8"/>
  <c r="AH316" i="8"/>
  <c r="R316" i="8"/>
  <c r="B316" i="8"/>
  <c r="BG316" i="8"/>
  <c r="AO316" i="8"/>
  <c r="W316" i="8"/>
  <c r="E316" i="8"/>
  <c r="BD316" i="8"/>
  <c r="AL316" i="8"/>
  <c r="T316" i="8"/>
  <c r="BC316" i="8"/>
  <c r="AK316" i="8"/>
  <c r="Q316" i="8"/>
  <c r="BB316" i="8"/>
  <c r="AJ316" i="8"/>
  <c r="P316" i="8"/>
  <c r="BA316" i="8"/>
  <c r="AG316" i="8"/>
  <c r="O316" i="8"/>
  <c r="BP316" i="8"/>
  <c r="AV316" i="8"/>
  <c r="AD316" i="8"/>
  <c r="L316" i="8"/>
  <c r="AR316" i="8"/>
  <c r="M316" i="8"/>
  <c r="AQ316" i="8"/>
  <c r="K316" i="8"/>
  <c r="BR316" i="8"/>
  <c r="AP316" i="8"/>
  <c r="J316" i="8"/>
  <c r="BM316" i="8"/>
  <c r="AN316" i="8"/>
  <c r="I316" i="8"/>
  <c r="BL316" i="8"/>
  <c r="AM316" i="8"/>
  <c r="H316" i="8"/>
  <c r="BK316" i="8"/>
  <c r="AF316" i="8"/>
  <c r="G316" i="8"/>
  <c r="BF316" i="8"/>
  <c r="AA316" i="8"/>
  <c r="X316" i="8"/>
  <c r="V316" i="8"/>
  <c r="BJ316" i="8"/>
  <c r="U316" i="8"/>
  <c r="BI316" i="8"/>
  <c r="N316" i="8"/>
  <c r="BH316" i="8"/>
  <c r="F316" i="8"/>
  <c r="BE316" i="8"/>
  <c r="D316" i="8"/>
  <c r="AW316" i="8"/>
  <c r="A316" i="8"/>
  <c r="AT316" i="8"/>
  <c r="AU316" i="8"/>
  <c r="Y316" i="8"/>
  <c r="AE316" i="8"/>
  <c r="AZ316" i="8"/>
  <c r="AS316" i="8"/>
  <c r="AC316" i="8"/>
  <c r="AB316" i="8"/>
  <c r="Z316" i="8"/>
  <c r="BH181" i="8"/>
  <c r="AR181" i="8"/>
  <c r="AB181" i="8"/>
  <c r="L181" i="8"/>
  <c r="BG181" i="8"/>
  <c r="AP181" i="8"/>
  <c r="Y181" i="8"/>
  <c r="H181" i="8"/>
  <c r="BE181" i="8"/>
  <c r="AN181" i="8"/>
  <c r="W181" i="8"/>
  <c r="F181" i="8"/>
  <c r="BC181" i="8"/>
  <c r="AL181" i="8"/>
  <c r="U181" i="8"/>
  <c r="D181" i="8"/>
  <c r="BB181" i="8"/>
  <c r="AK181" i="8"/>
  <c r="T181" i="8"/>
  <c r="C181" i="8"/>
  <c r="BO181" i="8"/>
  <c r="AX181" i="8"/>
  <c r="AG181" i="8"/>
  <c r="P181" i="8"/>
  <c r="AV181" i="8"/>
  <c r="X181" i="8"/>
  <c r="AU181" i="8"/>
  <c r="V181" i="8"/>
  <c r="BR181" i="8"/>
  <c r="AT181" i="8"/>
  <c r="S181" i="8"/>
  <c r="BP181" i="8"/>
  <c r="AS181" i="8"/>
  <c r="R181" i="8"/>
  <c r="BN181" i="8"/>
  <c r="AQ181" i="8"/>
  <c r="Q181" i="8"/>
  <c r="BM181" i="8"/>
  <c r="AO181" i="8"/>
  <c r="O181" i="8"/>
  <c r="BI181" i="8"/>
  <c r="AH181" i="8"/>
  <c r="J181" i="8"/>
  <c r="AM181" i="8"/>
  <c r="A181" i="8"/>
  <c r="AJ181" i="8"/>
  <c r="AI181" i="8"/>
  <c r="AF181" i="8"/>
  <c r="AE181" i="8"/>
  <c r="AD181" i="8"/>
  <c r="AC181" i="8"/>
  <c r="AA181" i="8"/>
  <c r="Z181" i="8"/>
  <c r="N181" i="8"/>
  <c r="M181" i="8"/>
  <c r="K181" i="8"/>
  <c r="BJ181" i="8"/>
  <c r="B181" i="8"/>
  <c r="BD181" i="8"/>
  <c r="BA181" i="8"/>
  <c r="AZ181" i="8"/>
  <c r="AY181" i="8"/>
  <c r="AW181" i="8"/>
  <c r="I181" i="8"/>
  <c r="BF181" i="8"/>
  <c r="G181" i="8"/>
  <c r="E181" i="8"/>
  <c r="BL181" i="8"/>
  <c r="BK181" i="8"/>
  <c r="BD381" i="8"/>
  <c r="AN381" i="8"/>
  <c r="X381" i="8"/>
  <c r="H381" i="8"/>
  <c r="BC381" i="8"/>
  <c r="AM381" i="8"/>
  <c r="W381" i="8"/>
  <c r="G381" i="8"/>
  <c r="BK381" i="8"/>
  <c r="AS381" i="8"/>
  <c r="AA381" i="8"/>
  <c r="I381" i="8"/>
  <c r="BJ381" i="8"/>
  <c r="AR381" i="8"/>
  <c r="Z381" i="8"/>
  <c r="F381" i="8"/>
  <c r="BI381" i="8"/>
  <c r="AQ381" i="8"/>
  <c r="Y381" i="8"/>
  <c r="E381" i="8"/>
  <c r="BH381" i="8"/>
  <c r="AP381" i="8"/>
  <c r="V381" i="8"/>
  <c r="D381" i="8"/>
  <c r="BG381" i="8"/>
  <c r="AO381" i="8"/>
  <c r="U381" i="8"/>
  <c r="C381" i="8"/>
  <c r="BF381" i="8"/>
  <c r="AL381" i="8"/>
  <c r="T381" i="8"/>
  <c r="B381" i="8"/>
  <c r="BE381" i="8"/>
  <c r="AK381" i="8"/>
  <c r="S381" i="8"/>
  <c r="A381" i="8"/>
  <c r="AZ381" i="8"/>
  <c r="AH381" i="8"/>
  <c r="P381" i="8"/>
  <c r="AJ381" i="8"/>
  <c r="AI381" i="8"/>
  <c r="BR381" i="8"/>
  <c r="AG381" i="8"/>
  <c r="BP381" i="8"/>
  <c r="AF381" i="8"/>
  <c r="BO381" i="8"/>
  <c r="AE381" i="8"/>
  <c r="BN381" i="8"/>
  <c r="AD381" i="8"/>
  <c r="BA381" i="8"/>
  <c r="Q381" i="8"/>
  <c r="O381" i="8"/>
  <c r="N381" i="8"/>
  <c r="M381" i="8"/>
  <c r="L381" i="8"/>
  <c r="BM381" i="8"/>
  <c r="K381" i="8"/>
  <c r="BL381" i="8"/>
  <c r="J381" i="8"/>
  <c r="BB381" i="8"/>
  <c r="AW381" i="8"/>
  <c r="AX381" i="8"/>
  <c r="AY381" i="8"/>
  <c r="AB381" i="8"/>
  <c r="R381" i="8"/>
  <c r="AV381" i="8"/>
  <c r="AU381" i="8"/>
  <c r="AT381" i="8"/>
  <c r="AC381" i="8"/>
  <c r="BH197" i="8"/>
  <c r="AR197" i="8"/>
  <c r="AB197" i="8"/>
  <c r="L197" i="8"/>
  <c r="BE197" i="8"/>
  <c r="AO197" i="8"/>
  <c r="Y197" i="8"/>
  <c r="I197" i="8"/>
  <c r="BR197" i="8"/>
  <c r="BA197" i="8"/>
  <c r="AK197" i="8"/>
  <c r="U197" i="8"/>
  <c r="E197" i="8"/>
  <c r="BK197" i="8"/>
  <c r="AQ197" i="8"/>
  <c r="W197" i="8"/>
  <c r="C197" i="8"/>
  <c r="BI197" i="8"/>
  <c r="AN197" i="8"/>
  <c r="T197" i="8"/>
  <c r="A197" i="8"/>
  <c r="BG197" i="8"/>
  <c r="AM197" i="8"/>
  <c r="S197" i="8"/>
  <c r="BF197" i="8"/>
  <c r="AL197" i="8"/>
  <c r="R197" i="8"/>
  <c r="BD197" i="8"/>
  <c r="AJ197" i="8"/>
  <c r="Q197" i="8"/>
  <c r="AY197" i="8"/>
  <c r="AF197" i="8"/>
  <c r="M197" i="8"/>
  <c r="AP197" i="8"/>
  <c r="H197" i="8"/>
  <c r="BP197" i="8"/>
  <c r="AI197" i="8"/>
  <c r="G197" i="8"/>
  <c r="BO197" i="8"/>
  <c r="AH197" i="8"/>
  <c r="F197" i="8"/>
  <c r="BN197" i="8"/>
  <c r="AG197" i="8"/>
  <c r="D197" i="8"/>
  <c r="BM197" i="8"/>
  <c r="AE197" i="8"/>
  <c r="B197" i="8"/>
  <c r="BL197" i="8"/>
  <c r="AD197" i="8"/>
  <c r="AZ197" i="8"/>
  <c r="X197" i="8"/>
  <c r="BC197" i="8"/>
  <c r="J197" i="8"/>
  <c r="BB197" i="8"/>
  <c r="AX197" i="8"/>
  <c r="AW197" i="8"/>
  <c r="AV197" i="8"/>
  <c r="AU197" i="8"/>
  <c r="P197" i="8"/>
  <c r="O197" i="8"/>
  <c r="N197" i="8"/>
  <c r="K197" i="8"/>
  <c r="BJ197" i="8"/>
  <c r="AT197" i="8"/>
  <c r="AS197" i="8"/>
  <c r="AC197" i="8"/>
  <c r="AA197" i="8"/>
  <c r="Z197" i="8"/>
  <c r="V197" i="8"/>
  <c r="BC40" i="8"/>
  <c r="AM40" i="8"/>
  <c r="W40" i="8"/>
  <c r="G40" i="8"/>
  <c r="BK40" i="8"/>
  <c r="AT40" i="8"/>
  <c r="AC40" i="8"/>
  <c r="L40" i="8"/>
  <c r="BP40" i="8"/>
  <c r="AX40" i="8"/>
  <c r="AF40" i="8"/>
  <c r="N40" i="8"/>
  <c r="BL40" i="8"/>
  <c r="AS40" i="8"/>
  <c r="AA40" i="8"/>
  <c r="I40" i="8"/>
  <c r="BF40" i="8"/>
  <c r="AN40" i="8"/>
  <c r="U40" i="8"/>
  <c r="C40" i="8"/>
  <c r="BJ40" i="8"/>
  <c r="AO40" i="8"/>
  <c r="R40" i="8"/>
  <c r="BI40" i="8"/>
  <c r="AL40" i="8"/>
  <c r="Q40" i="8"/>
  <c r="BH40" i="8"/>
  <c r="AK40" i="8"/>
  <c r="P40" i="8"/>
  <c r="BG40" i="8"/>
  <c r="AJ40" i="8"/>
  <c r="O40" i="8"/>
  <c r="BE40" i="8"/>
  <c r="AI40" i="8"/>
  <c r="M40" i="8"/>
  <c r="BD40" i="8"/>
  <c r="AH40" i="8"/>
  <c r="K40" i="8"/>
  <c r="AY40" i="8"/>
  <c r="AB40" i="8"/>
  <c r="E40" i="8"/>
  <c r="AD40" i="8"/>
  <c r="BR40" i="8"/>
  <c r="Z40" i="8"/>
  <c r="BO40" i="8"/>
  <c r="Y40" i="8"/>
  <c r="BN40" i="8"/>
  <c r="X40" i="8"/>
  <c r="BM40" i="8"/>
  <c r="V40" i="8"/>
  <c r="BB40" i="8"/>
  <c r="T40" i="8"/>
  <c r="BA40" i="8"/>
  <c r="S40" i="8"/>
  <c r="AV40" i="8"/>
  <c r="F40" i="8"/>
  <c r="AU40" i="8"/>
  <c r="D40" i="8"/>
  <c r="AP40" i="8"/>
  <c r="AG40" i="8"/>
  <c r="AE40" i="8"/>
  <c r="J40" i="8"/>
  <c r="H40" i="8"/>
  <c r="B40" i="8"/>
  <c r="A40" i="8"/>
  <c r="AZ40" i="8"/>
  <c r="AW40" i="8"/>
  <c r="AR40" i="8"/>
  <c r="AQ40" i="8"/>
  <c r="BR208" i="8"/>
  <c r="BA208" i="8"/>
  <c r="AK208" i="8"/>
  <c r="U208" i="8"/>
  <c r="E208" i="8"/>
  <c r="BN208" i="8"/>
  <c r="AX208" i="8"/>
  <c r="AH208" i="8"/>
  <c r="R208" i="8"/>
  <c r="B208" i="8"/>
  <c r="BJ208" i="8"/>
  <c r="AT208" i="8"/>
  <c r="AD208" i="8"/>
  <c r="N208" i="8"/>
  <c r="AZ208" i="8"/>
  <c r="AF208" i="8"/>
  <c r="L208" i="8"/>
  <c r="AW208" i="8"/>
  <c r="AC208" i="8"/>
  <c r="J208" i="8"/>
  <c r="BP208" i="8"/>
  <c r="AV208" i="8"/>
  <c r="AB208" i="8"/>
  <c r="I208" i="8"/>
  <c r="BO208" i="8"/>
  <c r="AU208" i="8"/>
  <c r="AA208" i="8"/>
  <c r="H208" i="8"/>
  <c r="BM208" i="8"/>
  <c r="AS208" i="8"/>
  <c r="Z208" i="8"/>
  <c r="G208" i="8"/>
  <c r="BH208" i="8"/>
  <c r="AO208" i="8"/>
  <c r="V208" i="8"/>
  <c r="A208" i="8"/>
  <c r="AL208" i="8"/>
  <c r="D208" i="8"/>
  <c r="BL208" i="8"/>
  <c r="AJ208" i="8"/>
  <c r="C208" i="8"/>
  <c r="BK208" i="8"/>
  <c r="AI208" i="8"/>
  <c r="BI208" i="8"/>
  <c r="AG208" i="8"/>
  <c r="BG208" i="8"/>
  <c r="AE208" i="8"/>
  <c r="BF208" i="8"/>
  <c r="Y208" i="8"/>
  <c r="BB208" i="8"/>
  <c r="S208" i="8"/>
  <c r="X208" i="8"/>
  <c r="W208" i="8"/>
  <c r="T208" i="8"/>
  <c r="Q208" i="8"/>
  <c r="P208" i="8"/>
  <c r="O208" i="8"/>
  <c r="BD208" i="8"/>
  <c r="BC208" i="8"/>
  <c r="AY208" i="8"/>
  <c r="AR208" i="8"/>
  <c r="AQ208" i="8"/>
  <c r="AP208" i="8"/>
  <c r="K208" i="8"/>
  <c r="BE208" i="8"/>
  <c r="F208" i="8"/>
  <c r="AN208" i="8"/>
  <c r="AM208" i="8"/>
  <c r="M208" i="8"/>
  <c r="BC233" i="8"/>
  <c r="AM233" i="8"/>
  <c r="W233" i="8"/>
  <c r="G233" i="8"/>
  <c r="BB233" i="8"/>
  <c r="AL233" i="8"/>
  <c r="V233" i="8"/>
  <c r="F233" i="8"/>
  <c r="BR233" i="8"/>
  <c r="BA233" i="8"/>
  <c r="AK233" i="8"/>
  <c r="U233" i="8"/>
  <c r="E233" i="8"/>
  <c r="BP233" i="8"/>
  <c r="AZ233" i="8"/>
  <c r="AJ233" i="8"/>
  <c r="T233" i="8"/>
  <c r="D233" i="8"/>
  <c r="BO233" i="8"/>
  <c r="AY233" i="8"/>
  <c r="AI233" i="8"/>
  <c r="BN233" i="8"/>
  <c r="AX233" i="8"/>
  <c r="AH233" i="8"/>
  <c r="R233" i="8"/>
  <c r="B233" i="8"/>
  <c r="BJ233" i="8"/>
  <c r="AT233" i="8"/>
  <c r="AD233" i="8"/>
  <c r="N233" i="8"/>
  <c r="AS233" i="8"/>
  <c r="Q233" i="8"/>
  <c r="AR233" i="8"/>
  <c r="P233" i="8"/>
  <c r="AQ233" i="8"/>
  <c r="O233" i="8"/>
  <c r="AP233" i="8"/>
  <c r="M233" i="8"/>
  <c r="BM233" i="8"/>
  <c r="AO233" i="8"/>
  <c r="L233" i="8"/>
  <c r="BL233" i="8"/>
  <c r="AN233" i="8"/>
  <c r="K233" i="8"/>
  <c r="BG233" i="8"/>
  <c r="AC233" i="8"/>
  <c r="C233" i="8"/>
  <c r="BE233" i="8"/>
  <c r="H233" i="8"/>
  <c r="AW233" i="8"/>
  <c r="AV233" i="8"/>
  <c r="AU233" i="8"/>
  <c r="AG233" i="8"/>
  <c r="AA233" i="8"/>
  <c r="AE233" i="8"/>
  <c r="AB233" i="8"/>
  <c r="Z233" i="8"/>
  <c r="Y233" i="8"/>
  <c r="X233" i="8"/>
  <c r="S233" i="8"/>
  <c r="A233" i="8"/>
  <c r="BK233" i="8"/>
  <c r="BI233" i="8"/>
  <c r="BH233" i="8"/>
  <c r="BF233" i="8"/>
  <c r="I233" i="8"/>
  <c r="BD233" i="8"/>
  <c r="AF233" i="8"/>
  <c r="J233" i="8"/>
  <c r="BG264" i="8"/>
  <c r="AQ264" i="8"/>
  <c r="AA264" i="8"/>
  <c r="K264" i="8"/>
  <c r="BF264" i="8"/>
  <c r="AP264" i="8"/>
  <c r="Z264" i="8"/>
  <c r="J264" i="8"/>
  <c r="BC264" i="8"/>
  <c r="AK264" i="8"/>
  <c r="S264" i="8"/>
  <c r="A264" i="8"/>
  <c r="BB264" i="8"/>
  <c r="AJ264" i="8"/>
  <c r="R264" i="8"/>
  <c r="BA264" i="8"/>
  <c r="AI264" i="8"/>
  <c r="Q264" i="8"/>
  <c r="AZ264" i="8"/>
  <c r="AH264" i="8"/>
  <c r="P264" i="8"/>
  <c r="BR264" i="8"/>
  <c r="AY264" i="8"/>
  <c r="AG264" i="8"/>
  <c r="O264" i="8"/>
  <c r="BP264" i="8"/>
  <c r="AX264" i="8"/>
  <c r="AF264" i="8"/>
  <c r="N264" i="8"/>
  <c r="BL264" i="8"/>
  <c r="AT264" i="8"/>
  <c r="AB264" i="8"/>
  <c r="H264" i="8"/>
  <c r="BK264" i="8"/>
  <c r="AD264" i="8"/>
  <c r="B264" i="8"/>
  <c r="BJ264" i="8"/>
  <c r="AC264" i="8"/>
  <c r="BI264" i="8"/>
  <c r="Y264" i="8"/>
  <c r="BH264" i="8"/>
  <c r="X264" i="8"/>
  <c r="BE264" i="8"/>
  <c r="W264" i="8"/>
  <c r="BD264" i="8"/>
  <c r="V264" i="8"/>
  <c r="AS264" i="8"/>
  <c r="L264" i="8"/>
  <c r="BM264" i="8"/>
  <c r="E264" i="8"/>
  <c r="AW264" i="8"/>
  <c r="D264" i="8"/>
  <c r="AV264" i="8"/>
  <c r="C264" i="8"/>
  <c r="AU264" i="8"/>
  <c r="AR264" i="8"/>
  <c r="AO264" i="8"/>
  <c r="AE264" i="8"/>
  <c r="AN264" i="8"/>
  <c r="AM264" i="8"/>
  <c r="AL264" i="8"/>
  <c r="U264" i="8"/>
  <c r="T264" i="8"/>
  <c r="M264" i="8"/>
  <c r="BO264" i="8"/>
  <c r="BN264" i="8"/>
  <c r="I264" i="8"/>
  <c r="G264" i="8"/>
  <c r="F264" i="8"/>
  <c r="BD161" i="8"/>
  <c r="AN161" i="8"/>
  <c r="X161" i="8"/>
  <c r="H161" i="8"/>
  <c r="BK161" i="8"/>
  <c r="AU161" i="8"/>
  <c r="AE161" i="8"/>
  <c r="O161" i="8"/>
  <c r="BO161" i="8"/>
  <c r="AW161" i="8"/>
  <c r="AD161" i="8"/>
  <c r="L161" i="8"/>
  <c r="BM161" i="8"/>
  <c r="AT161" i="8"/>
  <c r="AB161" i="8"/>
  <c r="J161" i="8"/>
  <c r="BL161" i="8"/>
  <c r="AS161" i="8"/>
  <c r="AA161" i="8"/>
  <c r="I161" i="8"/>
  <c r="BJ161" i="8"/>
  <c r="AR161" i="8"/>
  <c r="Z161" i="8"/>
  <c r="G161" i="8"/>
  <c r="BI161" i="8"/>
  <c r="AQ161" i="8"/>
  <c r="Y161" i="8"/>
  <c r="F161" i="8"/>
  <c r="BE161" i="8"/>
  <c r="AL161" i="8"/>
  <c r="T161" i="8"/>
  <c r="B161" i="8"/>
  <c r="BF161" i="8"/>
  <c r="AF161" i="8"/>
  <c r="BC161" i="8"/>
  <c r="AC161" i="8"/>
  <c r="BB161" i="8"/>
  <c r="W161" i="8"/>
  <c r="BA161" i="8"/>
  <c r="V161" i="8"/>
  <c r="AZ161" i="8"/>
  <c r="U161" i="8"/>
  <c r="AY161" i="8"/>
  <c r="S161" i="8"/>
  <c r="AJ161" i="8"/>
  <c r="AI161" i="8"/>
  <c r="AH161" i="8"/>
  <c r="AG161" i="8"/>
  <c r="R161" i="8"/>
  <c r="BR161" i="8"/>
  <c r="Q161" i="8"/>
  <c r="BG161" i="8"/>
  <c r="K161" i="8"/>
  <c r="N161" i="8"/>
  <c r="M161" i="8"/>
  <c r="E161" i="8"/>
  <c r="D161" i="8"/>
  <c r="C161" i="8"/>
  <c r="A161" i="8"/>
  <c r="AX161" i="8"/>
  <c r="BN161" i="8"/>
  <c r="BH161" i="8"/>
  <c r="AV161" i="8"/>
  <c r="AP161" i="8"/>
  <c r="AO161" i="8"/>
  <c r="AM161" i="8"/>
  <c r="BP161" i="8"/>
  <c r="AK161" i="8"/>
  <c r="P161" i="8"/>
  <c r="BD149" i="8"/>
  <c r="AN149" i="8"/>
  <c r="X149" i="8"/>
  <c r="H149" i="8"/>
  <c r="BB149" i="8"/>
  <c r="BO149" i="8"/>
  <c r="AY149" i="8"/>
  <c r="AI149" i="8"/>
  <c r="BK149" i="8"/>
  <c r="AU149" i="8"/>
  <c r="AE149" i="8"/>
  <c r="O149" i="8"/>
  <c r="BA149" i="8"/>
  <c r="AG149" i="8"/>
  <c r="N149" i="8"/>
  <c r="AZ149" i="8"/>
  <c r="AF149" i="8"/>
  <c r="M149" i="8"/>
  <c r="AX149" i="8"/>
  <c r="AD149" i="8"/>
  <c r="L149" i="8"/>
  <c r="AW149" i="8"/>
  <c r="AC149" i="8"/>
  <c r="K149" i="8"/>
  <c r="BR149" i="8"/>
  <c r="AV149" i="8"/>
  <c r="AB149" i="8"/>
  <c r="J149" i="8"/>
  <c r="BP149" i="8"/>
  <c r="AT149" i="8"/>
  <c r="AA149" i="8"/>
  <c r="I149" i="8"/>
  <c r="BI149" i="8"/>
  <c r="Z149" i="8"/>
  <c r="A149" i="8"/>
  <c r="BH149" i="8"/>
  <c r="Y149" i="8"/>
  <c r="BG149" i="8"/>
  <c r="W149" i="8"/>
  <c r="BF149" i="8"/>
  <c r="V149" i="8"/>
  <c r="BE149" i="8"/>
  <c r="U149" i="8"/>
  <c r="BC149" i="8"/>
  <c r="T149" i="8"/>
  <c r="AP149" i="8"/>
  <c r="P149" i="8"/>
  <c r="BJ149" i="8"/>
  <c r="D149" i="8"/>
  <c r="AS149" i="8"/>
  <c r="C149" i="8"/>
  <c r="AR149" i="8"/>
  <c r="B149" i="8"/>
  <c r="AQ149" i="8"/>
  <c r="AO149" i="8"/>
  <c r="AM149" i="8"/>
  <c r="AH149" i="8"/>
  <c r="BM149" i="8"/>
  <c r="BL149" i="8"/>
  <c r="AL149" i="8"/>
  <c r="AK149" i="8"/>
  <c r="AJ149" i="8"/>
  <c r="S149" i="8"/>
  <c r="F149" i="8"/>
  <c r="BN149" i="8"/>
  <c r="R149" i="8"/>
  <c r="Q149" i="8"/>
  <c r="G149" i="8"/>
  <c r="E149" i="8"/>
  <c r="BC249" i="8"/>
  <c r="AM249" i="8"/>
  <c r="W249" i="8"/>
  <c r="G249" i="8"/>
  <c r="BP249" i="8"/>
  <c r="AZ249" i="8"/>
  <c r="AJ249" i="8"/>
  <c r="T249" i="8"/>
  <c r="D249" i="8"/>
  <c r="BJ249" i="8"/>
  <c r="AT249" i="8"/>
  <c r="AD249" i="8"/>
  <c r="N249" i="8"/>
  <c r="BG249" i="8"/>
  <c r="AN249" i="8"/>
  <c r="S249" i="8"/>
  <c r="BF249" i="8"/>
  <c r="AL249" i="8"/>
  <c r="R249" i="8"/>
  <c r="BE249" i="8"/>
  <c r="AK249" i="8"/>
  <c r="Q249" i="8"/>
  <c r="BD249" i="8"/>
  <c r="AI249" i="8"/>
  <c r="P249" i="8"/>
  <c r="BB249" i="8"/>
  <c r="AH249" i="8"/>
  <c r="O249" i="8"/>
  <c r="BA249" i="8"/>
  <c r="AG249" i="8"/>
  <c r="M249" i="8"/>
  <c r="BO249" i="8"/>
  <c r="AV249" i="8"/>
  <c r="AB249" i="8"/>
  <c r="I249" i="8"/>
  <c r="BN249" i="8"/>
  <c r="AE249" i="8"/>
  <c r="A249" i="8"/>
  <c r="BM249" i="8"/>
  <c r="AC249" i="8"/>
  <c r="BL249" i="8"/>
  <c r="AA249" i="8"/>
  <c r="BK249" i="8"/>
  <c r="Z249" i="8"/>
  <c r="BI249" i="8"/>
  <c r="Y249" i="8"/>
  <c r="BH249" i="8"/>
  <c r="X249" i="8"/>
  <c r="AU249" i="8"/>
  <c r="K249" i="8"/>
  <c r="BR249" i="8"/>
  <c r="E249" i="8"/>
  <c r="AY249" i="8"/>
  <c r="C249" i="8"/>
  <c r="AX249" i="8"/>
  <c r="B249" i="8"/>
  <c r="AW249" i="8"/>
  <c r="AS249" i="8"/>
  <c r="AR249" i="8"/>
  <c r="AF249" i="8"/>
  <c r="AQ249" i="8"/>
  <c r="AP249" i="8"/>
  <c r="AO249" i="8"/>
  <c r="V249" i="8"/>
  <c r="U249" i="8"/>
  <c r="L249" i="8"/>
  <c r="J249" i="8"/>
  <c r="H249" i="8"/>
  <c r="F249" i="8"/>
  <c r="BD177" i="8"/>
  <c r="AN177" i="8"/>
  <c r="X177" i="8"/>
  <c r="H177" i="8"/>
  <c r="BB177" i="8"/>
  <c r="AL177" i="8"/>
  <c r="V177" i="8"/>
  <c r="F177" i="8"/>
  <c r="BP177" i="8"/>
  <c r="AZ177" i="8"/>
  <c r="AJ177" i="8"/>
  <c r="T177" i="8"/>
  <c r="BO177" i="8"/>
  <c r="AY177" i="8"/>
  <c r="AI177" i="8"/>
  <c r="S177" i="8"/>
  <c r="C177" i="8"/>
  <c r="BK177" i="8"/>
  <c r="AU177" i="8"/>
  <c r="AE177" i="8"/>
  <c r="O177" i="8"/>
  <c r="BI177" i="8"/>
  <c r="AM177" i="8"/>
  <c r="N177" i="8"/>
  <c r="BH177" i="8"/>
  <c r="AK177" i="8"/>
  <c r="M177" i="8"/>
  <c r="BG177" i="8"/>
  <c r="AH177" i="8"/>
  <c r="L177" i="8"/>
  <c r="BF177" i="8"/>
  <c r="AG177" i="8"/>
  <c r="K177" i="8"/>
  <c r="BE177" i="8"/>
  <c r="AF177" i="8"/>
  <c r="J177" i="8"/>
  <c r="BC177" i="8"/>
  <c r="AD177" i="8"/>
  <c r="I177" i="8"/>
  <c r="AV177" i="8"/>
  <c r="Z177" i="8"/>
  <c r="B177" i="8"/>
  <c r="BM177" i="8"/>
  <c r="W177" i="8"/>
  <c r="BL177" i="8"/>
  <c r="U177" i="8"/>
  <c r="BJ177" i="8"/>
  <c r="R177" i="8"/>
  <c r="BA177" i="8"/>
  <c r="Q177" i="8"/>
  <c r="AX177" i="8"/>
  <c r="P177" i="8"/>
  <c r="AW177" i="8"/>
  <c r="G177" i="8"/>
  <c r="AP177" i="8"/>
  <c r="AO177" i="8"/>
  <c r="AC177" i="8"/>
  <c r="AB177" i="8"/>
  <c r="AA177" i="8"/>
  <c r="Y177" i="8"/>
  <c r="BR177" i="8"/>
  <c r="BN177" i="8"/>
  <c r="AT177" i="8"/>
  <c r="E177" i="8"/>
  <c r="AS177" i="8"/>
  <c r="AR177" i="8"/>
  <c r="AQ177" i="8"/>
  <c r="D177" i="8"/>
  <c r="A177" i="8"/>
  <c r="BF33" i="8"/>
  <c r="AP33" i="8"/>
  <c r="Z33" i="8"/>
  <c r="J33" i="8"/>
  <c r="BG33" i="8"/>
  <c r="AO33" i="8"/>
  <c r="X33" i="8"/>
  <c r="G33" i="8"/>
  <c r="BB33" i="8"/>
  <c r="AK33" i="8"/>
  <c r="T33" i="8"/>
  <c r="C33" i="8"/>
  <c r="BN33" i="8"/>
  <c r="AW33" i="8"/>
  <c r="AF33" i="8"/>
  <c r="O33" i="8"/>
  <c r="BR33" i="8"/>
  <c r="AV33" i="8"/>
  <c r="AB33" i="8"/>
  <c r="F33" i="8"/>
  <c r="BP33" i="8"/>
  <c r="AU33" i="8"/>
  <c r="AA33" i="8"/>
  <c r="E33" i="8"/>
  <c r="BO33" i="8"/>
  <c r="AT33" i="8"/>
  <c r="Y33" i="8"/>
  <c r="D33" i="8"/>
  <c r="BM33" i="8"/>
  <c r="AS33" i="8"/>
  <c r="W33" i="8"/>
  <c r="B33" i="8"/>
  <c r="BL33" i="8"/>
  <c r="AR33" i="8"/>
  <c r="V33" i="8"/>
  <c r="A33" i="8"/>
  <c r="BK33" i="8"/>
  <c r="AQ33" i="8"/>
  <c r="U33" i="8"/>
  <c r="BE33" i="8"/>
  <c r="AJ33" i="8"/>
  <c r="P33" i="8"/>
  <c r="BA33" i="8"/>
  <c r="N33" i="8"/>
  <c r="AZ33" i="8"/>
  <c r="M33" i="8"/>
  <c r="AY33" i="8"/>
  <c r="L33" i="8"/>
  <c r="AX33" i="8"/>
  <c r="K33" i="8"/>
  <c r="AN33" i="8"/>
  <c r="I33" i="8"/>
  <c r="AM33" i="8"/>
  <c r="H33" i="8"/>
  <c r="AL33" i="8"/>
  <c r="AG33" i="8"/>
  <c r="AE33" i="8"/>
  <c r="BJ33" i="8"/>
  <c r="BI33" i="8"/>
  <c r="BH33" i="8"/>
  <c r="BD33" i="8"/>
  <c r="BC33" i="8"/>
  <c r="AD33" i="8"/>
  <c r="AH33" i="8"/>
  <c r="AI33" i="8"/>
  <c r="AC33" i="8"/>
  <c r="S33" i="8"/>
  <c r="R33" i="8"/>
  <c r="Q33" i="8"/>
  <c r="A20" i="7"/>
  <c r="AB21" i="7"/>
  <c r="A21" i="7" s="1"/>
  <c r="BF400" i="8"/>
  <c r="AP400" i="8"/>
  <c r="Z400" i="8"/>
  <c r="J400" i="8"/>
  <c r="BO400" i="8"/>
  <c r="AY400" i="8"/>
  <c r="AI400" i="8"/>
  <c r="S400" i="8"/>
  <c r="C400" i="8"/>
  <c r="BK400" i="8"/>
  <c r="AU400" i="8"/>
  <c r="AE400" i="8"/>
  <c r="O400" i="8"/>
  <c r="BJ400" i="8"/>
  <c r="AT400" i="8"/>
  <c r="AD400" i="8"/>
  <c r="N400" i="8"/>
  <c r="BG400" i="8"/>
  <c r="AQ400" i="8"/>
  <c r="AA400" i="8"/>
  <c r="K400" i="8"/>
  <c r="BA400" i="8"/>
  <c r="AC400" i="8"/>
  <c r="F400" i="8"/>
  <c r="AZ400" i="8"/>
  <c r="AB400" i="8"/>
  <c r="E400" i="8"/>
  <c r="AX400" i="8"/>
  <c r="Y400" i="8"/>
  <c r="D400" i="8"/>
  <c r="AW400" i="8"/>
  <c r="X400" i="8"/>
  <c r="B400" i="8"/>
  <c r="AV400" i="8"/>
  <c r="W400" i="8"/>
  <c r="A400" i="8"/>
  <c r="BR400" i="8"/>
  <c r="AS400" i="8"/>
  <c r="V400" i="8"/>
  <c r="BP400" i="8"/>
  <c r="AR400" i="8"/>
  <c r="U400" i="8"/>
  <c r="BL400" i="8"/>
  <c r="AM400" i="8"/>
  <c r="Q400" i="8"/>
  <c r="BN400" i="8"/>
  <c r="T400" i="8"/>
  <c r="BM400" i="8"/>
  <c r="R400" i="8"/>
  <c r="BI400" i="8"/>
  <c r="P400" i="8"/>
  <c r="BH400" i="8"/>
  <c r="M400" i="8"/>
  <c r="BE400" i="8"/>
  <c r="L400" i="8"/>
  <c r="BD400" i="8"/>
  <c r="I400" i="8"/>
  <c r="BC400" i="8"/>
  <c r="H400" i="8"/>
  <c r="AN400" i="8"/>
  <c r="G400" i="8"/>
  <c r="AO400" i="8"/>
  <c r="BB400" i="8"/>
  <c r="AL400" i="8"/>
  <c r="AK400" i="8"/>
  <c r="AJ400" i="8"/>
  <c r="AH400" i="8"/>
  <c r="AG400" i="8"/>
  <c r="AF400" i="8"/>
  <c r="BE53" i="8" l="1"/>
  <c r="AP53" i="8"/>
  <c r="M53" i="8"/>
  <c r="AH53" i="8"/>
  <c r="BJ53" i="8"/>
  <c r="P53" i="8"/>
  <c r="H53" i="8"/>
  <c r="AT53" i="8"/>
  <c r="BB53" i="8"/>
  <c r="BK53" i="8"/>
  <c r="BL53" i="8"/>
  <c r="AF53" i="8"/>
  <c r="AS53" i="8"/>
  <c r="AD85" i="8"/>
  <c r="Y85" i="8"/>
  <c r="BD85" i="8"/>
  <c r="J85" i="8"/>
  <c r="BO85" i="8"/>
  <c r="AQ85" i="8"/>
  <c r="D85" i="8"/>
  <c r="O85" i="8"/>
  <c r="BE85" i="8"/>
  <c r="BH85" i="8"/>
  <c r="Q85" i="8"/>
  <c r="AJ85" i="8"/>
  <c r="BF85" i="8"/>
  <c r="K85" i="8"/>
  <c r="AG85" i="8"/>
  <c r="AZ85" i="8"/>
  <c r="BG85" i="8"/>
  <c r="AM85" i="8"/>
  <c r="AW85" i="8"/>
  <c r="BP85" i="8"/>
  <c r="AA85" i="8"/>
  <c r="BI85" i="8"/>
  <c r="BM85" i="8"/>
  <c r="E85" i="8"/>
  <c r="AF85" i="8"/>
  <c r="A85" i="8"/>
  <c r="AR85" i="8"/>
  <c r="L85" i="8"/>
  <c r="U85" i="8"/>
  <c r="AS85" i="8"/>
  <c r="AN85" i="8"/>
  <c r="R85" i="8"/>
  <c r="AK85" i="8"/>
  <c r="BJ85" i="8"/>
  <c r="AH85" i="8"/>
  <c r="AE85" i="8"/>
  <c r="AU85" i="8"/>
  <c r="AX85" i="8"/>
  <c r="G85" i="8"/>
  <c r="BN85" i="8"/>
  <c r="P85" i="8"/>
  <c r="AV85" i="8"/>
  <c r="BK85" i="8"/>
  <c r="C85" i="8"/>
  <c r="V85" i="8"/>
  <c r="I85" i="8"/>
  <c r="W85" i="8"/>
  <c r="H85" i="8"/>
  <c r="N85" i="8"/>
  <c r="S85" i="8"/>
  <c r="AL85" i="8"/>
  <c r="Z85" i="8"/>
  <c r="BA85" i="8"/>
  <c r="M85" i="8"/>
  <c r="AO85" i="8"/>
  <c r="F85" i="8"/>
  <c r="X85" i="8"/>
  <c r="BC85" i="8"/>
  <c r="AP85" i="8"/>
  <c r="AI85" i="8"/>
  <c r="BB85" i="8"/>
  <c r="T85" i="8"/>
  <c r="B85" i="8"/>
  <c r="AT85" i="8"/>
  <c r="BR85" i="8"/>
  <c r="AC85" i="8"/>
  <c r="AB85" i="8"/>
  <c r="BL85" i="8"/>
  <c r="BA53" i="8"/>
  <c r="AJ53" i="8"/>
  <c r="BP53" i="8"/>
  <c r="L53" i="8"/>
  <c r="AM53" i="8"/>
  <c r="BC53" i="8"/>
  <c r="BN53" i="8"/>
  <c r="O53" i="8"/>
  <c r="Y53" i="8"/>
  <c r="AY53" i="8"/>
  <c r="BG53" i="8"/>
  <c r="A53" i="8"/>
  <c r="J53" i="8"/>
  <c r="B53" i="8"/>
  <c r="R53" i="8"/>
  <c r="W53" i="8"/>
  <c r="AA53" i="8"/>
  <c r="AZ53" i="8"/>
  <c r="AN53" i="8"/>
  <c r="AG53" i="8"/>
  <c r="N53" i="8"/>
  <c r="AU53" i="8"/>
  <c r="AV53" i="8"/>
  <c r="S53" i="8"/>
  <c r="AB53" i="8"/>
  <c r="X53" i="8"/>
  <c r="BH53" i="8"/>
  <c r="AW53" i="8"/>
  <c r="K53" i="8"/>
  <c r="Z53" i="8"/>
  <c r="Q53" i="8"/>
  <c r="BR53" i="8"/>
  <c r="AD53" i="8"/>
  <c r="BD53" i="8"/>
  <c r="T53" i="8"/>
  <c r="BM53" i="8"/>
  <c r="BF53" i="8"/>
  <c r="E53" i="8"/>
  <c r="AE53" i="8"/>
  <c r="I53" i="8"/>
  <c r="AO53" i="8"/>
  <c r="F53" i="8"/>
  <c r="AK53" i="8"/>
  <c r="G53" i="8"/>
  <c r="AI53" i="8"/>
  <c r="BO53" i="8"/>
  <c r="D53" i="8"/>
  <c r="AQ53" i="8"/>
  <c r="AC53" i="8"/>
  <c r="BI53" i="8"/>
  <c r="V53" i="8"/>
  <c r="AR53" i="8"/>
  <c r="C53" i="8"/>
  <c r="AX53" i="8"/>
  <c r="U53" i="8"/>
  <c r="BK93" i="8"/>
  <c r="AU93" i="8"/>
  <c r="AE93" i="8"/>
  <c r="O93" i="8"/>
  <c r="BA93" i="8"/>
  <c r="AJ93" i="8"/>
  <c r="S93" i="8"/>
  <c r="B93" i="8"/>
  <c r="BR93" i="8"/>
  <c r="AZ93" i="8"/>
  <c r="AI93" i="8"/>
  <c r="R93" i="8"/>
  <c r="A93" i="8"/>
  <c r="BP93" i="8"/>
  <c r="AY93" i="8"/>
  <c r="AH93" i="8"/>
  <c r="Q93" i="8"/>
  <c r="BO93" i="8"/>
  <c r="AX93" i="8"/>
  <c r="AG93" i="8"/>
  <c r="P93" i="8"/>
  <c r="BN93" i="8"/>
  <c r="AW93" i="8"/>
  <c r="AF93" i="8"/>
  <c r="N93" i="8"/>
  <c r="BM93" i="8"/>
  <c r="AV93" i="8"/>
  <c r="AD93" i="8"/>
  <c r="M93" i="8"/>
  <c r="BB93" i="8"/>
  <c r="X93" i="8"/>
  <c r="AT93" i="8"/>
  <c r="W93" i="8"/>
  <c r="AS93" i="8"/>
  <c r="V93" i="8"/>
  <c r="AR93" i="8"/>
  <c r="U93" i="8"/>
  <c r="AQ93" i="8"/>
  <c r="T93" i="8"/>
  <c r="AP93" i="8"/>
  <c r="L93" i="8"/>
  <c r="BI93" i="8"/>
  <c r="AL93" i="8"/>
  <c r="H93" i="8"/>
  <c r="Z93" i="8"/>
  <c r="BL93" i="8"/>
  <c r="Y93" i="8"/>
  <c r="BJ93" i="8"/>
  <c r="K93" i="8"/>
  <c r="BH93" i="8"/>
  <c r="J93" i="8"/>
  <c r="BG93" i="8"/>
  <c r="I93" i="8"/>
  <c r="BF93" i="8"/>
  <c r="G93" i="8"/>
  <c r="AO93" i="8"/>
  <c r="C93" i="8"/>
  <c r="AC93" i="8"/>
  <c r="AB93" i="8"/>
  <c r="AA93" i="8"/>
  <c r="F93" i="8"/>
  <c r="E93" i="8"/>
  <c r="D93" i="8"/>
  <c r="BE93" i="8"/>
  <c r="BD93" i="8"/>
  <c r="AM93" i="8"/>
  <c r="AK93" i="8"/>
  <c r="AN93" i="8"/>
  <c r="BC93" i="8"/>
  <c r="BD20" i="8"/>
  <c r="AN20" i="8"/>
  <c r="X20" i="8"/>
  <c r="H20" i="8"/>
  <c r="BP20" i="8"/>
  <c r="AZ20" i="8"/>
  <c r="AJ20" i="8"/>
  <c r="T20" i="8"/>
  <c r="D20" i="8"/>
  <c r="BK20" i="8"/>
  <c r="AU20" i="8"/>
  <c r="AE20" i="8"/>
  <c r="O20" i="8"/>
  <c r="BO20" i="8"/>
  <c r="AV20" i="8"/>
  <c r="AB20" i="8"/>
  <c r="I20" i="8"/>
  <c r="BN20" i="8"/>
  <c r="AT20" i="8"/>
  <c r="AA20" i="8"/>
  <c r="G20" i="8"/>
  <c r="BM20" i="8"/>
  <c r="AS20" i="8"/>
  <c r="Z20" i="8"/>
  <c r="F20" i="8"/>
  <c r="BL20" i="8"/>
  <c r="AR20" i="8"/>
  <c r="Y20" i="8"/>
  <c r="E20" i="8"/>
  <c r="BJ20" i="8"/>
  <c r="AQ20" i="8"/>
  <c r="W20" i="8"/>
  <c r="C20" i="8"/>
  <c r="BI20" i="8"/>
  <c r="AP20" i="8"/>
  <c r="V20" i="8"/>
  <c r="B20" i="8"/>
  <c r="BE20" i="8"/>
  <c r="AK20" i="8"/>
  <c r="Q20" i="8"/>
  <c r="BF20" i="8"/>
  <c r="U20" i="8"/>
  <c r="BC20" i="8"/>
  <c r="S20" i="8"/>
  <c r="BB20" i="8"/>
  <c r="R20" i="8"/>
  <c r="BA20" i="8"/>
  <c r="P20" i="8"/>
  <c r="AY20" i="8"/>
  <c r="N20" i="8"/>
  <c r="AX20" i="8"/>
  <c r="M20" i="8"/>
  <c r="AW20" i="8"/>
  <c r="L20" i="8"/>
  <c r="AL20" i="8"/>
  <c r="A20" i="8"/>
  <c r="AI20" i="8"/>
  <c r="AM20" i="8"/>
  <c r="AH20" i="8"/>
  <c r="AG20" i="8"/>
  <c r="AF20" i="8"/>
  <c r="AD20" i="8"/>
  <c r="AC20" i="8"/>
  <c r="K20" i="8"/>
  <c r="J20" i="8"/>
  <c r="BR20" i="8"/>
  <c r="BH20" i="8"/>
  <c r="BG20" i="8"/>
  <c r="AO20" i="8"/>
  <c r="BJ61" i="8"/>
  <c r="AT61" i="8"/>
  <c r="AD61" i="8"/>
  <c r="N61" i="8"/>
  <c r="BE61" i="8"/>
  <c r="AO61" i="8"/>
  <c r="Y61" i="8"/>
  <c r="I61" i="8"/>
  <c r="BR61" i="8"/>
  <c r="AY61" i="8"/>
  <c r="AG61" i="8"/>
  <c r="O61" i="8"/>
  <c r="BP61" i="8"/>
  <c r="AX61" i="8"/>
  <c r="AF61" i="8"/>
  <c r="M61" i="8"/>
  <c r="BB61" i="8"/>
  <c r="AH61" i="8"/>
  <c r="K61" i="8"/>
  <c r="BA61" i="8"/>
  <c r="AE61" i="8"/>
  <c r="J61" i="8"/>
  <c r="AZ61" i="8"/>
  <c r="AC61" i="8"/>
  <c r="H61" i="8"/>
  <c r="AW61" i="8"/>
  <c r="AB61" i="8"/>
  <c r="G61" i="8"/>
  <c r="AV61" i="8"/>
  <c r="AA61" i="8"/>
  <c r="F61" i="8"/>
  <c r="BO61" i="8"/>
  <c r="AU61" i="8"/>
  <c r="Z61" i="8"/>
  <c r="E61" i="8"/>
  <c r="BK61" i="8"/>
  <c r="AP61" i="8"/>
  <c r="U61" i="8"/>
  <c r="A61" i="8"/>
  <c r="BI61" i="8"/>
  <c r="W61" i="8"/>
  <c r="BH61" i="8"/>
  <c r="V61" i="8"/>
  <c r="BG61" i="8"/>
  <c r="T61" i="8"/>
  <c r="BF61" i="8"/>
  <c r="S61" i="8"/>
  <c r="BD61" i="8"/>
  <c r="R61" i="8"/>
  <c r="BC61" i="8"/>
  <c r="Q61" i="8"/>
  <c r="AN61" i="8"/>
  <c r="C61" i="8"/>
  <c r="P61" i="8"/>
  <c r="L61" i="8"/>
  <c r="D61" i="8"/>
  <c r="B61" i="8"/>
  <c r="BN61" i="8"/>
  <c r="BM61" i="8"/>
  <c r="BL61" i="8"/>
  <c r="AQ61" i="8"/>
  <c r="AM61" i="8"/>
  <c r="AS61" i="8"/>
  <c r="AK61" i="8"/>
  <c r="AR61" i="8"/>
  <c r="AL61" i="8"/>
  <c r="AJ61" i="8"/>
  <c r="AI61" i="8"/>
  <c r="X61" i="8"/>
  <c r="BO60" i="8"/>
  <c r="AY60" i="8"/>
  <c r="AI60" i="8"/>
  <c r="S60" i="8"/>
  <c r="C60" i="8"/>
  <c r="BJ60" i="8"/>
  <c r="AT60" i="8"/>
  <c r="AD60" i="8"/>
  <c r="N60" i="8"/>
  <c r="BM60" i="8"/>
  <c r="AU60" i="8"/>
  <c r="AB60" i="8"/>
  <c r="J60" i="8"/>
  <c r="BL60" i="8"/>
  <c r="AS60" i="8"/>
  <c r="AA60" i="8"/>
  <c r="I60" i="8"/>
  <c r="BG60" i="8"/>
  <c r="AM60" i="8"/>
  <c r="R60" i="8"/>
  <c r="BF60" i="8"/>
  <c r="AL60" i="8"/>
  <c r="Q60" i="8"/>
  <c r="BE60" i="8"/>
  <c r="AK60" i="8"/>
  <c r="P60" i="8"/>
  <c r="BD60" i="8"/>
  <c r="AJ60" i="8"/>
  <c r="O60" i="8"/>
  <c r="BC60" i="8"/>
  <c r="AH60" i="8"/>
  <c r="M60" i="8"/>
  <c r="BB60" i="8"/>
  <c r="AG60" i="8"/>
  <c r="L60" i="8"/>
  <c r="AW60" i="8"/>
  <c r="Z60" i="8"/>
  <c r="F60" i="8"/>
  <c r="BH60" i="8"/>
  <c r="V60" i="8"/>
  <c r="BA60" i="8"/>
  <c r="U60" i="8"/>
  <c r="AZ60" i="8"/>
  <c r="T60" i="8"/>
  <c r="AX60" i="8"/>
  <c r="K60" i="8"/>
  <c r="AV60" i="8"/>
  <c r="H60" i="8"/>
  <c r="AR60" i="8"/>
  <c r="G60" i="8"/>
  <c r="AN60" i="8"/>
  <c r="A60" i="8"/>
  <c r="X60" i="8"/>
  <c r="W60" i="8"/>
  <c r="E60" i="8"/>
  <c r="D60" i="8"/>
  <c r="BR60" i="8"/>
  <c r="B60" i="8"/>
  <c r="BP60" i="8"/>
  <c r="BN60" i="8"/>
  <c r="AQ60" i="8"/>
  <c r="AP60" i="8"/>
  <c r="AF60" i="8"/>
  <c r="AE60" i="8"/>
  <c r="AC60" i="8"/>
  <c r="Y60" i="8"/>
  <c r="BK60" i="8"/>
  <c r="AO60" i="8"/>
  <c r="BI60" i="8"/>
  <c r="BO21" i="8"/>
  <c r="AY21" i="8"/>
  <c r="AI21" i="8"/>
  <c r="S21" i="8"/>
  <c r="C21" i="8"/>
  <c r="BK21" i="8"/>
  <c r="AU21" i="8"/>
  <c r="AE21" i="8"/>
  <c r="O21" i="8"/>
  <c r="BF21" i="8"/>
  <c r="AP21" i="8"/>
  <c r="Z21" i="8"/>
  <c r="J21" i="8"/>
  <c r="BE21" i="8"/>
  <c r="AL21" i="8"/>
  <c r="R21" i="8"/>
  <c r="BD21" i="8"/>
  <c r="AK21" i="8"/>
  <c r="Q21" i="8"/>
  <c r="BC21" i="8"/>
  <c r="AJ21" i="8"/>
  <c r="P21" i="8"/>
  <c r="BB21" i="8"/>
  <c r="AH21" i="8"/>
  <c r="N21" i="8"/>
  <c r="BA21" i="8"/>
  <c r="AG21" i="8"/>
  <c r="M21" i="8"/>
  <c r="AZ21" i="8"/>
  <c r="AF21" i="8"/>
  <c r="L21" i="8"/>
  <c r="BN21" i="8"/>
  <c r="AT21" i="8"/>
  <c r="AA21" i="8"/>
  <c r="G21" i="8"/>
  <c r="BI21" i="8"/>
  <c r="X21" i="8"/>
  <c r="BH21" i="8"/>
  <c r="W21" i="8"/>
  <c r="BG21" i="8"/>
  <c r="V21" i="8"/>
  <c r="AX21" i="8"/>
  <c r="U21" i="8"/>
  <c r="AW21" i="8"/>
  <c r="T21" i="8"/>
  <c r="AV21" i="8"/>
  <c r="K21" i="8"/>
  <c r="AS21" i="8"/>
  <c r="I21" i="8"/>
  <c r="AO21" i="8"/>
  <c r="E21" i="8"/>
  <c r="AN21" i="8"/>
  <c r="D21" i="8"/>
  <c r="BJ21" i="8"/>
  <c r="AR21" i="8"/>
  <c r="AQ21" i="8"/>
  <c r="AM21" i="8"/>
  <c r="AD21" i="8"/>
  <c r="AC21" i="8"/>
  <c r="AB21" i="8"/>
  <c r="F21" i="8"/>
  <c r="BR21" i="8"/>
  <c r="BP21" i="8"/>
  <c r="BL21" i="8"/>
  <c r="H21" i="8"/>
  <c r="BM21" i="8"/>
  <c r="Y21" i="8"/>
  <c r="B21" i="8"/>
  <c r="A21" i="8"/>
  <c r="BP92" i="8"/>
  <c r="AZ92" i="8"/>
  <c r="AJ92" i="8"/>
  <c r="T92" i="8"/>
  <c r="D92" i="8"/>
  <c r="BB92" i="8"/>
  <c r="AK92" i="8"/>
  <c r="S92" i="8"/>
  <c r="B92" i="8"/>
  <c r="BA92" i="8"/>
  <c r="AI92" i="8"/>
  <c r="R92" i="8"/>
  <c r="A92" i="8"/>
  <c r="BR92" i="8"/>
  <c r="AY92" i="8"/>
  <c r="AH92" i="8"/>
  <c r="Q92" i="8"/>
  <c r="BO92" i="8"/>
  <c r="AX92" i="8"/>
  <c r="AG92" i="8"/>
  <c r="P92" i="8"/>
  <c r="BN92" i="8"/>
  <c r="AW92" i="8"/>
  <c r="AF92" i="8"/>
  <c r="O92" i="8"/>
  <c r="BM92" i="8"/>
  <c r="AV92" i="8"/>
  <c r="AE92" i="8"/>
  <c r="N92" i="8"/>
  <c r="BK92" i="8"/>
  <c r="AN92" i="8"/>
  <c r="J92" i="8"/>
  <c r="BJ92" i="8"/>
  <c r="AM92" i="8"/>
  <c r="I92" i="8"/>
  <c r="BI92" i="8"/>
  <c r="AL92" i="8"/>
  <c r="H92" i="8"/>
  <c r="BH92" i="8"/>
  <c r="AD92" i="8"/>
  <c r="G92" i="8"/>
  <c r="BG92" i="8"/>
  <c r="AC92" i="8"/>
  <c r="F92" i="8"/>
  <c r="BF92" i="8"/>
  <c r="AB92" i="8"/>
  <c r="E92" i="8"/>
  <c r="AU92" i="8"/>
  <c r="X92" i="8"/>
  <c r="AR92" i="8"/>
  <c r="AQ92" i="8"/>
  <c r="AP92" i="8"/>
  <c r="AO92" i="8"/>
  <c r="AA92" i="8"/>
  <c r="Z92" i="8"/>
  <c r="U92" i="8"/>
  <c r="L92" i="8"/>
  <c r="K92" i="8"/>
  <c r="C92" i="8"/>
  <c r="BC92" i="8"/>
  <c r="AT92" i="8"/>
  <c r="BE92" i="8"/>
  <c r="BD92" i="8"/>
  <c r="AS92" i="8"/>
  <c r="Y92" i="8"/>
  <c r="W92" i="8"/>
  <c r="V92" i="8"/>
  <c r="M92" i="8"/>
  <c r="BL92" i="8"/>
  <c r="BJ29" i="8"/>
  <c r="AT29" i="8"/>
  <c r="AD29" i="8"/>
  <c r="N29" i="8"/>
  <c r="BI29" i="8"/>
  <c r="AR29" i="8"/>
  <c r="AA29" i="8"/>
  <c r="J29" i="8"/>
  <c r="BE29" i="8"/>
  <c r="AN29" i="8"/>
  <c r="W29" i="8"/>
  <c r="F29" i="8"/>
  <c r="BR29" i="8"/>
  <c r="AZ29" i="8"/>
  <c r="AI29" i="8"/>
  <c r="R29" i="8"/>
  <c r="A29" i="8"/>
  <c r="AY29" i="8"/>
  <c r="AE29" i="8"/>
  <c r="I29" i="8"/>
  <c r="AX29" i="8"/>
  <c r="AC29" i="8"/>
  <c r="H29" i="8"/>
  <c r="AW29" i="8"/>
  <c r="AB29" i="8"/>
  <c r="G29" i="8"/>
  <c r="BP29" i="8"/>
  <c r="AV29" i="8"/>
  <c r="Z29" i="8"/>
  <c r="E29" i="8"/>
  <c r="BO29" i="8"/>
  <c r="AU29" i="8"/>
  <c r="Y29" i="8"/>
  <c r="D29" i="8"/>
  <c r="BN29" i="8"/>
  <c r="AS29" i="8"/>
  <c r="X29" i="8"/>
  <c r="C29" i="8"/>
  <c r="BH29" i="8"/>
  <c r="AM29" i="8"/>
  <c r="S29" i="8"/>
  <c r="BM29" i="8"/>
  <c r="AG29" i="8"/>
  <c r="BL29" i="8"/>
  <c r="AF29" i="8"/>
  <c r="BK29" i="8"/>
  <c r="V29" i="8"/>
  <c r="BG29" i="8"/>
  <c r="U29" i="8"/>
  <c r="BF29" i="8"/>
  <c r="T29" i="8"/>
  <c r="BD29" i="8"/>
  <c r="Q29" i="8"/>
  <c r="BC29" i="8"/>
  <c r="P29" i="8"/>
  <c r="AQ29" i="8"/>
  <c r="L29" i="8"/>
  <c r="AP29" i="8"/>
  <c r="K29" i="8"/>
  <c r="M29" i="8"/>
  <c r="B29" i="8"/>
  <c r="BA29" i="8"/>
  <c r="BB29" i="8"/>
  <c r="AO29" i="8"/>
  <c r="AL29" i="8"/>
  <c r="AK29" i="8"/>
  <c r="AJ29" i="8"/>
  <c r="O29" i="8"/>
  <c r="AH29" i="8"/>
  <c r="BO28" i="8"/>
  <c r="AY28" i="8"/>
  <c r="AI28" i="8"/>
  <c r="S28" i="8"/>
  <c r="C28" i="8"/>
  <c r="BJ28" i="8"/>
  <c r="AS28" i="8"/>
  <c r="AB28" i="8"/>
  <c r="K28" i="8"/>
  <c r="BF28" i="8"/>
  <c r="AO28" i="8"/>
  <c r="X28" i="8"/>
  <c r="G28" i="8"/>
  <c r="BA28" i="8"/>
  <c r="AJ28" i="8"/>
  <c r="R28" i="8"/>
  <c r="A28" i="8"/>
  <c r="BE28" i="8"/>
  <c r="AK28" i="8"/>
  <c r="O28" i="8"/>
  <c r="BD28" i="8"/>
  <c r="AH28" i="8"/>
  <c r="N28" i="8"/>
  <c r="BC28" i="8"/>
  <c r="AG28" i="8"/>
  <c r="M28" i="8"/>
  <c r="BB28" i="8"/>
  <c r="AF28" i="8"/>
  <c r="L28" i="8"/>
  <c r="AZ28" i="8"/>
  <c r="AE28" i="8"/>
  <c r="J28" i="8"/>
  <c r="AX28" i="8"/>
  <c r="AD28" i="8"/>
  <c r="I28" i="8"/>
  <c r="BN28" i="8"/>
  <c r="AT28" i="8"/>
  <c r="Y28" i="8"/>
  <c r="D28" i="8"/>
  <c r="BK28" i="8"/>
  <c r="W28" i="8"/>
  <c r="BI28" i="8"/>
  <c r="V28" i="8"/>
  <c r="BH28" i="8"/>
  <c r="U28" i="8"/>
  <c r="BG28" i="8"/>
  <c r="T28" i="8"/>
  <c r="AW28" i="8"/>
  <c r="Q28" i="8"/>
  <c r="AV28" i="8"/>
  <c r="P28" i="8"/>
  <c r="AU28" i="8"/>
  <c r="H28" i="8"/>
  <c r="AP28" i="8"/>
  <c r="B28" i="8"/>
  <c r="AN28" i="8"/>
  <c r="BR28" i="8"/>
  <c r="BP28" i="8"/>
  <c r="BM28" i="8"/>
  <c r="BL28" i="8"/>
  <c r="AR28" i="8"/>
  <c r="AL28" i="8"/>
  <c r="AM28" i="8"/>
  <c r="AQ28" i="8"/>
  <c r="AC28" i="8"/>
  <c r="AA28" i="8"/>
  <c r="Z28" i="8"/>
  <c r="E28" i="8"/>
  <c r="F28" i="8"/>
</calcChain>
</file>

<file path=xl/sharedStrings.xml><?xml version="1.0" encoding="utf-8"?>
<sst xmlns="http://schemas.openxmlformats.org/spreadsheetml/2006/main" count="1932" uniqueCount="588">
  <si>
    <t xml:space="preserve"> </t>
  </si>
  <si>
    <t>Avg selling price</t>
  </si>
  <si>
    <t xml:space="preserve">buying price </t>
  </si>
  <si>
    <t>number of items</t>
  </si>
  <si>
    <t>total</t>
  </si>
  <si>
    <t>estimated selling price</t>
  </si>
  <si>
    <t>Shipping weights</t>
  </si>
  <si>
    <t>Item Count</t>
  </si>
  <si>
    <t>Total</t>
  </si>
  <si>
    <t>Arm Warmers</t>
  </si>
  <si>
    <t>bags</t>
  </si>
  <si>
    <t>Base layer</t>
  </si>
  <si>
    <t>Bib shorts</t>
  </si>
  <si>
    <t>caps</t>
  </si>
  <si>
    <t>Cycling bib Tights</t>
  </si>
  <si>
    <t>cycling cap</t>
  </si>
  <si>
    <t>Cycling Jersey</t>
  </si>
  <si>
    <t>Cycling shoes</t>
  </si>
  <si>
    <t>cycling sock</t>
  </si>
  <si>
    <t>Eyewear</t>
  </si>
  <si>
    <t>Gloves</t>
  </si>
  <si>
    <t>Helmets</t>
  </si>
  <si>
    <t>Hoodies &amp; sweatshirts</t>
  </si>
  <si>
    <t>Jackets</t>
  </si>
  <si>
    <t>Knee Warmers</t>
  </si>
  <si>
    <t>Leg Warmers</t>
  </si>
  <si>
    <t>Long Sleeve Jersey</t>
  </si>
  <si>
    <t>Memoribilia</t>
  </si>
  <si>
    <t>Musette</t>
  </si>
  <si>
    <t>Neck Warmer</t>
  </si>
  <si>
    <t>Rain Vest</t>
  </si>
  <si>
    <t>Shoecovers</t>
  </si>
  <si>
    <t>Shoes</t>
  </si>
  <si>
    <t>Shorts &amp; Trousers</t>
  </si>
  <si>
    <t>Skinsuits</t>
  </si>
  <si>
    <t>Skull cap</t>
  </si>
  <si>
    <t>T shirts &amp; Tops</t>
  </si>
  <si>
    <t>Wind Vest</t>
  </si>
  <si>
    <t>Components</t>
  </si>
  <si>
    <t>Saddles &amp; Seatposts</t>
  </si>
  <si>
    <t>Cransets &amp; Chainrings</t>
  </si>
  <si>
    <t>Handlebars &amp; Stems</t>
  </si>
  <si>
    <t>Brakes &amp; Shifters</t>
  </si>
  <si>
    <t>Bottles &amp; Cages</t>
  </si>
  <si>
    <t>Nutrition</t>
  </si>
  <si>
    <t>Manual count</t>
  </si>
  <si>
    <t>Automatic count</t>
  </si>
  <si>
    <t>Est inventory selling value</t>
  </si>
  <si>
    <t>Est Gross Profit</t>
  </si>
  <si>
    <t>Data Entry</t>
  </si>
  <si>
    <t>per unit</t>
  </si>
  <si>
    <t>max</t>
  </si>
  <si>
    <t>min</t>
  </si>
  <si>
    <t>Totals</t>
  </si>
  <si>
    <t>S=Generally small</t>
  </si>
  <si>
    <t>F/M= Male or Female</t>
  </si>
  <si>
    <t>Sizes</t>
  </si>
  <si>
    <t>k</t>
  </si>
  <si>
    <t>Auto Price</t>
  </si>
  <si>
    <t>Gender</t>
  </si>
  <si>
    <t>Valuation</t>
  </si>
  <si>
    <t>SKU/BOX</t>
  </si>
  <si>
    <t>description</t>
  </si>
  <si>
    <t>Title</t>
  </si>
  <si>
    <t>Sku</t>
  </si>
  <si>
    <t>Vendor</t>
  </si>
  <si>
    <t>Brand</t>
  </si>
  <si>
    <t>Team</t>
  </si>
  <si>
    <t>Sleeves</t>
  </si>
  <si>
    <t>Colour</t>
  </si>
  <si>
    <t>Chamois</t>
  </si>
  <si>
    <t>Expiry date</t>
  </si>
  <si>
    <t>Product Name</t>
  </si>
  <si>
    <t>Season</t>
  </si>
  <si>
    <t>Discipline</t>
  </si>
  <si>
    <t>Product Type</t>
  </si>
  <si>
    <t>Tags</t>
  </si>
  <si>
    <t>Variant type</t>
  </si>
  <si>
    <t>Variant title</t>
  </si>
  <si>
    <t>Inventory</t>
  </si>
  <si>
    <t>PVP</t>
  </si>
  <si>
    <t>Condition</t>
  </si>
  <si>
    <t>Keyword 1</t>
  </si>
  <si>
    <t>keyword 3</t>
  </si>
  <si>
    <t>Usage</t>
  </si>
  <si>
    <t>Variant SKU</t>
  </si>
  <si>
    <t>barcode</t>
  </si>
  <si>
    <t>Variant weight</t>
  </si>
  <si>
    <t>Base Price</t>
  </si>
  <si>
    <t>selling price</t>
  </si>
  <si>
    <t>Total selling price</t>
  </si>
  <si>
    <t>Short Sleeve</t>
  </si>
  <si>
    <t>Male</t>
  </si>
  <si>
    <t>Blue</t>
  </si>
  <si>
    <t>All season</t>
  </si>
  <si>
    <t>Cycling casual</t>
  </si>
  <si>
    <t>New Arrivals, __label:New Arrivals</t>
  </si>
  <si>
    <t>Size</t>
  </si>
  <si>
    <t>L</t>
  </si>
  <si>
    <t>Slightly used</t>
  </si>
  <si>
    <t>M</t>
  </si>
  <si>
    <t>S</t>
  </si>
  <si>
    <t>Unisex</t>
  </si>
  <si>
    <t>Autumn/Winter</t>
  </si>
  <si>
    <t>Black</t>
  </si>
  <si>
    <t>Long Sleeve</t>
  </si>
  <si>
    <t>Spring/Autumn</t>
  </si>
  <si>
    <t>New</t>
  </si>
  <si>
    <t>White</t>
  </si>
  <si>
    <t>Road cycling</t>
  </si>
  <si>
    <t>Images</t>
  </si>
  <si>
    <t>Image 1</t>
  </si>
  <si>
    <t>Image 2</t>
  </si>
  <si>
    <t>Image 3</t>
  </si>
  <si>
    <t>Image 4</t>
  </si>
  <si>
    <t>https://cdn.shopify.com/s/files/1/0608/6295/5682/files/00026534_Mitchelton_Scott_Green_Unisex_Large_Wash_Bag_IMG_6268_6379db95-bea2-4cdc-a427-c34c574e4148.jpg?v=1718368621</t>
  </si>
  <si>
    <t>Item</t>
  </si>
  <si>
    <t>Keywords</t>
  </si>
  <si>
    <t>Cycling arm warmers</t>
  </si>
  <si>
    <t>Bike arm sleeves</t>
  </si>
  <si>
    <t>Cycling gear arm warmers</t>
  </si>
  <si>
    <t>Performance arm warmers</t>
  </si>
  <si>
    <t>Elastic arm sleeves</t>
  </si>
  <si>
    <t>Lightweight arm sleeves</t>
  </si>
  <si>
    <t>Sports arm warmers</t>
  </si>
  <si>
    <t>Cycling bags</t>
  </si>
  <si>
    <t>Bike backpacks</t>
  </si>
  <si>
    <t>Waterproof bike bags</t>
  </si>
  <si>
    <t>Handlebar bags</t>
  </si>
  <si>
    <t>Saddle bags</t>
  </si>
  <si>
    <t>Frame bags</t>
  </si>
  <si>
    <t>Lightweight cycling bags</t>
  </si>
  <si>
    <t>Cycling base layer</t>
  </si>
  <si>
    <t>Moisture-wicking base layer</t>
  </si>
  <si>
    <t>Lightweight base layer</t>
  </si>
  <si>
    <t>Breathable cycling base layer</t>
  </si>
  <si>
    <t>Cycling bib shorts</t>
  </si>
  <si>
    <t>Padded bib shorts</t>
  </si>
  <si>
    <t>Lightweight bib shorts</t>
  </si>
  <si>
    <t>Race fit bib shorts</t>
  </si>
  <si>
    <t>Cycling caps</t>
  </si>
  <si>
    <t>Lightweight bike caps</t>
  </si>
  <si>
    <t>Breathable cycling caps</t>
  </si>
  <si>
    <t>Vintage cycling caps</t>
  </si>
  <si>
    <t>Cycling cap with visor</t>
  </si>
  <si>
    <t>Cycling bib tights</t>
  </si>
  <si>
    <t>Padded bib tights</t>
  </si>
  <si>
    <t>Men's bib tights</t>
  </si>
  <si>
    <t>Women's cycling tights</t>
  </si>
  <si>
    <t>Full-length bib tights</t>
  </si>
  <si>
    <t>Cycling cap</t>
  </si>
  <si>
    <t>Bike cap</t>
  </si>
  <si>
    <t>Vintage cycling cap</t>
  </si>
  <si>
    <t>Breathable cycling cap</t>
  </si>
  <si>
    <t>Lightweight bike cap</t>
  </si>
  <si>
    <t>Reflective cycling cap</t>
  </si>
  <si>
    <t>Windproof bike cap</t>
  </si>
  <si>
    <t>Summer cycling cap</t>
  </si>
  <si>
    <t>Winter bike cap</t>
  </si>
  <si>
    <t>Cycling jersey</t>
  </si>
  <si>
    <t>Breathable cycling jersey</t>
  </si>
  <si>
    <t>Lightweight bike jersey</t>
  </si>
  <si>
    <t>Aero cycling jersey</t>
  </si>
  <si>
    <t>Summer bike jersey</t>
  </si>
  <si>
    <t>Winter cycling jersey</t>
  </si>
  <si>
    <t>Women's cycling jersey</t>
  </si>
  <si>
    <t>Men's cycling jersey</t>
  </si>
  <si>
    <t>Road cycling shoes</t>
  </si>
  <si>
    <t>Mountain bike shoes</t>
  </si>
  <si>
    <t>Clipless cycling shoes</t>
  </si>
  <si>
    <t>SPD cycling shoes</t>
  </si>
  <si>
    <t>Carbon sole cycling shoes</t>
  </si>
  <si>
    <t>Lightweight bike shoes</t>
  </si>
  <si>
    <t>Waterproof cycling shoes</t>
  </si>
  <si>
    <t>Performance cycling shoes</t>
  </si>
  <si>
    <t>Women's cycling shoes</t>
  </si>
  <si>
    <t>Cycling socks</t>
  </si>
  <si>
    <t>Compression cycling socks</t>
  </si>
  <si>
    <t>Thermal cycling socks</t>
  </si>
  <si>
    <t>Lightweight bike socks</t>
  </si>
  <si>
    <t>Merino wool cycling socks</t>
  </si>
  <si>
    <t>Summer cycling socks</t>
  </si>
  <si>
    <t>Winter bike socks</t>
  </si>
  <si>
    <t>Breathable cycling socks</t>
  </si>
  <si>
    <t>Moisture-wicking cycling socks</t>
  </si>
  <si>
    <t>Performance bike socks</t>
  </si>
  <si>
    <t>Cycling eyewear</t>
  </si>
  <si>
    <t>Bike sunglasses</t>
  </si>
  <si>
    <t>Polarized cycling glasses</t>
  </si>
  <si>
    <t>Photochromic bike glasses</t>
  </si>
  <si>
    <t>UV protection cycling glasses</t>
  </si>
  <si>
    <t>Lightweight cycling eyewear</t>
  </si>
  <si>
    <t>Anti-fog cycling glasses</t>
  </si>
  <si>
    <t>Wraparound cycling glasses</t>
  </si>
  <si>
    <t>Prescription cycling glasses</t>
  </si>
  <si>
    <t>Aero cycling sunglasses</t>
  </si>
  <si>
    <t>Cycling gloves</t>
  </si>
  <si>
    <t>Padded cycling gloves</t>
  </si>
  <si>
    <t>Winter bike gloves</t>
  </si>
  <si>
    <t>Summer cycling gloves</t>
  </si>
  <si>
    <t>Full finger cycling gloves</t>
  </si>
  <si>
    <t>Half finger bike gloves</t>
  </si>
  <si>
    <t>Waterproof cycling gloves</t>
  </si>
  <si>
    <t>Breathable bike gloves</t>
  </si>
  <si>
    <t>Thermal cycling gloves</t>
  </si>
  <si>
    <t>Lightweight cycling gloves</t>
  </si>
  <si>
    <t>Cycling helmets</t>
  </si>
  <si>
    <t>Road bike helmets</t>
  </si>
  <si>
    <t>Mountain bike helmets</t>
  </si>
  <si>
    <t>Aero cycling helmets</t>
  </si>
  <si>
    <t>Lightweight bike helmets</t>
  </si>
  <si>
    <t>MIPS cycling helmets</t>
  </si>
  <si>
    <t>Full face bike helmets</t>
  </si>
  <si>
    <t>Commuter bike helmets</t>
  </si>
  <si>
    <t>Kids cycling helmets</t>
  </si>
  <si>
    <t>Women's cycling helmets</t>
  </si>
  <si>
    <t>Cycling hoodies</t>
  </si>
  <si>
    <t>Bike sweatshirts</t>
  </si>
  <si>
    <t>Thermal cycling hoodie</t>
  </si>
  <si>
    <t>Lightweight bike sweatshirt</t>
  </si>
  <si>
    <t>Casual cycling hoodie</t>
  </si>
  <si>
    <t>Reflective bike hoodie</t>
  </si>
  <si>
    <t>Insulated cycling sweatshirt</t>
  </si>
  <si>
    <t>Breathable bike hoodie</t>
  </si>
  <si>
    <t>Comfy cycling sweatshirt</t>
  </si>
  <si>
    <t>Windproof bike hoodie</t>
  </si>
  <si>
    <t>Cycling jackets</t>
  </si>
  <si>
    <t>Waterproof cycling jacket</t>
  </si>
  <si>
    <t>Windproof bike jacket</t>
  </si>
  <si>
    <t>Thermal cycling jacket</t>
  </si>
  <si>
    <t>Lightweight bike jacket</t>
  </si>
  <si>
    <t>Reflective cycling jacket</t>
  </si>
  <si>
    <t>Insulated bike jacket</t>
  </si>
  <si>
    <t>Breathable cycling jacket</t>
  </si>
  <si>
    <t>Packable cycling jacket</t>
  </si>
  <si>
    <t>Winter cycling jacket</t>
  </si>
  <si>
    <t>Cycling knee warmers</t>
  </si>
  <si>
    <t>Thermal knee warmers</t>
  </si>
  <si>
    <t>Windproof knee warmers</t>
  </si>
  <si>
    <t>Lightweight bike knee warmers</t>
  </si>
  <si>
    <t>Compression knee warmers</t>
  </si>
  <si>
    <t>Waterproof cycling knee warmers</t>
  </si>
  <si>
    <t>Insulated bike knee warmers</t>
  </si>
  <si>
    <t>Breathable knee warmers</t>
  </si>
  <si>
    <t>Reflective cycling knee warmers</t>
  </si>
  <si>
    <t>Adjustable knee warmers</t>
  </si>
  <si>
    <t>Cycling leg warmers</t>
  </si>
  <si>
    <t>Thermal leg warmers</t>
  </si>
  <si>
    <t>Windproof leg warmers</t>
  </si>
  <si>
    <t>Lightweight bike leg warmers</t>
  </si>
  <si>
    <t>Compression leg warmers</t>
  </si>
  <si>
    <t>Waterproof cycling leg warmers</t>
  </si>
  <si>
    <t>Insulated bike leg warmers</t>
  </si>
  <si>
    <t>Breathable leg warmers</t>
  </si>
  <si>
    <t>Reflective cycling leg warmers</t>
  </si>
  <si>
    <t>Adjustable leg warmers</t>
  </si>
  <si>
    <t>Long sleeve cycling jersey</t>
  </si>
  <si>
    <t>Thermal long sleeve jersey</t>
  </si>
  <si>
    <t>Lightweight long sleeve bike jersey</t>
  </si>
  <si>
    <t>Windproof cycling jersey</t>
  </si>
  <si>
    <t>Breathable long sleeve jersey</t>
  </si>
  <si>
    <t>Insulated long sleeve bike jersey</t>
  </si>
  <si>
    <t>Aero long sleeve jersey</t>
  </si>
  <si>
    <t>Men's long sleeve jersey</t>
  </si>
  <si>
    <t>Women's long sleeve cycling jersey</t>
  </si>
  <si>
    <t>Cycling memorabilia</t>
  </si>
  <si>
    <t>Bike souvenirs</t>
  </si>
  <si>
    <t>Cycling collectibles</t>
  </si>
  <si>
    <t>Vintage cycling memorabilia</t>
  </si>
  <si>
    <t>Tour de France memorabilia</t>
  </si>
  <si>
    <t>Signed cycling items</t>
  </si>
  <si>
    <t>Cycling posters</t>
  </si>
  <si>
    <t>Bike race memorabilia</t>
  </si>
  <si>
    <t>Pro cycling memorabilia</t>
  </si>
  <si>
    <t>Cycling event souvenirs</t>
  </si>
  <si>
    <t>Cycling musette</t>
  </si>
  <si>
    <t>Bike musette bag</t>
  </si>
  <si>
    <t>Lightweight musette</t>
  </si>
  <si>
    <t>Waterproof musette</t>
  </si>
  <si>
    <t>Reflective cycling musette</t>
  </si>
  <si>
    <t>Vintage bike musette</t>
  </si>
  <si>
    <t>Tour de France musette</t>
  </si>
  <si>
    <t>Commuter musette bag</t>
  </si>
  <si>
    <t>Cycling feed bag</t>
  </si>
  <si>
    <t>Stylish musette bag</t>
  </si>
  <si>
    <t>Cycling neck warmer</t>
  </si>
  <si>
    <t>Thermal neck warmer</t>
  </si>
  <si>
    <t>Lightweight bike neck warmer</t>
  </si>
  <si>
    <t>Windproof cycling neck warmer</t>
  </si>
  <si>
    <t>Fleece neck warmer</t>
  </si>
  <si>
    <t>Merino wool neck warmer</t>
  </si>
  <si>
    <t>Breathable bike neck warmer</t>
  </si>
  <si>
    <t>Winter cycling neck warmer</t>
  </si>
  <si>
    <t>Multifunctional neck warmer</t>
  </si>
  <si>
    <t>Insulated cycling neck warmer</t>
  </si>
  <si>
    <t>Cycling rain vest</t>
  </si>
  <si>
    <t>Waterproof cycling vest</t>
  </si>
  <si>
    <t>Lightweight bike rain vest</t>
  </si>
  <si>
    <t>Reflective cycling vest</t>
  </si>
  <si>
    <t>Packable rain vest</t>
  </si>
  <si>
    <t>Windproof cycling vest</t>
  </si>
  <si>
    <t>Breathable rain vest</t>
  </si>
  <si>
    <t>Insulated bike rain vest</t>
  </si>
  <si>
    <t>Durable cycling rain vest</t>
  </si>
  <si>
    <t>High-visibility rain vest</t>
  </si>
  <si>
    <t>Cycling shoe covers</t>
  </si>
  <si>
    <t>Waterproof cycling shoe covers</t>
  </si>
  <si>
    <t>Thermal bike shoe covers</t>
  </si>
  <si>
    <t>Windproof shoe covers</t>
  </si>
  <si>
    <t>Reflective cycling shoe covers</t>
  </si>
  <si>
    <t>Lightweight bike shoe covers</t>
  </si>
  <si>
    <t>Aero cycling shoe covers</t>
  </si>
  <si>
    <t>Winter cycling shoe covers</t>
  </si>
  <si>
    <t>Neoprene shoe covers</t>
  </si>
  <si>
    <t>Insulated bike shoe covers</t>
  </si>
  <si>
    <t>Road bike shoes</t>
  </si>
  <si>
    <t>Carbon sole bike shoes</t>
  </si>
  <si>
    <t>Lightweight cycling shoes</t>
  </si>
  <si>
    <t>Waterproof bike shoes</t>
  </si>
  <si>
    <t>Cycling shorts</t>
  </si>
  <si>
    <t>Bike trousers</t>
  </si>
  <si>
    <t>Padded cycling shorts</t>
  </si>
  <si>
    <t>Lightweight bike shorts</t>
  </si>
  <si>
    <t>Waterproof cycling trousers</t>
  </si>
  <si>
    <t>Thermal bike trousers</t>
  </si>
  <si>
    <t>Breathable cycling shorts</t>
  </si>
  <si>
    <t>Mountain bike shorts</t>
  </si>
  <si>
    <t>Road cycling shorts</t>
  </si>
  <si>
    <t>Commuter bike trousers</t>
  </si>
  <si>
    <t>Cycling skinsuit</t>
  </si>
  <si>
    <t>Aero skinsuit</t>
  </si>
  <si>
    <t>Time trial skinsuit</t>
  </si>
  <si>
    <t>Lightweight cycling skinsuit</t>
  </si>
  <si>
    <t>Thermal bike skinsuit</t>
  </si>
  <si>
    <t>Waterproof cycling skinsuit</t>
  </si>
  <si>
    <t>Long sleeve skinsuit</t>
  </si>
  <si>
    <t>Short sleeve skinsuit</t>
  </si>
  <si>
    <t>Men's cycling skinsuit</t>
  </si>
  <si>
    <t>Women's bike skinsuit</t>
  </si>
  <si>
    <t>Cycling skull cap</t>
  </si>
  <si>
    <t>Thermal skull cap</t>
  </si>
  <si>
    <t>Lightweight bike skull cap</t>
  </si>
  <si>
    <t>Windproof cycling skull cap</t>
  </si>
  <si>
    <t>Waterproof skull cap</t>
  </si>
  <si>
    <t>Breathable bike skull cap</t>
  </si>
  <si>
    <t>Insulated skull cap</t>
  </si>
  <si>
    <t>Reflective cycling skull cap</t>
  </si>
  <si>
    <t>Winter cycling skull cap</t>
  </si>
  <si>
    <t>Summer bike skull cap</t>
  </si>
  <si>
    <t>Cycling t-shirts</t>
  </si>
  <si>
    <t>Bike tops</t>
  </si>
  <si>
    <t>Casual cycling t-shirts</t>
  </si>
  <si>
    <t>Technical bike tops</t>
  </si>
  <si>
    <t>Lightweight cycling tops</t>
  </si>
  <si>
    <t>Breathable bike t-shirts</t>
  </si>
  <si>
    <t>Performance cycling tops</t>
  </si>
  <si>
    <t>Graphic cycling t-shirts</t>
  </si>
  <si>
    <t>Moisture-wicking bike tops</t>
  </si>
  <si>
    <t>Comfy cycling t-shirts</t>
  </si>
  <si>
    <t>Cycling wind vest</t>
  </si>
  <si>
    <t>Lightweight wind vest</t>
  </si>
  <si>
    <t>Reflective bike wind vest</t>
  </si>
  <si>
    <t>Packable wind vest</t>
  </si>
  <si>
    <t>Breathable cycling wind vest</t>
  </si>
  <si>
    <t>Thermal bike wind vest</t>
  </si>
  <si>
    <t>Aero cycling vest</t>
  </si>
  <si>
    <t>Men's wind vest</t>
  </si>
  <si>
    <t>Women's cycling wind vest</t>
  </si>
  <si>
    <t>Bike components</t>
  </si>
  <si>
    <t>Cycling components</t>
  </si>
  <si>
    <t>High-performance bike parts</t>
  </si>
  <si>
    <t>Lightweight cycling components</t>
  </si>
  <si>
    <t>Road bike components</t>
  </si>
  <si>
    <t>Mountain bike components</t>
  </si>
  <si>
    <t>Durable bike parts</t>
  </si>
  <si>
    <t>Carbon bike components</t>
  </si>
  <si>
    <t>Bicycle upgrades</t>
  </si>
  <si>
    <t>Premium cycling parts</t>
  </si>
  <si>
    <t>Bike saddles</t>
  </si>
  <si>
    <t>Cycling saddles</t>
  </si>
  <si>
    <t>Comfortable bike saddles</t>
  </si>
  <si>
    <t>Lightweight bike saddles</t>
  </si>
  <si>
    <t>Performance cycling saddles</t>
  </si>
  <si>
    <t>Bike seatposts</t>
  </si>
  <si>
    <t>Adjustable bike seatposts</t>
  </si>
  <si>
    <t>Carbon bike seatposts</t>
  </si>
  <si>
    <t>Ergonomic bike saddles</t>
  </si>
  <si>
    <t>Padded cycling saddles</t>
  </si>
  <si>
    <t>Bike cranksets</t>
  </si>
  <si>
    <t>Cycling cranksets</t>
  </si>
  <si>
    <t>Lightweight bike cranksets</t>
  </si>
  <si>
    <t>Durable bike cranksets</t>
  </si>
  <si>
    <t>Performance cycling cranksets</t>
  </si>
  <si>
    <t>Bike chainrings</t>
  </si>
  <si>
    <t>Cycling chainrings</t>
  </si>
  <si>
    <t>Lightweight bike chainrings</t>
  </si>
  <si>
    <t>Durable bike chainrings</t>
  </si>
  <si>
    <t>Performance cycling chainrings</t>
  </si>
  <si>
    <t>Bike handlebars</t>
  </si>
  <si>
    <t>Cycling handlebars</t>
  </si>
  <si>
    <t>Aero bike handlebars</t>
  </si>
  <si>
    <t>Lightweight bike handlebars</t>
  </si>
  <si>
    <t>Durable cycling handlebars</t>
  </si>
  <si>
    <t>Bike stems</t>
  </si>
  <si>
    <t>Adjustable bike stems</t>
  </si>
  <si>
    <t>Lightweight bike stems</t>
  </si>
  <si>
    <t>Durable bike stems</t>
  </si>
  <si>
    <t>Performance cycling handlebars</t>
  </si>
  <si>
    <t>Bike brakes</t>
  </si>
  <si>
    <t>Cycling brakes</t>
  </si>
  <si>
    <t>High-performance bike brakes</t>
  </si>
  <si>
    <t>Lightweight bike brakes</t>
  </si>
  <si>
    <t>Durable cycling brakes</t>
  </si>
  <si>
    <t>Bike shifters</t>
  </si>
  <si>
    <t>Cycling shifters</t>
  </si>
  <si>
    <t>High-performance bike shifters</t>
  </si>
  <si>
    <t>Lightweight bike shifters</t>
  </si>
  <si>
    <t>Durable cycling shifters</t>
  </si>
  <si>
    <t>Bike bottles</t>
  </si>
  <si>
    <t>Cycling bottles</t>
  </si>
  <si>
    <t>Lightweight bike bottles</t>
  </si>
  <si>
    <t>Insulated bike bottles</t>
  </si>
  <si>
    <t>Leak-proof bike bottles</t>
  </si>
  <si>
    <t>Bike bottle cages</t>
  </si>
  <si>
    <t>Cycling bottle cages</t>
  </si>
  <si>
    <t>Lightweight bike bottle cages</t>
  </si>
  <si>
    <t>Durable bike bottle cages</t>
  </si>
  <si>
    <t>Adjustable bike bottle cages</t>
  </si>
  <si>
    <t>Cycling nutrition</t>
  </si>
  <si>
    <t>Bike nutrition</t>
  </si>
  <si>
    <t>Energy gels</t>
  </si>
  <si>
    <t>Bike hydration</t>
  </si>
  <si>
    <t>Cycling supplements</t>
  </si>
  <si>
    <t>Bike energy bars</t>
  </si>
  <si>
    <t>Cycling drink mix</t>
  </si>
  <si>
    <t>Performance cycling nutrition</t>
  </si>
  <si>
    <t>Bike recovery drinks</t>
  </si>
  <si>
    <t>Cycling protein bars</t>
  </si>
  <si>
    <t>Product</t>
  </si>
  <si>
    <t>Keyword 2</t>
  </si>
  <si>
    <t>Keyword 3</t>
  </si>
  <si>
    <t>Description 1</t>
  </si>
  <si>
    <t>Description 2</t>
  </si>
  <si>
    <t>Description 3</t>
  </si>
  <si>
    <t>Random GENERATION</t>
  </si>
  <si>
    <t>Handle</t>
  </si>
  <si>
    <t>Body (HTML)</t>
  </si>
  <si>
    <t>vendor</t>
  </si>
  <si>
    <t>Product Category</t>
  </si>
  <si>
    <t>Type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</si>
  <si>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</si>
  <si>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</si>
  <si>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</si>
  <si>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</si>
  <si>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</si>
  <si>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</si>
  <si>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</si>
  <si>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</si>
  <si>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</si>
  <si>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</si>
  <si>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</si>
  <si>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</si>
  <si>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</si>
  <si>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</si>
  <si>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</si>
  <si>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</si>
  <si>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</si>
  <si>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</si>
  <si>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</si>
  <si>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</si>
  <si>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</si>
  <si>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</si>
  <si>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</si>
  <si>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</si>
  <si>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adult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</si>
  <si>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</si>
  <si>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</si>
  <si>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</si>
  <si>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</si>
  <si>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</si>
  <si>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</si>
  <si>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</si>
  <si>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</si>
  <si>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</si>
  <si>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</si>
  <si>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</si>
  <si>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</si>
  <si>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Included / Spain</t>
  </si>
  <si>
    <t>Price / Spain</t>
  </si>
  <si>
    <t>Compare At Price / Spain</t>
  </si>
  <si>
    <t>Included / France</t>
  </si>
  <si>
    <t>Price / France</t>
  </si>
  <si>
    <t>Compare At Price / France</t>
  </si>
  <si>
    <t>Included / Germany</t>
  </si>
  <si>
    <t>Price / Germany</t>
  </si>
  <si>
    <t>Compare At Price / Germany</t>
  </si>
  <si>
    <t>Included / International</t>
  </si>
  <si>
    <t>Price / International</t>
  </si>
  <si>
    <t>Compare At Price / International</t>
  </si>
  <si>
    <t>Included / Japan</t>
  </si>
  <si>
    <t>Price / Japan</t>
  </si>
  <si>
    <t>Compare At Price / Japan</t>
  </si>
  <si>
    <t>Included / Portugal</t>
  </si>
  <si>
    <t>Price / Portugal</t>
  </si>
  <si>
    <t>Compare At Price / Portugal</t>
  </si>
  <si>
    <t>Included / italy</t>
  </si>
  <si>
    <t>Price / italy</t>
  </si>
  <si>
    <t>Compare At Price / italy</t>
  </si>
  <si>
    <t>Status</t>
  </si>
  <si>
    <t>Sporting Goods &gt; Outdoor Recreation &gt; Cycling &gt; Cycling Apparel &amp; Accessories</t>
  </si>
  <si>
    <t>shopify</t>
  </si>
  <si>
    <t>deny</t>
  </si>
  <si>
    <t>manual</t>
  </si>
  <si>
    <t>Cycling Apparel &amp; Accessories</t>
  </si>
  <si>
    <t>kg</t>
  </si>
  <si>
    <t>draft</t>
  </si>
  <si>
    <t xml:space="preserve">                                                                 </t>
  </si>
  <si>
    <t>Ekoi</t>
  </si>
  <si>
    <t>Sleeveless</t>
  </si>
  <si>
    <t>Yes</t>
  </si>
  <si>
    <t>Thermal Jersey</t>
  </si>
  <si>
    <t>Spring/Summer</t>
  </si>
  <si>
    <t>XS</t>
  </si>
  <si>
    <t>Green</t>
  </si>
  <si>
    <t>Santini</t>
  </si>
  <si>
    <t>Cycling Australia</t>
  </si>
  <si>
    <t>Female</t>
  </si>
  <si>
    <t>Casual Tank Top</t>
  </si>
  <si>
    <t>Team Bib Shorts</t>
  </si>
  <si>
    <t>00028000</t>
  </si>
  <si>
    <t>vc80</t>
  </si>
  <si>
    <t xml:space="preserve"> 7-A-5</t>
  </si>
  <si>
    <t>Castelli</t>
  </si>
  <si>
    <t>No</t>
  </si>
  <si>
    <t>T-Shirt</t>
  </si>
  <si>
    <t>Thermal Skinsuit</t>
  </si>
  <si>
    <t>Bike Exchange</t>
  </si>
  <si>
    <t>00028001</t>
  </si>
  <si>
    <t>00028002</t>
  </si>
  <si>
    <t>00028003</t>
  </si>
  <si>
    <t>00028004</t>
  </si>
  <si>
    <t>00028005</t>
  </si>
  <si>
    <t>00028006</t>
  </si>
  <si>
    <t>00028007</t>
  </si>
  <si>
    <t>00028008</t>
  </si>
  <si>
    <t>00028009</t>
  </si>
  <si>
    <t>00028010</t>
  </si>
  <si>
    <t>00028011</t>
  </si>
  <si>
    <t>00028012</t>
  </si>
  <si>
    <t>00028013</t>
  </si>
  <si>
    <t>00028014</t>
  </si>
  <si>
    <t>00028015</t>
  </si>
  <si>
    <t>00028016</t>
  </si>
  <si>
    <t>00028017</t>
  </si>
  <si>
    <t>00028018</t>
  </si>
  <si>
    <t>00028019</t>
  </si>
  <si>
    <t>Education First</t>
  </si>
  <si>
    <t>00028020</t>
  </si>
  <si>
    <t>00028021</t>
  </si>
  <si>
    <t>00028022</t>
  </si>
  <si>
    <t>00028023</t>
  </si>
  <si>
    <t>00028024</t>
  </si>
  <si>
    <t>00028025</t>
  </si>
  <si>
    <t>00028026</t>
  </si>
  <si>
    <t>00028027</t>
  </si>
  <si>
    <t>00028028</t>
  </si>
  <si>
    <t>00028029</t>
  </si>
  <si>
    <t>00028030</t>
  </si>
  <si>
    <t>00028031</t>
  </si>
  <si>
    <t>00028032</t>
  </si>
  <si>
    <t>00028033</t>
  </si>
  <si>
    <t>00028034</t>
  </si>
  <si>
    <t>00028035</t>
  </si>
  <si>
    <t>00028036</t>
  </si>
  <si>
    <t>00028037</t>
  </si>
  <si>
    <t>00028038</t>
  </si>
  <si>
    <t>00028039</t>
  </si>
  <si>
    <t>00028040</t>
  </si>
  <si>
    <t>Bioracer</t>
  </si>
  <si>
    <t xml:space="preserve"> 2-D-9</t>
  </si>
  <si>
    <t>Yellow</t>
  </si>
  <si>
    <t>After Ride orange Gel Health</t>
  </si>
  <si>
    <t>After Ride Blueberry Gel Health</t>
  </si>
  <si>
    <t>After Ride Lemon Gel Health</t>
  </si>
  <si>
    <t>After Ride Lime Gel Health</t>
  </si>
  <si>
    <t>After Ride Cola Gel Health</t>
  </si>
  <si>
    <t>Thermal baselayer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</si>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</sst>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[$€]#,##0.00"/>
    <numFmt numFmtId="166" formatCode="m/d/yyyy"/>
  </numFmts>
  <fonts count="28">
    <font>
      <sz val="10"/>
      <color rgb="FF000000"/>
      <name val="Arial"/>
      <scheme val="minor"/>
    </font>
    <font>
      <sz val="10"/>
      <color theme="1"/>
      <name val="Arial"/>
    </font>
    <font>
      <sz val="10"/>
      <color rgb="FF1155CC"/>
      <name val="Arial"/>
      <scheme val="minor"/>
    </font>
    <font>
      <sz val="10"/>
      <name val="Arial"/>
    </font>
    <font>
      <sz val="10"/>
      <color rgb="FF000000"/>
      <name val="Arial"/>
    </font>
    <font>
      <b/>
      <sz val="22"/>
      <color theme="1"/>
      <name val="Arial"/>
    </font>
    <font>
      <b/>
      <sz val="22"/>
      <color theme="1"/>
      <name val="Arial"/>
      <scheme val="minor"/>
    </font>
    <font>
      <b/>
      <sz val="12"/>
      <color theme="1"/>
      <name val="Arial"/>
    </font>
    <font>
      <b/>
      <sz val="12"/>
      <color rgb="FF000000"/>
      <name val="Arial"/>
    </font>
    <font>
      <b/>
      <sz val="12"/>
      <color theme="1"/>
      <name val="Calibri"/>
    </font>
    <font>
      <sz val="10"/>
      <color theme="1"/>
      <name val="Arial"/>
      <scheme val="minor"/>
    </font>
    <font>
      <sz val="11"/>
      <color theme="1"/>
      <name val="Arial"/>
    </font>
    <font>
      <sz val="12"/>
      <color rgb="FF000000"/>
      <name val="&quot;Google Sans Mono&quot;"/>
    </font>
    <font>
      <sz val="9"/>
      <color rgb="FF000000"/>
      <name val="&quot;Google Sans Mono&quot;"/>
    </font>
    <font>
      <b/>
      <sz val="10"/>
      <color theme="1"/>
      <name val="Calibri"/>
    </font>
    <font>
      <sz val="9"/>
      <color rgb="FF000000"/>
      <name val="Arial"/>
    </font>
    <font>
      <sz val="10"/>
      <color rgb="FF303030"/>
      <name val="Inter"/>
    </font>
    <font>
      <u/>
      <sz val="10"/>
      <color rgb="FF303030"/>
      <name val="Inter"/>
    </font>
    <font>
      <sz val="9"/>
      <color theme="1"/>
      <name val="Arial"/>
    </font>
    <font>
      <b/>
      <sz val="12"/>
      <color theme="1"/>
      <name val="Arial"/>
      <scheme val="minor"/>
    </font>
    <font>
      <u/>
      <sz val="10"/>
      <color rgb="FF303030"/>
      <name val="Inter"/>
    </font>
    <font>
      <sz val="12"/>
      <color rgb="FF0D0D0D"/>
      <name val="Ui-sans-serif"/>
    </font>
    <font>
      <sz val="12"/>
      <color rgb="FF0D0D0D"/>
      <name val="Arial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9"/>
      <color rgb="FF000000"/>
      <name val="&quot;Google Sans Mono&quot;"/>
    </font>
    <font>
      <sz val="8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rgb="FFCFE2F3"/>
        <bgColor rgb="FFCFE2F3"/>
      </patternFill>
    </fill>
    <fill>
      <patternFill patternType="solid">
        <fgColor rgb="FFF4F4F4"/>
        <bgColor rgb="FFF4F4F4"/>
      </patternFill>
    </fill>
    <fill>
      <patternFill patternType="solid">
        <fgColor rgb="FFF1F1F1"/>
        <bgColor rgb="FFF1F1F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164" fontId="1" fillId="5" borderId="8" xfId="0" applyNumberFormat="1" applyFont="1" applyFill="1" applyBorder="1"/>
    <xf numFmtId="0" fontId="1" fillId="0" borderId="8" xfId="0" applyFont="1" applyBorder="1"/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8" xfId="0" applyFont="1" applyFill="1" applyBorder="1"/>
    <xf numFmtId="0" fontId="1" fillId="2" borderId="10" xfId="0" applyFont="1" applyFill="1" applyBorder="1" applyAlignment="1">
      <alignment horizontal="center"/>
    </xf>
    <xf numFmtId="0" fontId="1" fillId="0" borderId="4" xfId="0" applyFont="1" applyBorder="1"/>
    <xf numFmtId="0" fontId="1" fillId="5" borderId="4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6" borderId="9" xfId="0" applyFont="1" applyFill="1" applyBorder="1"/>
    <xf numFmtId="0" fontId="1" fillId="0" borderId="9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65" fontId="1" fillId="7" borderId="11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1" fillId="5" borderId="9" xfId="0" applyFont="1" applyFill="1" applyBorder="1"/>
    <xf numFmtId="165" fontId="1" fillId="3" borderId="11" xfId="0" applyNumberFormat="1" applyFont="1" applyFill="1" applyBorder="1" applyAlignment="1">
      <alignment horizontal="center"/>
    </xf>
    <xf numFmtId="165" fontId="1" fillId="5" borderId="11" xfId="0" applyNumberFormat="1" applyFont="1" applyFill="1" applyBorder="1" applyAlignment="1">
      <alignment horizontal="center"/>
    </xf>
    <xf numFmtId="165" fontId="1" fillId="5" borderId="0" xfId="0" applyNumberFormat="1" applyFont="1" applyFill="1"/>
    <xf numFmtId="0" fontId="1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165" fontId="1" fillId="8" borderId="0" xfId="0" applyNumberFormat="1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9" borderId="1" xfId="0" applyFont="1" applyFill="1" applyBorder="1" applyAlignment="1">
      <alignment horizontal="center"/>
    </xf>
    <xf numFmtId="0" fontId="6" fillId="9" borderId="3" xfId="0" applyFont="1" applyFill="1" applyBorder="1"/>
    <xf numFmtId="0" fontId="5" fillId="9" borderId="2" xfId="0" applyFont="1" applyFill="1" applyBorder="1"/>
    <xf numFmtId="0" fontId="1" fillId="10" borderId="4" xfId="0" applyFont="1" applyFill="1" applyBorder="1"/>
    <xf numFmtId="0" fontId="1" fillId="5" borderId="11" xfId="0" applyFont="1" applyFill="1" applyBorder="1"/>
    <xf numFmtId="164" fontId="1" fillId="5" borderId="0" xfId="0" applyNumberFormat="1" applyFont="1" applyFill="1"/>
    <xf numFmtId="4" fontId="1" fillId="10" borderId="0" xfId="0" applyNumberFormat="1" applyFont="1" applyFill="1"/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164" fontId="7" fillId="3" borderId="6" xfId="0" applyNumberFormat="1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/>
    </xf>
    <xf numFmtId="0" fontId="12" fillId="10" borderId="0" xfId="0" applyFont="1" applyFill="1" applyAlignment="1">
      <alignment horizontal="left" wrapText="1"/>
    </xf>
    <xf numFmtId="0" fontId="13" fillId="10" borderId="12" xfId="0" applyFont="1" applyFill="1" applyBorder="1" applyAlignment="1">
      <alignment horizontal="left" wrapText="1"/>
    </xf>
    <xf numFmtId="0" fontId="14" fillId="10" borderId="6" xfId="0" applyFont="1" applyFill="1" applyBorder="1" applyAlignment="1">
      <alignment horizontal="center" wrapText="1"/>
    </xf>
    <xf numFmtId="49" fontId="1" fillId="12" borderId="6" xfId="0" applyNumberFormat="1" applyFont="1" applyFill="1" applyBorder="1"/>
    <xf numFmtId="0" fontId="1" fillId="12" borderId="6" xfId="0" applyFont="1" applyFill="1" applyBorder="1"/>
    <xf numFmtId="0" fontId="14" fillId="12" borderId="6" xfId="0" applyFont="1" applyFill="1" applyBorder="1" applyAlignment="1">
      <alignment horizontal="center" wrapText="1"/>
    </xf>
    <xf numFmtId="166" fontId="1" fillId="12" borderId="6" xfId="0" applyNumberFormat="1" applyFont="1" applyFill="1" applyBorder="1"/>
    <xf numFmtId="0" fontId="1" fillId="12" borderId="6" xfId="0" applyFont="1" applyFill="1" applyBorder="1" applyAlignment="1">
      <alignment horizontal="right"/>
    </xf>
    <xf numFmtId="0" fontId="1" fillId="12" borderId="0" xfId="0" applyFont="1" applyFill="1"/>
    <xf numFmtId="0" fontId="1" fillId="10" borderId="6" xfId="0" applyFont="1" applyFill="1" applyBorder="1"/>
    <xf numFmtId="49" fontId="1" fillId="10" borderId="6" xfId="0" applyNumberFormat="1" applyFont="1" applyFill="1" applyBorder="1"/>
    <xf numFmtId="0" fontId="15" fillId="10" borderId="6" xfId="0" applyFont="1" applyFill="1" applyBorder="1" applyAlignment="1">
      <alignment horizontal="left"/>
    </xf>
    <xf numFmtId="164" fontId="1" fillId="10" borderId="0" xfId="0" applyNumberFormat="1" applyFont="1" applyFill="1" applyAlignment="1">
      <alignment horizontal="right"/>
    </xf>
    <xf numFmtId="164" fontId="1" fillId="10" borderId="6" xfId="0" applyNumberFormat="1" applyFont="1" applyFill="1" applyBorder="1" applyAlignment="1">
      <alignment horizontal="right"/>
    </xf>
    <xf numFmtId="4" fontId="1" fillId="10" borderId="9" xfId="0" applyNumberFormat="1" applyFont="1" applyFill="1" applyBorder="1"/>
    <xf numFmtId="0" fontId="16" fillId="5" borderId="0" xfId="0" applyFont="1" applyFill="1"/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0" fillId="5" borderId="0" xfId="0" applyFont="1" applyFill="1"/>
    <xf numFmtId="0" fontId="13" fillId="10" borderId="13" xfId="0" applyFont="1" applyFill="1" applyBorder="1" applyAlignment="1">
      <alignment horizontal="left" wrapText="1"/>
    </xf>
    <xf numFmtId="0" fontId="14" fillId="10" borderId="0" xfId="0" applyFont="1" applyFill="1" applyAlignment="1">
      <alignment horizontal="center" wrapText="1"/>
    </xf>
    <xf numFmtId="49" fontId="1" fillId="12" borderId="0" xfId="0" applyNumberFormat="1" applyFont="1" applyFill="1"/>
    <xf numFmtId="0" fontId="14" fillId="12" borderId="0" xfId="0" applyFont="1" applyFill="1" applyAlignment="1">
      <alignment horizontal="center" wrapText="1"/>
    </xf>
    <xf numFmtId="166" fontId="1" fillId="12" borderId="0" xfId="0" applyNumberFormat="1" applyFont="1" applyFill="1"/>
    <xf numFmtId="0" fontId="1" fillId="12" borderId="0" xfId="0" applyFont="1" applyFill="1" applyAlignment="1">
      <alignment horizontal="right"/>
    </xf>
    <xf numFmtId="0" fontId="10" fillId="12" borderId="0" xfId="0" applyFont="1" applyFill="1"/>
    <xf numFmtId="0" fontId="1" fillId="10" borderId="0" xfId="0" applyFont="1" applyFill="1"/>
    <xf numFmtId="49" fontId="1" fillId="10" borderId="0" xfId="0" applyNumberFormat="1" applyFont="1" applyFill="1"/>
    <xf numFmtId="0" fontId="15" fillId="1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2" fillId="9" borderId="14" xfId="0" applyFont="1" applyFill="1" applyBorder="1" applyAlignment="1">
      <alignment horizontal="left" wrapText="1"/>
    </xf>
    <xf numFmtId="0" fontId="13" fillId="9" borderId="3" xfId="0" applyFont="1" applyFill="1" applyBorder="1" applyAlignment="1">
      <alignment horizontal="left" wrapText="1"/>
    </xf>
    <xf numFmtId="0" fontId="14" fillId="9" borderId="3" xfId="0" applyFont="1" applyFill="1" applyBorder="1" applyAlignment="1">
      <alignment horizontal="center" wrapText="1"/>
    </xf>
    <xf numFmtId="49" fontId="1" fillId="9" borderId="3" xfId="0" applyNumberFormat="1" applyFont="1" applyFill="1" applyBorder="1"/>
    <xf numFmtId="0" fontId="1" fillId="9" borderId="3" xfId="0" applyFont="1" applyFill="1" applyBorder="1"/>
    <xf numFmtId="166" fontId="1" fillId="9" borderId="3" xfId="0" applyNumberFormat="1" applyFont="1" applyFill="1" applyBorder="1"/>
    <xf numFmtId="0" fontId="15" fillId="9" borderId="3" xfId="0" applyFont="1" applyFill="1" applyBorder="1" applyAlignment="1">
      <alignment horizontal="left"/>
    </xf>
    <xf numFmtId="164" fontId="1" fillId="9" borderId="3" xfId="0" applyNumberFormat="1" applyFont="1" applyFill="1" applyBorder="1" applyAlignment="1">
      <alignment horizontal="right"/>
    </xf>
    <xf numFmtId="4" fontId="1" fillId="9" borderId="9" xfId="0" applyNumberFormat="1" applyFont="1" applyFill="1" applyBorder="1"/>
    <xf numFmtId="0" fontId="1" fillId="9" borderId="2" xfId="0" applyFont="1" applyFill="1" applyBorder="1"/>
    <xf numFmtId="0" fontId="12" fillId="9" borderId="0" xfId="0" applyFont="1" applyFill="1" applyAlignment="1">
      <alignment horizontal="left" wrapText="1"/>
    </xf>
    <xf numFmtId="0" fontId="13" fillId="9" borderId="13" xfId="0" applyFont="1" applyFill="1" applyBorder="1" applyAlignment="1">
      <alignment horizontal="left" wrapText="1"/>
    </xf>
    <xf numFmtId="0" fontId="14" fillId="9" borderId="0" xfId="0" applyFont="1" applyFill="1" applyAlignment="1">
      <alignment horizontal="center" wrapText="1"/>
    </xf>
    <xf numFmtId="49" fontId="1" fillId="9" borderId="0" xfId="0" applyNumberFormat="1" applyFont="1" applyFill="1"/>
    <xf numFmtId="0" fontId="1" fillId="9" borderId="0" xfId="0" applyFont="1" applyFill="1"/>
    <xf numFmtId="166" fontId="1" fillId="9" borderId="0" xfId="0" applyNumberFormat="1" applyFont="1" applyFill="1"/>
    <xf numFmtId="0" fontId="15" fillId="9" borderId="0" xfId="0" applyFont="1" applyFill="1" applyAlignment="1">
      <alignment horizontal="left"/>
    </xf>
    <xf numFmtId="164" fontId="1" fillId="9" borderId="0" xfId="0" applyNumberFormat="1" applyFont="1" applyFill="1" applyAlignment="1">
      <alignment horizontal="right"/>
    </xf>
    <xf numFmtId="0" fontId="13" fillId="10" borderId="15" xfId="0" applyFont="1" applyFill="1" applyBorder="1" applyAlignment="1">
      <alignment horizontal="left" wrapText="1"/>
    </xf>
    <xf numFmtId="0" fontId="14" fillId="10" borderId="4" xfId="0" applyFont="1" applyFill="1" applyBorder="1" applyAlignment="1">
      <alignment horizontal="center" wrapText="1"/>
    </xf>
    <xf numFmtId="0" fontId="1" fillId="12" borderId="4" xfId="0" applyFont="1" applyFill="1" applyBorder="1"/>
    <xf numFmtId="0" fontId="14" fillId="12" borderId="4" xfId="0" applyFont="1" applyFill="1" applyBorder="1" applyAlignment="1">
      <alignment horizontal="center" wrapText="1"/>
    </xf>
    <xf numFmtId="166" fontId="1" fillId="12" borderId="4" xfId="0" applyNumberFormat="1" applyFont="1" applyFill="1" applyBorder="1"/>
    <xf numFmtId="49" fontId="1" fillId="10" borderId="4" xfId="0" applyNumberFormat="1" applyFont="1" applyFill="1" applyBorder="1"/>
    <xf numFmtId="0" fontId="15" fillId="10" borderId="4" xfId="0" applyFont="1" applyFill="1" applyBorder="1" applyAlignment="1">
      <alignment horizontal="left"/>
    </xf>
    <xf numFmtId="164" fontId="1" fillId="10" borderId="4" xfId="0" applyNumberFormat="1" applyFont="1" applyFill="1" applyBorder="1" applyAlignment="1">
      <alignment horizontal="right"/>
    </xf>
    <xf numFmtId="4" fontId="1" fillId="10" borderId="11" xfId="0" applyNumberFormat="1" applyFont="1" applyFill="1" applyBorder="1"/>
    <xf numFmtId="0" fontId="14" fillId="5" borderId="0" xfId="0" applyFont="1" applyFill="1" applyAlignment="1">
      <alignment horizontal="center" wrapText="1"/>
    </xf>
    <xf numFmtId="0" fontId="18" fillId="5" borderId="0" xfId="0" applyFont="1" applyFill="1"/>
    <xf numFmtId="164" fontId="1" fillId="5" borderId="0" xfId="0" applyNumberFormat="1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4" fontId="1" fillId="5" borderId="0" xfId="0" applyNumberFormat="1" applyFont="1" applyFill="1"/>
    <xf numFmtId="164" fontId="1" fillId="5" borderId="0" xfId="0" applyNumberFormat="1" applyFont="1" applyFill="1" applyAlignment="1">
      <alignment horizontal="center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4" fillId="4" borderId="0" xfId="0" applyFont="1" applyFill="1" applyAlignment="1">
      <alignment horizontal="center" wrapText="1"/>
    </xf>
    <xf numFmtId="0" fontId="18" fillId="10" borderId="0" xfId="0" applyFont="1" applyFill="1"/>
    <xf numFmtId="164" fontId="1" fillId="10" borderId="0" xfId="0" applyNumberFormat="1" applyFont="1" applyFill="1" applyAlignment="1">
      <alignment horizontal="center"/>
    </xf>
    <xf numFmtId="4" fontId="1" fillId="0" borderId="0" xfId="0" applyNumberFormat="1" applyFont="1"/>
    <xf numFmtId="0" fontId="10" fillId="10" borderId="0" xfId="0" applyFont="1" applyFill="1"/>
    <xf numFmtId="0" fontId="1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49" fontId="10" fillId="0" borderId="0" xfId="0" applyNumberFormat="1" applyFont="1"/>
    <xf numFmtId="0" fontId="10" fillId="0" borderId="0" xfId="0" applyFont="1"/>
    <xf numFmtId="0" fontId="13" fillId="5" borderId="0" xfId="0" applyFont="1" applyFill="1"/>
    <xf numFmtId="0" fontId="19" fillId="3" borderId="1" xfId="0" applyFont="1" applyFill="1" applyBorder="1" applyAlignment="1">
      <alignment horizontal="center" vertical="center"/>
    </xf>
    <xf numFmtId="49" fontId="10" fillId="10" borderId="12" xfId="0" applyNumberFormat="1" applyFont="1" applyFill="1" applyBorder="1"/>
    <xf numFmtId="0" fontId="20" fillId="12" borderId="0" xfId="0" applyFont="1" applyFill="1"/>
    <xf numFmtId="0" fontId="16" fillId="12" borderId="0" xfId="0" applyFont="1" applyFill="1" applyAlignment="1">
      <alignment wrapText="1"/>
    </xf>
    <xf numFmtId="49" fontId="10" fillId="10" borderId="13" xfId="0" applyNumberFormat="1" applyFont="1" applyFill="1" applyBorder="1"/>
    <xf numFmtId="0" fontId="21" fillId="13" borderId="0" xfId="0" applyFont="1" applyFill="1"/>
    <xf numFmtId="0" fontId="16" fillId="12" borderId="4" xfId="0" applyFont="1" applyFill="1" applyBorder="1" applyAlignment="1">
      <alignment wrapText="1"/>
    </xf>
    <xf numFmtId="0" fontId="10" fillId="0" borderId="8" xfId="0" applyFont="1" applyBorder="1"/>
    <xf numFmtId="0" fontId="10" fillId="5" borderId="6" xfId="0" applyFont="1" applyFill="1" applyBorder="1"/>
    <xf numFmtId="0" fontId="16" fillId="14" borderId="0" xfId="0" applyFont="1" applyFill="1" applyAlignment="1">
      <alignment wrapText="1"/>
    </xf>
    <xf numFmtId="0" fontId="10" fillId="0" borderId="6" xfId="0" applyFont="1" applyBorder="1"/>
    <xf numFmtId="0" fontId="21" fillId="5" borderId="0" xfId="0" applyFont="1" applyFill="1"/>
    <xf numFmtId="0" fontId="22" fillId="5" borderId="0" xfId="0" applyFont="1" applyFill="1"/>
    <xf numFmtId="0" fontId="19" fillId="3" borderId="14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 wrapText="1"/>
    </xf>
    <xf numFmtId="0" fontId="23" fillId="7" borderId="0" xfId="0" applyFont="1" applyFill="1" applyAlignment="1">
      <alignment horizontal="center" vertical="center" wrapText="1"/>
    </xf>
    <xf numFmtId="0" fontId="19" fillId="10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4" fillId="10" borderId="0" xfId="0" applyFont="1" applyFill="1"/>
    <xf numFmtId="0" fontId="0" fillId="10" borderId="0" xfId="0" applyFill="1" applyAlignment="1">
      <alignment horizontal="left" wrapText="1"/>
    </xf>
    <xf numFmtId="0" fontId="24" fillId="10" borderId="0" xfId="0" applyFont="1" applyFill="1" applyAlignment="1">
      <alignment horizontal="center" wrapText="1"/>
    </xf>
    <xf numFmtId="0" fontId="24" fillId="10" borderId="12" xfId="0" applyFont="1" applyFill="1" applyBorder="1" applyAlignment="1">
      <alignment wrapText="1"/>
    </xf>
    <xf numFmtId="0" fontId="2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 wrapText="1"/>
    </xf>
    <xf numFmtId="0" fontId="24" fillId="10" borderId="0" xfId="0" applyFont="1" applyFill="1" applyAlignment="1">
      <alignment wrapText="1"/>
    </xf>
    <xf numFmtId="0" fontId="24" fillId="0" borderId="0" xfId="0" applyFont="1"/>
    <xf numFmtId="0" fontId="1" fillId="2" borderId="0" xfId="0" applyFont="1" applyFill="1"/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right"/>
    </xf>
    <xf numFmtId="164" fontId="1" fillId="10" borderId="0" xfId="0" applyNumberFormat="1" applyFont="1" applyFill="1"/>
    <xf numFmtId="49" fontId="1" fillId="10" borderId="0" xfId="0" applyNumberFormat="1" applyFont="1" applyFill="1" applyAlignment="1">
      <alignment horizontal="right"/>
    </xf>
    <xf numFmtId="0" fontId="25" fillId="10" borderId="0" xfId="0" applyFont="1" applyFill="1"/>
    <xf numFmtId="0" fontId="13" fillId="10" borderId="0" xfId="0" applyFont="1" applyFill="1" applyAlignment="1">
      <alignment horizontal="left"/>
    </xf>
    <xf numFmtId="0" fontId="13" fillId="10" borderId="0" xfId="0" applyFont="1" applyFill="1"/>
    <xf numFmtId="0" fontId="1" fillId="10" borderId="3" xfId="0" applyFont="1" applyFill="1" applyBorder="1"/>
    <xf numFmtId="0" fontId="1" fillId="10" borderId="3" xfId="0" applyFont="1" applyFill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1" fillId="2" borderId="14" xfId="0" applyFont="1" applyFill="1" applyBorder="1"/>
    <xf numFmtId="0" fontId="10" fillId="10" borderId="5" xfId="0" applyFont="1" applyFill="1" applyBorder="1"/>
    <xf numFmtId="164" fontId="13" fillId="10" borderId="0" xfId="0" applyNumberFormat="1" applyFont="1" applyFill="1"/>
    <xf numFmtId="49" fontId="13" fillId="10" borderId="0" xfId="0" applyNumberFormat="1" applyFont="1" applyFill="1"/>
    <xf numFmtId="0" fontId="26" fillId="10" borderId="0" xfId="0" applyFont="1" applyFill="1"/>
    <xf numFmtId="0" fontId="10" fillId="10" borderId="8" xfId="0" applyFont="1" applyFill="1" applyBorder="1"/>
    <xf numFmtId="0" fontId="10" fillId="10" borderId="10" xfId="0" applyFont="1" applyFill="1" applyBorder="1"/>
    <xf numFmtId="0" fontId="1" fillId="5" borderId="9" xfId="0" applyFont="1" applyFill="1" applyBorder="1" applyAlignment="1">
      <alignment horizontal="center" wrapText="1"/>
    </xf>
    <xf numFmtId="0" fontId="3" fillId="0" borderId="9" xfId="0" applyFont="1" applyBorder="1"/>
    <xf numFmtId="0" fontId="3" fillId="0" borderId="11" xfId="0" applyFont="1" applyBorder="1"/>
    <xf numFmtId="0" fontId="19" fillId="3" borderId="5" xfId="0" applyFont="1" applyFill="1" applyBorder="1" applyAlignment="1">
      <alignment horizontal="center" vertical="center"/>
    </xf>
    <xf numFmtId="0" fontId="3" fillId="0" borderId="10" xfId="0" applyFont="1" applyBorder="1"/>
    <xf numFmtId="0" fontId="19" fillId="3" borderId="6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hopify.com/s/files/1/0608/6295/5682/files/00026534_Mitchelton_Scott_Green_Unisex_Large_Wash_Bag_IMG_6268_6379db95-bea2-4cdc-a427-c34c574e4148.jpg?v=1718368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27.7109375" customWidth="1"/>
    <col min="9" max="9" width="17.42578125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5"/>
      <c r="I1" s="6" t="s">
        <v>6</v>
      </c>
      <c r="J1" s="7"/>
      <c r="K1" s="8" t="s">
        <v>7</v>
      </c>
      <c r="L1" s="9" t="s">
        <v>8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>
      <c r="A2" s="11" t="s">
        <v>9</v>
      </c>
      <c r="B2" s="12">
        <v>10</v>
      </c>
      <c r="C2" s="12">
        <f t="shared" ref="C2:C4" si="0">B2*0.4</f>
        <v>4</v>
      </c>
      <c r="D2" s="13"/>
      <c r="E2" s="12">
        <f t="shared" ref="E2:E37" si="1">C2*D2</f>
        <v>0</v>
      </c>
      <c r="F2" s="14">
        <v>14.99</v>
      </c>
      <c r="G2" s="12">
        <f t="shared" ref="G2:G37" si="2">D2*F2</f>
        <v>0</v>
      </c>
      <c r="H2" s="15">
        <f t="shared" ref="H2:H37" si="3">D2*B2</f>
        <v>0</v>
      </c>
      <c r="I2" s="16">
        <v>150</v>
      </c>
      <c r="J2" s="17"/>
      <c r="K2" s="12">
        <f>IFERROR(SUMIFS(input!$T$3:$T$99, input!$P$3:$P$99, A2), 0)</f>
        <v>0</v>
      </c>
      <c r="L2" s="15">
        <f t="shared" ref="L2:L37" si="4">K2*C2</f>
        <v>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>
      <c r="A3" s="11" t="s">
        <v>10</v>
      </c>
      <c r="B3" s="12">
        <v>20</v>
      </c>
      <c r="C3" s="12">
        <f t="shared" si="0"/>
        <v>8</v>
      </c>
      <c r="D3" s="13"/>
      <c r="E3" s="12">
        <f t="shared" si="1"/>
        <v>0</v>
      </c>
      <c r="F3" s="14">
        <v>29.99</v>
      </c>
      <c r="G3" s="12">
        <f t="shared" si="2"/>
        <v>0</v>
      </c>
      <c r="H3" s="15">
        <f t="shared" si="3"/>
        <v>0</v>
      </c>
      <c r="I3" s="16">
        <v>2000</v>
      </c>
      <c r="J3" s="18"/>
      <c r="K3" s="12">
        <f>IFERROR(SUMIFS(input!$T$3:$T$99, input!$P$3:$P$99, A3), 0)</f>
        <v>0</v>
      </c>
      <c r="L3" s="15">
        <f t="shared" si="4"/>
        <v>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>
      <c r="A4" s="11" t="s">
        <v>11</v>
      </c>
      <c r="B4" s="12">
        <v>5</v>
      </c>
      <c r="C4" s="12">
        <f t="shared" si="0"/>
        <v>2</v>
      </c>
      <c r="D4" s="13"/>
      <c r="E4" s="12">
        <f t="shared" si="1"/>
        <v>0</v>
      </c>
      <c r="F4" s="14">
        <v>14.99</v>
      </c>
      <c r="G4" s="12">
        <f t="shared" si="2"/>
        <v>0</v>
      </c>
      <c r="H4" s="15">
        <f t="shared" si="3"/>
        <v>0</v>
      </c>
      <c r="I4" s="16">
        <v>150</v>
      </c>
      <c r="J4" s="18"/>
      <c r="K4" s="12">
        <f>IFERROR(SUMIFS(input!$T$3:$T$99, input!$P$3:$P$99, A4), 0)</f>
        <v>8</v>
      </c>
      <c r="L4" s="15">
        <f t="shared" si="4"/>
        <v>16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>
      <c r="A5" s="11" t="s">
        <v>12</v>
      </c>
      <c r="B5" s="12">
        <v>34.200000000000003</v>
      </c>
      <c r="C5" s="12">
        <v>12</v>
      </c>
      <c r="D5" s="13"/>
      <c r="E5" s="12">
        <f t="shared" si="1"/>
        <v>0</v>
      </c>
      <c r="F5" s="14">
        <v>39.99</v>
      </c>
      <c r="G5" s="12">
        <f t="shared" si="2"/>
        <v>0</v>
      </c>
      <c r="H5" s="15">
        <f t="shared" si="3"/>
        <v>0</v>
      </c>
      <c r="I5" s="16">
        <v>250</v>
      </c>
      <c r="J5" s="18"/>
      <c r="K5" s="12">
        <f>IFERROR(SUMIFS(input!$T$3:$T$99, input!$P$3:$P$99, A5), 0)</f>
        <v>11</v>
      </c>
      <c r="L5" s="15">
        <f t="shared" si="4"/>
        <v>132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>
      <c r="A6" s="11" t="s">
        <v>13</v>
      </c>
      <c r="B6" s="12">
        <v>2.5</v>
      </c>
      <c r="C6" s="12">
        <f>B6*0.4</f>
        <v>1</v>
      </c>
      <c r="D6" s="13"/>
      <c r="E6" s="12">
        <f t="shared" si="1"/>
        <v>0</v>
      </c>
      <c r="F6" s="14">
        <v>9.99</v>
      </c>
      <c r="G6" s="12">
        <f t="shared" si="2"/>
        <v>0</v>
      </c>
      <c r="H6" s="15">
        <f t="shared" si="3"/>
        <v>0</v>
      </c>
      <c r="I6" s="16">
        <v>1000</v>
      </c>
      <c r="J6" s="18"/>
      <c r="K6" s="12">
        <f>IFERROR(SUMIFS(input!$T$3:$T$99, input!$P$3:$P$99, A6), 0)</f>
        <v>0</v>
      </c>
      <c r="L6" s="15">
        <f t="shared" si="4"/>
        <v>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>
      <c r="A7" s="11" t="s">
        <v>14</v>
      </c>
      <c r="B7" s="12">
        <v>34.5</v>
      </c>
      <c r="C7" s="12">
        <v>12</v>
      </c>
      <c r="D7" s="13"/>
      <c r="E7" s="12">
        <f t="shared" si="1"/>
        <v>0</v>
      </c>
      <c r="F7" s="14">
        <v>44.99</v>
      </c>
      <c r="G7" s="12">
        <f t="shared" si="2"/>
        <v>0</v>
      </c>
      <c r="H7" s="15">
        <f t="shared" si="3"/>
        <v>0</v>
      </c>
      <c r="I7" s="16">
        <v>1250</v>
      </c>
      <c r="J7" s="18"/>
      <c r="K7" s="12">
        <f>IFERROR(SUMIFS(input!$T$3:$T$99, input!$P$3:$P$99, A7), 0)</f>
        <v>0</v>
      </c>
      <c r="L7" s="15">
        <f t="shared" si="4"/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A8" s="11" t="s">
        <v>15</v>
      </c>
      <c r="B8" s="12">
        <v>5</v>
      </c>
      <c r="C8" s="12">
        <f>B8*0.4</f>
        <v>2</v>
      </c>
      <c r="D8" s="13"/>
      <c r="E8" s="12">
        <f t="shared" si="1"/>
        <v>0</v>
      </c>
      <c r="F8" s="14">
        <v>9.99</v>
      </c>
      <c r="G8" s="12">
        <f t="shared" si="2"/>
        <v>0</v>
      </c>
      <c r="H8" s="15">
        <f t="shared" si="3"/>
        <v>0</v>
      </c>
      <c r="I8" s="16">
        <v>150</v>
      </c>
      <c r="J8" s="18"/>
      <c r="K8" s="12">
        <f>IFERROR(SUMIFS(input!$T$3:$T$99, input!$P$3:$P$99, A8), 0)</f>
        <v>0</v>
      </c>
      <c r="L8" s="15">
        <f t="shared" si="4"/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1" t="s">
        <v>16</v>
      </c>
      <c r="B9" s="12">
        <v>28.4</v>
      </c>
      <c r="C9" s="12">
        <v>10</v>
      </c>
      <c r="D9" s="13"/>
      <c r="E9" s="12">
        <f t="shared" si="1"/>
        <v>0</v>
      </c>
      <c r="F9" s="14">
        <v>44.99</v>
      </c>
      <c r="G9" s="12">
        <f t="shared" si="2"/>
        <v>0</v>
      </c>
      <c r="H9" s="15">
        <f t="shared" si="3"/>
        <v>0</v>
      </c>
      <c r="I9" s="16">
        <v>250</v>
      </c>
      <c r="J9" s="18"/>
      <c r="K9" s="12">
        <f>IFERROR(SUMIFS(input!$T$3:$T$99, input!$P$3:$P$99, A9), 0)</f>
        <v>5</v>
      </c>
      <c r="L9" s="15">
        <f t="shared" si="4"/>
        <v>50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11" t="s">
        <v>17</v>
      </c>
      <c r="B10" s="12">
        <v>76.5</v>
      </c>
      <c r="C10" s="12">
        <v>30</v>
      </c>
      <c r="D10" s="13"/>
      <c r="E10" s="12">
        <f t="shared" si="1"/>
        <v>0</v>
      </c>
      <c r="F10" s="14">
        <v>99.99</v>
      </c>
      <c r="G10" s="12">
        <f t="shared" si="2"/>
        <v>0</v>
      </c>
      <c r="H10" s="15">
        <f t="shared" si="3"/>
        <v>0</v>
      </c>
      <c r="I10" s="16">
        <v>2500</v>
      </c>
      <c r="J10" s="18"/>
      <c r="K10" s="12">
        <f>IFERROR(SUMIFS(input!$T$3:$T$99, input!$P$3:$P$99, A10), 0)</f>
        <v>0</v>
      </c>
      <c r="L10" s="15">
        <f t="shared" si="4"/>
        <v>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A11" s="11" t="s">
        <v>18</v>
      </c>
      <c r="B11" s="12">
        <v>2.5</v>
      </c>
      <c r="C11" s="12">
        <f>B11*0.4</f>
        <v>1</v>
      </c>
      <c r="D11" s="13"/>
      <c r="E11" s="12">
        <f t="shared" si="1"/>
        <v>0</v>
      </c>
      <c r="F11" s="14">
        <v>9.99</v>
      </c>
      <c r="G11" s="12">
        <f t="shared" si="2"/>
        <v>0</v>
      </c>
      <c r="H11" s="15">
        <f t="shared" si="3"/>
        <v>0</v>
      </c>
      <c r="I11" s="16">
        <v>150</v>
      </c>
      <c r="J11" s="18"/>
      <c r="K11" s="12">
        <f>IFERROR(SUMIFS(input!$T$3:$T$99, input!$P$3:$P$99, A11), 0)</f>
        <v>0</v>
      </c>
      <c r="L11" s="15">
        <f t="shared" si="4"/>
        <v>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11" t="s">
        <v>19</v>
      </c>
      <c r="B12" s="12">
        <v>34</v>
      </c>
      <c r="C12" s="12">
        <v>12</v>
      </c>
      <c r="D12" s="13"/>
      <c r="E12" s="12">
        <f t="shared" si="1"/>
        <v>0</v>
      </c>
      <c r="F12" s="14">
        <v>74.989999999999995</v>
      </c>
      <c r="G12" s="12">
        <f t="shared" si="2"/>
        <v>0</v>
      </c>
      <c r="H12" s="15">
        <f t="shared" si="3"/>
        <v>0</v>
      </c>
      <c r="I12" s="16">
        <v>500</v>
      </c>
      <c r="J12" s="18"/>
      <c r="K12" s="12">
        <f>IFERROR(SUMIFS(input!$T$3:$T$99, input!$P$3:$P$99, A12), 0)</f>
        <v>0</v>
      </c>
      <c r="L12" s="15">
        <f t="shared" si="4"/>
        <v>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A13" s="11" t="s">
        <v>20</v>
      </c>
      <c r="B13" s="12">
        <v>5</v>
      </c>
      <c r="C13" s="12">
        <f t="shared" ref="C13:C15" si="5">B13*0.4</f>
        <v>2</v>
      </c>
      <c r="D13" s="13"/>
      <c r="E13" s="12">
        <f t="shared" si="1"/>
        <v>0</v>
      </c>
      <c r="F13" s="14">
        <v>12.49</v>
      </c>
      <c r="G13" s="12">
        <f t="shared" si="2"/>
        <v>0</v>
      </c>
      <c r="H13" s="15">
        <f t="shared" si="3"/>
        <v>0</v>
      </c>
      <c r="I13" s="16">
        <v>310</v>
      </c>
      <c r="J13" s="18"/>
      <c r="K13" s="12">
        <f>IFERROR(SUMIFS(input!$T$3:$T$99, input!$P$3:$P$99, A13), 0)</f>
        <v>0</v>
      </c>
      <c r="L13" s="15">
        <f t="shared" si="4"/>
        <v>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11" t="s">
        <v>21</v>
      </c>
      <c r="B14" s="12">
        <v>50</v>
      </c>
      <c r="C14" s="12">
        <f t="shared" si="5"/>
        <v>20</v>
      </c>
      <c r="D14" s="13"/>
      <c r="E14" s="12">
        <f t="shared" si="1"/>
        <v>0</v>
      </c>
      <c r="F14" s="14">
        <v>79.989999999999995</v>
      </c>
      <c r="G14" s="12">
        <f t="shared" si="2"/>
        <v>0</v>
      </c>
      <c r="H14" s="15">
        <f t="shared" si="3"/>
        <v>0</v>
      </c>
      <c r="I14" s="16">
        <v>2500</v>
      </c>
      <c r="J14" s="18"/>
      <c r="K14" s="12">
        <f>IFERROR(SUMIFS(input!$T$3:$T$99, input!$P$3:$P$99, A14), 0)</f>
        <v>0</v>
      </c>
      <c r="L14" s="15">
        <f t="shared" si="4"/>
        <v>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11" t="s">
        <v>22</v>
      </c>
      <c r="B15" s="12">
        <v>10</v>
      </c>
      <c r="C15" s="12">
        <f t="shared" si="5"/>
        <v>4</v>
      </c>
      <c r="D15" s="13"/>
      <c r="E15" s="12">
        <f t="shared" si="1"/>
        <v>0</v>
      </c>
      <c r="F15" s="14">
        <v>19.989999999999998</v>
      </c>
      <c r="G15" s="12">
        <f t="shared" si="2"/>
        <v>0</v>
      </c>
      <c r="H15" s="15">
        <f t="shared" si="3"/>
        <v>0</v>
      </c>
      <c r="I15" s="16">
        <v>1250</v>
      </c>
      <c r="J15" s="18"/>
      <c r="K15" s="12">
        <f>IFERROR(SUMIFS(input!$T$3:$T$99, input!$P$3:$P$99, A15), 0)</f>
        <v>0</v>
      </c>
      <c r="L15" s="15">
        <f t="shared" si="4"/>
        <v>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1" t="s">
        <v>23</v>
      </c>
      <c r="B16" s="12">
        <v>42</v>
      </c>
      <c r="C16" s="12">
        <v>16</v>
      </c>
      <c r="D16" s="13"/>
      <c r="E16" s="12">
        <f t="shared" si="1"/>
        <v>0</v>
      </c>
      <c r="F16" s="14">
        <v>54.99</v>
      </c>
      <c r="G16" s="12">
        <f t="shared" si="2"/>
        <v>0</v>
      </c>
      <c r="H16" s="15">
        <f t="shared" si="3"/>
        <v>0</v>
      </c>
      <c r="I16" s="16">
        <v>2000</v>
      </c>
      <c r="J16" s="18"/>
      <c r="K16" s="12">
        <f>IFERROR(SUMIFS(input!$T$3:$T$99, input!$P$3:$P$99, A16), 0)</f>
        <v>0</v>
      </c>
      <c r="L16" s="15">
        <f t="shared" si="4"/>
        <v>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11" t="s">
        <v>24</v>
      </c>
      <c r="B17" s="12">
        <v>10</v>
      </c>
      <c r="C17" s="12">
        <f t="shared" ref="C17:C18" si="6">B17*0.4</f>
        <v>4</v>
      </c>
      <c r="D17" s="13"/>
      <c r="E17" s="12">
        <f t="shared" si="1"/>
        <v>0</v>
      </c>
      <c r="F17" s="14">
        <v>14.99</v>
      </c>
      <c r="G17" s="12">
        <f t="shared" si="2"/>
        <v>0</v>
      </c>
      <c r="H17" s="15">
        <f t="shared" si="3"/>
        <v>0</v>
      </c>
      <c r="I17" s="16">
        <v>150</v>
      </c>
      <c r="J17" s="18"/>
      <c r="K17" s="12">
        <f>IFERROR(SUMIFS(input!$T$3:$T$99, input!$P$3:$P$99, A17), 0)</f>
        <v>0</v>
      </c>
      <c r="L17" s="15">
        <f t="shared" si="4"/>
        <v>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1" t="s">
        <v>25</v>
      </c>
      <c r="B18" s="12">
        <v>10</v>
      </c>
      <c r="C18" s="12">
        <f t="shared" si="6"/>
        <v>4</v>
      </c>
      <c r="D18" s="13"/>
      <c r="E18" s="12">
        <f t="shared" si="1"/>
        <v>0</v>
      </c>
      <c r="F18" s="14">
        <v>14.99</v>
      </c>
      <c r="G18" s="12">
        <f t="shared" si="2"/>
        <v>0</v>
      </c>
      <c r="H18" s="15">
        <f t="shared" si="3"/>
        <v>0</v>
      </c>
      <c r="I18" s="16">
        <v>250</v>
      </c>
      <c r="J18" s="18"/>
      <c r="K18" s="12">
        <f>IFERROR(SUMIFS(input!$T$3:$T$99, input!$P$3:$P$99, A18), 0)</f>
        <v>0</v>
      </c>
      <c r="L18" s="15">
        <f t="shared" si="4"/>
        <v>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11" t="s">
        <v>26</v>
      </c>
      <c r="B19" s="12">
        <v>31</v>
      </c>
      <c r="C19" s="12">
        <v>14</v>
      </c>
      <c r="D19" s="13"/>
      <c r="E19" s="12">
        <f t="shared" si="1"/>
        <v>0</v>
      </c>
      <c r="F19" s="14">
        <v>49.99</v>
      </c>
      <c r="G19" s="12">
        <f t="shared" si="2"/>
        <v>0</v>
      </c>
      <c r="H19" s="15">
        <f t="shared" si="3"/>
        <v>0</v>
      </c>
      <c r="I19" s="16">
        <v>1250</v>
      </c>
      <c r="J19" s="18"/>
      <c r="K19" s="12">
        <f>IFERROR(SUMIFS(input!$T$3:$T$99, input!$P$3:$P$99, A19), 0)</f>
        <v>11</v>
      </c>
      <c r="L19" s="15">
        <f t="shared" si="4"/>
        <v>154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1" t="s">
        <v>27</v>
      </c>
      <c r="B20" s="12">
        <v>4</v>
      </c>
      <c r="C20" s="12">
        <f t="shared" ref="C20:C22" si="7">B20*0.4</f>
        <v>1.6</v>
      </c>
      <c r="D20" s="13"/>
      <c r="E20" s="12">
        <f t="shared" si="1"/>
        <v>0</v>
      </c>
      <c r="F20" s="14">
        <v>20</v>
      </c>
      <c r="G20" s="12">
        <f t="shared" si="2"/>
        <v>0</v>
      </c>
      <c r="H20" s="15">
        <f t="shared" si="3"/>
        <v>0</v>
      </c>
      <c r="I20" s="16">
        <v>1000</v>
      </c>
      <c r="J20" s="18"/>
      <c r="K20" s="12">
        <f>IFERROR(SUMIFS(input!$T$3:$T$99, input!$P$3:$P$99, A20), 0)</f>
        <v>0</v>
      </c>
      <c r="L20" s="15">
        <f t="shared" si="4"/>
        <v>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11" t="s">
        <v>28</v>
      </c>
      <c r="B21" s="12">
        <v>2.5</v>
      </c>
      <c r="C21" s="12">
        <f t="shared" si="7"/>
        <v>1</v>
      </c>
      <c r="D21" s="13"/>
      <c r="E21" s="12">
        <f t="shared" si="1"/>
        <v>0</v>
      </c>
      <c r="F21" s="14">
        <v>9.99</v>
      </c>
      <c r="G21" s="12">
        <f t="shared" si="2"/>
        <v>0</v>
      </c>
      <c r="H21" s="15">
        <f t="shared" si="3"/>
        <v>0</v>
      </c>
      <c r="I21" s="16">
        <v>100</v>
      </c>
      <c r="J21" s="18"/>
      <c r="K21" s="12">
        <f>IFERROR(SUMIFS(input!$T$3:$T$99, input!$P$3:$P$99, A21), 0)</f>
        <v>0</v>
      </c>
      <c r="L21" s="15">
        <f t="shared" si="4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1" t="s">
        <v>29</v>
      </c>
      <c r="B22" s="12">
        <v>5</v>
      </c>
      <c r="C22" s="12">
        <f t="shared" si="7"/>
        <v>2</v>
      </c>
      <c r="D22" s="13"/>
      <c r="E22" s="12">
        <f t="shared" si="1"/>
        <v>0</v>
      </c>
      <c r="F22" s="14">
        <v>9.99</v>
      </c>
      <c r="G22" s="12">
        <f t="shared" si="2"/>
        <v>0</v>
      </c>
      <c r="H22" s="15">
        <f t="shared" si="3"/>
        <v>0</v>
      </c>
      <c r="I22" s="16">
        <v>150</v>
      </c>
      <c r="J22" s="18"/>
      <c r="K22" s="12">
        <f>IFERROR(SUMIFS(input!$T$3:$T$99, input!$P$3:$P$99, A22), 0)</f>
        <v>0</v>
      </c>
      <c r="L22" s="15">
        <f t="shared" si="4"/>
        <v>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>
      <c r="A23" s="11" t="s">
        <v>30</v>
      </c>
      <c r="B23" s="12">
        <v>27</v>
      </c>
      <c r="C23" s="12">
        <v>10</v>
      </c>
      <c r="D23" s="13"/>
      <c r="E23" s="12">
        <f t="shared" si="1"/>
        <v>0</v>
      </c>
      <c r="F23" s="14">
        <v>44.99</v>
      </c>
      <c r="G23" s="12">
        <f t="shared" si="2"/>
        <v>0</v>
      </c>
      <c r="H23" s="15">
        <f t="shared" si="3"/>
        <v>0</v>
      </c>
      <c r="I23" s="16">
        <v>250</v>
      </c>
      <c r="J23" s="18"/>
      <c r="K23" s="12">
        <f>IFERROR(SUMIFS(input!$T$3:$T$99, input!$P$3:$P$99, A23), 0)</f>
        <v>0</v>
      </c>
      <c r="L23" s="15">
        <f t="shared" si="4"/>
        <v>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11" t="s">
        <v>31</v>
      </c>
      <c r="B24" s="12">
        <v>10</v>
      </c>
      <c r="C24" s="12">
        <f t="shared" ref="C24:C26" si="8">B24*0.4</f>
        <v>4</v>
      </c>
      <c r="D24" s="13"/>
      <c r="E24" s="12">
        <f t="shared" si="1"/>
        <v>0</v>
      </c>
      <c r="F24" s="14">
        <v>9.99</v>
      </c>
      <c r="G24" s="12">
        <f t="shared" si="2"/>
        <v>0</v>
      </c>
      <c r="H24" s="15">
        <f t="shared" si="3"/>
        <v>0</v>
      </c>
      <c r="I24" s="16">
        <v>1000</v>
      </c>
      <c r="J24" s="18"/>
      <c r="K24" s="12">
        <f>IFERROR(SUMIFS(input!$T$3:$T$99, input!$P$3:$P$99, A24), 0)</f>
        <v>0</v>
      </c>
      <c r="L24" s="15">
        <f t="shared" si="4"/>
        <v>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>
      <c r="A25" s="11" t="s">
        <v>32</v>
      </c>
      <c r="B25" s="12">
        <v>40</v>
      </c>
      <c r="C25" s="12">
        <f t="shared" si="8"/>
        <v>16</v>
      </c>
      <c r="D25" s="13"/>
      <c r="E25" s="12">
        <f t="shared" si="1"/>
        <v>0</v>
      </c>
      <c r="F25" s="14">
        <v>39.99</v>
      </c>
      <c r="G25" s="12">
        <f t="shared" si="2"/>
        <v>0</v>
      </c>
      <c r="H25" s="15">
        <f t="shared" si="3"/>
        <v>0</v>
      </c>
      <c r="I25" s="16">
        <v>2500</v>
      </c>
      <c r="J25" s="18"/>
      <c r="K25" s="12">
        <f>IFERROR(SUMIFS(input!$T$3:$T$99, input!$P$3:$P$99, A25), 0)</f>
        <v>0</v>
      </c>
      <c r="L25" s="15">
        <f t="shared" si="4"/>
        <v>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1" t="s">
        <v>33</v>
      </c>
      <c r="B26" s="12">
        <v>5</v>
      </c>
      <c r="C26" s="12">
        <f t="shared" si="8"/>
        <v>2</v>
      </c>
      <c r="D26" s="13"/>
      <c r="E26" s="12">
        <f t="shared" si="1"/>
        <v>0</v>
      </c>
      <c r="F26" s="14">
        <v>19.989999999999998</v>
      </c>
      <c r="G26" s="12">
        <f t="shared" si="2"/>
        <v>0</v>
      </c>
      <c r="H26" s="15">
        <f t="shared" si="3"/>
        <v>0</v>
      </c>
      <c r="I26" s="16">
        <v>550</v>
      </c>
      <c r="J26" s="18"/>
      <c r="K26" s="12">
        <f>IFERROR(SUMIFS(input!$T$3:$T$99, input!$P$3:$P$99, A26), 0)</f>
        <v>0</v>
      </c>
      <c r="L26" s="15">
        <f t="shared" si="4"/>
        <v>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>
      <c r="A27" s="11" t="s">
        <v>34</v>
      </c>
      <c r="B27" s="12">
        <v>61</v>
      </c>
      <c r="C27" s="12">
        <v>22</v>
      </c>
      <c r="D27" s="13"/>
      <c r="E27" s="12">
        <f t="shared" si="1"/>
        <v>0</v>
      </c>
      <c r="F27" s="14">
        <v>84.99</v>
      </c>
      <c r="G27" s="12">
        <f t="shared" si="2"/>
        <v>0</v>
      </c>
      <c r="H27" s="15">
        <f t="shared" si="3"/>
        <v>0</v>
      </c>
      <c r="I27" s="16">
        <v>1250</v>
      </c>
      <c r="J27" s="18"/>
      <c r="K27" s="12">
        <f>IFERROR(SUMIFS(input!$T$3:$T$99, input!$P$3:$P$99, A27), 0)</f>
        <v>7</v>
      </c>
      <c r="L27" s="15">
        <f t="shared" si="4"/>
        <v>154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1" t="s">
        <v>35</v>
      </c>
      <c r="B28" s="12">
        <v>5</v>
      </c>
      <c r="C28" s="12">
        <f t="shared" ref="C28:C29" si="9">B28*0.4</f>
        <v>2</v>
      </c>
      <c r="D28" s="13"/>
      <c r="E28" s="12">
        <f t="shared" si="1"/>
        <v>0</v>
      </c>
      <c r="F28" s="14">
        <v>9.99</v>
      </c>
      <c r="G28" s="12">
        <f t="shared" si="2"/>
        <v>0</v>
      </c>
      <c r="H28" s="15">
        <f t="shared" si="3"/>
        <v>0</v>
      </c>
      <c r="I28" s="16">
        <v>100</v>
      </c>
      <c r="J28" s="18"/>
      <c r="K28" s="12">
        <f>IFERROR(SUMIFS(input!$T$3:$T$99, input!$P$3:$P$99, A28), 0)</f>
        <v>0</v>
      </c>
      <c r="L28" s="15">
        <f t="shared" si="4"/>
        <v>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>
      <c r="A29" s="11" t="s">
        <v>36</v>
      </c>
      <c r="B29" s="12">
        <v>5</v>
      </c>
      <c r="C29" s="12">
        <f t="shared" si="9"/>
        <v>2</v>
      </c>
      <c r="D29" s="19">
        <v>0</v>
      </c>
      <c r="E29" s="12">
        <f t="shared" si="1"/>
        <v>0</v>
      </c>
      <c r="F29" s="14">
        <v>9.99</v>
      </c>
      <c r="G29" s="12">
        <f t="shared" si="2"/>
        <v>0</v>
      </c>
      <c r="H29" s="15">
        <f t="shared" si="3"/>
        <v>0</v>
      </c>
      <c r="I29" s="16">
        <v>500</v>
      </c>
      <c r="J29" s="18"/>
      <c r="K29" s="12">
        <f>IFERROR(SUMIFS(input!$T$3:$T$99, input!$P$3:$P$99, A29), 0)</f>
        <v>18</v>
      </c>
      <c r="L29" s="15">
        <f t="shared" si="4"/>
        <v>36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1" t="s">
        <v>37</v>
      </c>
      <c r="B30" s="12">
        <v>22</v>
      </c>
      <c r="C30" s="12">
        <v>8</v>
      </c>
      <c r="D30" s="13"/>
      <c r="E30" s="12">
        <f t="shared" si="1"/>
        <v>0</v>
      </c>
      <c r="F30" s="14">
        <v>29.99</v>
      </c>
      <c r="G30" s="12">
        <f t="shared" si="2"/>
        <v>0</v>
      </c>
      <c r="H30" s="15">
        <f t="shared" si="3"/>
        <v>0</v>
      </c>
      <c r="I30" s="16">
        <v>550</v>
      </c>
      <c r="J30" s="18"/>
      <c r="K30" s="12">
        <f>IFERROR(SUMIFS(input!$T$3:$T$99, input!$P$3:$P$99, A30), 0)</f>
        <v>0</v>
      </c>
      <c r="L30" s="15">
        <f t="shared" si="4"/>
        <v>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11" t="s">
        <v>38</v>
      </c>
      <c r="B31" s="12">
        <v>20</v>
      </c>
      <c r="C31" s="12">
        <v>10</v>
      </c>
      <c r="D31" s="13"/>
      <c r="E31" s="12">
        <f t="shared" si="1"/>
        <v>0</v>
      </c>
      <c r="F31" s="20">
        <v>35</v>
      </c>
      <c r="G31" s="12">
        <f t="shared" si="2"/>
        <v>0</v>
      </c>
      <c r="H31" s="15">
        <f t="shared" si="3"/>
        <v>0</v>
      </c>
      <c r="I31" s="16">
        <v>2500</v>
      </c>
      <c r="J31" s="18"/>
      <c r="K31" s="12">
        <f>IFERROR(SUMIFS(input!$T$3:$T$99, input!$P$3:$P$99, A31), 0)</f>
        <v>0</v>
      </c>
      <c r="L31" s="15">
        <f t="shared" si="4"/>
        <v>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1" t="s">
        <v>39</v>
      </c>
      <c r="B32" s="12">
        <v>10</v>
      </c>
      <c r="C32" s="12">
        <v>10</v>
      </c>
      <c r="D32" s="19"/>
      <c r="E32" s="12">
        <f t="shared" si="1"/>
        <v>0</v>
      </c>
      <c r="F32" s="21">
        <v>35</v>
      </c>
      <c r="G32" s="12">
        <f t="shared" si="2"/>
        <v>0</v>
      </c>
      <c r="H32" s="15">
        <f t="shared" si="3"/>
        <v>0</v>
      </c>
      <c r="I32" s="16">
        <v>3500</v>
      </c>
      <c r="J32" s="22"/>
      <c r="K32" s="12">
        <f>IFERROR(SUMIFS(input!$T$3:$T$99, input!$P$3:$P$99, A32), 0)</f>
        <v>0</v>
      </c>
      <c r="L32" s="15">
        <f t="shared" si="4"/>
        <v>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11" t="s">
        <v>40</v>
      </c>
      <c r="B33" s="12">
        <v>10</v>
      </c>
      <c r="C33" s="12">
        <v>10</v>
      </c>
      <c r="D33" s="19"/>
      <c r="E33" s="12">
        <f t="shared" si="1"/>
        <v>0</v>
      </c>
      <c r="F33" s="21">
        <v>35</v>
      </c>
      <c r="G33" s="12">
        <f t="shared" si="2"/>
        <v>0</v>
      </c>
      <c r="H33" s="15">
        <f t="shared" si="3"/>
        <v>0</v>
      </c>
      <c r="I33" s="16">
        <v>2500</v>
      </c>
      <c r="J33" s="22"/>
      <c r="K33" s="12">
        <f>IFERROR(SUMIFS(input!$T$3:$T$99, input!$P$3:$P$99, A33), 0)</f>
        <v>0</v>
      </c>
      <c r="L33" s="15">
        <f t="shared" si="4"/>
        <v>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1" t="s">
        <v>41</v>
      </c>
      <c r="B34" s="12">
        <v>10</v>
      </c>
      <c r="C34" s="12">
        <v>10</v>
      </c>
      <c r="D34" s="19"/>
      <c r="E34" s="12">
        <f t="shared" si="1"/>
        <v>0</v>
      </c>
      <c r="F34" s="21">
        <v>35</v>
      </c>
      <c r="G34" s="12">
        <f t="shared" si="2"/>
        <v>0</v>
      </c>
      <c r="H34" s="15">
        <f t="shared" si="3"/>
        <v>0</v>
      </c>
      <c r="I34" s="16">
        <v>2500</v>
      </c>
      <c r="J34" s="22"/>
      <c r="K34" s="12">
        <f>IFERROR(SUMIFS(input!$T$3:$T$99, input!$P$3:$P$99, A34), 0)</f>
        <v>0</v>
      </c>
      <c r="L34" s="15">
        <f t="shared" si="4"/>
        <v>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11" t="s">
        <v>42</v>
      </c>
      <c r="B35" s="12">
        <v>10</v>
      </c>
      <c r="C35" s="12">
        <v>10</v>
      </c>
      <c r="D35" s="19"/>
      <c r="E35" s="12">
        <f t="shared" si="1"/>
        <v>0</v>
      </c>
      <c r="F35" s="21">
        <v>35</v>
      </c>
      <c r="G35" s="12">
        <f t="shared" si="2"/>
        <v>0</v>
      </c>
      <c r="H35" s="15">
        <f t="shared" si="3"/>
        <v>0</v>
      </c>
      <c r="I35" s="16">
        <v>2500</v>
      </c>
      <c r="J35" s="22"/>
      <c r="K35" s="12">
        <f>IFERROR(SUMIFS(input!$T$3:$T$99, input!$P$3:$P$99, A35), 0)</f>
        <v>0</v>
      </c>
      <c r="L35" s="15">
        <f t="shared" si="4"/>
        <v>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1" t="s">
        <v>43</v>
      </c>
      <c r="B36" s="12">
        <v>10</v>
      </c>
      <c r="C36" s="12">
        <v>10</v>
      </c>
      <c r="D36" s="19"/>
      <c r="E36" s="12">
        <f t="shared" si="1"/>
        <v>0</v>
      </c>
      <c r="F36" s="21">
        <v>35</v>
      </c>
      <c r="G36" s="12">
        <f t="shared" si="2"/>
        <v>0</v>
      </c>
      <c r="H36" s="15">
        <f t="shared" si="3"/>
        <v>0</v>
      </c>
      <c r="I36" s="16">
        <v>750</v>
      </c>
      <c r="J36" s="22"/>
      <c r="K36" s="12">
        <f>IFERROR(SUMIFS(input!$T$3:$T$99, input!$P$3:$P$99, A36), 0)</f>
        <v>0</v>
      </c>
      <c r="L36" s="15">
        <f t="shared" si="4"/>
        <v>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23" t="s">
        <v>44</v>
      </c>
      <c r="B37" s="12">
        <v>0</v>
      </c>
      <c r="C37" s="12">
        <v>2</v>
      </c>
      <c r="D37" s="19"/>
      <c r="E37" s="12">
        <f t="shared" si="1"/>
        <v>0</v>
      </c>
      <c r="F37" s="21">
        <v>10</v>
      </c>
      <c r="G37" s="12">
        <f t="shared" si="2"/>
        <v>0</v>
      </c>
      <c r="H37" s="15">
        <f t="shared" si="3"/>
        <v>0</v>
      </c>
      <c r="I37" s="16">
        <v>500</v>
      </c>
      <c r="J37" s="22"/>
      <c r="K37" s="12">
        <f>IFERROR(SUMIFS(input!$T$3:$T$99, input!$P$3:$P$99, A37), 0)</f>
        <v>75</v>
      </c>
      <c r="L37" s="15">
        <f t="shared" si="4"/>
        <v>150</v>
      </c>
      <c r="M37" s="24"/>
      <c r="N37" s="25"/>
      <c r="O37" s="26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0"/>
      <c r="B38" s="13" t="s">
        <v>45</v>
      </c>
      <c r="C38" s="13"/>
      <c r="D38" s="13"/>
      <c r="E38" s="13"/>
      <c r="F38" s="13"/>
      <c r="G38" s="13"/>
      <c r="H38" s="13"/>
      <c r="I38" s="26"/>
      <c r="J38" s="27" t="s">
        <v>46</v>
      </c>
      <c r="K38" s="27"/>
      <c r="L38" s="28"/>
      <c r="M38" s="190" t="s">
        <v>47</v>
      </c>
      <c r="N38" s="190" t="s">
        <v>48</v>
      </c>
      <c r="O38" s="26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0"/>
      <c r="B39" s="10"/>
      <c r="C39" s="10"/>
      <c r="D39" s="10"/>
      <c r="E39" s="10"/>
      <c r="F39" s="24"/>
      <c r="G39" s="24"/>
      <c r="H39" s="24"/>
      <c r="I39" s="26"/>
      <c r="J39" s="26"/>
      <c r="K39" s="10"/>
      <c r="L39" s="29"/>
      <c r="M39" s="191"/>
      <c r="N39" s="191"/>
      <c r="O39" s="26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9" t="s">
        <v>49</v>
      </c>
      <c r="B40" s="10"/>
      <c r="C40" s="24"/>
      <c r="D40" s="24"/>
      <c r="E40" s="30"/>
      <c r="F40" s="31" t="s">
        <v>50</v>
      </c>
      <c r="G40" s="31" t="s">
        <v>51</v>
      </c>
      <c r="H40" s="32" t="s">
        <v>52</v>
      </c>
      <c r="I40" s="26"/>
      <c r="J40" s="24"/>
      <c r="K40" s="24"/>
      <c r="L40" s="30"/>
      <c r="M40" s="192"/>
      <c r="N40" s="192"/>
      <c r="O40" s="26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10"/>
      <c r="B41" s="29"/>
      <c r="C41" s="33" t="s">
        <v>53</v>
      </c>
      <c r="D41" s="33">
        <f t="shared" ref="D41:H41" si="10">SUM(D2:D40)</f>
        <v>0</v>
      </c>
      <c r="E41" s="34">
        <f t="shared" si="10"/>
        <v>0</v>
      </c>
      <c r="F41" s="35">
        <f t="shared" si="10"/>
        <v>1152.2200000000003</v>
      </c>
      <c r="G41" s="35">
        <f t="shared" si="10"/>
        <v>0</v>
      </c>
      <c r="H41" s="34">
        <f t="shared" si="10"/>
        <v>0</v>
      </c>
      <c r="I41" s="36"/>
      <c r="J41" s="33" t="s">
        <v>53</v>
      </c>
      <c r="K41" s="33">
        <f t="shared" ref="K41:L41" si="11">SUM(K2:K40)</f>
        <v>135</v>
      </c>
      <c r="L41" s="34">
        <f t="shared" si="11"/>
        <v>692</v>
      </c>
      <c r="M41" s="37">
        <f>input!AG1</f>
        <v>0</v>
      </c>
      <c r="N41" s="38">
        <f>M41-L46</f>
        <v>-692</v>
      </c>
      <c r="O41" s="3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2" t="s">
        <v>54</v>
      </c>
      <c r="B42" s="10"/>
      <c r="C42" s="24"/>
      <c r="D42" s="24"/>
      <c r="E42" s="24"/>
      <c r="F42" s="10"/>
      <c r="G42" s="10"/>
      <c r="H42" s="10"/>
      <c r="I42" s="26"/>
      <c r="J42" s="24"/>
      <c r="K42" s="24"/>
      <c r="L42" s="24"/>
      <c r="M42" s="26"/>
      <c r="N42" s="26"/>
      <c r="O42" s="26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12" t="s">
        <v>55</v>
      </c>
      <c r="B43" s="29"/>
      <c r="C43" s="12" t="s">
        <v>56</v>
      </c>
      <c r="D43" s="19" t="s">
        <v>57</v>
      </c>
      <c r="E43" s="15" t="b">
        <f>IF(D43="S", E41*0.2)</f>
        <v>0</v>
      </c>
      <c r="F43" s="10"/>
      <c r="G43" s="10"/>
      <c r="H43" s="10"/>
      <c r="I43" s="36"/>
      <c r="J43" s="12" t="s">
        <v>56</v>
      </c>
      <c r="K43" s="19" t="s">
        <v>57</v>
      </c>
      <c r="L43" s="15" t="b">
        <f>IF(K43="S", L41*0.2)</f>
        <v>0</v>
      </c>
      <c r="M43" s="26"/>
      <c r="N43" s="26"/>
      <c r="O43" s="26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40" t="s">
        <v>58</v>
      </c>
      <c r="B44" s="29"/>
      <c r="C44" s="31" t="s">
        <v>59</v>
      </c>
      <c r="D44" s="41" t="s">
        <v>57</v>
      </c>
      <c r="E44" s="32" t="b">
        <f>IF(D44="F", E41*0.2)</f>
        <v>0</v>
      </c>
      <c r="F44" s="10"/>
      <c r="G44" s="10"/>
      <c r="H44" s="10"/>
      <c r="I44" s="36"/>
      <c r="J44" s="31" t="s">
        <v>59</v>
      </c>
      <c r="K44" s="41" t="s">
        <v>57</v>
      </c>
      <c r="L44" s="32" t="b">
        <f>IF(K44="F", L41*0.2)</f>
        <v>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10"/>
      <c r="B45" s="10"/>
      <c r="C45" s="10"/>
      <c r="D45" s="10"/>
      <c r="E45" s="10"/>
      <c r="F45" s="10"/>
      <c r="G45" s="10"/>
      <c r="H45" s="10"/>
      <c r="I45" s="2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0"/>
      <c r="B46" s="10"/>
      <c r="C46" s="10"/>
      <c r="D46" s="42" t="s">
        <v>60</v>
      </c>
      <c r="E46" s="43">
        <f>E41-(E43+E44)</f>
        <v>0</v>
      </c>
      <c r="F46" s="10"/>
      <c r="G46" s="10"/>
      <c r="H46" s="10"/>
      <c r="I46" s="26"/>
      <c r="J46" s="10"/>
      <c r="K46" s="42" t="s">
        <v>60</v>
      </c>
      <c r="L46" s="43">
        <f>L41-(L43+L44)</f>
        <v>692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10"/>
      <c r="B47" s="10"/>
      <c r="C47" s="10"/>
      <c r="D47" s="10"/>
      <c r="E47" s="10"/>
      <c r="F47" s="10"/>
      <c r="G47" s="10"/>
      <c r="H47" s="10"/>
      <c r="I47" s="26"/>
      <c r="J47" s="26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0"/>
      <c r="B48" s="10"/>
      <c r="C48" s="10"/>
      <c r="D48" s="10"/>
      <c r="E48" s="10"/>
      <c r="F48" s="10"/>
      <c r="G48" s="10"/>
      <c r="H48" s="10"/>
      <c r="I48" s="26"/>
      <c r="J48" s="26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10"/>
      <c r="B49" s="10"/>
      <c r="C49" s="10"/>
      <c r="D49" s="10"/>
      <c r="E49" s="10"/>
      <c r="F49" s="10"/>
      <c r="G49" s="10"/>
      <c r="H49" s="10"/>
      <c r="I49" s="26"/>
      <c r="J49" s="26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0"/>
      <c r="B50" s="10"/>
      <c r="C50" s="10"/>
      <c r="D50" s="10"/>
      <c r="E50" s="10"/>
      <c r="F50" s="10"/>
      <c r="G50" s="10"/>
      <c r="H50" s="10"/>
      <c r="I50" s="26"/>
      <c r="J50" s="26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10"/>
      <c r="B51" s="10"/>
      <c r="C51" s="10"/>
      <c r="D51" s="10"/>
      <c r="E51" s="10"/>
      <c r="F51" s="10"/>
      <c r="G51" s="10"/>
      <c r="H51" s="10"/>
      <c r="I51" s="26"/>
      <c r="J51" s="2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0"/>
      <c r="B52" s="10"/>
      <c r="C52" s="10"/>
      <c r="D52" s="10"/>
      <c r="E52" s="10"/>
      <c r="F52" s="10"/>
      <c r="G52" s="10"/>
      <c r="H52" s="10"/>
      <c r="I52" s="26"/>
      <c r="J52" s="26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10"/>
      <c r="B53" s="10"/>
      <c r="C53" s="10"/>
      <c r="D53" s="10"/>
      <c r="E53" s="10"/>
      <c r="F53" s="10"/>
      <c r="G53" s="10"/>
      <c r="H53" s="10"/>
      <c r="I53" s="26"/>
      <c r="J53" s="26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0"/>
      <c r="B54" s="10"/>
      <c r="C54" s="10"/>
      <c r="D54" s="10"/>
      <c r="E54" s="10"/>
      <c r="F54" s="10"/>
      <c r="G54" s="10"/>
      <c r="H54" s="10"/>
      <c r="I54" s="26"/>
      <c r="J54" s="26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10"/>
      <c r="B55" s="10"/>
      <c r="C55" s="10"/>
      <c r="D55" s="10"/>
      <c r="E55" s="10"/>
      <c r="F55" s="10"/>
      <c r="G55" s="10"/>
      <c r="H55" s="10"/>
      <c r="I55" s="26"/>
      <c r="J55" s="26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0"/>
      <c r="B56" s="10"/>
      <c r="C56" s="10"/>
      <c r="D56" s="10"/>
      <c r="E56" s="10"/>
      <c r="F56" s="10"/>
      <c r="G56" s="10"/>
      <c r="H56" s="10"/>
      <c r="I56" s="26"/>
      <c r="J56" s="26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10"/>
      <c r="B57" s="10"/>
      <c r="C57" s="10"/>
      <c r="D57" s="10"/>
      <c r="E57" s="10"/>
      <c r="F57" s="10"/>
      <c r="G57" s="10"/>
      <c r="H57" s="10"/>
      <c r="I57" s="26"/>
      <c r="J57" s="2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0"/>
      <c r="B58" s="10"/>
      <c r="C58" s="10"/>
      <c r="D58" s="10"/>
      <c r="E58" s="10"/>
      <c r="F58" s="10"/>
      <c r="G58" s="10"/>
      <c r="H58" s="10"/>
      <c r="I58" s="26"/>
      <c r="J58" s="26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10"/>
      <c r="B59" s="10"/>
      <c r="C59" s="10"/>
      <c r="D59" s="10"/>
      <c r="E59" s="10"/>
      <c r="F59" s="10"/>
      <c r="G59" s="10"/>
      <c r="H59" s="10"/>
      <c r="I59" s="26"/>
      <c r="J59" s="26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0"/>
      <c r="B60" s="10"/>
      <c r="C60" s="10"/>
      <c r="D60" s="10"/>
      <c r="E60" s="10"/>
      <c r="F60" s="10"/>
      <c r="G60" s="10"/>
      <c r="H60" s="10"/>
      <c r="I60" s="26"/>
      <c r="J60" s="26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10"/>
      <c r="B61" s="10"/>
      <c r="C61" s="10"/>
      <c r="D61" s="10"/>
      <c r="E61" s="10"/>
      <c r="F61" s="10"/>
      <c r="G61" s="10"/>
      <c r="H61" s="10"/>
      <c r="I61" s="26"/>
      <c r="J61" s="26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0"/>
      <c r="B62" s="10"/>
      <c r="C62" s="10"/>
      <c r="D62" s="10"/>
      <c r="E62" s="10"/>
      <c r="F62" s="10"/>
      <c r="G62" s="10"/>
      <c r="H62" s="10"/>
      <c r="I62" s="26"/>
      <c r="J62" s="26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10"/>
      <c r="B63" s="10"/>
      <c r="C63" s="10"/>
      <c r="D63" s="10"/>
      <c r="E63" s="10"/>
      <c r="F63" s="10"/>
      <c r="G63" s="10"/>
      <c r="H63" s="10"/>
      <c r="I63" s="26"/>
      <c r="J63" s="26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0"/>
      <c r="B64" s="10"/>
      <c r="C64" s="10"/>
      <c r="D64" s="10"/>
      <c r="E64" s="10"/>
      <c r="F64" s="10"/>
      <c r="G64" s="10"/>
      <c r="H64" s="10"/>
      <c r="I64" s="26"/>
      <c r="J64" s="26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10"/>
      <c r="B65" s="10"/>
      <c r="C65" s="10"/>
      <c r="D65" s="10"/>
      <c r="E65" s="10"/>
      <c r="F65" s="10"/>
      <c r="G65" s="10"/>
      <c r="H65" s="10"/>
      <c r="I65" s="26"/>
      <c r="J65" s="26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0"/>
      <c r="B66" s="10"/>
      <c r="C66" s="10"/>
      <c r="D66" s="10"/>
      <c r="E66" s="10"/>
      <c r="F66" s="10"/>
      <c r="G66" s="10"/>
      <c r="H66" s="10"/>
      <c r="I66" s="26"/>
      <c r="J66" s="26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10"/>
      <c r="B67" s="10"/>
      <c r="C67" s="10"/>
      <c r="D67" s="10"/>
      <c r="E67" s="10"/>
      <c r="F67" s="10"/>
      <c r="G67" s="10"/>
      <c r="H67" s="10"/>
      <c r="I67" s="26"/>
      <c r="J67" s="26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0"/>
      <c r="B68" s="10"/>
      <c r="C68" s="10"/>
      <c r="D68" s="10"/>
      <c r="E68" s="10"/>
      <c r="F68" s="10"/>
      <c r="G68" s="10"/>
      <c r="H68" s="10"/>
      <c r="I68" s="26"/>
      <c r="J68" s="26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10"/>
      <c r="B69" s="10"/>
      <c r="C69" s="10"/>
      <c r="D69" s="10"/>
      <c r="E69" s="10"/>
      <c r="F69" s="10"/>
      <c r="G69" s="10"/>
      <c r="H69" s="10"/>
      <c r="I69" s="26"/>
      <c r="J69" s="26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0"/>
      <c r="B70" s="10"/>
      <c r="C70" s="10"/>
      <c r="D70" s="10"/>
      <c r="E70" s="10"/>
      <c r="F70" s="10"/>
      <c r="G70" s="10"/>
      <c r="H70" s="10"/>
      <c r="I70" s="26"/>
      <c r="J70" s="26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10"/>
      <c r="B71" s="10"/>
      <c r="C71" s="10"/>
      <c r="D71" s="10"/>
      <c r="E71" s="10"/>
      <c r="F71" s="10"/>
      <c r="G71" s="10"/>
      <c r="H71" s="10"/>
      <c r="I71" s="26"/>
      <c r="J71" s="26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0"/>
      <c r="B72" s="10"/>
      <c r="C72" s="10"/>
      <c r="D72" s="10"/>
      <c r="E72" s="10"/>
      <c r="F72" s="10"/>
      <c r="G72" s="10"/>
      <c r="H72" s="10"/>
      <c r="I72" s="26"/>
      <c r="J72" s="26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10"/>
      <c r="B73" s="10"/>
      <c r="C73" s="10"/>
      <c r="D73" s="10"/>
      <c r="E73" s="10"/>
      <c r="F73" s="10"/>
      <c r="G73" s="10"/>
      <c r="H73" s="10"/>
      <c r="I73" s="26"/>
      <c r="J73" s="26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0"/>
      <c r="B74" s="10"/>
      <c r="C74" s="10"/>
      <c r="D74" s="10"/>
      <c r="E74" s="10"/>
      <c r="F74" s="10"/>
      <c r="G74" s="10"/>
      <c r="H74" s="10"/>
      <c r="I74" s="26"/>
      <c r="J74" s="26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10"/>
      <c r="B75" s="10"/>
      <c r="C75" s="10"/>
      <c r="D75" s="10"/>
      <c r="E75" s="10"/>
      <c r="F75" s="10"/>
      <c r="G75" s="10"/>
      <c r="H75" s="10"/>
      <c r="I75" s="26"/>
      <c r="J75" s="26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0"/>
      <c r="B76" s="10"/>
      <c r="C76" s="10"/>
      <c r="D76" s="10"/>
      <c r="E76" s="10"/>
      <c r="F76" s="10"/>
      <c r="G76" s="10"/>
      <c r="H76" s="10"/>
      <c r="I76" s="26"/>
      <c r="J76" s="26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10"/>
      <c r="B77" s="10"/>
      <c r="C77" s="10"/>
      <c r="D77" s="10"/>
      <c r="E77" s="10"/>
      <c r="F77" s="10"/>
      <c r="G77" s="10"/>
      <c r="H77" s="10"/>
      <c r="I77" s="26"/>
      <c r="J77" s="26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0"/>
      <c r="B78" s="10"/>
      <c r="C78" s="10"/>
      <c r="D78" s="10"/>
      <c r="E78" s="10"/>
      <c r="F78" s="10"/>
      <c r="G78" s="10"/>
      <c r="H78" s="10"/>
      <c r="I78" s="26"/>
      <c r="J78" s="26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10"/>
      <c r="B79" s="10"/>
      <c r="C79" s="10"/>
      <c r="D79" s="10"/>
      <c r="E79" s="10"/>
      <c r="F79" s="10"/>
      <c r="G79" s="10"/>
      <c r="H79" s="10"/>
      <c r="I79" s="26"/>
      <c r="J79" s="26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0"/>
      <c r="B80" s="10"/>
      <c r="C80" s="10"/>
      <c r="D80" s="10"/>
      <c r="E80" s="10"/>
      <c r="F80" s="10"/>
      <c r="G80" s="10"/>
      <c r="H80" s="10"/>
      <c r="I80" s="26"/>
      <c r="J80" s="26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10"/>
      <c r="B81" s="10"/>
      <c r="C81" s="10"/>
      <c r="D81" s="10"/>
      <c r="E81" s="10"/>
      <c r="F81" s="10"/>
      <c r="G81" s="10"/>
      <c r="H81" s="10"/>
      <c r="I81" s="26"/>
      <c r="J81" s="26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0"/>
      <c r="B82" s="10"/>
      <c r="C82" s="10"/>
      <c r="D82" s="10"/>
      <c r="E82" s="10"/>
      <c r="F82" s="10"/>
      <c r="G82" s="10"/>
      <c r="H82" s="10"/>
      <c r="I82" s="26"/>
      <c r="J82" s="26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10"/>
      <c r="B83" s="10"/>
      <c r="C83" s="10"/>
      <c r="D83" s="10"/>
      <c r="E83" s="10"/>
      <c r="F83" s="10"/>
      <c r="G83" s="10"/>
      <c r="H83" s="10"/>
      <c r="I83" s="26"/>
      <c r="J83" s="26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0"/>
      <c r="B84" s="10"/>
      <c r="C84" s="10"/>
      <c r="D84" s="10"/>
      <c r="E84" s="10"/>
      <c r="F84" s="10"/>
      <c r="G84" s="10"/>
      <c r="H84" s="10"/>
      <c r="I84" s="26"/>
      <c r="J84" s="26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10"/>
      <c r="B85" s="10"/>
      <c r="C85" s="10"/>
      <c r="D85" s="10"/>
      <c r="E85" s="10"/>
      <c r="F85" s="10"/>
      <c r="G85" s="10"/>
      <c r="H85" s="10"/>
      <c r="I85" s="26"/>
      <c r="J85" s="26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0"/>
      <c r="B86" s="10"/>
      <c r="C86" s="10"/>
      <c r="D86" s="10"/>
      <c r="E86" s="10"/>
      <c r="F86" s="10"/>
      <c r="G86" s="10"/>
      <c r="H86" s="10"/>
      <c r="I86" s="26"/>
      <c r="J86" s="26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10"/>
      <c r="B87" s="10"/>
      <c r="C87" s="10"/>
      <c r="D87" s="10"/>
      <c r="E87" s="10"/>
      <c r="F87" s="10"/>
      <c r="G87" s="10"/>
      <c r="H87" s="10"/>
      <c r="I87" s="26"/>
      <c r="J87" s="26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0"/>
      <c r="B88" s="10"/>
      <c r="C88" s="10"/>
      <c r="D88" s="10"/>
      <c r="E88" s="10"/>
      <c r="F88" s="10"/>
      <c r="G88" s="10"/>
      <c r="H88" s="10"/>
      <c r="I88" s="26"/>
      <c r="J88" s="26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10"/>
      <c r="B89" s="10"/>
      <c r="C89" s="10"/>
      <c r="D89" s="10"/>
      <c r="E89" s="10"/>
      <c r="F89" s="10"/>
      <c r="G89" s="10"/>
      <c r="H89" s="10"/>
      <c r="I89" s="26"/>
      <c r="J89" s="26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0"/>
      <c r="B90" s="10"/>
      <c r="C90" s="10"/>
      <c r="D90" s="10"/>
      <c r="E90" s="10"/>
      <c r="F90" s="10"/>
      <c r="G90" s="10"/>
      <c r="H90" s="10"/>
      <c r="I90" s="26"/>
      <c r="J90" s="26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10"/>
      <c r="B91" s="10"/>
      <c r="C91" s="10"/>
      <c r="D91" s="10"/>
      <c r="E91" s="10"/>
      <c r="F91" s="10"/>
      <c r="G91" s="10"/>
      <c r="H91" s="10"/>
      <c r="I91" s="26"/>
      <c r="J91" s="2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0"/>
      <c r="B92" s="10"/>
      <c r="C92" s="10"/>
      <c r="D92" s="10"/>
      <c r="E92" s="10"/>
      <c r="F92" s="10"/>
      <c r="G92" s="10"/>
      <c r="H92" s="10"/>
      <c r="I92" s="26"/>
      <c r="J92" s="26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10"/>
      <c r="B93" s="10"/>
      <c r="C93" s="10"/>
      <c r="D93" s="10"/>
      <c r="E93" s="10"/>
      <c r="F93" s="10"/>
      <c r="G93" s="10"/>
      <c r="H93" s="10"/>
      <c r="I93" s="26"/>
      <c r="J93" s="26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0"/>
      <c r="B94" s="10"/>
      <c r="C94" s="10"/>
      <c r="D94" s="10"/>
      <c r="E94" s="10"/>
      <c r="F94" s="10"/>
      <c r="G94" s="10"/>
      <c r="H94" s="10"/>
      <c r="I94" s="26"/>
      <c r="J94" s="26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10"/>
      <c r="B95" s="10"/>
      <c r="C95" s="10"/>
      <c r="D95" s="10"/>
      <c r="E95" s="10"/>
      <c r="F95" s="10"/>
      <c r="G95" s="10"/>
      <c r="H95" s="10"/>
      <c r="I95" s="26"/>
      <c r="J95" s="26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0"/>
      <c r="B96" s="10"/>
      <c r="C96" s="10"/>
      <c r="D96" s="10"/>
      <c r="E96" s="10"/>
      <c r="F96" s="10"/>
      <c r="G96" s="10"/>
      <c r="H96" s="10"/>
      <c r="I96" s="26"/>
      <c r="J96" s="26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10"/>
      <c r="B97" s="10"/>
      <c r="C97" s="10"/>
      <c r="D97" s="10"/>
      <c r="E97" s="10"/>
      <c r="F97" s="10"/>
      <c r="G97" s="10"/>
      <c r="H97" s="10"/>
      <c r="I97" s="26"/>
      <c r="J97" s="26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0"/>
      <c r="B98" s="10"/>
      <c r="C98" s="10"/>
      <c r="D98" s="10"/>
      <c r="E98" s="10"/>
      <c r="F98" s="10"/>
      <c r="G98" s="10"/>
      <c r="H98" s="10"/>
      <c r="I98" s="26"/>
      <c r="J98" s="26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10"/>
      <c r="B99" s="10"/>
      <c r="C99" s="10"/>
      <c r="D99" s="10"/>
      <c r="E99" s="10"/>
      <c r="F99" s="10"/>
      <c r="G99" s="10"/>
      <c r="H99" s="10"/>
      <c r="I99" s="26"/>
      <c r="J99" s="26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26"/>
      <c r="J100" s="26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26"/>
      <c r="J101" s="26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26"/>
      <c r="J102" s="26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26"/>
      <c r="J103" s="26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26"/>
      <c r="J104" s="26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26"/>
      <c r="J105" s="26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26"/>
      <c r="J106" s="26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26"/>
      <c r="J107" s="26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26"/>
      <c r="J108" s="26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26"/>
      <c r="J109" s="26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26"/>
      <c r="J110" s="26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26"/>
      <c r="J111" s="26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26"/>
      <c r="J112" s="26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26"/>
      <c r="J113" s="26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26"/>
      <c r="J114" s="26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26"/>
      <c r="J115" s="26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26"/>
      <c r="J116" s="26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26"/>
      <c r="J117" s="26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26"/>
      <c r="J118" s="26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26"/>
      <c r="J119" s="26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26"/>
      <c r="J120" s="26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26"/>
      <c r="J121" s="26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26"/>
      <c r="J122" s="26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26"/>
      <c r="J123" s="26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26"/>
      <c r="J124" s="26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26"/>
      <c r="J125" s="26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26"/>
      <c r="J126" s="26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26"/>
      <c r="J127" s="26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26"/>
      <c r="J128" s="26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26"/>
      <c r="J129" s="26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26"/>
      <c r="J130" s="26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26"/>
      <c r="J131" s="26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26"/>
      <c r="J132" s="26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26"/>
      <c r="J133" s="26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26"/>
      <c r="J134" s="26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26"/>
      <c r="J135" s="26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26"/>
      <c r="J136" s="26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26"/>
      <c r="J137" s="26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26"/>
      <c r="J138" s="26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26"/>
      <c r="J139" s="26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26"/>
      <c r="J140" s="26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26"/>
      <c r="J141" s="26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26"/>
      <c r="J142" s="26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26"/>
      <c r="J143" s="26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26"/>
      <c r="J144" s="26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26"/>
      <c r="J145" s="26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26"/>
      <c r="J146" s="26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26"/>
      <c r="J147" s="26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26"/>
      <c r="J148" s="26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26"/>
      <c r="J149" s="26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26"/>
      <c r="J150" s="26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26"/>
      <c r="J151" s="26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26"/>
      <c r="J152" s="26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26"/>
      <c r="J153" s="26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26"/>
      <c r="J154" s="26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26"/>
      <c r="J155" s="26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26"/>
      <c r="J156" s="26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26"/>
      <c r="J157" s="26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26"/>
      <c r="J158" s="26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26"/>
      <c r="J159" s="26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26"/>
      <c r="J160" s="26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26"/>
      <c r="J161" s="26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26"/>
      <c r="J162" s="26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26"/>
      <c r="J163" s="26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26"/>
      <c r="J164" s="26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26"/>
      <c r="J165" s="26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26"/>
      <c r="J166" s="26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26"/>
      <c r="J167" s="26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26"/>
      <c r="J168" s="26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26"/>
      <c r="J169" s="26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26"/>
      <c r="J170" s="26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26"/>
      <c r="J171" s="26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26"/>
      <c r="J172" s="26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26"/>
      <c r="J173" s="26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26"/>
      <c r="J174" s="26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26"/>
      <c r="J175" s="26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26"/>
      <c r="J176" s="26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26"/>
      <c r="J177" s="26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26"/>
      <c r="J178" s="26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26"/>
      <c r="J179" s="26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26"/>
      <c r="J180" s="26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26"/>
      <c r="J181" s="26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26"/>
      <c r="J182" s="26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26"/>
      <c r="J183" s="26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26"/>
      <c r="J184" s="26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26"/>
      <c r="J185" s="26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26"/>
      <c r="J186" s="26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26"/>
      <c r="J187" s="26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26"/>
      <c r="J188" s="26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26"/>
      <c r="J189" s="26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26"/>
      <c r="J190" s="26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26"/>
      <c r="J191" s="26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26"/>
      <c r="J192" s="26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26"/>
      <c r="J193" s="26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26"/>
      <c r="J194" s="26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26"/>
      <c r="J195" s="26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26"/>
      <c r="J196" s="26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26"/>
      <c r="J197" s="26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26"/>
      <c r="J198" s="26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>
      <c r="A199" s="10"/>
      <c r="B199" s="10"/>
      <c r="C199" s="10"/>
      <c r="D199" s="10"/>
      <c r="E199" s="10"/>
      <c r="F199" s="10"/>
      <c r="G199" s="10"/>
      <c r="H199" s="10"/>
      <c r="I199" s="26"/>
      <c r="J199" s="26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>
      <c r="A200" s="10"/>
      <c r="B200" s="10"/>
      <c r="C200" s="10"/>
      <c r="D200" s="10"/>
      <c r="E200" s="10"/>
      <c r="F200" s="10"/>
      <c r="G200" s="10"/>
      <c r="H200" s="10"/>
      <c r="I200" s="26"/>
      <c r="J200" s="26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>
      <c r="A201" s="10"/>
      <c r="B201" s="10"/>
      <c r="C201" s="10"/>
      <c r="D201" s="10"/>
      <c r="E201" s="10"/>
      <c r="F201" s="10"/>
      <c r="G201" s="10"/>
      <c r="H201" s="10"/>
      <c r="I201" s="26"/>
      <c r="J201" s="26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>
      <c r="A202" s="10"/>
      <c r="B202" s="10"/>
      <c r="C202" s="10"/>
      <c r="D202" s="10"/>
      <c r="E202" s="10"/>
      <c r="F202" s="10"/>
      <c r="G202" s="10"/>
      <c r="H202" s="10"/>
      <c r="I202" s="26"/>
      <c r="J202" s="26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>
      <c r="A203" s="10"/>
      <c r="B203" s="10"/>
      <c r="C203" s="10"/>
      <c r="D203" s="10"/>
      <c r="E203" s="10"/>
      <c r="F203" s="10"/>
      <c r="G203" s="10"/>
      <c r="H203" s="10"/>
      <c r="I203" s="26"/>
      <c r="J203" s="26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>
      <c r="A204" s="10"/>
      <c r="B204" s="10"/>
      <c r="C204" s="10"/>
      <c r="D204" s="10"/>
      <c r="E204" s="10"/>
      <c r="F204" s="10"/>
      <c r="G204" s="10"/>
      <c r="H204" s="10"/>
      <c r="I204" s="26"/>
      <c r="J204" s="26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>
      <c r="A205" s="10"/>
      <c r="B205" s="10"/>
      <c r="C205" s="10"/>
      <c r="D205" s="10"/>
      <c r="E205" s="10"/>
      <c r="F205" s="10"/>
      <c r="G205" s="10"/>
      <c r="H205" s="10"/>
      <c r="I205" s="26"/>
      <c r="J205" s="26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>
      <c r="A206" s="10"/>
      <c r="B206" s="10"/>
      <c r="C206" s="10"/>
      <c r="D206" s="10"/>
      <c r="E206" s="10"/>
      <c r="F206" s="10"/>
      <c r="G206" s="10"/>
      <c r="H206" s="10"/>
      <c r="I206" s="26"/>
      <c r="J206" s="26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>
      <c r="A207" s="10"/>
      <c r="B207" s="10"/>
      <c r="C207" s="10"/>
      <c r="D207" s="10"/>
      <c r="E207" s="10"/>
      <c r="F207" s="10"/>
      <c r="G207" s="10"/>
      <c r="H207" s="10"/>
      <c r="I207" s="26"/>
      <c r="J207" s="26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>
      <c r="A208" s="10"/>
      <c r="B208" s="10"/>
      <c r="C208" s="10"/>
      <c r="D208" s="10"/>
      <c r="E208" s="10"/>
      <c r="F208" s="10"/>
      <c r="G208" s="10"/>
      <c r="H208" s="10"/>
      <c r="I208" s="26"/>
      <c r="J208" s="26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>
      <c r="A209" s="10"/>
      <c r="B209" s="10"/>
      <c r="C209" s="10"/>
      <c r="D209" s="10"/>
      <c r="E209" s="10"/>
      <c r="F209" s="10"/>
      <c r="G209" s="10"/>
      <c r="H209" s="10"/>
      <c r="I209" s="26"/>
      <c r="J209" s="26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>
      <c r="A210" s="10"/>
      <c r="B210" s="10"/>
      <c r="C210" s="10"/>
      <c r="D210" s="10"/>
      <c r="E210" s="10"/>
      <c r="F210" s="10"/>
      <c r="G210" s="10"/>
      <c r="H210" s="10"/>
      <c r="I210" s="26"/>
      <c r="J210" s="26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>
      <c r="A211" s="10"/>
      <c r="B211" s="10"/>
      <c r="C211" s="10"/>
      <c r="D211" s="10"/>
      <c r="E211" s="10"/>
      <c r="F211" s="10"/>
      <c r="G211" s="10"/>
      <c r="H211" s="10"/>
      <c r="I211" s="26"/>
      <c r="J211" s="26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>
      <c r="A212" s="10"/>
      <c r="B212" s="10"/>
      <c r="C212" s="10"/>
      <c r="D212" s="10"/>
      <c r="E212" s="10"/>
      <c r="F212" s="10"/>
      <c r="G212" s="10"/>
      <c r="H212" s="10"/>
      <c r="I212" s="26"/>
      <c r="J212" s="26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>
      <c r="A213" s="10"/>
      <c r="B213" s="10"/>
      <c r="C213" s="10"/>
      <c r="D213" s="10"/>
      <c r="E213" s="10"/>
      <c r="F213" s="10"/>
      <c r="G213" s="10"/>
      <c r="H213" s="10"/>
      <c r="I213" s="26"/>
      <c r="J213" s="26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>
      <c r="A214" s="10"/>
      <c r="B214" s="10"/>
      <c r="C214" s="10"/>
      <c r="D214" s="10"/>
      <c r="E214" s="10"/>
      <c r="F214" s="10"/>
      <c r="G214" s="10"/>
      <c r="H214" s="10"/>
      <c r="I214" s="26"/>
      <c r="J214" s="26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>
      <c r="A215" s="10"/>
      <c r="B215" s="10"/>
      <c r="C215" s="10"/>
      <c r="D215" s="10"/>
      <c r="E215" s="10"/>
      <c r="F215" s="10"/>
      <c r="G215" s="10"/>
      <c r="H215" s="10"/>
      <c r="I215" s="26"/>
      <c r="J215" s="26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>
      <c r="A216" s="10"/>
      <c r="B216" s="10"/>
      <c r="C216" s="10"/>
      <c r="D216" s="10"/>
      <c r="E216" s="10"/>
      <c r="F216" s="10"/>
      <c r="G216" s="10"/>
      <c r="H216" s="10"/>
      <c r="I216" s="26"/>
      <c r="J216" s="26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>
      <c r="A217" s="10"/>
      <c r="B217" s="10"/>
      <c r="C217" s="10"/>
      <c r="D217" s="10"/>
      <c r="E217" s="10"/>
      <c r="F217" s="10"/>
      <c r="G217" s="10"/>
      <c r="H217" s="10"/>
      <c r="I217" s="26"/>
      <c r="J217" s="26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>
      <c r="A218" s="10"/>
      <c r="B218" s="10"/>
      <c r="C218" s="10"/>
      <c r="D218" s="10"/>
      <c r="E218" s="10"/>
      <c r="F218" s="10"/>
      <c r="G218" s="10"/>
      <c r="H218" s="10"/>
      <c r="I218" s="26"/>
      <c r="J218" s="26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>
      <c r="A219" s="10"/>
      <c r="B219" s="10"/>
      <c r="C219" s="10"/>
      <c r="D219" s="10"/>
      <c r="E219" s="10"/>
      <c r="F219" s="10"/>
      <c r="G219" s="10"/>
      <c r="H219" s="10"/>
      <c r="I219" s="26"/>
      <c r="J219" s="26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>
      <c r="A220" s="10"/>
      <c r="B220" s="10"/>
      <c r="C220" s="10"/>
      <c r="D220" s="10"/>
      <c r="E220" s="10"/>
      <c r="F220" s="10"/>
      <c r="G220" s="10"/>
      <c r="H220" s="10"/>
      <c r="I220" s="26"/>
      <c r="J220" s="26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>
      <c r="A221" s="10"/>
      <c r="B221" s="10"/>
      <c r="C221" s="10"/>
      <c r="D221" s="10"/>
      <c r="E221" s="10"/>
      <c r="F221" s="10"/>
      <c r="G221" s="10"/>
      <c r="H221" s="10"/>
      <c r="I221" s="26"/>
      <c r="J221" s="26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>
      <c r="A222" s="10"/>
      <c r="B222" s="10"/>
      <c r="C222" s="10"/>
      <c r="D222" s="10"/>
      <c r="E222" s="10"/>
      <c r="F222" s="10"/>
      <c r="G222" s="10"/>
      <c r="H222" s="10"/>
      <c r="I222" s="26"/>
      <c r="J222" s="26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>
      <c r="A223" s="10"/>
      <c r="B223" s="10"/>
      <c r="C223" s="10"/>
      <c r="D223" s="10"/>
      <c r="E223" s="10"/>
      <c r="F223" s="10"/>
      <c r="G223" s="10"/>
      <c r="H223" s="10"/>
      <c r="I223" s="26"/>
      <c r="J223" s="26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>
      <c r="A224" s="10"/>
      <c r="B224" s="10"/>
      <c r="C224" s="10"/>
      <c r="D224" s="10"/>
      <c r="E224" s="10"/>
      <c r="F224" s="10"/>
      <c r="G224" s="10"/>
      <c r="H224" s="10"/>
      <c r="I224" s="26"/>
      <c r="J224" s="26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>
      <c r="A225" s="10"/>
      <c r="B225" s="10"/>
      <c r="C225" s="10"/>
      <c r="D225" s="10"/>
      <c r="E225" s="10"/>
      <c r="F225" s="10"/>
      <c r="G225" s="10"/>
      <c r="H225" s="10"/>
      <c r="I225" s="26"/>
      <c r="J225" s="26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>
      <c r="A226" s="10"/>
      <c r="B226" s="10"/>
      <c r="C226" s="10"/>
      <c r="D226" s="10"/>
      <c r="E226" s="10"/>
      <c r="F226" s="10"/>
      <c r="G226" s="10"/>
      <c r="H226" s="10"/>
      <c r="I226" s="26"/>
      <c r="J226" s="26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>
      <c r="A227" s="10"/>
      <c r="B227" s="10"/>
      <c r="C227" s="10"/>
      <c r="D227" s="10"/>
      <c r="E227" s="10"/>
      <c r="F227" s="10"/>
      <c r="G227" s="10"/>
      <c r="H227" s="10"/>
      <c r="I227" s="26"/>
      <c r="J227" s="26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>
      <c r="A228" s="10"/>
      <c r="B228" s="10"/>
      <c r="C228" s="10"/>
      <c r="D228" s="10"/>
      <c r="E228" s="10"/>
      <c r="F228" s="10"/>
      <c r="G228" s="10"/>
      <c r="H228" s="10"/>
      <c r="I228" s="26"/>
      <c r="J228" s="26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>
      <c r="A229" s="10"/>
      <c r="B229" s="10"/>
      <c r="C229" s="10"/>
      <c r="D229" s="10"/>
      <c r="E229" s="10"/>
      <c r="F229" s="10"/>
      <c r="G229" s="10"/>
      <c r="H229" s="10"/>
      <c r="I229" s="26"/>
      <c r="J229" s="26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>
      <c r="A230" s="10"/>
      <c r="B230" s="10"/>
      <c r="C230" s="10"/>
      <c r="D230" s="10"/>
      <c r="E230" s="10"/>
      <c r="F230" s="10"/>
      <c r="G230" s="10"/>
      <c r="H230" s="10"/>
      <c r="I230" s="26"/>
      <c r="J230" s="26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>
      <c r="A231" s="10"/>
      <c r="B231" s="10"/>
      <c r="C231" s="10"/>
      <c r="D231" s="10"/>
      <c r="E231" s="10"/>
      <c r="F231" s="10"/>
      <c r="G231" s="10"/>
      <c r="H231" s="10"/>
      <c r="I231" s="26"/>
      <c r="J231" s="26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>
      <c r="A232" s="10"/>
      <c r="B232" s="10"/>
      <c r="C232" s="10"/>
      <c r="D232" s="10"/>
      <c r="E232" s="10"/>
      <c r="F232" s="10"/>
      <c r="G232" s="10"/>
      <c r="H232" s="10"/>
      <c r="I232" s="26"/>
      <c r="J232" s="26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>
      <c r="A233" s="10"/>
      <c r="B233" s="10"/>
      <c r="C233" s="10"/>
      <c r="D233" s="10"/>
      <c r="E233" s="10"/>
      <c r="F233" s="10"/>
      <c r="G233" s="10"/>
      <c r="H233" s="10"/>
      <c r="I233" s="26"/>
      <c r="J233" s="26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>
      <c r="A234" s="10"/>
      <c r="B234" s="10"/>
      <c r="C234" s="10"/>
      <c r="D234" s="10"/>
      <c r="E234" s="10"/>
      <c r="F234" s="10"/>
      <c r="G234" s="10"/>
      <c r="H234" s="10"/>
      <c r="I234" s="26"/>
      <c r="J234" s="26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>
      <c r="A235" s="10"/>
      <c r="B235" s="10"/>
      <c r="C235" s="10"/>
      <c r="D235" s="10"/>
      <c r="E235" s="10"/>
      <c r="F235" s="10"/>
      <c r="G235" s="10"/>
      <c r="H235" s="10"/>
      <c r="I235" s="26"/>
      <c r="J235" s="26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>
      <c r="A236" s="10"/>
      <c r="B236" s="10"/>
      <c r="C236" s="10"/>
      <c r="D236" s="10"/>
      <c r="E236" s="10"/>
      <c r="F236" s="10"/>
      <c r="G236" s="10"/>
      <c r="H236" s="10"/>
      <c r="I236" s="26"/>
      <c r="J236" s="26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>
      <c r="A237" s="10"/>
      <c r="B237" s="10"/>
      <c r="C237" s="10"/>
      <c r="D237" s="10"/>
      <c r="E237" s="10"/>
      <c r="F237" s="10"/>
      <c r="G237" s="10"/>
      <c r="H237" s="10"/>
      <c r="I237" s="26"/>
      <c r="J237" s="26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>
      <c r="A238" s="10"/>
      <c r="B238" s="10"/>
      <c r="C238" s="10"/>
      <c r="D238" s="10"/>
      <c r="E238" s="10"/>
      <c r="F238" s="10"/>
      <c r="G238" s="10"/>
      <c r="H238" s="10"/>
      <c r="I238" s="26"/>
      <c r="J238" s="26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>
      <c r="A239" s="10"/>
      <c r="B239" s="10"/>
      <c r="C239" s="10"/>
      <c r="D239" s="10"/>
      <c r="E239" s="10"/>
      <c r="F239" s="10"/>
      <c r="G239" s="10"/>
      <c r="H239" s="10"/>
      <c r="I239" s="26"/>
      <c r="J239" s="26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>
      <c r="A240" s="10"/>
      <c r="B240" s="10"/>
      <c r="C240" s="10"/>
      <c r="D240" s="10"/>
      <c r="E240" s="10"/>
      <c r="F240" s="10"/>
      <c r="G240" s="10"/>
      <c r="H240" s="10"/>
      <c r="I240" s="26"/>
      <c r="J240" s="26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>
      <c r="A241" s="10"/>
      <c r="B241" s="10"/>
      <c r="C241" s="10"/>
      <c r="D241" s="10"/>
      <c r="E241" s="10"/>
      <c r="F241" s="10"/>
      <c r="G241" s="10"/>
      <c r="H241" s="10"/>
      <c r="I241" s="26"/>
      <c r="J241" s="26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>
      <c r="A242" s="10"/>
      <c r="B242" s="10"/>
      <c r="C242" s="10"/>
      <c r="D242" s="10"/>
      <c r="E242" s="10"/>
      <c r="F242" s="10"/>
      <c r="G242" s="10"/>
      <c r="H242" s="10"/>
      <c r="I242" s="26"/>
      <c r="J242" s="26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>
      <c r="A243" s="10"/>
      <c r="B243" s="10"/>
      <c r="C243" s="10"/>
      <c r="D243" s="10"/>
      <c r="E243" s="10"/>
      <c r="F243" s="10"/>
      <c r="G243" s="10"/>
      <c r="H243" s="10"/>
      <c r="I243" s="26"/>
      <c r="J243" s="26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</sheetData>
  <mergeCells count="2">
    <mergeCell ref="M38:M40"/>
    <mergeCell ref="N38:N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899"/>
  <sheetViews>
    <sheetView workbookViewId="0">
      <pane xSplit="1" ySplit="2" topLeftCell="B26" activePane="bottomRight" state="frozen"/>
      <selection pane="topRight" activeCell="B1" sqref="B1"/>
      <selection pane="bottomLeft" activeCell="A3" sqref="A3"/>
      <selection pane="bottomRight" activeCell="W38" sqref="W38"/>
    </sheetView>
  </sheetViews>
  <sheetFormatPr defaultColWidth="12.5703125" defaultRowHeight="15.75" customHeight="1"/>
  <cols>
    <col min="1" max="1" width="20.85546875" customWidth="1"/>
    <col min="2" max="2" width="13.85546875" customWidth="1"/>
    <col min="3" max="3" width="16.42578125" customWidth="1"/>
    <col min="5" max="5" width="13.5703125" customWidth="1"/>
    <col min="14" max="14" width="16.28515625" customWidth="1"/>
    <col min="15" max="15" width="16.42578125" customWidth="1"/>
    <col min="23" max="25" width="16.42578125" customWidth="1"/>
    <col min="26" max="26" width="53.42578125" customWidth="1"/>
    <col min="27" max="27" width="18.28515625" customWidth="1"/>
  </cols>
  <sheetData>
    <row r="1" spans="1:41" ht="59.25" customHeight="1">
      <c r="A1" s="44"/>
      <c r="B1" s="45"/>
      <c r="C1" s="46" t="s">
        <v>530</v>
      </c>
      <c r="D1" s="46" t="s">
        <v>531</v>
      </c>
      <c r="E1" s="47" t="s">
        <v>579</v>
      </c>
      <c r="F1" s="48"/>
      <c r="G1" s="26"/>
      <c r="H1" s="26"/>
      <c r="I1" s="26"/>
      <c r="J1" s="26"/>
      <c r="K1" s="26"/>
      <c r="L1" s="26"/>
      <c r="M1" s="26"/>
      <c r="N1" s="26"/>
      <c r="O1" s="26"/>
      <c r="P1" s="25"/>
      <c r="Q1" s="26"/>
      <c r="R1" s="25"/>
      <c r="S1" s="25"/>
      <c r="T1" s="49">
        <f>SUM(T3:T102)</f>
        <v>135</v>
      </c>
      <c r="U1" s="25"/>
      <c r="V1" s="25"/>
      <c r="W1" s="25"/>
      <c r="X1" s="25"/>
      <c r="Y1" s="25"/>
      <c r="Z1" s="25"/>
      <c r="AA1" s="50"/>
      <c r="AB1" s="25"/>
      <c r="AC1" s="25"/>
      <c r="AD1" s="25"/>
      <c r="AE1" s="25"/>
      <c r="AF1" s="51"/>
      <c r="AG1" s="52">
        <f>SUM(AG2:AG899)</f>
        <v>0</v>
      </c>
      <c r="AH1" s="26"/>
      <c r="AI1" s="26"/>
      <c r="AJ1" s="26"/>
      <c r="AK1" s="26"/>
      <c r="AL1" s="26"/>
      <c r="AM1" s="26"/>
      <c r="AN1" s="26"/>
      <c r="AO1" s="26"/>
    </row>
    <row r="2" spans="1:41" ht="37.5" customHeight="1">
      <c r="A2" s="53" t="s">
        <v>61</v>
      </c>
      <c r="B2" s="54" t="s">
        <v>62</v>
      </c>
      <c r="C2" s="55" t="s">
        <v>63</v>
      </c>
      <c r="D2" s="53" t="s">
        <v>64</v>
      </c>
      <c r="E2" s="53" t="s">
        <v>65</v>
      </c>
      <c r="F2" s="56" t="s">
        <v>66</v>
      </c>
      <c r="G2" s="57" t="s">
        <v>67</v>
      </c>
      <c r="H2" s="55" t="s">
        <v>68</v>
      </c>
      <c r="I2" s="55" t="s">
        <v>59</v>
      </c>
      <c r="J2" s="57" t="s">
        <v>69</v>
      </c>
      <c r="K2" s="55" t="s">
        <v>70</v>
      </c>
      <c r="L2" s="57" t="s">
        <v>71</v>
      </c>
      <c r="M2" s="57" t="s">
        <v>72</v>
      </c>
      <c r="N2" s="57" t="s">
        <v>73</v>
      </c>
      <c r="O2" s="57" t="s">
        <v>74</v>
      </c>
      <c r="P2" s="57" t="s">
        <v>75</v>
      </c>
      <c r="Q2" s="57" t="s">
        <v>76</v>
      </c>
      <c r="R2" s="57" t="s">
        <v>77</v>
      </c>
      <c r="S2" s="57" t="s">
        <v>78</v>
      </c>
      <c r="T2" s="57" t="s">
        <v>79</v>
      </c>
      <c r="U2" s="57" t="s">
        <v>80</v>
      </c>
      <c r="V2" s="57" t="s">
        <v>81</v>
      </c>
      <c r="W2" s="58" t="s">
        <v>82</v>
      </c>
      <c r="X2" s="58" t="s">
        <v>83</v>
      </c>
      <c r="Y2" s="58" t="s">
        <v>83</v>
      </c>
      <c r="Z2" s="58" t="s">
        <v>84</v>
      </c>
      <c r="AA2" s="58" t="s">
        <v>85</v>
      </c>
      <c r="AB2" s="59" t="s">
        <v>86</v>
      </c>
      <c r="AC2" s="57" t="s">
        <v>87</v>
      </c>
      <c r="AD2" s="57" t="s">
        <v>2</v>
      </c>
      <c r="AE2" s="57" t="s">
        <v>88</v>
      </c>
      <c r="AF2" s="60" t="s">
        <v>89</v>
      </c>
      <c r="AG2" s="61" t="s">
        <v>90</v>
      </c>
      <c r="AH2" s="26"/>
      <c r="AI2" s="62"/>
      <c r="AJ2" s="63"/>
      <c r="AK2" s="64"/>
      <c r="AL2" s="64"/>
      <c r="AM2" s="64"/>
      <c r="AN2" s="65"/>
      <c r="AO2" s="65"/>
    </row>
    <row r="3" spans="1:41" ht="37.5" customHeight="1">
      <c r="A3" s="66" t="str">
        <f t="shared" ref="A3:A102" si="0">AA3</f>
        <v>00028000 7-A-5</v>
      </c>
      <c r="B3" s="67" t="str">
        <f ca="1">"&lt;html&gt;&lt;body&gt;&lt;b&gt;Key Information&lt;/b&gt;" &amp;
"&lt;br&gt;&lt;b&gt;Brand:&lt;/b&gt; " &amp; input!F3 &amp;
IF(input!G3&lt;&gt;"", "&lt;br&gt;&lt;b&gt;ProTeam:&lt;/b&gt; " &amp; input!G3, "") &amp;
"&lt;br&gt;&lt;b&gt;Gender:&lt;/b&gt; " &amp; input!I3 &amp;
IF(input!H3&lt;&gt;"", "&lt;br&gt;&lt;b&gt;Sleeve type:&lt;/b&gt; " &amp; input!H3, "") &amp;
"&lt;br&gt;&lt;b&gt;Colour:&lt;/b&gt; " &amp; input!J3 &amp;
"&lt;br&gt;&lt;b&gt;Season:&lt;/b&gt; " &amp; input!N3 &amp;
IF(input!O3&lt;&gt;"", "&lt;br&gt;&lt;b&gt;Cycling Style:&lt;/b&gt; &lt;a href='https://procyclingoutlet.com/pages/what-are-the-different-cycling-syles'&gt;" &amp; input!O3 &amp; "&lt;/a&gt;", "") &amp;
IF(input!V3&lt;&gt;"", "&lt;br&gt;&lt;b&gt;Condition:&lt;/b&gt; &lt;a href='https://procyclingoutlet.com/pages/what-condition-are-the-used-products-in'&gt;" &amp; input!V3 &amp; "&lt;/a&gt;" &amp; IF(input!Z3&lt;&gt;"", " : " &amp; input!Z3, ""), "") &amp;
IF(input!K3&lt;&gt;"", "&lt;br&gt;&lt;b&gt;Chamois:&lt;/b&gt; " &amp; input!K3, "") &amp;
IF(input!L3&lt;&gt;"", "&lt;br&gt;&lt;b&gt;Expiry Date:&lt;/b&gt; " &amp; input!L3, "") &amp;
"&lt;br&gt;&lt;b&gt;Description&lt;/b&gt;&lt;br&gt;" &amp; description!R2 &amp;
IF(input!AA3&lt;&gt;"", "&lt;br&gt;&lt;b&gt;Ref:&lt;/b&gt; " &amp; input!AA3,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00028000 7-A-5&lt;/body&gt;&lt;/html&gt;</v>
      </c>
      <c r="C3" s="68" t="str">
        <f t="shared" ref="C3:C102" si="1">F3 &amp; " " &amp; G3 &amp; " " &amp; H3 &amp; " " &amp; J3 &amp; " " &amp; I3 &amp; " " &amp; M3</f>
        <v>Castelli Cycling Australia Short Sleeve Blue Male T-Shirt</v>
      </c>
      <c r="D3" s="69" t="s">
        <v>529</v>
      </c>
      <c r="E3" s="70" t="str">
        <f>C$1</f>
        <v>vc80</v>
      </c>
      <c r="F3" s="71" t="s">
        <v>532</v>
      </c>
      <c r="G3" s="71" t="s">
        <v>525</v>
      </c>
      <c r="H3" s="71" t="s">
        <v>91</v>
      </c>
      <c r="I3" s="71" t="s">
        <v>92</v>
      </c>
      <c r="J3" s="71" t="s">
        <v>93</v>
      </c>
      <c r="K3" s="71" t="s">
        <v>533</v>
      </c>
      <c r="L3" s="72"/>
      <c r="M3" s="71" t="s">
        <v>534</v>
      </c>
      <c r="N3" s="71" t="s">
        <v>94</v>
      </c>
      <c r="O3" s="71" t="s">
        <v>95</v>
      </c>
      <c r="P3" s="70" t="s">
        <v>36</v>
      </c>
      <c r="Q3" s="70" t="s">
        <v>96</v>
      </c>
      <c r="R3" s="70" t="s">
        <v>97</v>
      </c>
      <c r="S3" s="70" t="s">
        <v>98</v>
      </c>
      <c r="T3" s="73">
        <v>1</v>
      </c>
      <c r="U3" s="70"/>
      <c r="V3" s="70" t="s">
        <v>99</v>
      </c>
      <c r="W3" s="70"/>
      <c r="X3" s="70"/>
      <c r="Y3" s="70"/>
      <c r="Z3" s="74"/>
      <c r="AA3" s="75" t="str">
        <f t="shared" ref="AA3:AA33" si="2">D3  &amp;  D$1</f>
        <v>00028000 7-A-5</v>
      </c>
      <c r="AB3" s="76" t="str">
        <f t="shared" ref="AB3:AB102" si="3">IF(D3="", "", RIGHT(D3, LEN(D3)-3))</f>
        <v>28000</v>
      </c>
      <c r="AC3" s="77">
        <f>IF(P3 = "Arm Warmers", costing!$I$2,
    IF(P3 = "bags", costing!$I$3,
        IF(P3 = "Base layer", costing!$I$4,
            IF(P3 = "Bib shorts", costing!$I$5,
                IF(P3 = "caps", costing!$I$6,
                    IF(P3 = "Cycling bib Tights", costing!$I$7,
                        IF(P3 = "cycling cap", costing!$I$8,
                            IF(P3 = "Cycling Jersey", costing!$I$9,
                                IF(P3 = "Cycling shoes", costing!$I$10,
                                    IF(P3 = "cycling sock", costing!$I$11,
                                        IF(P3 = "Eyewear", costing!$I$12,
                                            IF(P3 = "Gloves", costing!$I$13,
                                                IF(P3 = "Helmets", costing!$I$14,
                                                    IF(P3 = "Hoodies &amp; sweatshirts", costing!$I$15,
                                                        IF(P3 = "Jackets", costing!$I$16,
                                                            IF(P3 = "Knee Warmers", costing!$I$17,
                                                                IF(P3 = "Leg Warmers", costing!$I$18,
                                                                    IF(P3 = "Long Sleeve Jersey", costing!$I$19,
                                                                        IF(P3 = "Memoribilia", costing!$I$20,
                                                                            IF(P3 = "Musette", costing!$I$21,
                                                                                IF(P3 = "Neck Warmer", costing!$I$22,
                                                                                    IF(P3 = "Rain Vest", costing!$I$23,
                                                                                        IF(P3 = "Shoecovers", costing!$I$24,
                                                                                            IF(P3 = "Shoes", costing!$I$25,
                                                                                                IF(P3 = "Shorts &amp; Trousers", costing!$I$26,
                                                                                                    IF(P3 = "Skinsuits", costing!$I$27,
                                                                                                        IF(P3 = "Skull cap", costing!$I$28,
                                                                                                            IF(P3 = "T shirts &amp; Tops", costing!$I$29,
                                                                                                                IF(P3 = "Wind Vest", costing!$I$30,
                                                                                                                    IF(P3 = "Components", costing!$I$31,
                                                                                                                        IF(P3 = "Saddles &amp; Seatposts", costing!$I$32,
                                                                                                                            IF(P3 = "Cranksets &amp; Chainrings", costing!$I$33,
                                                                                                                                IF(P3 = "Handlebars &amp; Stems", costing!$I$34,
                                                                                                                                    IF(P3 = "Brakes &amp; Shifters", costing!$I$35,
                                                                                                                                        IF(P3 = "Bottles &amp; Cages", costing!$I$36,
                                                                                                                                            IF(P3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" s="78">
        <f>IF(P3 = "Arm Warmers", costing!$C$2,
    IF(P3 = "bags", costing!$C$3,
        IF(P3 = "Base layer", costing!$C$4,
            IF(P3 = "Bib shorts", costing!$C$5,
                IF(P3 = "caps", costing!$C$6,
                    IF(P3 = "Cycling bib Tights", costing!$C$7,
                        IF(P3 = "cycling cap", costing!$C$8,
                            IF(P3 = "Cycling Jersey", costing!$C$9,
                                IF(P3 = "Cycling shoes", costing!$C$10,
                                    IF(P3 = "cycling sock", costing!$C$11,
                                        IF(P3 = "Eyewear", costing!$C$12,
                                            IF(P3 = "Gloves", costing!$C$13,
                                                IF(P3 = "Helmets", costing!$C$14,
                                                    IF(P3 = "Hoodies &amp; sweatshirts", costing!$C$15,
                                                        IF(P3 = "Jackets", costing!$C$16,
                                                            IF(P3 = "Knee Warmers", costing!$C$17,
                                                                IF(P3 = "Leg Warmers", costing!$C$18,
                                                                    IF(P3 = "Long Sleeve Jersey", costing!$C$19,
                                                                        IF(P3 = "Memoribilia", costing!$C$20,
                                                                            IF(P3 = "Musette", costing!$C$21,
                                                                                IF(P3 = "Neck Warmer", costing!$C$22,
                                                                                    IF(P3 = "Rain Vest", costing!$C$23,
                                                                                        IF(P3 = "Shoecovers", costing!$C$24,
                                                                                            IF(P3 = "Shoes", costing!$C$25,
                                                                                                IF(P3 = "Shorts &amp; Trousers", costing!$C$26,
                                                                                                    IF(P3 = "Skinsuits", costing!$C$27,
                                                                                                        IF(P3 = "Skull cap", costing!$C$28,
                                                                                                            IF(P3 = "T shirts &amp; Tops", costing!$C$29,
                                                                                                                IF(P3 = "Wind Vest", costing!$C$30,
                                                                                                                    IF(P3 = "Components", costing!$C$31,
                                                                                                                        IF(P3 = "Saddles &amp; Seatposts", costing!$C$32,
                                                                                                                            IF(P3 = "Cranksets &amp; Chainrings", costing!$C$33,
                                                                                                                                IF(P3 = "Handlebars &amp; Stems", costing!$C$34,
                                                                                                                                    IF(P3 = "Brakes &amp; Shifters", costing!$C$35,
                                                                                                                                        IF(P3 = "Bottles &amp; Cages", costing!$C$36,
                                                                                                                                            IF(P3 = "Nutrition", costing!$C$37,
                                                                                                                                                "No Matching Item Found"
))))))))))))))))))))))))))))))))))))</f>
        <v>2</v>
      </c>
      <c r="AE3" s="79">
        <f>IF(P3 = "Arm Warmers", costing!$F$2,
    IF(P3 = "bags", costing!$F$3,
        IF(P3 = "Base layer", costing!$F$4,
            IF(P3 = "Bib shorts", costing!$F$5,
                IF(P3 = "caps", costing!$F$6,
                    IF(P3 = "Cycling bib Tights", costing!$F$7,
                        IF(P3 = "cycling cap", costing!$F$8,
                            IF(P3 = "Cycling Jersey", costing!$F$9,
                                IF(P3 = "Cycling shoes", costing!$F$10,
                                    IF(P3 = "cycling sock", costing!$F$11,
                                        IF(P3 = "Eyewear", costing!$F$12,
                                            IF(P3 = "Gloves", costing!$F$13,
                                                IF(P3 = "Helmets", costing!$F$14,
                                                    IF(P3 = "Hoodies &amp; sweatshirts", costing!$F$15,
                                                        IF(P3 = "Jackets", costing!$F$16,
                                                            IF(P3 = "Knee Warmers", costing!$F$17,
                                                                IF(P3 = "Leg Warmers", costing!$F$18,
                                                                    IF(P3 = "Long Sleeve Jersey", costing!$F$19,
                                                                        IF(P3 = "Memoribilia", costing!$F$20,
                                                                            IF(P3 = "Musette", costing!$F$21,
                                                                                IF(P3 = "Neck Warmer", costing!$F$22,
                                                                                    IF(P3 = "Rain Vest", costing!$F$23,
                                                                                        IF(P3 = "Shoecovers", costing!$F$24,
                                                                                            IF(P3 = "Shoes", costing!$F$25,
                                                                                                IF(P3 = "Shorts &amp; Trousers", costing!$F$26,
                                                                                                    IF(P3 = "Skinsuits", costing!$F$27,
                                                                                                        IF(P3 = "Skull cap", costing!$F$28,
                                                                                                            IF(P3 = "T shirts &amp; Tops", costing!$F$29,
                                                                                                                IF(P3 = "Wind Vest", costing!$F$30,
                                                                                                                    IF(P3 = "Components", costing!$F$31,
                                                                                                                        IF(P3 = "Saddles &amp; Seatposts", costing!$F$32,
                                                                                                                            IF(P3 = "Cranksets &amp; Chainrings", costing!$F$33,
                                                                                                                                IF(P3 = "Handlebars &amp; Stems", costing!$F$34,
                                                                                                                                    IF(P3 = "Brakes &amp; Shifters", costing!$F$35,
                                                                                                                                        IF(P3 = "Bottles &amp; Cages", costing!$F$36,
                                                                                                                                            IF(P3 = "Nutrition", costing!$F$37,
                                                                                                                                                "No Matching Item Found"
))))))))))))))))))))))))))))))))))))</f>
        <v>9.99</v>
      </c>
      <c r="AF3" s="79">
        <f t="shared" ref="AF3:AF102" si="4">IF(V3 = "NEW", AE3*0.3333+AE3, IF(V3 = "used", AE3, IF(V3 = "slightly used", AE3*0.2+AE3)
))</f>
        <v>11.988</v>
      </c>
      <c r="AG3" s="80">
        <f t="shared" ref="AG3:AG102" si="5">IF(ISBLANK(T3), 0, IF(T3 * AF3 &gt; U3, U3 * 0.7, T3 * AF3))</f>
        <v>0</v>
      </c>
      <c r="AH3" s="81"/>
      <c r="AI3" s="82"/>
      <c r="AJ3" s="82"/>
      <c r="AK3" s="83"/>
      <c r="AL3" s="44"/>
      <c r="AM3" s="44"/>
      <c r="AN3" s="84"/>
      <c r="AO3" s="26"/>
    </row>
    <row r="4" spans="1:41" ht="37.5" customHeight="1">
      <c r="A4" s="66" t="str">
        <f t="shared" si="0"/>
        <v>00028001 7-A-5</v>
      </c>
      <c r="B4" s="85" t="str">
        <f ca="1">"&lt;html&gt;&lt;body&gt;&lt;b&gt;Key Information&lt;/b&gt;" &amp;
"&lt;br&gt;&lt;b&gt;Brand:&lt;/b&gt; " &amp; input!F4 &amp;
IF(input!G4&lt;&gt;"", "&lt;br&gt;&lt;b&gt;ProTeam:&lt;/b&gt; " &amp; input!G4, "") &amp;
"&lt;br&gt;&lt;b&gt;Gender:&lt;/b&gt; " &amp; input!I4 &amp;
IF(input!H4&lt;&gt;"", "&lt;br&gt;&lt;b&gt;Sleeve type:&lt;/b&gt; " &amp; input!H4, "") &amp;
"&lt;br&gt;&lt;b&gt;Colour:&lt;/b&gt; " &amp; input!J4 &amp;
"&lt;br&gt;&lt;b&gt;Season:&lt;/b&gt; " &amp; input!N4 &amp;
IF(input!O4&lt;&gt;"", "&lt;br&gt;&lt;b&gt;Cycling Style:&lt;/b&gt; &lt;a href='https://procyclingoutlet.com/pages/what-are-the-different-cycling-syles'&gt;" &amp; input!O4 &amp; "&lt;/a&gt;", "") &amp;
IF(input!V4&lt;&gt;"", "&lt;br&gt;&lt;b&gt;Condition:&lt;/b&gt; &lt;a href='https://procyclingoutlet.com/pages/what-condition-are-the-used-products-in'&gt;" &amp; input!V4 &amp; "&lt;/a&gt;" &amp; IF(input!Z4&lt;&gt;"", " : " &amp; input!Z4, ""), "") &amp;
IF(input!K4&lt;&gt;"", "&lt;br&gt;&lt;b&gt;Chamois:&lt;/b&gt; " &amp; input!K4, "") &amp;
IF(input!L4&lt;&gt;"", "&lt;br&gt;&lt;b&gt;Expiry Date:&lt;/b&gt; " &amp; input!L4, "") &amp;
"&lt;br&gt;&lt;b&gt;Description&lt;/b&gt;&lt;br&gt;" &amp; description!R3 &amp;
IF(input!AA4&lt;&gt;"", "&lt;br&gt;&lt;b&gt;Ref:&lt;/b&gt; " &amp; input!AA4,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00028001 7-A-5&lt;/body&gt;&lt;/html&gt;</v>
      </c>
      <c r="C4" s="86" t="str">
        <f t="shared" si="1"/>
        <v>Castelli Cycling Australia Short Sleeve Blue Male T-Shirt</v>
      </c>
      <c r="D4" s="87" t="s">
        <v>537</v>
      </c>
      <c r="E4" s="70" t="str">
        <f t="shared" ref="E4:E43" si="6">C$1</f>
        <v>vc80</v>
      </c>
      <c r="F4" s="71" t="s">
        <v>532</v>
      </c>
      <c r="G4" s="71" t="s">
        <v>525</v>
      </c>
      <c r="H4" s="71" t="s">
        <v>91</v>
      </c>
      <c r="I4" s="71" t="s">
        <v>92</v>
      </c>
      <c r="J4" s="71" t="s">
        <v>93</v>
      </c>
      <c r="K4" s="71" t="s">
        <v>533</v>
      </c>
      <c r="L4" s="89"/>
      <c r="M4" s="71" t="s">
        <v>534</v>
      </c>
      <c r="N4" s="88" t="s">
        <v>521</v>
      </c>
      <c r="O4" s="71" t="s">
        <v>95</v>
      </c>
      <c r="P4" s="70" t="s">
        <v>36</v>
      </c>
      <c r="Q4" s="70" t="s">
        <v>96</v>
      </c>
      <c r="R4" s="70" t="s">
        <v>97</v>
      </c>
      <c r="S4" s="70" t="s">
        <v>98</v>
      </c>
      <c r="T4" s="90">
        <v>1</v>
      </c>
      <c r="U4" s="74"/>
      <c r="V4" s="70" t="s">
        <v>99</v>
      </c>
      <c r="W4" s="74"/>
      <c r="X4" s="91"/>
      <c r="Y4" s="74"/>
      <c r="Z4" s="74"/>
      <c r="AA4" s="92" t="str">
        <f t="shared" si="2"/>
        <v>00028001 7-A-5</v>
      </c>
      <c r="AB4" s="93" t="str">
        <f t="shared" si="3"/>
        <v>28001</v>
      </c>
      <c r="AC4" s="94">
        <f>IF(P4 = "Arm Warmers", costing!$I$2,
    IF(P4 = "bags", costing!$I$3,
        IF(P4 = "Base layer", costing!$I$4,
            IF(P4 = "Bib shorts", costing!$I$5,
                IF(P4 = "caps", costing!$I$6,
                    IF(P4 = "Cycling bib Tights", costing!$I$7,
                        IF(P4 = "cycling cap", costing!$I$8,
                            IF(P4 = "Cycling Jersey", costing!$I$9,
                                IF(P4 = "Cycling shoes", costing!$I$10,
                                    IF(P4 = "cycling sock", costing!$I$11,
                                        IF(P4 = "Eyewear", costing!$I$12,
                                            IF(P4 = "Gloves", costing!$I$13,
                                                IF(P4 = "Helmets", costing!$I$14,
                                                    IF(P4 = "Hoodies &amp; sweatshirts", costing!$I$15,
                                                        IF(P4 = "Jackets", costing!$I$16,
                                                            IF(P4 = "Knee Warmers", costing!$I$17,
                                                                IF(P4 = "Leg Warmers", costing!$I$18,
                                                                    IF(P4 = "Long Sleeve Jersey", costing!$I$19,
                                                                        IF(P4 = "Memoribilia", costing!$I$20,
                                                                            IF(P4 = "Musette", costing!$I$21,
                                                                                IF(P4 = "Neck Warmer", costing!$I$22,
                                                                                    IF(P4 = "Rain Vest", costing!$I$23,
                                                                                        IF(P4 = "Shoecovers", costing!$I$24,
                                                                                            IF(P4 = "Shoes", costing!$I$25,
                                                                                                IF(P4 = "Shorts &amp; Trousers", costing!$I$26,
                                                                                                    IF(P4 = "Skinsuits", costing!$I$27,
                                                                                                        IF(P4 = "Skull cap", costing!$I$28,
                                                                                                            IF(P4 = "T shirts &amp; Tops", costing!$I$29,
                                                                                                                IF(P4 = "Wind Vest", costing!$I$30,
                                                                                                                    IF(P4 = "Components", costing!$I$31,
                                                                                                                        IF(P4 = "Saddles &amp; Seatposts", costing!$I$32,
                                                                                                                            IF(P4 = "Cranksets &amp; Chainrings", costing!$I$33,
                                                                                                                                IF(P4 = "Handlebars &amp; Stems", costing!$I$34,
                                                                                                                                    IF(P4 = "Brakes &amp; Shifters", costing!$I$35,
                                                                                                                                        IF(P4 = "Bottles &amp; Cages", costing!$I$36,
                                                                                                                                            IF(P4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" s="78">
        <f>IF(P4 = "Arm Warmers", costing!$C$2,
    IF(P4 = "bags", costing!$C$3,
        IF(P4 = "Base layer", costing!$C$4,
            IF(P4 = "Bib shorts", costing!$C$5,
                IF(P4 = "caps", costing!$C$6,
                    IF(P4 = "Cycling bib Tights", costing!$C$7,
                        IF(P4 = "cycling cap", costing!$C$8,
                            IF(P4 = "Cycling Jersey", costing!$C$9,
                                IF(P4 = "Cycling shoes", costing!$C$10,
                                    IF(P4 = "cycling sock", costing!$C$11,
                                        IF(P4 = "Eyewear", costing!$C$12,
                                            IF(P4 = "Gloves", costing!$C$13,
                                                IF(P4 = "Helmets", costing!$C$14,
                                                    IF(P4 = "Hoodies &amp; sweatshirts", costing!$C$15,
                                                        IF(P4 = "Jackets", costing!$C$16,
                                                            IF(P4 = "Knee Warmers", costing!$C$17,
                                                                IF(P4 = "Leg Warmers", costing!$C$18,
                                                                    IF(P4 = "Long Sleeve Jersey", costing!$C$19,
                                                                        IF(P4 = "Memoribilia", costing!$C$20,
                                                                            IF(P4 = "Musette", costing!$C$21,
                                                                                IF(P4 = "Neck Warmer", costing!$C$22,
                                                                                    IF(P4 = "Rain Vest", costing!$C$23,
                                                                                        IF(P4 = "Shoecovers", costing!$C$24,
                                                                                            IF(P4 = "Shoes", costing!$C$25,
                                                                                                IF(P4 = "Shorts &amp; Trousers", costing!$C$26,
                                                                                                    IF(P4 = "Skinsuits", costing!$C$27,
                                                                                                        IF(P4 = "Skull cap", costing!$C$28,
                                                                                                            IF(P4 = "T shirts &amp; Tops", costing!$C$29,
                                                                                                                IF(P4 = "Wind Vest", costing!$C$30,
                                                                                                                    IF(P4 = "Components", costing!$C$31,
                                                                                                                        IF(P4 = "Saddles &amp; Seatposts", costing!$C$32,
                                                                                                                            IF(P4 = "Cransets &amp; Chainrings", costing!$C$33,
                                                                                                                                IF(P4 = "Handlebars &amp; Stems", costing!$C$34,
                                                                                                                                    IF(P4 = "Brakes &amp; Shifters", costing!$C$35,
                                                                                                                                        IF(P4 = "Bottles &amp; Cages", costing!$C$36,
                                                                                                                                            IF(P4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4" s="78">
        <f>IF(P4 = "Arm Warmers", costing!$F$2,
    IF(P4 = "bags", costing!$F$3,
        IF(P4 = "Base layer", costing!$F$4,
            IF(P4 = "Bib shorts", costing!$F$5,
                IF(P4 = "caps", costing!$F$6,
                    IF(P4 = "Cycling bib Tights", costing!$F$7,
                        IF(P4 = "cycling cap", costing!$F$8,
                            IF(P4 = "Cycling Jersey", costing!$F$9,
                                IF(P4 = "Cycling shoes", costing!$F$10,
                                    IF(P4 = "cycling sock", costing!$F$11,
                                        IF(P4 = "Eyewear", costing!$F$12,
                                            IF(P4 = "Gloves", costing!$F$13,
                                                IF(P4 = "Helmets", costing!$F$14,
                                                    IF(P4 = "Hoodies &amp; sweatshirts", costing!$F$15,
                                                        IF(P4 = "Jackets", costing!$F$16,
                                                            IF(P4 = "Knee Warmers", costing!$F$17,
                                                                IF(P4 = "Leg Warmers", costing!$F$18,
                                                                    IF(P4 = "Long Sleeve Jersey", costing!$F$19,
                                                                        IF(P4 = "Memoribilia", costing!$F$20,
                                                                            IF(P4 = "Musette", costing!$F$21,
                                                                                IF(P4 = "Neck Warmer", costing!$F$22,
                                                                                    IF(P4 = "Rain Vest", costing!$F$23,
                                                                                        IF(P4 = "Shoecovers", costing!$F$24,
                                                                                            IF(P4 = "Shoes", costing!$F$25,
                                                                                                IF(P4 = "Shorts &amp; Trousers", costing!$F$26,
                                                                                                    IF(P4 = "Skinsuits", costing!$F$27,
                                                                                                        IF(P4 = "Skull cap", costing!$F$28,
                                                                                                            IF(P4 = "T shirts &amp; Tops", costing!$F$29,
                                                                                                                IF(P4 = "Wind Vest", costing!$F$30,
                                                                                                                    IF(P4 = "Components", costing!$F$31,
                                                                                                                        IF(P4 = "Saddles &amp; Seatposts", costing!$F$32,
                                                                                                                            IF(P4 = "Cransets &amp; Chainrings", costing!$F$33,
                                                                                                                                IF(P4 = "Handlebars &amp; Stems", costing!$F$34,
                                                                                                                                    IF(P4 = "Brakes &amp; Shifters", costing!$F$35,
                                                                                                                                        IF(P4 = "Bottles &amp; Cages", costing!$F$36,
                                                                                                                                            IF(P4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4" s="78">
        <f t="shared" si="4"/>
        <v>11.988</v>
      </c>
      <c r="AG4" s="80">
        <f t="shared" si="5"/>
        <v>0</v>
      </c>
      <c r="AH4" s="81"/>
      <c r="AI4" s="82"/>
      <c r="AJ4" s="81"/>
      <c r="AK4" s="83"/>
      <c r="AL4" s="44"/>
      <c r="AM4" s="44"/>
      <c r="AN4" s="84"/>
      <c r="AO4" s="26"/>
    </row>
    <row r="5" spans="1:41" ht="37.5" customHeight="1">
      <c r="A5" s="66" t="str">
        <f t="shared" si="0"/>
        <v>00028002 7-A-5</v>
      </c>
      <c r="B5" s="85" t="str">
        <f ca="1">"&lt;html&gt;&lt;body&gt;&lt;b&gt;Key Information&lt;/b&gt;" &amp;
"&lt;br&gt;&lt;b&gt;Brand:&lt;/b&gt; " &amp; input!F5 &amp;
IF(input!G5&lt;&gt;"", "&lt;br&gt;&lt;b&gt;ProTeam:&lt;/b&gt; " &amp; input!G5, "") &amp;
"&lt;br&gt;&lt;b&gt;Gender:&lt;/b&gt; " &amp; input!I5 &amp;
IF(input!H5&lt;&gt;"", "&lt;br&gt;&lt;b&gt;Sleeve type:&lt;/b&gt; " &amp; input!H5, "") &amp;
"&lt;br&gt;&lt;b&gt;Colour:&lt;/b&gt; " &amp; input!J5 &amp;
"&lt;br&gt;&lt;b&gt;Season:&lt;/b&gt; " &amp; input!N5 &amp;
IF(input!O5&lt;&gt;"", "&lt;br&gt;&lt;b&gt;Cycling Style:&lt;/b&gt; &lt;a href='https://procyclingoutlet.com/pages/what-are-the-different-cycling-syles'&gt;" &amp; input!O5 &amp; "&lt;/a&gt;", "") &amp;
IF(input!V5&lt;&gt;"", "&lt;br&gt;&lt;b&gt;Condition:&lt;/b&gt; &lt;a href='https://procyclingoutlet.com/pages/what-condition-are-the-used-products-in'&gt;" &amp; input!V5 &amp; "&lt;/a&gt;" &amp; IF(input!Z5&lt;&gt;"", " : " &amp; input!Z5, ""), "") &amp;
IF(input!K5&lt;&gt;"", "&lt;br&gt;&lt;b&gt;Chamois:&lt;/b&gt; " &amp; input!K5, "") &amp;
IF(input!L5&lt;&gt;"", "&lt;br&gt;&lt;b&gt;Expiry Date:&lt;/b&gt; " &amp; input!L5, "") &amp;
"&lt;br&gt;&lt;b&gt;Description&lt;/b&gt;&lt;br&gt;" &amp; description!R4 &amp;
IF(input!AA5&lt;&gt;"", "&lt;br&gt;&lt;b&gt;Ref:&lt;/b&gt; " &amp; input!AA5,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00028002 7-A-5&lt;/body&gt;&lt;/html&gt;</v>
      </c>
      <c r="C5" s="86" t="str">
        <f t="shared" si="1"/>
        <v>Castelli Cycling Australia Short Sleeve Blue Male T-Shirt</v>
      </c>
      <c r="D5" s="69" t="s">
        <v>538</v>
      </c>
      <c r="E5" s="70" t="str">
        <f t="shared" si="6"/>
        <v>vc80</v>
      </c>
      <c r="F5" s="71" t="s">
        <v>532</v>
      </c>
      <c r="G5" s="71" t="s">
        <v>525</v>
      </c>
      <c r="H5" s="71" t="s">
        <v>91</v>
      </c>
      <c r="I5" s="71" t="s">
        <v>92</v>
      </c>
      <c r="J5" s="71" t="s">
        <v>93</v>
      </c>
      <c r="K5" s="71" t="s">
        <v>533</v>
      </c>
      <c r="L5" s="89"/>
      <c r="M5" s="71" t="s">
        <v>534</v>
      </c>
      <c r="N5" s="88" t="s">
        <v>521</v>
      </c>
      <c r="O5" s="71" t="s">
        <v>95</v>
      </c>
      <c r="P5" s="70" t="s">
        <v>36</v>
      </c>
      <c r="Q5" s="70" t="s">
        <v>96</v>
      </c>
      <c r="R5" s="70" t="s">
        <v>97</v>
      </c>
      <c r="S5" s="70" t="s">
        <v>98</v>
      </c>
      <c r="T5" s="74">
        <v>1</v>
      </c>
      <c r="U5" s="74"/>
      <c r="V5" s="70" t="s">
        <v>99</v>
      </c>
      <c r="W5" s="74"/>
      <c r="X5" s="91"/>
      <c r="Y5" s="74"/>
      <c r="Z5" s="91"/>
      <c r="AA5" s="92" t="str">
        <f t="shared" si="2"/>
        <v>00028002 7-A-5</v>
      </c>
      <c r="AB5" s="93" t="str">
        <f t="shared" si="3"/>
        <v>28002</v>
      </c>
      <c r="AC5" s="94">
        <f>IF(P5 = "Arm Warmers", costing!$I$2,
    IF(P5 = "bags", costing!$I$3,
        IF(P5 = "Base layer", costing!$I$4,
            IF(P5 = "Bib shorts", costing!$I$5,
                IF(P5 = "caps", costing!$I$6,
                    IF(P5 = "Cycling bib Tights", costing!$I$7,
                        IF(P5 = "cycling cap", costing!$I$8,
                            IF(P5 = "Cycling Jersey", costing!$I$9,
                                IF(P5 = "Cycling shoes", costing!$I$10,
                                    IF(P5 = "cycling sock", costing!$I$11,
                                        IF(P5 = "Eyewear", costing!$I$12,
                                            IF(P5 = "Gloves", costing!$I$13,
                                                IF(P5 = "Helmets", costing!$I$14,
                                                    IF(P5 = "Hoodies &amp; sweatshirts", costing!$I$15,
                                                        IF(P5 = "Jackets", costing!$I$16,
                                                            IF(P5 = "Knee Warmers", costing!$I$17,
                                                                IF(P5 = "Leg Warmers", costing!$I$18,
                                                                    IF(P5 = "Long Sleeve Jersey", costing!$I$19,
                                                                        IF(P5 = "Memoribilia", costing!$I$20,
                                                                            IF(P5 = "Musette", costing!$I$21,
                                                                                IF(P5 = "Neck Warmer", costing!$I$22,
                                                                                    IF(P5 = "Rain Vest", costing!$I$23,
                                                                                        IF(P5 = "Shoecovers", costing!$I$24,
                                                                                            IF(P5 = "Shoes", costing!$I$25,
                                                                                                IF(P5 = "Shorts &amp; Trousers", costing!$I$26,
                                                                                                    IF(P5 = "Skinsuits", costing!$I$27,
                                                                                                        IF(P5 = "Skull cap", costing!$I$28,
                                                                                                            IF(P5 = "T shirts &amp; Tops", costing!$I$29,
                                                                                                                IF(P5 = "Wind Vest", costing!$I$30,
                                                                                                                    IF(P5 = "Components", costing!$I$31,
                                                                                                                        IF(P5 = "Saddles &amp; Seatposts", costing!$I$32,
                                                                                                                            IF(P5 = "Cranksets &amp; Chainrings", costing!$I$33,
                                                                                                                                IF(P5 = "Handlebars &amp; Stems", costing!$I$34,
                                                                                                                                    IF(P5 = "Brakes &amp; Shifters", costing!$I$35,
                                                                                                                                        IF(P5 = "Bottles &amp; Cages", costing!$I$36,
                                                                                                                                            IF(P5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" s="78">
        <f>IF(P5 = "Arm Warmers", costing!$C$2,
    IF(P5 = "bags", costing!$C$3,
        IF(P5 = "Base layer", costing!$C$4,
            IF(P5 = "Bib shorts", costing!$C$5,
                IF(P5 = "caps", costing!$C$6,
                    IF(P5 = "Cycling bib Tights", costing!$C$7,
                        IF(P5 = "cycling cap", costing!$C$8,
                            IF(P5 = "Cycling Jersey", costing!$C$9,
                                IF(P5 = "Cycling shoes", costing!$C$10,
                                    IF(P5 = "cycling sock", costing!$C$11,
                                        IF(P5 = "Eyewear", costing!$C$12,
                                            IF(P5 = "Gloves", costing!$C$13,
                                                IF(P5 = "Helmets", costing!$C$14,
                                                    IF(P5 = "Hoodies &amp; sweatshirts", costing!$C$15,
                                                        IF(P5 = "Jackets", costing!$C$16,
                                                            IF(P5 = "Knee Warmers", costing!$C$17,
                                                                IF(P5 = "Leg Warmers", costing!$C$18,
                                                                    IF(P5 = "Long Sleeve Jersey", costing!$C$19,
                                                                        IF(P5 = "Memoribilia", costing!$C$20,
                                                                            IF(P5 = "Musette", costing!$C$21,
                                                                                IF(P5 = "Neck Warmer", costing!$C$22,
                                                                                    IF(P5 = "Rain Vest", costing!$C$23,
                                                                                        IF(P5 = "Shoecovers", costing!$C$24,
                                                                                            IF(P5 = "Shoes", costing!$C$25,
                                                                                                IF(P5 = "Shorts &amp; Trousers", costing!$C$26,
                                                                                                    IF(P5 = "Skinsuits", costing!$C$27,
                                                                                                        IF(P5 = "Skull cap", costing!$C$28,
                                                                                                            IF(P5 = "T shirts &amp; Tops", costing!$C$29,
                                                                                                                IF(P5 = "Wind Vest", costing!$C$30,
                                                                                                                    IF(P5 = "Components", costing!$C$31,
                                                                                                                        IF(P5 = "Saddles &amp; Seatposts", costing!$C$32,
                                                                                                                            IF(P5 = "Cransets &amp; Chainrings", costing!$C$33,
                                                                                                                                IF(P5 = "Handlebars &amp; Stems", costing!$C$34,
                                                                                                                                    IF(P5 = "Brakes &amp; Shifters", costing!$C$35,
                                                                                                                                        IF(P5 = "Bottles &amp; Cages", costing!$C$36,
                                                                                                                                            IF(P5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5" s="78">
        <f>IF(P5 = "Arm Warmers", costing!$F$2,
    IF(P5 = "bags", costing!$F$3,
        IF(P5 = "Base layer", costing!$F$4,
            IF(P5 = "Bib shorts", costing!$F$5,
                IF(P5 = "caps", costing!$F$6,
                    IF(P5 = "Cycling bib Tights", costing!$F$7,
                        IF(P5 = "cycling cap", costing!$F$8,
                            IF(P5 = "Cycling Jersey", costing!$F$9,
                                IF(P5 = "Cycling shoes", costing!$F$10,
                                    IF(P5 = "cycling sock", costing!$F$11,
                                        IF(P5 = "Eyewear", costing!$F$12,
                                            IF(P5 = "Gloves", costing!$F$13,
                                                IF(P5 = "Helmets", costing!$F$14,
                                                    IF(P5 = "Hoodies &amp; sweatshirts", costing!$F$15,
                                                        IF(P5 = "Jackets", costing!$F$16,
                                                            IF(P5 = "Knee Warmers", costing!$F$17,
                                                                IF(P5 = "Leg Warmers", costing!$F$18,
                                                                    IF(P5 = "Long Sleeve Jersey", costing!$F$19,
                                                                        IF(P5 = "Memoribilia", costing!$F$20,
                                                                            IF(P5 = "Musette", costing!$F$21,
                                                                                IF(P5 = "Neck Warmer", costing!$F$22,
                                                                                    IF(P5 = "Rain Vest", costing!$F$23,
                                                                                        IF(P5 = "Shoecovers", costing!$F$24,
                                                                                            IF(P5 = "Shoes", costing!$F$25,
                                                                                                IF(P5 = "Shorts &amp; Trousers", costing!$F$26,
                                                                                                    IF(P5 = "Skinsuits", costing!$F$27,
                                                                                                        IF(P5 = "Skull cap", costing!$F$28,
                                                                                                            IF(P5 = "T shirts &amp; Tops", costing!$F$29,
                                                                                                                IF(P5 = "Wind Vest", costing!$F$30,
                                                                                                                    IF(P5 = "Components", costing!$F$31,
                                                                                                                        IF(P5 = "Saddles &amp; Seatposts", costing!$F$32,
                                                                                                                            IF(P5 = "Cransets &amp; Chainrings", costing!$F$33,
                                                                                                                                IF(P5 = "Handlebars &amp; Stems", costing!$F$34,
                                                                                                                                    IF(P5 = "Brakes &amp; Shifters", costing!$F$35,
                                                                                                                                        IF(P5 = "Bottles &amp; Cages", costing!$F$36,
                                                                                                                                            IF(P5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5" s="78">
        <f t="shared" si="4"/>
        <v>11.988</v>
      </c>
      <c r="AG5" s="80">
        <f t="shared" si="5"/>
        <v>0</v>
      </c>
      <c r="AH5" s="26"/>
      <c r="AI5" s="82"/>
      <c r="AJ5" s="82"/>
      <c r="AK5" s="81"/>
      <c r="AL5" s="81"/>
      <c r="AM5" s="44"/>
      <c r="AN5" s="84"/>
      <c r="AO5" s="26"/>
    </row>
    <row r="6" spans="1:41" ht="37.5" customHeight="1">
      <c r="A6" s="66" t="str">
        <f t="shared" si="0"/>
        <v>00028003 7-A-5</v>
      </c>
      <c r="B6" s="85" t="str">
        <f ca="1">"&lt;html&gt;&lt;body&gt;&lt;b&gt;Key Information&lt;/b&gt;" &amp;
"&lt;br&gt;&lt;b&gt;Brand:&lt;/b&gt; " &amp; input!F6 &amp;
IF(input!G6&lt;&gt;"", "&lt;br&gt;&lt;b&gt;ProTeam:&lt;/b&gt; " &amp; input!G6, "") &amp;
"&lt;br&gt;&lt;b&gt;Gender:&lt;/b&gt; " &amp; input!I6 &amp;
IF(input!H6&lt;&gt;"", "&lt;br&gt;&lt;b&gt;Sleeve type:&lt;/b&gt; " &amp; input!H6, "") &amp;
"&lt;br&gt;&lt;b&gt;Colour:&lt;/b&gt; " &amp; input!J6 &amp;
"&lt;br&gt;&lt;b&gt;Season:&lt;/b&gt; " &amp; input!N6 &amp;
IF(input!O6&lt;&gt;"", "&lt;br&gt;&lt;b&gt;Cycling Style:&lt;/b&gt; &lt;a href='https://procyclingoutlet.com/pages/what-are-the-different-cycling-syles'&gt;" &amp; input!O6 &amp; "&lt;/a&gt;", "") &amp;
IF(input!V6&lt;&gt;"", "&lt;br&gt;&lt;b&gt;Condition:&lt;/b&gt; &lt;a href='https://procyclingoutlet.com/pages/what-condition-are-the-used-products-in'&gt;" &amp; input!V6 &amp; "&lt;/a&gt;" &amp; IF(input!Z6&lt;&gt;"", " : " &amp; input!Z6, ""), "") &amp;
IF(input!K6&lt;&gt;"", "&lt;br&gt;&lt;b&gt;Chamois:&lt;/b&gt; " &amp; input!K6, "") &amp;
IF(input!L6&lt;&gt;"", "&lt;br&gt;&lt;b&gt;Expiry Date:&lt;/b&gt; " &amp; input!L6, "") &amp;
"&lt;br&gt;&lt;b&gt;Description&lt;/b&gt;&lt;br&gt;" &amp; description!R5 &amp;
IF(input!AA6&lt;&gt;"", "&lt;br&gt;&lt;b&gt;Ref:&lt;/b&gt; " &amp; input!AA6,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00028003 7-A-5&lt;/body&gt;&lt;/html&gt;</v>
      </c>
      <c r="C6" s="86" t="str">
        <f t="shared" si="1"/>
        <v>Castelli Cycling Australia Short Sleeve Blue Male T-Shirt</v>
      </c>
      <c r="D6" s="87" t="s">
        <v>539</v>
      </c>
      <c r="E6" s="70" t="str">
        <f t="shared" si="6"/>
        <v>vc80</v>
      </c>
      <c r="F6" s="71" t="s">
        <v>532</v>
      </c>
      <c r="G6" s="71" t="s">
        <v>525</v>
      </c>
      <c r="H6" s="71" t="s">
        <v>91</v>
      </c>
      <c r="I6" s="71" t="s">
        <v>92</v>
      </c>
      <c r="J6" s="71" t="s">
        <v>93</v>
      </c>
      <c r="K6" s="71" t="s">
        <v>533</v>
      </c>
      <c r="L6" s="89"/>
      <c r="M6" s="71" t="s">
        <v>534</v>
      </c>
      <c r="N6" s="88" t="s">
        <v>521</v>
      </c>
      <c r="O6" s="71" t="s">
        <v>95</v>
      </c>
      <c r="P6" s="70" t="s">
        <v>36</v>
      </c>
      <c r="Q6" s="70" t="s">
        <v>96</v>
      </c>
      <c r="R6" s="70" t="s">
        <v>97</v>
      </c>
      <c r="S6" s="70" t="s">
        <v>98</v>
      </c>
      <c r="T6" s="74">
        <v>1</v>
      </c>
      <c r="U6" s="74"/>
      <c r="V6" s="70" t="s">
        <v>99</v>
      </c>
      <c r="W6" s="74"/>
      <c r="X6" s="91"/>
      <c r="Y6" s="74"/>
      <c r="Z6" s="91"/>
      <c r="AA6" s="92" t="str">
        <f t="shared" si="2"/>
        <v>00028003 7-A-5</v>
      </c>
      <c r="AB6" s="93" t="str">
        <f t="shared" si="3"/>
        <v>28003</v>
      </c>
      <c r="AC6" s="94">
        <f>IF(P6 = "Arm Warmers", costing!$I$2,
    IF(P6 = "bags", costing!$I$3,
        IF(P6 = "Base layer", costing!$I$4,
            IF(P6 = "Bib shorts", costing!$I$5,
                IF(P6 = "caps", costing!$I$6,
                    IF(P6 = "Cycling bib Tights", costing!$I$7,
                        IF(P6 = "cycling cap", costing!$I$8,
                            IF(P6 = "Cycling Jersey", costing!$I$9,
                                IF(P6 = "Cycling shoes", costing!$I$10,
                                    IF(P6 = "cycling sock", costing!$I$11,
                                        IF(P6 = "Eyewear", costing!$I$12,
                                            IF(P6 = "Gloves", costing!$I$13,
                                                IF(P6 = "Helmets", costing!$I$14,
                                                    IF(P6 = "Hoodies &amp; sweatshirts", costing!$I$15,
                                                        IF(P6 = "Jackets", costing!$I$16,
                                                            IF(P6 = "Knee Warmers", costing!$I$17,
                                                                IF(P6 = "Leg Warmers", costing!$I$18,
                                                                    IF(P6 = "Long Sleeve Jersey", costing!$I$19,
                                                                        IF(P6 = "Memoribilia", costing!$I$20,
                                                                            IF(P6 = "Musette", costing!$I$21,
                                                                                IF(P6 = "Neck Warmer", costing!$I$22,
                                                                                    IF(P6 = "Rain Vest", costing!$I$23,
                                                                                        IF(P6 = "Shoecovers", costing!$I$24,
                                                                                            IF(P6 = "Shoes", costing!$I$25,
                                                                                                IF(P6 = "Shorts &amp; Trousers", costing!$I$26,
                                                                                                    IF(P6 = "Skinsuits", costing!$I$27,
                                                                                                        IF(P6 = "Skull cap", costing!$I$28,
                                                                                                            IF(P6 = "T shirts &amp; Tops", costing!$I$29,
                                                                                                                IF(P6 = "Wind Vest", costing!$I$30,
                                                                                                                    IF(P6 = "Components", costing!$I$31,
                                                                                                                        IF(P6 = "Saddles &amp; Seatposts", costing!$I$32,
                                                                                                                            IF(P6 = "Cranksets &amp; Chainrings", costing!$I$33,
                                                                                                                                IF(P6 = "Handlebars &amp; Stems", costing!$I$34,
                                                                                                                                    IF(P6 = "Brakes &amp; Shifters", costing!$I$35,
                                                                                                                                        IF(P6 = "Bottles &amp; Cages", costing!$I$36,
                                                                                                                                            IF(P6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" s="78">
        <f>IF(P6 = "Arm Warmers", costing!$C$2,
    IF(P6 = "bags", costing!$C$3,
        IF(P6 = "Base layer", costing!$C$4,
            IF(P6 = "Bib shorts", costing!$C$5,
                IF(P6 = "caps", costing!$C$6,
                    IF(P6 = "Cycling bib Tights", costing!$C$7,
                        IF(P6 = "cycling cap", costing!$C$8,
                            IF(P6 = "Cycling Jersey", costing!$C$9,
                                IF(P6 = "Cycling shoes", costing!$C$10,
                                    IF(P6 = "cycling sock", costing!$C$11,
                                        IF(P6 = "Eyewear", costing!$C$12,
                                            IF(P6 = "Gloves", costing!$C$13,
                                                IF(P6 = "Helmets", costing!$C$14,
                                                    IF(P6 = "Hoodies &amp; sweatshirts", costing!$C$15,
                                                        IF(P6 = "Jackets", costing!$C$16,
                                                            IF(P6 = "Knee Warmers", costing!$C$17,
                                                                IF(P6 = "Leg Warmers", costing!$C$18,
                                                                    IF(P6 = "Long Sleeve Jersey", costing!$C$19,
                                                                        IF(P6 = "Memoribilia", costing!$C$20,
                                                                            IF(P6 = "Musette", costing!$C$21,
                                                                                IF(P6 = "Neck Warmer", costing!$C$22,
                                                                                    IF(P6 = "Rain Vest", costing!$C$23,
                                                                                        IF(P6 = "Shoecovers", costing!$C$24,
                                                                                            IF(P6 = "Shoes", costing!$C$25,
                                                                                                IF(P6 = "Shorts &amp; Trousers", costing!$C$26,
                                                                                                    IF(P6 = "Skinsuits", costing!$C$27,
                                                                                                        IF(P6 = "Skull cap", costing!$C$28,
                                                                                                            IF(P6 = "T shirts &amp; Tops", costing!$C$29,
                                                                                                                IF(P6 = "Wind Vest", costing!$C$30,
                                                                                                                    IF(P6 = "Components", costing!$C$31,
                                                                                                                        IF(P6 = "Saddles &amp; Seatposts", costing!$C$32,
                                                                                                                            IF(P6 = "Cransets &amp; Chainrings", costing!$C$33,
                                                                                                                                IF(P6 = "Handlebars &amp; Stems", costing!$C$34,
                                                                                                                                    IF(P6 = "Brakes &amp; Shifters", costing!$C$35,
                                                                                                                                        IF(P6 = "Bottles &amp; Cages", costing!$C$36,
                                                                                                                                            IF(P6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6" s="78">
        <f>IF(P6 = "Arm Warmers", costing!$F$2,
    IF(P6 = "bags", costing!$F$3,
        IF(P6 = "Base layer", costing!$F$4,
            IF(P6 = "Bib shorts", costing!$F$5,
                IF(P6 = "caps", costing!$F$6,
                    IF(P6 = "Cycling bib Tights", costing!$F$7,
                        IF(P6 = "cycling cap", costing!$F$8,
                            IF(P6 = "Cycling Jersey", costing!$F$9,
                                IF(P6 = "Cycling shoes", costing!$F$10,
                                    IF(P6 = "cycling sock", costing!$F$11,
                                        IF(P6 = "Eyewear", costing!$F$12,
                                            IF(P6 = "Gloves", costing!$F$13,
                                                IF(P6 = "Helmets", costing!$F$14,
                                                    IF(P6 = "Hoodies &amp; sweatshirts", costing!$F$15,
                                                        IF(P6 = "Jackets", costing!$F$16,
                                                            IF(P6 = "Knee Warmers", costing!$F$17,
                                                                IF(P6 = "Leg Warmers", costing!$F$18,
                                                                    IF(P6 = "Long Sleeve Jersey", costing!$F$19,
                                                                        IF(P6 = "Memoribilia", costing!$F$20,
                                                                            IF(P6 = "Musette", costing!$F$21,
                                                                                IF(P6 = "Neck Warmer", costing!$F$22,
                                                                                    IF(P6 = "Rain Vest", costing!$F$23,
                                                                                        IF(P6 = "Shoecovers", costing!$F$24,
                                                                                            IF(P6 = "Shoes", costing!$F$25,
                                                                                                IF(P6 = "Shorts &amp; Trousers", costing!$F$26,
                                                                                                    IF(P6 = "Skinsuits", costing!$F$27,
                                                                                                        IF(P6 = "Skull cap", costing!$F$28,
                                                                                                            IF(P6 = "T shirts &amp; Tops", costing!$F$29,
                                                                                                                IF(P6 = "Wind Vest", costing!$F$30,
                                                                                                                    IF(P6 = "Components", costing!$F$31,
                                                                                                                        IF(P6 = "Saddles &amp; Seatposts", costing!$F$32,
                                                                                                                            IF(P6 = "Cransets &amp; Chainrings", costing!$F$33,
                                                                                                                                IF(P6 = "Handlebars &amp; Stems", costing!$F$34,
                                                                                                                                    IF(P6 = "Brakes &amp; Shifters", costing!$F$35,
                                                                                                                                        IF(P6 = "Bottles &amp; Cages", costing!$F$36,
                                                                                                                                            IF(P6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6" s="78">
        <f t="shared" si="4"/>
        <v>11.988</v>
      </c>
      <c r="AG6" s="80">
        <f t="shared" si="5"/>
        <v>0</v>
      </c>
      <c r="AH6" s="26"/>
      <c r="AI6" s="44"/>
      <c r="AJ6" s="44"/>
      <c r="AK6" s="44"/>
      <c r="AL6" s="44"/>
      <c r="AM6" s="44"/>
      <c r="AN6" s="26"/>
      <c r="AO6" s="26"/>
    </row>
    <row r="7" spans="1:41" ht="37.5" customHeight="1">
      <c r="A7" s="66" t="str">
        <f t="shared" si="0"/>
        <v>00028004 7-A-5</v>
      </c>
      <c r="B7" s="85" t="str">
        <f ca="1">"&lt;html&gt;&lt;body&gt;&lt;b&gt;Key Information&lt;/b&gt;" &amp;
"&lt;br&gt;&lt;b&gt;Brand:&lt;/b&gt; " &amp; input!F7 &amp;
IF(input!G7&lt;&gt;"", "&lt;br&gt;&lt;b&gt;ProTeam:&lt;/b&gt; " &amp; input!G7, "") &amp;
"&lt;br&gt;&lt;b&gt;Gender:&lt;/b&gt; " &amp; input!I7 &amp;
IF(input!H7&lt;&gt;"", "&lt;br&gt;&lt;b&gt;Sleeve type:&lt;/b&gt; " &amp; input!H7, "") &amp;
"&lt;br&gt;&lt;b&gt;Colour:&lt;/b&gt; " &amp; input!J7 &amp;
"&lt;br&gt;&lt;b&gt;Season:&lt;/b&gt; " &amp; input!N7 &amp;
IF(input!O7&lt;&gt;"", "&lt;br&gt;&lt;b&gt;Cycling Style:&lt;/b&gt; &lt;a href='https://procyclingoutlet.com/pages/what-are-the-different-cycling-syles'&gt;" &amp; input!O7 &amp; "&lt;/a&gt;", "") &amp;
IF(input!V7&lt;&gt;"", "&lt;br&gt;&lt;b&gt;Condition:&lt;/b&gt; &lt;a href='https://procyclingoutlet.com/pages/what-condition-are-the-used-products-in'&gt;" &amp; input!V7 &amp; "&lt;/a&gt;" &amp; IF(input!Z7&lt;&gt;"", " : " &amp; input!Z7, ""), "") &amp;
IF(input!K7&lt;&gt;"", "&lt;br&gt;&lt;b&gt;Chamois:&lt;/b&gt; " &amp; input!K7, "") &amp;
IF(input!L7&lt;&gt;"", "&lt;br&gt;&lt;b&gt;Expiry Date:&lt;/b&gt; " &amp; input!L7, "") &amp;
"&lt;br&gt;&lt;b&gt;Description&lt;/b&gt;&lt;br&gt;" &amp; description!R6 &amp;
IF(input!AA7&lt;&gt;"", "&lt;br&gt;&lt;b&gt;Ref:&lt;/b&gt; " &amp; input!AA7,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00028004 7-A-5&lt;/body&gt;&lt;/html&gt;</v>
      </c>
      <c r="C7" s="86" t="str">
        <f t="shared" si="1"/>
        <v>Castelli Cycling Australia Short Sleeve Blue Male T-Shirt</v>
      </c>
      <c r="D7" s="69" t="s">
        <v>540</v>
      </c>
      <c r="E7" s="70" t="str">
        <f t="shared" si="6"/>
        <v>vc80</v>
      </c>
      <c r="F7" s="71" t="s">
        <v>532</v>
      </c>
      <c r="G7" s="71" t="s">
        <v>525</v>
      </c>
      <c r="H7" s="71" t="s">
        <v>91</v>
      </c>
      <c r="I7" s="71" t="s">
        <v>92</v>
      </c>
      <c r="J7" s="71" t="s">
        <v>93</v>
      </c>
      <c r="K7" s="71" t="s">
        <v>533</v>
      </c>
      <c r="L7" s="89"/>
      <c r="M7" s="71" t="s">
        <v>534</v>
      </c>
      <c r="N7" s="88" t="s">
        <v>521</v>
      </c>
      <c r="O7" s="71" t="s">
        <v>95</v>
      </c>
      <c r="P7" s="70" t="s">
        <v>36</v>
      </c>
      <c r="Q7" s="70" t="s">
        <v>96</v>
      </c>
      <c r="R7" s="70" t="s">
        <v>97</v>
      </c>
      <c r="S7" s="70" t="s">
        <v>98</v>
      </c>
      <c r="T7" s="74">
        <v>1</v>
      </c>
      <c r="U7" s="74"/>
      <c r="V7" s="70" t="s">
        <v>99</v>
      </c>
      <c r="W7" s="74"/>
      <c r="X7" s="74"/>
      <c r="Y7" s="74"/>
      <c r="Z7" s="74"/>
      <c r="AA7" s="92" t="str">
        <f t="shared" si="2"/>
        <v>00028004 7-A-5</v>
      </c>
      <c r="AB7" s="93" t="str">
        <f t="shared" si="3"/>
        <v>28004</v>
      </c>
      <c r="AC7" s="94">
        <f>IF(P7 = "Arm Warmers", costing!$I$2,
    IF(P7 = "bags", costing!$I$3,
        IF(P7 = "Base layer", costing!$I$4,
            IF(P7 = "Bib shorts", costing!$I$5,
                IF(P7 = "caps", costing!$I$6,
                    IF(P7 = "Cycling bib Tights", costing!$I$7,
                        IF(P7 = "cycling cap", costing!$I$8,
                            IF(P7 = "Cycling Jersey", costing!$I$9,
                                IF(P7 = "Cycling shoes", costing!$I$10,
                                    IF(P7 = "cycling sock", costing!$I$11,
                                        IF(P7 = "Eyewear", costing!$I$12,
                                            IF(P7 = "Gloves", costing!$I$13,
                                                IF(P7 = "Helmets", costing!$I$14,
                                                    IF(P7 = "Hoodies &amp; sweatshirts", costing!$I$15,
                                                        IF(P7 = "Jackets", costing!$I$16,
                                                            IF(P7 = "Knee Warmers", costing!$I$17,
                                                                IF(P7 = "Leg Warmers", costing!$I$18,
                                                                    IF(P7 = "Long Sleeve Jersey", costing!$I$19,
                                                                        IF(P7 = "Memoribilia", costing!$I$20,
                                                                            IF(P7 = "Musette", costing!$I$21,
                                                                                IF(P7 = "Neck Warmer", costing!$I$22,
                                                                                    IF(P7 = "Rain Vest", costing!$I$23,
                                                                                        IF(P7 = "Shoecovers", costing!$I$24,
                                                                                            IF(P7 = "Shoes", costing!$I$25,
                                                                                                IF(P7 = "Shorts &amp; Trousers", costing!$I$26,
                                                                                                    IF(P7 = "Skinsuits", costing!$I$27,
                                                                                                        IF(P7 = "Skull cap", costing!$I$28,
                                                                                                            IF(P7 = "T shirts &amp; Tops", costing!$I$29,
                                                                                                                IF(P7 = "Wind Vest", costing!$I$30,
                                                                                                                    IF(P7 = "Components", costing!$I$31,
                                                                                                                        IF(P7 = "Saddles &amp; Seatposts", costing!$I$32,
                                                                                                                            IF(P7 = "Cranksets &amp; Chainrings", costing!$I$33,
                                                                                                                                IF(P7 = "Handlebars &amp; Stems", costing!$I$34,
                                                                                                                                    IF(P7 = "Brakes &amp; Shifters", costing!$I$35,
                                                                                                                                        IF(P7 = "Bottles &amp; Cages", costing!$I$36,
                                                                                                                                            IF(P7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" s="78">
        <f>IF(P7 = "Arm Warmers", costing!$C$2,
    IF(P7 = "bags", costing!$C$3,
        IF(P7 = "Base layer", costing!$C$4,
            IF(P7 = "Bib shorts", costing!$C$5,
                IF(P7 = "caps", costing!$C$6,
                    IF(P7 = "Cycling bib Tights", costing!$C$7,
                        IF(P7 = "cycling cap", costing!$C$8,
                            IF(P7 = "Cycling Jersey", costing!$C$9,
                                IF(P7 = "Cycling shoes", costing!$C$10,
                                    IF(P7 = "cycling sock", costing!$C$11,
                                        IF(P7 = "Eyewear", costing!$C$12,
                                            IF(P7 = "Gloves", costing!$C$13,
                                                IF(P7 = "Helmets", costing!$C$14,
                                                    IF(P7 = "Hoodies &amp; sweatshirts", costing!$C$15,
                                                        IF(P7 = "Jackets", costing!$C$16,
                                                            IF(P7 = "Knee Warmers", costing!$C$17,
                                                                IF(P7 = "Leg Warmers", costing!$C$18,
                                                                    IF(P7 = "Long Sleeve Jersey", costing!$C$19,
                                                                        IF(P7 = "Memoribilia", costing!$C$20,
                                                                            IF(P7 = "Musette", costing!$C$21,
                                                                                IF(P7 = "Neck Warmer", costing!$C$22,
                                                                                    IF(P7 = "Rain Vest", costing!$C$23,
                                                                                        IF(P7 = "Shoecovers", costing!$C$24,
                                                                                            IF(P7 = "Shoes", costing!$C$25,
                                                                                                IF(P7 = "Shorts &amp; Trousers", costing!$C$26,
                                                                                                    IF(P7 = "Skinsuits", costing!$C$27,
                                                                                                        IF(P7 = "Skull cap", costing!$C$28,
                                                                                                            IF(P7 = "T shirts &amp; Tops", costing!$C$29,
                                                                                                                IF(P7 = "Wind Vest", costing!$C$30,
                                                                                                                    IF(P7 = "Components", costing!$C$31,
                                                                                                                        IF(P7 = "Saddles &amp; Seatposts", costing!$C$32,
                                                                                                                            IF(P7 = "Cransets &amp; Chainrings", costing!$C$33,
                                                                                                                                IF(P7 = "Handlebars &amp; Stems", costing!$C$34,
                                                                                                                                    IF(P7 = "Brakes &amp; Shifters", costing!$C$35,
                                                                                                                                        IF(P7 = "Bottles &amp; Cages", costing!$C$36,
                                                                                                                                            IF(P7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7" s="78">
        <f>IF(P7 = "Arm Warmers", costing!$F$2,
    IF(P7 = "bags", costing!$F$3,
        IF(P7 = "Base layer", costing!$F$4,
            IF(P7 = "Bib shorts", costing!$F$5,
                IF(P7 = "caps", costing!$F$6,
                    IF(P7 = "Cycling bib Tights", costing!$F$7,
                        IF(P7 = "cycling cap", costing!$F$8,
                            IF(P7 = "Cycling Jersey", costing!$F$9,
                                IF(P7 = "Cycling shoes", costing!$F$10,
                                    IF(P7 = "cycling sock", costing!$F$11,
                                        IF(P7 = "Eyewear", costing!$F$12,
                                            IF(P7 = "Gloves", costing!$F$13,
                                                IF(P7 = "Helmets", costing!$F$14,
                                                    IF(P7 = "Hoodies &amp; sweatshirts", costing!$F$15,
                                                        IF(P7 = "Jackets", costing!$F$16,
                                                            IF(P7 = "Knee Warmers", costing!$F$17,
                                                                IF(P7 = "Leg Warmers", costing!$F$18,
                                                                    IF(P7 = "Long Sleeve Jersey", costing!$F$19,
                                                                        IF(P7 = "Memoribilia", costing!$F$20,
                                                                            IF(P7 = "Musette", costing!$F$21,
                                                                                IF(P7 = "Neck Warmer", costing!$F$22,
                                                                                    IF(P7 = "Rain Vest", costing!$F$23,
                                                                                        IF(P7 = "Shoecovers", costing!$F$24,
                                                                                            IF(P7 = "Shoes", costing!$F$25,
                                                                                                IF(P7 = "Shorts &amp; Trousers", costing!$F$26,
                                                                                                    IF(P7 = "Skinsuits", costing!$F$27,
                                                                                                        IF(P7 = "Skull cap", costing!$F$28,
                                                                                                            IF(P7 = "T shirts &amp; Tops", costing!$F$29,
                                                                                                                IF(P7 = "Wind Vest", costing!$F$30,
                                                                                                                    IF(P7 = "Components", costing!$F$31,
                                                                                                                        IF(P7 = "Saddles &amp; Seatposts", costing!$F$32,
                                                                                                                            IF(P7 = "Cransets &amp; Chainrings", costing!$F$33,
                                                                                                                                IF(P7 = "Handlebars &amp; Stems", costing!$F$34,
                                                                                                                                    IF(P7 = "Brakes &amp; Shifters", costing!$F$35,
                                                                                                                                        IF(P7 = "Bottles &amp; Cages", costing!$F$36,
                                                                                                                                            IF(P7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7" s="78">
        <f t="shared" si="4"/>
        <v>11.988</v>
      </c>
      <c r="AG7" s="80">
        <f t="shared" si="5"/>
        <v>0</v>
      </c>
      <c r="AH7" s="26"/>
      <c r="AI7" s="44"/>
      <c r="AJ7" s="44"/>
      <c r="AK7" s="44"/>
      <c r="AL7" s="44"/>
      <c r="AM7" s="44"/>
      <c r="AN7" s="26"/>
      <c r="AO7" s="26"/>
    </row>
    <row r="8" spans="1:41" ht="37.5" customHeight="1">
      <c r="A8" s="66" t="str">
        <f t="shared" si="0"/>
        <v>00028005 7-A-5</v>
      </c>
      <c r="B8" s="85" t="str">
        <f ca="1">"&lt;html&gt;&lt;body&gt;&lt;b&gt;Key Information&lt;/b&gt;" &amp;
"&lt;br&gt;&lt;b&gt;Brand:&lt;/b&gt; " &amp; input!F8 &amp;
IF(input!G8&lt;&gt;"", "&lt;br&gt;&lt;b&gt;ProTeam:&lt;/b&gt; " &amp; input!G8, "") &amp;
"&lt;br&gt;&lt;b&gt;Gender:&lt;/b&gt; " &amp; input!I8 &amp;
IF(input!H8&lt;&gt;"", "&lt;br&gt;&lt;b&gt;Sleeve type:&lt;/b&gt; " &amp; input!H8, "") &amp;
"&lt;br&gt;&lt;b&gt;Colour:&lt;/b&gt; " &amp; input!J8 &amp;
"&lt;br&gt;&lt;b&gt;Season:&lt;/b&gt; " &amp; input!N8 &amp;
IF(input!O8&lt;&gt;"", "&lt;br&gt;&lt;b&gt;Cycling Style:&lt;/b&gt; &lt;a href='https://procyclingoutlet.com/pages/what-are-the-different-cycling-syles'&gt;" &amp; input!O8 &amp; "&lt;/a&gt;", "") &amp;
IF(input!V8&lt;&gt;"", "&lt;br&gt;&lt;b&gt;Condition:&lt;/b&gt; &lt;a href='https://procyclingoutlet.com/pages/what-condition-are-the-used-products-in'&gt;" &amp; input!V8 &amp; "&lt;/a&gt;" &amp; IF(input!Z8&lt;&gt;"", " : " &amp; input!Z8, ""), "") &amp;
IF(input!K8&lt;&gt;"", "&lt;br&gt;&lt;b&gt;Chamois:&lt;/b&gt; " &amp; input!K8, "") &amp;
IF(input!L8&lt;&gt;"", "&lt;br&gt;&lt;b&gt;Expiry Date:&lt;/b&gt; " &amp; input!L8, "") &amp;
"&lt;br&gt;&lt;b&gt;Description&lt;/b&gt;&lt;br&gt;" &amp; description!R7 &amp;
IF(input!AA8&lt;&gt;"", "&lt;br&gt;&lt;b&gt;Ref:&lt;/b&gt; " &amp; input!AA8,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00028005 7-A-5&lt;/body&gt;&lt;/html&gt;</v>
      </c>
      <c r="C8" s="86" t="str">
        <f t="shared" si="1"/>
        <v>Castelli Cycling Australia Short Sleeve Blue Male T-Shirt</v>
      </c>
      <c r="D8" s="87" t="s">
        <v>541</v>
      </c>
      <c r="E8" s="70" t="str">
        <f t="shared" si="6"/>
        <v>vc80</v>
      </c>
      <c r="F8" s="71" t="s">
        <v>532</v>
      </c>
      <c r="G8" s="71" t="s">
        <v>525</v>
      </c>
      <c r="H8" s="71" t="s">
        <v>91</v>
      </c>
      <c r="I8" s="71" t="s">
        <v>92</v>
      </c>
      <c r="J8" s="71" t="s">
        <v>93</v>
      </c>
      <c r="K8" s="71" t="s">
        <v>533</v>
      </c>
      <c r="L8" s="89"/>
      <c r="M8" s="71" t="s">
        <v>534</v>
      </c>
      <c r="N8" s="88" t="s">
        <v>521</v>
      </c>
      <c r="O8" s="71" t="s">
        <v>95</v>
      </c>
      <c r="P8" s="70" t="s">
        <v>36</v>
      </c>
      <c r="Q8" s="70" t="s">
        <v>96</v>
      </c>
      <c r="R8" s="70" t="s">
        <v>97</v>
      </c>
      <c r="S8" s="74" t="s">
        <v>101</v>
      </c>
      <c r="T8" s="74">
        <v>2</v>
      </c>
      <c r="U8" s="74"/>
      <c r="V8" s="70" t="s">
        <v>99</v>
      </c>
      <c r="W8" s="74"/>
      <c r="X8" s="74"/>
      <c r="Y8" s="74"/>
      <c r="Z8" s="74"/>
      <c r="AA8" s="92" t="str">
        <f t="shared" si="2"/>
        <v>00028005 7-A-5</v>
      </c>
      <c r="AB8" s="93" t="str">
        <f t="shared" si="3"/>
        <v>28005</v>
      </c>
      <c r="AC8" s="94">
        <f>IF(P8 = "Arm Warmers", costing!$I$2,
    IF(P8 = "bags", costing!$I$3,
        IF(P8 = "Base layer", costing!$I$4,
            IF(P8 = "Bib shorts", costing!$I$5,
                IF(P8 = "caps", costing!$I$6,
                    IF(P8 = "Cycling bib Tights", costing!$I$7,
                        IF(P8 = "cycling cap", costing!$I$8,
                            IF(P8 = "Cycling Jersey", costing!$I$9,
                                IF(P8 = "Cycling shoes", costing!$I$10,
                                    IF(P8 = "cycling sock", costing!$I$11,
                                        IF(P8 = "Eyewear", costing!$I$12,
                                            IF(P8 = "Gloves", costing!$I$13,
                                                IF(P8 = "Helmets", costing!$I$14,
                                                    IF(P8 = "Hoodies &amp; sweatshirts", costing!$I$15,
                                                        IF(P8 = "Jackets", costing!$I$16,
                                                            IF(P8 = "Knee Warmers", costing!$I$17,
                                                                IF(P8 = "Leg Warmers", costing!$I$18,
                                                                    IF(P8 = "Long Sleeve Jersey", costing!$I$19,
                                                                        IF(P8 = "Memoribilia", costing!$I$20,
                                                                            IF(P8 = "Musette", costing!$I$21,
                                                                                IF(P8 = "Neck Warmer", costing!$I$22,
                                                                                    IF(P8 = "Rain Vest", costing!$I$23,
                                                                                        IF(P8 = "Shoecovers", costing!$I$24,
                                                                                            IF(P8 = "Shoes", costing!$I$25,
                                                                                                IF(P8 = "Shorts &amp; Trousers", costing!$I$26,
                                                                                                    IF(P8 = "Skinsuits", costing!$I$27,
                                                                                                        IF(P8 = "Skull cap", costing!$I$28,
                                                                                                            IF(P8 = "T shirts &amp; Tops", costing!$I$29,
                                                                                                                IF(P8 = "Wind Vest", costing!$I$30,
                                                                                                                    IF(P8 = "Components", costing!$I$31,
                                                                                                                        IF(P8 = "Saddles &amp; Seatposts", costing!$I$32,
                                                                                                                            IF(P8 = "Cranksets &amp; Chainrings", costing!$I$33,
                                                                                                                                IF(P8 = "Handlebars &amp; Stems", costing!$I$34,
                                                                                                                                    IF(P8 = "Brakes &amp; Shifters", costing!$I$35,
                                                                                                                                        IF(P8 = "Bottles &amp; Cages", costing!$I$36,
                                                                                                                                            IF(P8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" s="78">
        <f>IF(P8 = "Arm Warmers", costing!$C$2,
    IF(P8 = "bags", costing!$C$3,
        IF(P8 = "Base layer", costing!$C$4,
            IF(P8 = "Bib shorts", costing!$C$5,
                IF(P8 = "caps", costing!$C$6,
                    IF(P8 = "Cycling bib Tights", costing!$C$7,
                        IF(P8 = "cycling cap", costing!$C$8,
                            IF(P8 = "Cycling Jersey", costing!$C$9,
                                IF(P8 = "Cycling shoes", costing!$C$10,
                                    IF(P8 = "cycling sock", costing!$C$11,
                                        IF(P8 = "Eyewear", costing!$C$12,
                                            IF(P8 = "Gloves", costing!$C$13,
                                                IF(P8 = "Helmets", costing!$C$14,
                                                    IF(P8 = "Hoodies &amp; sweatshirts", costing!$C$15,
                                                        IF(P8 = "Jackets", costing!$C$16,
                                                            IF(P8 = "Knee Warmers", costing!$C$17,
                                                                IF(P8 = "Leg Warmers", costing!$C$18,
                                                                    IF(P8 = "Long Sleeve Jersey", costing!$C$19,
                                                                        IF(P8 = "Memoribilia", costing!$C$20,
                                                                            IF(P8 = "Musette", costing!$C$21,
                                                                                IF(P8 = "Neck Warmer", costing!$C$22,
                                                                                    IF(P8 = "Rain Vest", costing!$C$23,
                                                                                        IF(P8 = "Shoecovers", costing!$C$24,
                                                                                            IF(P8 = "Shoes", costing!$C$25,
                                                                                                IF(P8 = "Shorts &amp; Trousers", costing!$C$26,
                                                                                                    IF(P8 = "Skinsuits", costing!$C$27,
                                                                                                        IF(P8 = "Skull cap", costing!$C$28,
                                                                                                            IF(P8 = "T shirts &amp; Tops", costing!$C$29,
                                                                                                                IF(P8 = "Wind Vest", costing!$C$30,
                                                                                                                    IF(P8 = "Components", costing!$C$31,
                                                                                                                        IF(P8 = "Saddles &amp; Seatposts", costing!$C$32,
                                                                                                                            IF(P8 = "Cransets &amp; Chainrings", costing!$C$33,
                                                                                                                                IF(P8 = "Handlebars &amp; Stems", costing!$C$34,
                                                                                                                                    IF(P8 = "Brakes &amp; Shifters", costing!$C$35,
                                                                                                                                        IF(P8 = "Bottles &amp; Cages", costing!$C$36,
                                                                                                                                            IF(P8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8" s="78">
        <f>IF(P8 = "Arm Warmers", costing!$F$2,
    IF(P8 = "bags", costing!$F$3,
        IF(P8 = "Base layer", costing!$F$4,
            IF(P8 = "Bib shorts", costing!$F$5,
                IF(P8 = "caps", costing!$F$6,
                    IF(P8 = "Cycling bib Tights", costing!$F$7,
                        IF(P8 = "cycling cap", costing!$F$8,
                            IF(P8 = "Cycling Jersey", costing!$F$9,
                                IF(P8 = "Cycling shoes", costing!$F$10,
                                    IF(P8 = "cycling sock", costing!$F$11,
                                        IF(P8 = "Eyewear", costing!$F$12,
                                            IF(P8 = "Gloves", costing!$F$13,
                                                IF(P8 = "Helmets", costing!$F$14,
                                                    IF(P8 = "Hoodies &amp; sweatshirts", costing!$F$15,
                                                        IF(P8 = "Jackets", costing!$F$16,
                                                            IF(P8 = "Knee Warmers", costing!$F$17,
                                                                IF(P8 = "Leg Warmers", costing!$F$18,
                                                                    IF(P8 = "Long Sleeve Jersey", costing!$F$19,
                                                                        IF(P8 = "Memoribilia", costing!$F$20,
                                                                            IF(P8 = "Musette", costing!$F$21,
                                                                                IF(P8 = "Neck Warmer", costing!$F$22,
                                                                                    IF(P8 = "Rain Vest", costing!$F$23,
                                                                                        IF(P8 = "Shoecovers", costing!$F$24,
                                                                                            IF(P8 = "Shoes", costing!$F$25,
                                                                                                IF(P8 = "Shorts &amp; Trousers", costing!$F$26,
                                                                                                    IF(P8 = "Skinsuits", costing!$F$27,
                                                                                                        IF(P8 = "Skull cap", costing!$F$28,
                                                                                                            IF(P8 = "T shirts &amp; Tops", costing!$F$29,
                                                                                                                IF(P8 = "Wind Vest", costing!$F$30,
                                                                                                                    IF(P8 = "Components", costing!$F$31,
                                                                                                                        IF(P8 = "Saddles &amp; Seatposts", costing!$F$32,
                                                                                                                            IF(P8 = "Cransets &amp; Chainrings", costing!$F$33,
                                                                                                                                IF(P8 = "Handlebars &amp; Stems", costing!$F$34,
                                                                                                                                    IF(P8 = "Brakes &amp; Shifters", costing!$F$35,
                                                                                                                                        IF(P8 = "Bottles &amp; Cages", costing!$F$36,
                                                                                                                                            IF(P8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8" s="78">
        <f t="shared" si="4"/>
        <v>11.988</v>
      </c>
      <c r="AG8" s="80">
        <f t="shared" si="5"/>
        <v>0</v>
      </c>
      <c r="AH8" s="26"/>
      <c r="AI8" s="44"/>
      <c r="AJ8" s="44"/>
      <c r="AK8" s="44"/>
      <c r="AL8" s="44"/>
      <c r="AM8" s="44"/>
      <c r="AN8" s="26"/>
      <c r="AO8" s="26"/>
    </row>
    <row r="9" spans="1:41" ht="37.5" customHeight="1">
      <c r="A9" s="66" t="str">
        <f t="shared" si="0"/>
        <v>00028006 7-A-5</v>
      </c>
      <c r="B9" s="85" t="str">
        <f ca="1">"&lt;html&gt;&lt;body&gt;&lt;b&gt;Key Information&lt;/b&gt;" &amp;
"&lt;br&gt;&lt;b&gt;Brand:&lt;/b&gt; " &amp; input!F9 &amp;
IF(input!G9&lt;&gt;"", "&lt;br&gt;&lt;b&gt;ProTeam:&lt;/b&gt; " &amp; input!G9, "") &amp;
"&lt;br&gt;&lt;b&gt;Gender:&lt;/b&gt; " &amp; input!I9 &amp;
IF(input!H9&lt;&gt;"", "&lt;br&gt;&lt;b&gt;Sleeve type:&lt;/b&gt; " &amp; input!H9, "") &amp;
"&lt;br&gt;&lt;b&gt;Colour:&lt;/b&gt; " &amp; input!J9 &amp;
"&lt;br&gt;&lt;b&gt;Season:&lt;/b&gt; " &amp; input!N9 &amp;
IF(input!O9&lt;&gt;"", "&lt;br&gt;&lt;b&gt;Cycling Style:&lt;/b&gt; &lt;a href='https://procyclingoutlet.com/pages/what-are-the-different-cycling-syles'&gt;" &amp; input!O9 &amp; "&lt;/a&gt;", "") &amp;
IF(input!V9&lt;&gt;"", "&lt;br&gt;&lt;b&gt;Condition:&lt;/b&gt; &lt;a href='https://procyclingoutlet.com/pages/what-condition-are-the-used-products-in'&gt;" &amp; input!V9 &amp; "&lt;/a&gt;" &amp; IF(input!Z9&lt;&gt;"", " : " &amp; input!Z9, ""), "") &amp;
IF(input!K9&lt;&gt;"", "&lt;br&gt;&lt;b&gt;Chamois:&lt;/b&gt; " &amp; input!K9, "") &amp;
IF(input!L9&lt;&gt;"", "&lt;br&gt;&lt;b&gt;Expiry Date:&lt;/b&gt; " &amp; input!L9, "") &amp;
"&lt;br&gt;&lt;b&gt;Description&lt;/b&gt;&lt;br&gt;" &amp; description!R8 &amp;
IF(input!AA9&lt;&gt;"", "&lt;br&gt;&lt;b&gt;Ref:&lt;/b&gt; " &amp; input!AA9,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00028006 7-A-5&lt;/body&gt;&lt;/html&gt;</v>
      </c>
      <c r="C9" s="86" t="str">
        <f t="shared" si="1"/>
        <v>Castelli Cycling Australia Short Sleeve Blue Male T-Shirt</v>
      </c>
      <c r="D9" s="69" t="s">
        <v>542</v>
      </c>
      <c r="E9" s="70" t="str">
        <f t="shared" si="6"/>
        <v>vc80</v>
      </c>
      <c r="F9" s="71" t="s">
        <v>532</v>
      </c>
      <c r="G9" s="71" t="s">
        <v>525</v>
      </c>
      <c r="H9" s="71" t="s">
        <v>91</v>
      </c>
      <c r="I9" s="71" t="s">
        <v>92</v>
      </c>
      <c r="J9" s="71" t="s">
        <v>93</v>
      </c>
      <c r="K9" s="71" t="s">
        <v>533</v>
      </c>
      <c r="L9" s="89"/>
      <c r="M9" s="71" t="s">
        <v>534</v>
      </c>
      <c r="N9" s="88" t="s">
        <v>521</v>
      </c>
      <c r="O9" s="71" t="s">
        <v>95</v>
      </c>
      <c r="P9" s="70" t="s">
        <v>36</v>
      </c>
      <c r="Q9" s="70" t="s">
        <v>96</v>
      </c>
      <c r="R9" s="70" t="s">
        <v>97</v>
      </c>
      <c r="S9" s="74" t="s">
        <v>101</v>
      </c>
      <c r="T9" s="74">
        <v>2</v>
      </c>
      <c r="U9" s="74"/>
      <c r="V9" s="70" t="s">
        <v>99</v>
      </c>
      <c r="W9" s="74"/>
      <c r="X9" s="74"/>
      <c r="Y9" s="74"/>
      <c r="Z9" s="74"/>
      <c r="AA9" s="92" t="str">
        <f t="shared" si="2"/>
        <v>00028006 7-A-5</v>
      </c>
      <c r="AB9" s="93" t="str">
        <f t="shared" si="3"/>
        <v>28006</v>
      </c>
      <c r="AC9" s="94">
        <f>IF(P9 = "Arm Warmers", costing!$I$2,
    IF(P9 = "bags", costing!$I$3,
        IF(P9 = "Base layer", costing!$I$4,
            IF(P9 = "Bib shorts", costing!$I$5,
                IF(P9 = "caps", costing!$I$6,
                    IF(P9 = "Cycling bib Tights", costing!$I$7,
                        IF(P9 = "cycling cap", costing!$I$8,
                            IF(P9 = "Cycling Jersey", costing!$I$9,
                                IF(P9 = "Cycling shoes", costing!$I$10,
                                    IF(P9 = "cycling sock", costing!$I$11,
                                        IF(P9 = "Eyewear", costing!$I$12,
                                            IF(P9 = "Gloves", costing!$I$13,
                                                IF(P9 = "Helmets", costing!$I$14,
                                                    IF(P9 = "Hoodies &amp; sweatshirts", costing!$I$15,
                                                        IF(P9 = "Jackets", costing!$I$16,
                                                            IF(P9 = "Knee Warmers", costing!$I$17,
                                                                IF(P9 = "Leg Warmers", costing!$I$18,
                                                                    IF(P9 = "Long Sleeve Jersey", costing!$I$19,
                                                                        IF(P9 = "Memoribilia", costing!$I$20,
                                                                            IF(P9 = "Musette", costing!$I$21,
                                                                                IF(P9 = "Neck Warmer", costing!$I$22,
                                                                                    IF(P9 = "Rain Vest", costing!$I$23,
                                                                                        IF(P9 = "Shoecovers", costing!$I$24,
                                                                                            IF(P9 = "Shoes", costing!$I$25,
                                                                                                IF(P9 = "Shorts &amp; Trousers", costing!$I$26,
                                                                                                    IF(P9 = "Skinsuits", costing!$I$27,
                                                                                                        IF(P9 = "Skull cap", costing!$I$28,
                                                                                                            IF(P9 = "T shirts &amp; Tops", costing!$I$29,
                                                                                                                IF(P9 = "Wind Vest", costing!$I$30,
                                                                                                                    IF(P9 = "Components", costing!$I$31,
                                                                                                                        IF(P9 = "Saddles &amp; Seatposts", costing!$I$32,
                                                                                                                            IF(P9 = "Cranksets &amp; Chainrings", costing!$I$33,
                                                                                                                                IF(P9 = "Handlebars &amp; Stems", costing!$I$34,
                                                                                                                                    IF(P9 = "Brakes &amp; Shifters", costing!$I$35,
                                                                                                                                        IF(P9 = "Bottles &amp; Cages", costing!$I$36,
                                                                                                                                            IF(P9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" s="78">
        <f>IF(P9 = "Arm Warmers", costing!$C$2,
    IF(P9 = "bags", costing!$C$3,
        IF(P9 = "Base layer", costing!$C$4,
            IF(P9 = "Bib shorts", costing!$C$5,
                IF(P9 = "caps", costing!$C$6,
                    IF(P9 = "Cycling bib Tights", costing!$C$7,
                        IF(P9 = "cycling cap", costing!$C$8,
                            IF(P9 = "Cycling Jersey", costing!$C$9,
                                IF(P9 = "Cycling shoes", costing!$C$10,
                                    IF(P9 = "cycling sock", costing!$C$11,
                                        IF(P9 = "Eyewear", costing!$C$12,
                                            IF(P9 = "Gloves", costing!$C$13,
                                                IF(P9 = "Helmets", costing!$C$14,
                                                    IF(P9 = "Hoodies &amp; sweatshirts", costing!$C$15,
                                                        IF(P9 = "Jackets", costing!$C$16,
                                                            IF(P9 = "Knee Warmers", costing!$C$17,
                                                                IF(P9 = "Leg Warmers", costing!$C$18,
                                                                    IF(P9 = "Long Sleeve Jersey", costing!$C$19,
                                                                        IF(P9 = "Memoribilia", costing!$C$20,
                                                                            IF(P9 = "Musette", costing!$C$21,
                                                                                IF(P9 = "Neck Warmer", costing!$C$22,
                                                                                    IF(P9 = "Rain Vest", costing!$C$23,
                                                                                        IF(P9 = "Shoecovers", costing!$C$24,
                                                                                            IF(P9 = "Shoes", costing!$C$25,
                                                                                                IF(P9 = "Shorts &amp; Trousers", costing!$C$26,
                                                                                                    IF(P9 = "Skinsuits", costing!$C$27,
                                                                                                        IF(P9 = "Skull cap", costing!$C$28,
                                                                                                            IF(P9 = "T shirts &amp; Tops", costing!$C$29,
                                                                                                                IF(P9 = "Wind Vest", costing!$C$30,
                                                                                                                    IF(P9 = "Components", costing!$C$31,
                                                                                                                        IF(P9 = "Saddles &amp; Seatposts", costing!$C$32,
                                                                                                                            IF(P9 = "Cransets &amp; Chainrings", costing!$C$33,
                                                                                                                                IF(P9 = "Handlebars &amp; Stems", costing!$C$34,
                                                                                                                                    IF(P9 = "Brakes &amp; Shifters", costing!$C$35,
                                                                                                                                        IF(P9 = "Bottles &amp; Cages", costing!$C$36,
                                                                                                                                            IF(P9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9" s="78">
        <f>IF(P9 = "Arm Warmers", costing!$F$2,
    IF(P9 = "bags", costing!$F$3,
        IF(P9 = "Base layer", costing!$F$4,
            IF(P9 = "Bib shorts", costing!$F$5,
                IF(P9 = "caps", costing!$F$6,
                    IF(P9 = "Cycling bib Tights", costing!$F$7,
                        IF(P9 = "cycling cap", costing!$F$8,
                            IF(P9 = "Cycling Jersey", costing!$F$9,
                                IF(P9 = "Cycling shoes", costing!$F$10,
                                    IF(P9 = "cycling sock", costing!$F$11,
                                        IF(P9 = "Eyewear", costing!$F$12,
                                            IF(P9 = "Gloves", costing!$F$13,
                                                IF(P9 = "Helmets", costing!$F$14,
                                                    IF(P9 = "Hoodies &amp; sweatshirts", costing!$F$15,
                                                        IF(P9 = "Jackets", costing!$F$16,
                                                            IF(P9 = "Knee Warmers", costing!$F$17,
                                                                IF(P9 = "Leg Warmers", costing!$F$18,
                                                                    IF(P9 = "Long Sleeve Jersey", costing!$F$19,
                                                                        IF(P9 = "Memoribilia", costing!$F$20,
                                                                            IF(P9 = "Musette", costing!$F$21,
                                                                                IF(P9 = "Neck Warmer", costing!$F$22,
                                                                                    IF(P9 = "Rain Vest", costing!$F$23,
                                                                                        IF(P9 = "Shoecovers", costing!$F$24,
                                                                                            IF(P9 = "Shoes", costing!$F$25,
                                                                                                IF(P9 = "Shorts &amp; Trousers", costing!$F$26,
                                                                                                    IF(P9 = "Skinsuits", costing!$F$27,
                                                                                                        IF(P9 = "Skull cap", costing!$F$28,
                                                                                                            IF(P9 = "T shirts &amp; Tops", costing!$F$29,
                                                                                                                IF(P9 = "Wind Vest", costing!$F$30,
                                                                                                                    IF(P9 = "Components", costing!$F$31,
                                                                                                                        IF(P9 = "Saddles &amp; Seatposts", costing!$F$32,
                                                                                                                            IF(P9 = "Cransets &amp; Chainrings", costing!$F$33,
                                                                                                                                IF(P9 = "Handlebars &amp; Stems", costing!$F$34,
                                                                                                                                    IF(P9 = "Brakes &amp; Shifters", costing!$F$35,
                                                                                                                                        IF(P9 = "Bottles &amp; Cages", costing!$F$36,
                                                                                                                                            IF(P9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9" s="78">
        <f t="shared" si="4"/>
        <v>11.988</v>
      </c>
      <c r="AG9" s="80">
        <f t="shared" si="5"/>
        <v>0</v>
      </c>
      <c r="AH9" s="10"/>
      <c r="AI9" s="95"/>
      <c r="AJ9" s="95"/>
      <c r="AK9" s="95"/>
      <c r="AL9" s="95"/>
      <c r="AM9" s="95"/>
      <c r="AN9" s="10"/>
      <c r="AO9" s="10"/>
    </row>
    <row r="10" spans="1:41" ht="37.5" customHeight="1">
      <c r="A10" s="66" t="str">
        <f t="shared" si="0"/>
        <v>00028007 7-A-5</v>
      </c>
      <c r="B10" s="85" t="str">
        <f ca="1">"&lt;html&gt;&lt;body&gt;&lt;b&gt;Key Information&lt;/b&gt;" &amp;
"&lt;br&gt;&lt;b&gt;Brand:&lt;/b&gt; " &amp; input!F10 &amp;
IF(input!G10&lt;&gt;"", "&lt;br&gt;&lt;b&gt;ProTeam:&lt;/b&gt; " &amp; input!G10, "") &amp;
"&lt;br&gt;&lt;b&gt;Gender:&lt;/b&gt; " &amp; input!I10 &amp;
IF(input!H10&lt;&gt;"", "&lt;br&gt;&lt;b&gt;Sleeve type:&lt;/b&gt; " &amp; input!H10, "") &amp;
"&lt;br&gt;&lt;b&gt;Colour:&lt;/b&gt; " &amp; input!J10 &amp;
"&lt;br&gt;&lt;b&gt;Season:&lt;/b&gt; " &amp; input!N10 &amp;
IF(input!O10&lt;&gt;"", "&lt;br&gt;&lt;b&gt;Cycling Style:&lt;/b&gt; &lt;a href='https://procyclingoutlet.com/pages/what-are-the-different-cycling-syles'&gt;" &amp; input!O10 &amp; "&lt;/a&gt;", "") &amp;
IF(input!V10&lt;&gt;"", "&lt;br&gt;&lt;b&gt;Condition:&lt;/b&gt; &lt;a href='https://procyclingoutlet.com/pages/what-condition-are-the-used-products-in'&gt;" &amp; input!V10 &amp; "&lt;/a&gt;" &amp; IF(input!Z10&lt;&gt;"", " : " &amp; input!Z10, ""), "") &amp;
IF(input!K10&lt;&gt;"", "&lt;br&gt;&lt;b&gt;Chamois:&lt;/b&gt; " &amp; input!K10, "") &amp;
IF(input!L10&lt;&gt;"", "&lt;br&gt;&lt;b&gt;Expiry Date:&lt;/b&gt; " &amp; input!L10, "") &amp;
"&lt;br&gt;&lt;b&gt;Description&lt;/b&gt;&lt;br&gt;" &amp; description!R9 &amp;
IF(input!AA10&lt;&gt;"", "&lt;br&gt;&lt;b&gt;Ref:&lt;/b&gt; " &amp; input!AA10,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00028007 7-A-5&lt;/body&gt;&lt;/html&gt;</v>
      </c>
      <c r="C10" s="86" t="str">
        <f t="shared" si="1"/>
        <v>Castelli Cycling Australia Short Sleeve Blue Male T-Shirt</v>
      </c>
      <c r="D10" s="87" t="s">
        <v>543</v>
      </c>
      <c r="E10" s="70" t="str">
        <f t="shared" si="6"/>
        <v>vc80</v>
      </c>
      <c r="F10" s="71" t="s">
        <v>532</v>
      </c>
      <c r="G10" s="71" t="s">
        <v>525</v>
      </c>
      <c r="H10" s="71" t="s">
        <v>91</v>
      </c>
      <c r="I10" s="71" t="s">
        <v>92</v>
      </c>
      <c r="J10" s="71" t="s">
        <v>93</v>
      </c>
      <c r="K10" s="71" t="s">
        <v>533</v>
      </c>
      <c r="L10" s="89"/>
      <c r="M10" s="71" t="s">
        <v>534</v>
      </c>
      <c r="N10" s="88" t="s">
        <v>521</v>
      </c>
      <c r="O10" s="71" t="s">
        <v>95</v>
      </c>
      <c r="P10" s="70" t="s">
        <v>36</v>
      </c>
      <c r="Q10" s="70" t="s">
        <v>96</v>
      </c>
      <c r="R10" s="70" t="s">
        <v>97</v>
      </c>
      <c r="S10" s="74" t="s">
        <v>101</v>
      </c>
      <c r="T10" s="74">
        <v>2</v>
      </c>
      <c r="U10" s="74"/>
      <c r="V10" s="70" t="s">
        <v>99</v>
      </c>
      <c r="W10" s="74"/>
      <c r="X10" s="74"/>
      <c r="Y10" s="74"/>
      <c r="Z10" s="74"/>
      <c r="AA10" s="92" t="str">
        <f t="shared" si="2"/>
        <v>00028007 7-A-5</v>
      </c>
      <c r="AB10" s="93" t="str">
        <f t="shared" si="3"/>
        <v>28007</v>
      </c>
      <c r="AC10" s="94">
        <f>IF(P10 = "Arm Warmers", costing!$I$2,
    IF(P10 = "bags", costing!$I$3,
        IF(P10 = "Base layer", costing!$I$4,
            IF(P10 = "Bib shorts", costing!$I$5,
                IF(P10 = "caps", costing!$I$6,
                    IF(P10 = "Cycling bib Tights", costing!$I$7,
                        IF(P10 = "cycling cap", costing!$I$8,
                            IF(P10 = "Cycling Jersey", costing!$I$9,
                                IF(P10 = "Cycling shoes", costing!$I$10,
                                    IF(P10 = "cycling sock", costing!$I$11,
                                        IF(P10 = "Eyewear", costing!$I$12,
                                            IF(P10 = "Gloves", costing!$I$13,
                                                IF(P10 = "Helmets", costing!$I$14,
                                                    IF(P10 = "Hoodies &amp; sweatshirts", costing!$I$15,
                                                        IF(P10 = "Jackets", costing!$I$16,
                                                            IF(P10 = "Knee Warmers", costing!$I$17,
                                                                IF(P10 = "Leg Warmers", costing!$I$18,
                                                                    IF(P10 = "Long Sleeve Jersey", costing!$I$19,
                                                                        IF(P10 = "Memoribilia", costing!$I$20,
                                                                            IF(P10 = "Musette", costing!$I$21,
                                                                                IF(P10 = "Neck Warmer", costing!$I$22,
                                                                                    IF(P10 = "Rain Vest", costing!$I$23,
                                                                                        IF(P10 = "Shoecovers", costing!$I$24,
                                                                                            IF(P10 = "Shoes", costing!$I$25,
                                                                                                IF(P10 = "Shorts &amp; Trousers", costing!$I$26,
                                                                                                    IF(P10 = "Skinsuits", costing!$I$27,
                                                                                                        IF(P10 = "Skull cap", costing!$I$28,
                                                                                                            IF(P10 = "T shirts &amp; Tops", costing!$I$29,
                                                                                                                IF(P10 = "Wind Vest", costing!$I$30,
                                                                                                                    IF(P10 = "Components", costing!$I$31,
                                                                                                                        IF(P10 = "Saddles &amp; Seatposts", costing!$I$32,
                                                                                                                            IF(P10 = "Cranksets &amp; Chainrings", costing!$I$33,
                                                                                                                                IF(P10 = "Handlebars &amp; Stems", costing!$I$34,
                                                                                                                                    IF(P10 = "Brakes &amp; Shifters", costing!$I$35,
                                                                                                                                        IF(P10 = "Bottles &amp; Cages", costing!$I$36,
                                                                                                                                            IF(P10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" s="78">
        <f>IF(P10 = "Arm Warmers", costing!$C$2,
    IF(P10 = "bags", costing!$C$3,
        IF(P10 = "Base layer", costing!$C$4,
            IF(P10 = "Bib shorts", costing!$C$5,
                IF(P10 = "caps", costing!$C$6,
                    IF(P10 = "Cycling bib Tights", costing!$C$7,
                        IF(P10 = "cycling cap", costing!$C$8,
                            IF(P10 = "Cycling Jersey", costing!$C$9,
                                IF(P10 = "Cycling shoes", costing!$C$10,
                                    IF(P10 = "cycling sock", costing!$C$11,
                                        IF(P10 = "Eyewear", costing!$C$12,
                                            IF(P10 = "Gloves", costing!$C$13,
                                                IF(P10 = "Helmets", costing!$C$14,
                                                    IF(P10 = "Hoodies &amp; sweatshirts", costing!$C$15,
                                                        IF(P10 = "Jackets", costing!$C$16,
                                                            IF(P10 = "Knee Warmers", costing!$C$17,
                                                                IF(P10 = "Leg Warmers", costing!$C$18,
                                                                    IF(P10 = "Long Sleeve Jersey", costing!$C$19,
                                                                        IF(P10 = "Memoribilia", costing!$C$20,
                                                                            IF(P10 = "Musette", costing!$C$21,
                                                                                IF(P10 = "Neck Warmer", costing!$C$22,
                                                                                    IF(P10 = "Rain Vest", costing!$C$23,
                                                                                        IF(P10 = "Shoecovers", costing!$C$24,
                                                                                            IF(P10 = "Shoes", costing!$C$25,
                                                                                                IF(P10 = "Shorts &amp; Trousers", costing!$C$26,
                                                                                                    IF(P10 = "Skinsuits", costing!$C$27,
                                                                                                        IF(P10 = "Skull cap", costing!$C$28,
                                                                                                            IF(P10 = "T shirts &amp; Tops", costing!$C$29,
                                                                                                                IF(P10 = "Wind Vest", costing!$C$30,
                                                                                                                    IF(P10 = "Components", costing!$C$31,
                                                                                                                        IF(P10 = "Saddles &amp; Seatposts", costing!$C$32,
                                                                                                                            IF(P10 = "Cransets &amp; Chainrings", costing!$C$33,
                                                                                                                                IF(P10 = "Handlebars &amp; Stems", costing!$C$34,
                                                                                                                                    IF(P10 = "Brakes &amp; Shifters", costing!$C$35,
                                                                                                                                        IF(P10 = "Bottles &amp; Cages", costing!$C$36,
                                                                                                                                            IF(P10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0" s="78">
        <f>IF(P10 = "Arm Warmers", costing!$F$2,
    IF(P10 = "bags", costing!$F$3,
        IF(P10 = "Base layer", costing!$F$4,
            IF(P10 = "Bib shorts", costing!$F$5,
                IF(P10 = "caps", costing!$F$6,
                    IF(P10 = "Cycling bib Tights", costing!$F$7,
                        IF(P10 = "cycling cap", costing!$F$8,
                            IF(P10 = "Cycling Jersey", costing!$F$9,
                                IF(P10 = "Cycling shoes", costing!$F$10,
                                    IF(P10 = "cycling sock", costing!$F$11,
                                        IF(P10 = "Eyewear", costing!$F$12,
                                            IF(P10 = "Gloves", costing!$F$13,
                                                IF(P10 = "Helmets", costing!$F$14,
                                                    IF(P10 = "Hoodies &amp; sweatshirts", costing!$F$15,
                                                        IF(P10 = "Jackets", costing!$F$16,
                                                            IF(P10 = "Knee Warmers", costing!$F$17,
                                                                IF(P10 = "Leg Warmers", costing!$F$18,
                                                                    IF(P10 = "Long Sleeve Jersey", costing!$F$19,
                                                                        IF(P10 = "Memoribilia", costing!$F$20,
                                                                            IF(P10 = "Musette", costing!$F$21,
                                                                                IF(P10 = "Neck Warmer", costing!$F$22,
                                                                                    IF(P10 = "Rain Vest", costing!$F$23,
                                                                                        IF(P10 = "Shoecovers", costing!$F$24,
                                                                                            IF(P10 = "Shoes", costing!$F$25,
                                                                                                IF(P10 = "Shorts &amp; Trousers", costing!$F$26,
                                                                                                    IF(P10 = "Skinsuits", costing!$F$27,
                                                                                                        IF(P10 = "Skull cap", costing!$F$28,
                                                                                                            IF(P10 = "T shirts &amp; Tops", costing!$F$29,
                                                                                                                IF(P10 = "Wind Vest", costing!$F$30,
                                                                                                                    IF(P10 = "Components", costing!$F$31,
                                                                                                                        IF(P10 = "Saddles &amp; Seatposts", costing!$F$32,
                                                                                                                            IF(P10 = "Cransets &amp; Chainrings", costing!$F$33,
                                                                                                                                IF(P10 = "Handlebars &amp; Stems", costing!$F$34,
                                                                                                                                    IF(P10 = "Brakes &amp; Shifters", costing!$F$35,
                                                                                                                                        IF(P10 = "Bottles &amp; Cages", costing!$F$36,
                                                                                                                                            IF(P10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10" s="78">
        <f t="shared" si="4"/>
        <v>11.988</v>
      </c>
      <c r="AG10" s="80">
        <f t="shared" si="5"/>
        <v>0</v>
      </c>
      <c r="AH10" s="10"/>
      <c r="AI10" s="95"/>
      <c r="AJ10" s="95"/>
      <c r="AK10" s="95"/>
      <c r="AL10" s="95"/>
      <c r="AM10" s="95"/>
      <c r="AN10" s="10"/>
      <c r="AO10" s="10"/>
    </row>
    <row r="11" spans="1:41" ht="37.5" customHeight="1">
      <c r="A11" s="66" t="str">
        <f t="shared" si="0"/>
        <v>00028008 7-A-5</v>
      </c>
      <c r="B11" s="85" t="str">
        <f ca="1">"&lt;html&gt;&lt;body&gt;&lt;b&gt;Key Information&lt;/b&gt;" &amp;
"&lt;br&gt;&lt;b&gt;Brand:&lt;/b&gt; " &amp; input!F11 &amp;
IF(input!G11&lt;&gt;"", "&lt;br&gt;&lt;b&gt;ProTeam:&lt;/b&gt; " &amp; input!G11, "") &amp;
"&lt;br&gt;&lt;b&gt;Gender:&lt;/b&gt; " &amp; input!I11 &amp;
IF(input!H11&lt;&gt;"", "&lt;br&gt;&lt;b&gt;Sleeve type:&lt;/b&gt; " &amp; input!H11, "") &amp;
"&lt;br&gt;&lt;b&gt;Colour:&lt;/b&gt; " &amp; input!J11 &amp;
"&lt;br&gt;&lt;b&gt;Season:&lt;/b&gt; " &amp; input!N11 &amp;
IF(input!O11&lt;&gt;"", "&lt;br&gt;&lt;b&gt;Cycling Style:&lt;/b&gt; &lt;a href='https://procyclingoutlet.com/pages/what-are-the-different-cycling-syles'&gt;" &amp; input!O11 &amp; "&lt;/a&gt;", "") &amp;
IF(input!V11&lt;&gt;"", "&lt;br&gt;&lt;b&gt;Condition:&lt;/b&gt; &lt;a href='https://procyclingoutlet.com/pages/what-condition-are-the-used-products-in'&gt;" &amp; input!V11 &amp; "&lt;/a&gt;" &amp; IF(input!Z11&lt;&gt;"", " : " &amp; input!Z11, ""), "") &amp;
IF(input!K11&lt;&gt;"", "&lt;br&gt;&lt;b&gt;Chamois:&lt;/b&gt; " &amp; input!K11, "") &amp;
IF(input!L11&lt;&gt;"", "&lt;br&gt;&lt;b&gt;Expiry Date:&lt;/b&gt; " &amp; input!L11, "") &amp;
"&lt;br&gt;&lt;b&gt;Description&lt;/b&gt;&lt;br&gt;" &amp; description!R10 &amp;
IF(input!AA11&lt;&gt;"", "&lt;br&gt;&lt;b&gt;Ref:&lt;/b&gt; " &amp; input!AA11,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00028008 7-A-5&lt;/body&gt;&lt;/html&gt;</v>
      </c>
      <c r="C11" s="86" t="str">
        <f t="shared" si="1"/>
        <v>Castelli Cycling Australia Short Sleeve Blue Male T-Shirt</v>
      </c>
      <c r="D11" s="69" t="s">
        <v>544</v>
      </c>
      <c r="E11" s="70" t="str">
        <f t="shared" si="6"/>
        <v>vc80</v>
      </c>
      <c r="F11" s="71" t="s">
        <v>532</v>
      </c>
      <c r="G11" s="71" t="s">
        <v>525</v>
      </c>
      <c r="H11" s="71" t="s">
        <v>91</v>
      </c>
      <c r="I11" s="71" t="s">
        <v>92</v>
      </c>
      <c r="J11" s="71" t="s">
        <v>93</v>
      </c>
      <c r="K11" s="71" t="s">
        <v>533</v>
      </c>
      <c r="L11" s="89"/>
      <c r="M11" s="71" t="s">
        <v>534</v>
      </c>
      <c r="N11" s="88" t="s">
        <v>521</v>
      </c>
      <c r="O11" s="71" t="s">
        <v>95</v>
      </c>
      <c r="P11" s="70" t="s">
        <v>36</v>
      </c>
      <c r="Q11" s="70" t="s">
        <v>96</v>
      </c>
      <c r="R11" s="70" t="s">
        <v>97</v>
      </c>
      <c r="S11" s="74" t="s">
        <v>101</v>
      </c>
      <c r="T11" s="74">
        <v>3</v>
      </c>
      <c r="U11" s="74"/>
      <c r="V11" s="70" t="s">
        <v>99</v>
      </c>
      <c r="W11" s="74"/>
      <c r="X11" s="74"/>
      <c r="Y11" s="74"/>
      <c r="Z11" s="74"/>
      <c r="AA11" s="92" t="str">
        <f t="shared" si="2"/>
        <v>00028008 7-A-5</v>
      </c>
      <c r="AB11" s="93" t="str">
        <f t="shared" si="3"/>
        <v>28008</v>
      </c>
      <c r="AC11" s="94">
        <f>IF(P11 = "Arm Warmers", costing!$I$2,
    IF(P11 = "bags", costing!$I$3,
        IF(P11 = "Base layer", costing!$I$4,
            IF(P11 = "Bib shorts", costing!$I$5,
                IF(P11 = "caps", costing!$I$6,
                    IF(P11 = "Cycling bib Tights", costing!$I$7,
                        IF(P11 = "cycling cap", costing!$I$8,
                            IF(P11 = "Cycling Jersey", costing!$I$9,
                                IF(P11 = "Cycling shoes", costing!$I$10,
                                    IF(P11 = "cycling sock", costing!$I$11,
                                        IF(P11 = "Eyewear", costing!$I$12,
                                            IF(P11 = "Gloves", costing!$I$13,
                                                IF(P11 = "Helmets", costing!$I$14,
                                                    IF(P11 = "Hoodies &amp; sweatshirts", costing!$I$15,
                                                        IF(P11 = "Jackets", costing!$I$16,
                                                            IF(P11 = "Knee Warmers", costing!$I$17,
                                                                IF(P11 = "Leg Warmers", costing!$I$18,
                                                                    IF(P11 = "Long Sleeve Jersey", costing!$I$19,
                                                                        IF(P11 = "Memoribilia", costing!$I$20,
                                                                            IF(P11 = "Musette", costing!$I$21,
                                                                                IF(P11 = "Neck Warmer", costing!$I$22,
                                                                                    IF(P11 = "Rain Vest", costing!$I$23,
                                                                                        IF(P11 = "Shoecovers", costing!$I$24,
                                                                                            IF(P11 = "Shoes", costing!$I$25,
                                                                                                IF(P11 = "Shorts &amp; Trousers", costing!$I$26,
                                                                                                    IF(P11 = "Skinsuits", costing!$I$27,
                                                                                                        IF(P11 = "Skull cap", costing!$I$28,
                                                                                                            IF(P11 = "T shirts &amp; Tops", costing!$I$29,
                                                                                                                IF(P11 = "Wind Vest", costing!$I$30,
                                                                                                                    IF(P11 = "Components", costing!$I$31,
                                                                                                                        IF(P11 = "Saddles &amp; Seatposts", costing!$I$32,
                                                                                                                            IF(P11 = "Cranksets &amp; Chainrings", costing!$I$33,
                                                                                                                                IF(P11 = "Handlebars &amp; Stems", costing!$I$34,
                                                                                                                                    IF(P11 = "Brakes &amp; Shifters", costing!$I$35,
                                                                                                                                        IF(P11 = "Bottles &amp; Cages", costing!$I$36,
                                                                                                                                            IF(P11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1" s="78">
        <f>IF(P11 = "Arm Warmers", costing!$C$2,
    IF(P11 = "bags", costing!$C$3,
        IF(P11 = "Base layer", costing!$C$4,
            IF(P11 = "Bib shorts", costing!$C$5,
                IF(P11 = "caps", costing!$C$6,
                    IF(P11 = "Cycling bib Tights", costing!$C$7,
                        IF(P11 = "cycling cap", costing!$C$8,
                            IF(P11 = "Cycling Jersey", costing!$C$9,
                                IF(P11 = "Cycling shoes", costing!$C$10,
                                    IF(P11 = "cycling sock", costing!$C$11,
                                        IF(P11 = "Eyewear", costing!$C$12,
                                            IF(P11 = "Gloves", costing!$C$13,
                                                IF(P11 = "Helmets", costing!$C$14,
                                                    IF(P11 = "Hoodies &amp; sweatshirts", costing!$C$15,
                                                        IF(P11 = "Jackets", costing!$C$16,
                                                            IF(P11 = "Knee Warmers", costing!$C$17,
                                                                IF(P11 = "Leg Warmers", costing!$C$18,
                                                                    IF(P11 = "Long Sleeve Jersey", costing!$C$19,
                                                                        IF(P11 = "Memoribilia", costing!$C$20,
                                                                            IF(P11 = "Musette", costing!$C$21,
                                                                                IF(P11 = "Neck Warmer", costing!$C$22,
                                                                                    IF(P11 = "Rain Vest", costing!$C$23,
                                                                                        IF(P11 = "Shoecovers", costing!$C$24,
                                                                                            IF(P11 = "Shoes", costing!$C$25,
                                                                                                IF(P11 = "Shorts &amp; Trousers", costing!$C$26,
                                                                                                    IF(P11 = "Skinsuits", costing!$C$27,
                                                                                                        IF(P11 = "Skull cap", costing!$C$28,
                                                                                                            IF(P11 = "T shirts &amp; Tops", costing!$C$29,
                                                                                                                IF(P11 = "Wind Vest", costing!$C$30,
                                                                                                                    IF(P11 = "Components", costing!$C$31,
                                                                                                                        IF(P11 = "Saddles &amp; Seatposts", costing!$C$32,
                                                                                                                            IF(P11 = "Cransets &amp; Chainrings", costing!$C$33,
                                                                                                                                IF(P11 = "Handlebars &amp; Stems", costing!$C$34,
                                                                                                                                    IF(P11 = "Brakes &amp; Shifters", costing!$C$35,
                                                                                                                                        IF(P11 = "Bottles &amp; Cages", costing!$C$36,
                                                                                                                                            IF(P11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1" s="78">
        <f>IF(P11 = "Arm Warmers", costing!$F$2,
    IF(P11 = "bags", costing!$F$3,
        IF(P11 = "Base layer", costing!$F$4,
            IF(P11 = "Bib shorts", costing!$F$5,
                IF(P11 = "caps", costing!$F$6,
                    IF(P11 = "Cycling bib Tights", costing!$F$7,
                        IF(P11 = "cycling cap", costing!$F$8,
                            IF(P11 = "Cycling Jersey", costing!$F$9,
                                IF(P11 = "Cycling shoes", costing!$F$10,
                                    IF(P11 = "cycling sock", costing!$F$11,
                                        IF(P11 = "Eyewear", costing!$F$12,
                                            IF(P11 = "Gloves", costing!$F$13,
                                                IF(P11 = "Helmets", costing!$F$14,
                                                    IF(P11 = "Hoodies &amp; sweatshirts", costing!$F$15,
                                                        IF(P11 = "Jackets", costing!$F$16,
                                                            IF(P11 = "Knee Warmers", costing!$F$17,
                                                                IF(P11 = "Leg Warmers", costing!$F$18,
                                                                    IF(P11 = "Long Sleeve Jersey", costing!$F$19,
                                                                        IF(P11 = "Memoribilia", costing!$F$20,
                                                                            IF(P11 = "Musette", costing!$F$21,
                                                                                IF(P11 = "Neck Warmer", costing!$F$22,
                                                                                    IF(P11 = "Rain Vest", costing!$F$23,
                                                                                        IF(P11 = "Shoecovers", costing!$F$24,
                                                                                            IF(P11 = "Shoes", costing!$F$25,
                                                                                                IF(P11 = "Shorts &amp; Trousers", costing!$F$26,
                                                                                                    IF(P11 = "Skinsuits", costing!$F$27,
                                                                                                        IF(P11 = "Skull cap", costing!$F$28,
                                                                                                            IF(P11 = "T shirts &amp; Tops", costing!$F$29,
                                                                                                                IF(P11 = "Wind Vest", costing!$F$30,
                                                                                                                    IF(P11 = "Components", costing!$F$31,
                                                                                                                        IF(P11 = "Saddles &amp; Seatposts", costing!$F$32,
                                                                                                                            IF(P11 = "Cransets &amp; Chainrings", costing!$F$33,
                                                                                                                                IF(P11 = "Handlebars &amp; Stems", costing!$F$34,
                                                                                                                                    IF(P11 = "Brakes &amp; Shifters", costing!$F$35,
                                                                                                                                        IF(P11 = "Bottles &amp; Cages", costing!$F$36,
                                                                                                                                            IF(P11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11" s="78">
        <f t="shared" si="4"/>
        <v>11.988</v>
      </c>
      <c r="AG11" s="80">
        <f t="shared" si="5"/>
        <v>0</v>
      </c>
      <c r="AH11" s="10"/>
      <c r="AI11" s="10"/>
      <c r="AJ11" s="10"/>
      <c r="AK11" s="10"/>
      <c r="AL11" s="10"/>
      <c r="AM11" s="10"/>
      <c r="AN11" s="10"/>
      <c r="AO11" s="10"/>
    </row>
    <row r="12" spans="1:41" ht="37.5" customHeight="1">
      <c r="A12" s="66" t="str">
        <f t="shared" si="0"/>
        <v>00028009 7-A-5</v>
      </c>
      <c r="B12" s="85" t="str">
        <f ca="1">"&lt;html&gt;&lt;body&gt;&lt;b&gt;Key Information&lt;/b&gt;" &amp;
"&lt;br&gt;&lt;b&gt;Brand:&lt;/b&gt; " &amp; input!F12 &amp;
IF(input!G12&lt;&gt;"", "&lt;br&gt;&lt;b&gt;ProTeam:&lt;/b&gt; " &amp; input!G12, "") &amp;
"&lt;br&gt;&lt;b&gt;Gender:&lt;/b&gt; " &amp; input!I12 &amp;
IF(input!H12&lt;&gt;"", "&lt;br&gt;&lt;b&gt;Sleeve type:&lt;/b&gt; " &amp; input!H12, "") &amp;
"&lt;br&gt;&lt;b&gt;Colour:&lt;/b&gt; " &amp; input!J12 &amp;
"&lt;br&gt;&lt;b&gt;Season:&lt;/b&gt; " &amp; input!N12 &amp;
IF(input!O12&lt;&gt;"", "&lt;br&gt;&lt;b&gt;Cycling Style:&lt;/b&gt; &lt;a href='https://procyclingoutlet.com/pages/what-are-the-different-cycling-syles'&gt;" &amp; input!O12 &amp; "&lt;/a&gt;", "") &amp;
IF(input!V12&lt;&gt;"", "&lt;br&gt;&lt;b&gt;Condition:&lt;/b&gt; &lt;a href='https://procyclingoutlet.com/pages/what-condition-are-the-used-products-in'&gt;" &amp; input!V12 &amp; "&lt;/a&gt;" &amp; IF(input!Z12&lt;&gt;"", " : " &amp; input!Z12, ""), "") &amp;
IF(input!K12&lt;&gt;"", "&lt;br&gt;&lt;b&gt;Chamois:&lt;/b&gt; " &amp; input!K12, "") &amp;
IF(input!L12&lt;&gt;"", "&lt;br&gt;&lt;b&gt;Expiry Date:&lt;/b&gt; " &amp; input!L12, "") &amp;
"&lt;br&gt;&lt;b&gt;Description&lt;/b&gt;&lt;br&gt;" &amp; description!R11 &amp;
IF(input!AA12&lt;&gt;"", "&lt;br&gt;&lt;b&gt;Ref:&lt;/b&gt; " &amp; input!AA12,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White&lt;br&gt;&lt;b&gt;Season:&lt;/b&gt;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00028009 7-A-5&lt;/body&gt;&lt;/html&gt;</v>
      </c>
      <c r="C12" s="86" t="str">
        <f t="shared" si="1"/>
        <v>Castelli Cycling Australia Short Sleeve White Male T-Shirt</v>
      </c>
      <c r="D12" s="87" t="s">
        <v>545</v>
      </c>
      <c r="E12" s="70" t="str">
        <f t="shared" si="6"/>
        <v>vc80</v>
      </c>
      <c r="F12" s="71" t="s">
        <v>532</v>
      </c>
      <c r="G12" s="71" t="s">
        <v>525</v>
      </c>
      <c r="H12" s="71" t="s">
        <v>91</v>
      </c>
      <c r="I12" s="71" t="s">
        <v>92</v>
      </c>
      <c r="J12" s="74" t="s">
        <v>108</v>
      </c>
      <c r="K12" s="71" t="s">
        <v>533</v>
      </c>
      <c r="L12" s="89"/>
      <c r="M12" s="71" t="s">
        <v>534</v>
      </c>
      <c r="N12" s="88" t="s">
        <v>521</v>
      </c>
      <c r="O12" s="71" t="s">
        <v>95</v>
      </c>
      <c r="P12" s="70" t="s">
        <v>36</v>
      </c>
      <c r="Q12" s="70" t="s">
        <v>96</v>
      </c>
      <c r="R12" s="70" t="s">
        <v>97</v>
      </c>
      <c r="S12" s="74" t="s">
        <v>101</v>
      </c>
      <c r="T12" s="74">
        <v>1</v>
      </c>
      <c r="U12" s="74"/>
      <c r="V12" s="70" t="s">
        <v>99</v>
      </c>
      <c r="W12" s="74"/>
      <c r="X12" s="74"/>
      <c r="Y12" s="74"/>
      <c r="Z12" s="74"/>
      <c r="AA12" s="92" t="str">
        <f t="shared" si="2"/>
        <v>00028009 7-A-5</v>
      </c>
      <c r="AB12" s="93" t="str">
        <f t="shared" si="3"/>
        <v>28009</v>
      </c>
      <c r="AC12" s="94">
        <f>IF(P12 = "Arm Warmers", costing!$I$2,
    IF(P12 = "bags", costing!$I$3,
        IF(P12 = "Base layer", costing!$I$4,
            IF(P12 = "Bib shorts", costing!$I$5,
                IF(P12 = "caps", costing!$I$6,
                    IF(P12 = "Cycling bib Tights", costing!$I$7,
                        IF(P12 = "cycling cap", costing!$I$8,
                            IF(P12 = "Cycling Jersey", costing!$I$9,
                                IF(P12 = "Cycling shoes", costing!$I$10,
                                    IF(P12 = "cycling sock", costing!$I$11,
                                        IF(P12 = "Eyewear", costing!$I$12,
                                            IF(P12 = "Gloves", costing!$I$13,
                                                IF(P12 = "Helmets", costing!$I$14,
                                                    IF(P12 = "Hoodies &amp; sweatshirts", costing!$I$15,
                                                        IF(P12 = "Jackets", costing!$I$16,
                                                            IF(P12 = "Knee Warmers", costing!$I$17,
                                                                IF(P12 = "Leg Warmers", costing!$I$18,
                                                                    IF(P12 = "Long Sleeve Jersey", costing!$I$19,
                                                                        IF(P12 = "Memoribilia", costing!$I$20,
                                                                            IF(P12 = "Musette", costing!$I$21,
                                                                                IF(P12 = "Neck Warmer", costing!$I$22,
                                                                                    IF(P12 = "Rain Vest", costing!$I$23,
                                                                                        IF(P12 = "Shoecovers", costing!$I$24,
                                                                                            IF(P12 = "Shoes", costing!$I$25,
                                                                                                IF(P12 = "Shorts &amp; Trousers", costing!$I$26,
                                                                                                    IF(P12 = "Skinsuits", costing!$I$27,
                                                                                                        IF(P12 = "Skull cap", costing!$I$28,
                                                                                                            IF(P12 = "T shirts &amp; Tops", costing!$I$29,
                                                                                                                IF(P12 = "Wind Vest", costing!$I$30,
                                                                                                                    IF(P12 = "Components", costing!$I$31,
                                                                                                                        IF(P12 = "Saddles &amp; Seatposts", costing!$I$32,
                                                                                                                            IF(P12 = "Cranksets &amp; Chainrings", costing!$I$33,
                                                                                                                                IF(P12 = "Handlebars &amp; Stems", costing!$I$34,
                                                                                                                                    IF(P12 = "Brakes &amp; Shifters", costing!$I$35,
                                                                                                                                        IF(P12 = "Bottles &amp; Cages", costing!$I$36,
                                                                                                                                            IF(P12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2" s="78">
        <f>IF(P12 = "Arm Warmers", costing!$C$2,
    IF(P12 = "bags", costing!$C$3,
        IF(P12 = "Base layer", costing!$C$4,
            IF(P12 = "Bib shorts", costing!$C$5,
                IF(P12 = "caps", costing!$C$6,
                    IF(P12 = "Cycling bib Tights", costing!$C$7,
                        IF(P12 = "cycling cap", costing!$C$8,
                            IF(P12 = "Cycling Jersey", costing!$C$9,
                                IF(P12 = "Cycling shoes", costing!$C$10,
                                    IF(P12 = "cycling sock", costing!$C$11,
                                        IF(P12 = "Eyewear", costing!$C$12,
                                            IF(P12 = "Gloves", costing!$C$13,
                                                IF(P12 = "Helmets", costing!$C$14,
                                                    IF(P12 = "Hoodies &amp; sweatshirts", costing!$C$15,
                                                        IF(P12 = "Jackets", costing!$C$16,
                                                            IF(P12 = "Knee Warmers", costing!$C$17,
                                                                IF(P12 = "Leg Warmers", costing!$C$18,
                                                                    IF(P12 = "Long Sleeve Jersey", costing!$C$19,
                                                                        IF(P12 = "Memoribilia", costing!$C$20,
                                                                            IF(P12 = "Musette", costing!$C$21,
                                                                                IF(P12 = "Neck Warmer", costing!$C$22,
                                                                                    IF(P12 = "Rain Vest", costing!$C$23,
                                                                                        IF(P12 = "Shoecovers", costing!$C$24,
                                                                                            IF(P12 = "Shoes", costing!$C$25,
                                                                                                IF(P12 = "Shorts &amp; Trousers", costing!$C$26,
                                                                                                    IF(P12 = "Skinsuits", costing!$C$27,
                                                                                                        IF(P12 = "Skull cap", costing!$C$28,
                                                                                                            IF(P12 = "T shirts &amp; Tops", costing!$C$29,
                                                                                                                IF(P12 = "Wind Vest", costing!$C$30,
                                                                                                                    IF(P12 = "Components", costing!$C$31,
                                                                                                                        IF(P12 = "Saddles &amp; Seatposts", costing!$C$32,
                                                                                                                            IF(P12 = "Cransets &amp; Chainrings", costing!$C$33,
                                                                                                                                IF(P12 = "Handlebars &amp; Stems", costing!$C$34,
                                                                                                                                    IF(P12 = "Brakes &amp; Shifters", costing!$C$35,
                                                                                                                                        IF(P12 = "Bottles &amp; Cages", costing!$C$36,
                                                                                                                                            IF(P12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2" s="78">
        <f>IF(P12 = "Arm Warmers", costing!$F$2,
    IF(P12 = "bags", costing!$F$3,
        IF(P12 = "Base layer", costing!$F$4,
            IF(P12 = "Bib shorts", costing!$F$5,
                IF(P12 = "caps", costing!$F$6,
                    IF(P12 = "Cycling bib Tights", costing!$F$7,
                        IF(P12 = "cycling cap", costing!$F$8,
                            IF(P12 = "Cycling Jersey", costing!$F$9,
                                IF(P12 = "Cycling shoes", costing!$F$10,
                                    IF(P12 = "cycling sock", costing!$F$11,
                                        IF(P12 = "Eyewear", costing!$F$12,
                                            IF(P12 = "Gloves", costing!$F$13,
                                                IF(P12 = "Helmets", costing!$F$14,
                                                    IF(P12 = "Hoodies &amp; sweatshirts", costing!$F$15,
                                                        IF(P12 = "Jackets", costing!$F$16,
                                                            IF(P12 = "Knee Warmers", costing!$F$17,
                                                                IF(P12 = "Leg Warmers", costing!$F$18,
                                                                    IF(P12 = "Long Sleeve Jersey", costing!$F$19,
                                                                        IF(P12 = "Memoribilia", costing!$F$20,
                                                                            IF(P12 = "Musette", costing!$F$21,
                                                                                IF(P12 = "Neck Warmer", costing!$F$22,
                                                                                    IF(P12 = "Rain Vest", costing!$F$23,
                                                                                        IF(P12 = "Shoecovers", costing!$F$24,
                                                                                            IF(P12 = "Shoes", costing!$F$25,
                                                                                                IF(P12 = "Shorts &amp; Trousers", costing!$F$26,
                                                                                                    IF(P12 = "Skinsuits", costing!$F$27,
                                                                                                        IF(P12 = "Skull cap", costing!$F$28,
                                                                                                            IF(P12 = "T shirts &amp; Tops", costing!$F$29,
                                                                                                                IF(P12 = "Wind Vest", costing!$F$30,
                                                                                                                    IF(P12 = "Components", costing!$F$31,
                                                                                                                        IF(P12 = "Saddles &amp; Seatposts", costing!$F$32,
                                                                                                                            IF(P12 = "Cransets &amp; Chainrings", costing!$F$33,
                                                                                                                                IF(P12 = "Handlebars &amp; Stems", costing!$F$34,
                                                                                                                                    IF(P12 = "Brakes &amp; Shifters", costing!$F$35,
                                                                                                                                        IF(P12 = "Bottles &amp; Cages", costing!$F$36,
                                                                                                                                            IF(P12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12" s="78">
        <f t="shared" si="4"/>
        <v>11.988</v>
      </c>
      <c r="AG12" s="80">
        <f t="shared" si="5"/>
        <v>0</v>
      </c>
      <c r="AH12" s="10"/>
      <c r="AI12" s="10"/>
      <c r="AJ12" s="10"/>
      <c r="AK12" s="10"/>
      <c r="AL12" s="10"/>
      <c r="AM12" s="10"/>
      <c r="AN12" s="10"/>
      <c r="AO12" s="10"/>
    </row>
    <row r="13" spans="1:41" ht="37.5" customHeight="1">
      <c r="A13" s="66" t="str">
        <f t="shared" si="0"/>
        <v>00028010 7-A-5</v>
      </c>
      <c r="B13" s="85" t="str">
        <f ca="1">"&lt;html&gt;&lt;body&gt;&lt;b&gt;Key Information&lt;/b&gt;" &amp;
"&lt;br&gt;&lt;b&gt;Brand:&lt;/b&gt; " &amp; input!F13 &amp;
IF(input!G13&lt;&gt;"", "&lt;br&gt;&lt;b&gt;ProTeam:&lt;/b&gt; " &amp; input!G13, "") &amp;
"&lt;br&gt;&lt;b&gt;Gender:&lt;/b&gt; " &amp; input!I13 &amp;
IF(input!H13&lt;&gt;"", "&lt;br&gt;&lt;b&gt;Sleeve type:&lt;/b&gt; " &amp; input!H13, "") &amp;
"&lt;br&gt;&lt;b&gt;Colour:&lt;/b&gt; " &amp; input!J13 &amp;
"&lt;br&gt;&lt;b&gt;Season:&lt;/b&gt; " &amp; input!N13 &amp;
IF(input!O13&lt;&gt;"", "&lt;br&gt;&lt;b&gt;Cycling Style:&lt;/b&gt; &lt;a href='https://procyclingoutlet.com/pages/what-are-the-different-cycling-syles'&gt;" &amp; input!O13 &amp; "&lt;/a&gt;", "") &amp;
IF(input!V13&lt;&gt;"", "&lt;br&gt;&lt;b&gt;Condition:&lt;/b&gt; &lt;a href='https://procyclingoutlet.com/pages/what-condition-are-the-used-products-in'&gt;" &amp; input!V13 &amp; "&lt;/a&gt;" &amp; IF(input!Z13&lt;&gt;"", " : " &amp; input!Z13, ""), "") &amp;
IF(input!K13&lt;&gt;"", "&lt;br&gt;&lt;b&gt;Chamois:&lt;/b&gt; " &amp; input!K13, "") &amp;
IF(input!L13&lt;&gt;"", "&lt;br&gt;&lt;b&gt;Expiry Date:&lt;/b&gt; " &amp; input!L13, "") &amp;
"&lt;br&gt;&lt;b&gt;Description&lt;/b&gt;&lt;br&gt;" &amp; description!R12 &amp;
IF(input!AA13&lt;&gt;"", "&lt;br&gt;&lt;b&gt;Ref:&lt;/b&gt; " &amp; input!AA13,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00028010 7-A-5&lt;/body&gt;&lt;/html&gt;</v>
      </c>
      <c r="C13" s="86" t="str">
        <f t="shared" si="1"/>
        <v>Castelli Cycling Australia Long Sleeve White Male Thermal Jersey</v>
      </c>
      <c r="D13" s="69" t="s">
        <v>546</v>
      </c>
      <c r="E13" s="70" t="str">
        <f t="shared" si="6"/>
        <v>vc80</v>
      </c>
      <c r="F13" s="71" t="s">
        <v>532</v>
      </c>
      <c r="G13" s="71" t="s">
        <v>525</v>
      </c>
      <c r="H13" s="88" t="s">
        <v>105</v>
      </c>
      <c r="I13" s="71" t="s">
        <v>92</v>
      </c>
      <c r="J13" s="74" t="s">
        <v>108</v>
      </c>
      <c r="K13" s="71" t="s">
        <v>533</v>
      </c>
      <c r="L13" s="89"/>
      <c r="M13" s="74" t="s">
        <v>520</v>
      </c>
      <c r="N13" s="88" t="s">
        <v>103</v>
      </c>
      <c r="O13" s="88" t="s">
        <v>109</v>
      </c>
      <c r="P13" s="74" t="s">
        <v>26</v>
      </c>
      <c r="Q13" s="70" t="s">
        <v>96</v>
      </c>
      <c r="R13" s="70" t="s">
        <v>97</v>
      </c>
      <c r="S13" s="74" t="s">
        <v>101</v>
      </c>
      <c r="T13" s="74">
        <v>1</v>
      </c>
      <c r="U13" s="74"/>
      <c r="V13" s="70" t="s">
        <v>99</v>
      </c>
      <c r="W13" s="74"/>
      <c r="X13" s="74"/>
      <c r="Y13" s="74"/>
      <c r="Z13" s="74"/>
      <c r="AA13" s="92" t="str">
        <f t="shared" si="2"/>
        <v>00028010 7-A-5</v>
      </c>
      <c r="AB13" s="93" t="str">
        <f t="shared" si="3"/>
        <v>28010</v>
      </c>
      <c r="AC13" s="94">
        <f>IF(P13 = "Arm Warmers", costing!$I$2,
    IF(P13 = "bags", costing!$I$3,
        IF(P13 = "Base layer", costing!$I$4,
            IF(P13 = "Bib shorts", costing!$I$5,
                IF(P13 = "caps", costing!$I$6,
                    IF(P13 = "Cycling bib Tights", costing!$I$7,
                        IF(P13 = "cycling cap", costing!$I$8,
                            IF(P13 = "Cycling Jersey", costing!$I$9,
                                IF(P13 = "Cycling shoes", costing!$I$10,
                                    IF(P13 = "cycling sock", costing!$I$11,
                                        IF(P13 = "Eyewear", costing!$I$12,
                                            IF(P13 = "Gloves", costing!$I$13,
                                                IF(P13 = "Helmets", costing!$I$14,
                                                    IF(P13 = "Hoodies &amp; sweatshirts", costing!$I$15,
                                                        IF(P13 = "Jackets", costing!$I$16,
                                                            IF(P13 = "Knee Warmers", costing!$I$17,
                                                                IF(P13 = "Leg Warmers", costing!$I$18,
                                                                    IF(P13 = "Long Sleeve Jersey", costing!$I$19,
                                                                        IF(P13 = "Memoribilia", costing!$I$20,
                                                                            IF(P13 = "Musette", costing!$I$21,
                                                                                IF(P13 = "Neck Warmer", costing!$I$22,
                                                                                    IF(P13 = "Rain Vest", costing!$I$23,
                                                                                        IF(P13 = "Shoecovers", costing!$I$24,
                                                                                            IF(P13 = "Shoes", costing!$I$25,
                                                                                                IF(P13 = "Shorts &amp; Trousers", costing!$I$26,
                                                                                                    IF(P13 = "Skinsuits", costing!$I$27,
                                                                                                        IF(P13 = "Skull cap", costing!$I$28,
                                                                                                            IF(P13 = "T shirts &amp; Tops", costing!$I$29,
                                                                                                                IF(P13 = "Wind Vest", costing!$I$30,
                                                                                                                    IF(P13 = "Components", costing!$I$31,
                                                                                                                        IF(P13 = "Saddles &amp; Seatposts", costing!$I$32,
                                                                                                                            IF(P13 = "Cranksets &amp; Chainrings", costing!$I$33,
                                                                                                                                IF(P13 = "Handlebars &amp; Stems", costing!$I$34,
                                                                                                                                    IF(P13 = "Brakes &amp; Shifters", costing!$I$35,
                                                                                                                                        IF(P13 = "Bottles &amp; Cages", costing!$I$36,
                                                                                                                                            IF(P13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3" s="78">
        <f>IF(P13 = "Arm Warmers", costing!$C$2,
    IF(P13 = "bags", costing!$C$3,
        IF(P13 = "Base layer", costing!$C$4,
            IF(P13 = "Bib shorts", costing!$C$5,
                IF(P13 = "caps", costing!$C$6,
                    IF(P13 = "Cycling bib Tights", costing!$C$7,
                        IF(P13 = "cycling cap", costing!$C$8,
                            IF(P13 = "Cycling Jersey", costing!$C$9,
                                IF(P13 = "Cycling shoes", costing!$C$10,
                                    IF(P13 = "cycling sock", costing!$C$11,
                                        IF(P13 = "Eyewear", costing!$C$12,
                                            IF(P13 = "Gloves", costing!$C$13,
                                                IF(P13 = "Helmets", costing!$C$14,
                                                    IF(P13 = "Hoodies &amp; sweatshirts", costing!$C$15,
                                                        IF(P13 = "Jackets", costing!$C$16,
                                                            IF(P13 = "Knee Warmers", costing!$C$17,
                                                                IF(P13 = "Leg Warmers", costing!$C$18,
                                                                    IF(P13 = "Long Sleeve Jersey", costing!$C$19,
                                                                        IF(P13 = "Memoribilia", costing!$C$20,
                                                                            IF(P13 = "Musette", costing!$C$21,
                                                                                IF(P13 = "Neck Warmer", costing!$C$22,
                                                                                    IF(P13 = "Rain Vest", costing!$C$23,
                                                                                        IF(P13 = "Shoecovers", costing!$C$24,
                                                                                            IF(P13 = "Shoes", costing!$C$25,
                                                                                                IF(P13 = "Shorts &amp; Trousers", costing!$C$26,
                                                                                                    IF(P13 = "Skinsuits", costing!$C$27,
                                                                                                        IF(P13 = "Skull cap", costing!$C$28,
                                                                                                            IF(P13 = "T shirts &amp; Tops", costing!$C$29,
                                                                                                                IF(P13 = "Wind Vest", costing!$C$30,
                                                                                                                    IF(P13 = "Components", costing!$C$31,
                                                                                                                        IF(P13 = "Saddles &amp; Seatposts", costing!$C$32,
                                                                                                                            IF(P13 = "Cransets &amp; Chainrings", costing!$C$33,
                                                                                                                                IF(P13 = "Handlebars &amp; Stems", costing!$C$34,
                                                                                                                                    IF(P13 = "Brakes &amp; Shifters", costing!$C$35,
                                                                                                                                        IF(P13 = "Bottles &amp; Cages", costing!$C$36,
                                                                                                                                            IF(P13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13" s="78">
        <f>IF(P13 = "Arm Warmers", costing!$F$2,
    IF(P13 = "bags", costing!$F$3,
        IF(P13 = "Base layer", costing!$F$4,
            IF(P13 = "Bib shorts", costing!$F$5,
                IF(P13 = "caps", costing!$F$6,
                    IF(P13 = "Cycling bib Tights", costing!$F$7,
                        IF(P13 = "cycling cap", costing!$F$8,
                            IF(P13 = "Cycling Jersey", costing!$F$9,
                                IF(P13 = "Cycling shoes", costing!$F$10,
                                    IF(P13 = "cycling sock", costing!$F$11,
                                        IF(P13 = "Eyewear", costing!$F$12,
                                            IF(P13 = "Gloves", costing!$F$13,
                                                IF(P13 = "Helmets", costing!$F$14,
                                                    IF(P13 = "Hoodies &amp; sweatshirts", costing!$F$15,
                                                        IF(P13 = "Jackets", costing!$F$16,
                                                            IF(P13 = "Knee Warmers", costing!$F$17,
                                                                IF(P13 = "Leg Warmers", costing!$F$18,
                                                                    IF(P13 = "Long Sleeve Jersey", costing!$F$19,
                                                                        IF(P13 = "Memoribilia", costing!$F$20,
                                                                            IF(P13 = "Musette", costing!$F$21,
                                                                                IF(P13 = "Neck Warmer", costing!$F$22,
                                                                                    IF(P13 = "Rain Vest", costing!$F$23,
                                                                                        IF(P13 = "Shoecovers", costing!$F$24,
                                                                                            IF(P13 = "Shoes", costing!$F$25,
                                                                                                IF(P13 = "Shorts &amp; Trousers", costing!$F$26,
                                                                                                    IF(P13 = "Skinsuits", costing!$F$27,
                                                                                                        IF(P13 = "Skull cap", costing!$F$28,
                                                                                                            IF(P13 = "T shirts &amp; Tops", costing!$F$29,
                                                                                                                IF(P13 = "Wind Vest", costing!$F$30,
                                                                                                                    IF(P13 = "Components", costing!$F$31,
                                                                                                                        IF(P13 = "Saddles &amp; Seatposts", costing!$F$32,
                                                                                                                            IF(P13 = "Cransets &amp; Chainrings", costing!$F$33,
                                                                                                                                IF(P13 = "Handlebars &amp; Stems", costing!$F$34,
                                                                                                                                    IF(P13 = "Brakes &amp; Shifters", costing!$F$35,
                                                                                                                                        IF(P13 = "Bottles &amp; Cages", costing!$F$36,
                                                                                                                                            IF(P13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13" s="78">
        <f t="shared" si="4"/>
        <v>59.988</v>
      </c>
      <c r="AG13" s="80">
        <f t="shared" si="5"/>
        <v>0</v>
      </c>
      <c r="AH13" s="10"/>
      <c r="AI13" s="10"/>
      <c r="AJ13" s="10"/>
      <c r="AK13" s="10"/>
      <c r="AL13" s="10"/>
      <c r="AM13" s="10"/>
      <c r="AN13" s="10"/>
      <c r="AO13" s="10"/>
    </row>
    <row r="14" spans="1:41" ht="37.5" customHeight="1">
      <c r="A14" s="66" t="str">
        <f t="shared" si="0"/>
        <v>00028011 7-A-5</v>
      </c>
      <c r="B14" s="85" t="str">
        <f ca="1">"&lt;html&gt;&lt;body&gt;&lt;b&gt;Key Information&lt;/b&gt;" &amp;
"&lt;br&gt;&lt;b&gt;Brand:&lt;/b&gt; " &amp; input!F14 &amp;
IF(input!G14&lt;&gt;"", "&lt;br&gt;&lt;b&gt;ProTeam:&lt;/b&gt; " &amp; input!G14, "") &amp;
"&lt;br&gt;&lt;b&gt;Gender:&lt;/b&gt; " &amp; input!I14 &amp;
IF(input!H14&lt;&gt;"", "&lt;br&gt;&lt;b&gt;Sleeve type:&lt;/b&gt; " &amp; input!H14, "") &amp;
"&lt;br&gt;&lt;b&gt;Colour:&lt;/b&gt; " &amp; input!J14 &amp;
"&lt;br&gt;&lt;b&gt;Season:&lt;/b&gt; " &amp; input!N14 &amp;
IF(input!O14&lt;&gt;"", "&lt;br&gt;&lt;b&gt;Cycling Style:&lt;/b&gt; &lt;a href='https://procyclingoutlet.com/pages/what-are-the-different-cycling-syles'&gt;" &amp; input!O14 &amp; "&lt;/a&gt;", "") &amp;
IF(input!V14&lt;&gt;"", "&lt;br&gt;&lt;b&gt;Condition:&lt;/b&gt; &lt;a href='https://procyclingoutlet.com/pages/what-condition-are-the-used-products-in'&gt;" &amp; input!V14 &amp; "&lt;/a&gt;" &amp; IF(input!Z14&lt;&gt;"", " : " &amp; input!Z14, ""), "") &amp;
IF(input!K14&lt;&gt;"", "&lt;br&gt;&lt;b&gt;Chamois:&lt;/b&gt; " &amp; input!K14, "") &amp;
IF(input!L14&lt;&gt;"", "&lt;br&gt;&lt;b&gt;Expiry Date:&lt;/b&gt; " &amp; input!L14, "") &amp;
"&lt;br&gt;&lt;b&gt;Description&lt;/b&gt;&lt;br&gt;" &amp; description!R13 &amp;
IF(input!AA14&lt;&gt;"", "&lt;br&gt;&lt;b&gt;Ref:&lt;/b&gt; " &amp; input!AA14, "") &amp;
"&lt;/body&gt;&lt;/html&gt;"</f>
        <v>&lt;html&gt;&lt;body&gt;&lt;b&gt;Key Information&lt;/b&gt;&lt;br&gt;&lt;b&gt;Brand:&lt;/b&gt; Castelli&lt;br&gt;&lt;b&gt;ProTeam:&lt;/b&gt;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00028011 7-A-5&lt;/body&gt;&lt;/html&gt;</v>
      </c>
      <c r="C14" s="86" t="str">
        <f t="shared" si="1"/>
        <v>Castelli Cycling Australia Long Sleeve White Male Thermal Jersey</v>
      </c>
      <c r="D14" s="87" t="s">
        <v>547</v>
      </c>
      <c r="E14" s="70" t="str">
        <f t="shared" si="6"/>
        <v>vc80</v>
      </c>
      <c r="F14" s="71" t="s">
        <v>532</v>
      </c>
      <c r="G14" s="71" t="s">
        <v>525</v>
      </c>
      <c r="H14" s="88" t="s">
        <v>105</v>
      </c>
      <c r="I14" s="71" t="s">
        <v>92</v>
      </c>
      <c r="J14" s="74" t="s">
        <v>108</v>
      </c>
      <c r="K14" s="71" t="s">
        <v>533</v>
      </c>
      <c r="L14" s="89"/>
      <c r="M14" s="74" t="s">
        <v>520</v>
      </c>
      <c r="N14" s="88" t="s">
        <v>103</v>
      </c>
      <c r="O14" s="88" t="s">
        <v>109</v>
      </c>
      <c r="P14" s="74" t="s">
        <v>26</v>
      </c>
      <c r="Q14" s="70" t="s">
        <v>96</v>
      </c>
      <c r="R14" s="70" t="s">
        <v>97</v>
      </c>
      <c r="S14" s="74" t="s">
        <v>522</v>
      </c>
      <c r="T14" s="74">
        <v>1</v>
      </c>
      <c r="U14" s="74"/>
      <c r="V14" s="70" t="s">
        <v>99</v>
      </c>
      <c r="W14" s="74"/>
      <c r="X14" s="74"/>
      <c r="Y14" s="74"/>
      <c r="Z14" s="74"/>
      <c r="AA14" s="92" t="str">
        <f t="shared" si="2"/>
        <v>00028011 7-A-5</v>
      </c>
      <c r="AB14" s="93" t="str">
        <f t="shared" si="3"/>
        <v>28011</v>
      </c>
      <c r="AC14" s="94">
        <f>IF(P14 = "Arm Warmers", costing!$I$2,
    IF(P14 = "bags", costing!$I$3,
        IF(P14 = "Base layer", costing!$I$4,
            IF(P14 = "Bib shorts", costing!$I$5,
                IF(P14 = "caps", costing!$I$6,
                    IF(P14 = "Cycling bib Tights", costing!$I$7,
                        IF(P14 = "cycling cap", costing!$I$8,
                            IF(P14 = "Cycling Jersey", costing!$I$9,
                                IF(P14 = "Cycling shoes", costing!$I$10,
                                    IF(P14 = "cycling sock", costing!$I$11,
                                        IF(P14 = "Eyewear", costing!$I$12,
                                            IF(P14 = "Gloves", costing!$I$13,
                                                IF(P14 = "Helmets", costing!$I$14,
                                                    IF(P14 = "Hoodies &amp; sweatshirts", costing!$I$15,
                                                        IF(P14 = "Jackets", costing!$I$16,
                                                            IF(P14 = "Knee Warmers", costing!$I$17,
                                                                IF(P14 = "Leg Warmers", costing!$I$18,
                                                                    IF(P14 = "Long Sleeve Jersey", costing!$I$19,
                                                                        IF(P14 = "Memoribilia", costing!$I$20,
                                                                            IF(P14 = "Musette", costing!$I$21,
                                                                                IF(P14 = "Neck Warmer", costing!$I$22,
                                                                                    IF(P14 = "Rain Vest", costing!$I$23,
                                                                                        IF(P14 = "Shoecovers", costing!$I$24,
                                                                                            IF(P14 = "Shoes", costing!$I$25,
                                                                                                IF(P14 = "Shorts &amp; Trousers", costing!$I$26,
                                                                                                    IF(P14 = "Skinsuits", costing!$I$27,
                                                                                                        IF(P14 = "Skull cap", costing!$I$28,
                                                                                                            IF(P14 = "T shirts &amp; Tops", costing!$I$29,
                                                                                                                IF(P14 = "Wind Vest", costing!$I$30,
                                                                                                                    IF(P14 = "Components", costing!$I$31,
                                                                                                                        IF(P14 = "Saddles &amp; Seatposts", costing!$I$32,
                                                                                                                            IF(P14 = "Cranksets &amp; Chainrings", costing!$I$33,
                                                                                                                                IF(P14 = "Handlebars &amp; Stems", costing!$I$34,
                                                                                                                                    IF(P14 = "Brakes &amp; Shifters", costing!$I$35,
                                                                                                                                        IF(P14 = "Bottles &amp; Cages", costing!$I$36,
                                                                                                                                            IF(P14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4" s="78">
        <f>IF(P14 = "Arm Warmers", costing!$C$2,
    IF(P14 = "bags", costing!$C$3,
        IF(P14 = "Base layer", costing!$C$4,
            IF(P14 = "Bib shorts", costing!$C$5,
                IF(P14 = "caps", costing!$C$6,
                    IF(P14 = "Cycling bib Tights", costing!$C$7,
                        IF(P14 = "cycling cap", costing!$C$8,
                            IF(P14 = "Cycling Jersey", costing!$C$9,
                                IF(P14 = "Cycling shoes", costing!$C$10,
                                    IF(P14 = "cycling sock", costing!$C$11,
                                        IF(P14 = "Eyewear", costing!$C$12,
                                            IF(P14 = "Gloves", costing!$C$13,
                                                IF(P14 = "Helmets", costing!$C$14,
                                                    IF(P14 = "Hoodies &amp; sweatshirts", costing!$C$15,
                                                        IF(P14 = "Jackets", costing!$C$16,
                                                            IF(P14 = "Knee Warmers", costing!$C$17,
                                                                IF(P14 = "Leg Warmers", costing!$C$18,
                                                                    IF(P14 = "Long Sleeve Jersey", costing!$C$19,
                                                                        IF(P14 = "Memoribilia", costing!$C$20,
                                                                            IF(P14 = "Musette", costing!$C$21,
                                                                                IF(P14 = "Neck Warmer", costing!$C$22,
                                                                                    IF(P14 = "Rain Vest", costing!$C$23,
                                                                                        IF(P14 = "Shoecovers", costing!$C$24,
                                                                                            IF(P14 = "Shoes", costing!$C$25,
                                                                                                IF(P14 = "Shorts &amp; Trousers", costing!$C$26,
                                                                                                    IF(P14 = "Skinsuits", costing!$C$27,
                                                                                                        IF(P14 = "Skull cap", costing!$C$28,
                                                                                                            IF(P14 = "T shirts &amp; Tops", costing!$C$29,
                                                                                                                IF(P14 = "Wind Vest", costing!$C$30,
                                                                                                                    IF(P14 = "Components", costing!$C$31,
                                                                                                                        IF(P14 = "Saddles &amp; Seatposts", costing!$C$32,
                                                                                                                            IF(P14 = "Cransets &amp; Chainrings", costing!$C$33,
                                                                                                                                IF(P14 = "Handlebars &amp; Stems", costing!$C$34,
                                                                                                                                    IF(P14 = "Brakes &amp; Shifters", costing!$C$35,
                                                                                                                                        IF(P14 = "Bottles &amp; Cages", costing!$C$36,
                                                                                                                                            IF(P14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14" s="78">
        <f>IF(P14 = "Arm Warmers", costing!$F$2,
    IF(P14 = "bags", costing!$F$3,
        IF(P14 = "Base layer", costing!$F$4,
            IF(P14 = "Bib shorts", costing!$F$5,
                IF(P14 = "caps", costing!$F$6,
                    IF(P14 = "Cycling bib Tights", costing!$F$7,
                        IF(P14 = "cycling cap", costing!$F$8,
                            IF(P14 = "Cycling Jersey", costing!$F$9,
                                IF(P14 = "Cycling shoes", costing!$F$10,
                                    IF(P14 = "cycling sock", costing!$F$11,
                                        IF(P14 = "Eyewear", costing!$F$12,
                                            IF(P14 = "Gloves", costing!$F$13,
                                                IF(P14 = "Helmets", costing!$F$14,
                                                    IF(P14 = "Hoodies &amp; sweatshirts", costing!$F$15,
                                                        IF(P14 = "Jackets", costing!$F$16,
                                                            IF(P14 = "Knee Warmers", costing!$F$17,
                                                                IF(P14 = "Leg Warmers", costing!$F$18,
                                                                    IF(P14 = "Long Sleeve Jersey", costing!$F$19,
                                                                        IF(P14 = "Memoribilia", costing!$F$20,
                                                                            IF(P14 = "Musette", costing!$F$21,
                                                                                IF(P14 = "Neck Warmer", costing!$F$22,
                                                                                    IF(P14 = "Rain Vest", costing!$F$23,
                                                                                        IF(P14 = "Shoecovers", costing!$F$24,
                                                                                            IF(P14 = "Shoes", costing!$F$25,
                                                                                                IF(P14 = "Shorts &amp; Trousers", costing!$F$26,
                                                                                                    IF(P14 = "Skinsuits", costing!$F$27,
                                                                                                        IF(P14 = "Skull cap", costing!$F$28,
                                                                                                            IF(P14 = "T shirts &amp; Tops", costing!$F$29,
                                                                                                                IF(P14 = "Wind Vest", costing!$F$30,
                                                                                                                    IF(P14 = "Components", costing!$F$31,
                                                                                                                        IF(P14 = "Saddles &amp; Seatposts", costing!$F$32,
                                                                                                                            IF(P14 = "Cransets &amp; Chainrings", costing!$F$33,
                                                                                                                                IF(P14 = "Handlebars &amp; Stems", costing!$F$34,
                                                                                                                                    IF(P14 = "Brakes &amp; Shifters", costing!$F$35,
                                                                                                                                        IF(P14 = "Bottles &amp; Cages", costing!$F$36,
                                                                                                                                            IF(P14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14" s="78">
        <f t="shared" si="4"/>
        <v>59.988</v>
      </c>
      <c r="AG14" s="80">
        <f t="shared" si="5"/>
        <v>0</v>
      </c>
      <c r="AH14" s="10"/>
      <c r="AI14" s="10"/>
      <c r="AJ14" s="10"/>
      <c r="AK14" s="10"/>
      <c r="AL14" s="10"/>
      <c r="AM14" s="10"/>
      <c r="AN14" s="10"/>
      <c r="AO14" s="10"/>
    </row>
    <row r="15" spans="1:41" ht="37.5" customHeight="1">
      <c r="A15" s="66" t="str">
        <f t="shared" si="0"/>
        <v>00028012 7-A-5</v>
      </c>
      <c r="B15" s="85" t="str">
        <f ca="1">"&lt;html&gt;&lt;body&gt;&lt;b&gt;Key Information&lt;/b&gt;" &amp;
"&lt;br&gt;&lt;b&gt;Brand:&lt;/b&gt; " &amp; input!F15 &amp;
IF(input!G15&lt;&gt;"", "&lt;br&gt;&lt;b&gt;ProTeam:&lt;/b&gt; " &amp; input!G15, "") &amp;
"&lt;br&gt;&lt;b&gt;Gender:&lt;/b&gt; " &amp; input!I15 &amp;
IF(input!H15&lt;&gt;"", "&lt;br&gt;&lt;b&gt;Sleeve type:&lt;/b&gt; " &amp; input!H15, "") &amp;
"&lt;br&gt;&lt;b&gt;Colour:&lt;/b&gt; " &amp; input!J15 &amp;
"&lt;br&gt;&lt;b&gt;Season:&lt;/b&gt; " &amp; input!N15 &amp;
IF(input!O15&lt;&gt;"", "&lt;br&gt;&lt;b&gt;Cycling Style:&lt;/b&gt; &lt;a href='https://procyclingoutlet.com/pages/what-are-the-different-cycling-syles'&gt;" &amp; input!O15 &amp; "&lt;/a&gt;", "") &amp;
IF(input!V15&lt;&gt;"", "&lt;br&gt;&lt;b&gt;Condition:&lt;/b&gt; &lt;a href='https://procyclingoutlet.com/pages/what-condition-are-the-used-products-in'&gt;" &amp; input!V15 &amp; "&lt;/a&gt;" &amp; IF(input!Z15&lt;&gt;"", " : " &amp; input!Z15, ""), "") &amp;
IF(input!K15&lt;&gt;"", "&lt;br&gt;&lt;b&gt;Chamois:&lt;/b&gt; " &amp; input!K15, "") &amp;
IF(input!L15&lt;&gt;"", "&lt;br&gt;&lt;b&gt;Expiry Date:&lt;/b&gt; " &amp; input!L15, "") &amp;
"&lt;br&gt;&lt;b&gt;Description&lt;/b&gt;&lt;br&gt;" &amp; description!R14 &amp;
IF(input!AA15&lt;&gt;"", "&lt;br&gt;&lt;b&gt;Ref:&lt;/b&gt; " &amp; input!AA15, "") &amp;
"&lt;/body&gt;&lt;/html&gt;"</f>
        <v>&lt;html&gt;&lt;body&gt;&lt;b&gt;Key Information&lt;/b&gt;&lt;br&gt;&lt;b&gt;Brand:&lt;/b&gt; Santini&lt;br&gt;&lt;b&gt;ProTeam:&lt;/b&gt;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00028012 7-A-5&lt;/body&gt;&lt;/html&gt;</v>
      </c>
      <c r="C15" s="86" t="str">
        <f t="shared" si="1"/>
        <v>Santini Cycling Australia Long Sleeve White Male Thermal Jersey</v>
      </c>
      <c r="D15" s="69" t="s">
        <v>548</v>
      </c>
      <c r="E15" s="70" t="str">
        <f t="shared" si="6"/>
        <v>vc80</v>
      </c>
      <c r="F15" s="74" t="s">
        <v>524</v>
      </c>
      <c r="G15" s="71" t="s">
        <v>525</v>
      </c>
      <c r="H15" s="88" t="s">
        <v>105</v>
      </c>
      <c r="I15" s="71" t="s">
        <v>92</v>
      </c>
      <c r="J15" s="74" t="s">
        <v>108</v>
      </c>
      <c r="K15" s="71" t="s">
        <v>533</v>
      </c>
      <c r="L15" s="89"/>
      <c r="M15" s="74" t="s">
        <v>520</v>
      </c>
      <c r="N15" s="88" t="s">
        <v>103</v>
      </c>
      <c r="O15" s="88" t="s">
        <v>109</v>
      </c>
      <c r="P15" s="74" t="s">
        <v>26</v>
      </c>
      <c r="Q15" s="70" t="s">
        <v>96</v>
      </c>
      <c r="R15" s="70" t="s">
        <v>97</v>
      </c>
      <c r="S15" s="74" t="s">
        <v>522</v>
      </c>
      <c r="T15" s="74">
        <v>2</v>
      </c>
      <c r="U15" s="74"/>
      <c r="V15" s="74" t="s">
        <v>107</v>
      </c>
      <c r="W15" s="74"/>
      <c r="X15" s="91"/>
      <c r="Y15" s="74"/>
      <c r="Z15" s="91"/>
      <c r="AA15" s="92" t="str">
        <f t="shared" si="2"/>
        <v>00028012 7-A-5</v>
      </c>
      <c r="AB15" s="93" t="str">
        <f t="shared" si="3"/>
        <v>28012</v>
      </c>
      <c r="AC15" s="94">
        <f>IF(P15 = "Arm Warmers", costing!$I$2,
    IF(P15 = "bags", costing!$I$3,
        IF(P15 = "Base layer", costing!$I$4,
            IF(P15 = "Bib shorts", costing!$I$5,
                IF(P15 = "caps", costing!$I$6,
                    IF(P15 = "Cycling bib Tights", costing!$I$7,
                        IF(P15 = "cycling cap", costing!$I$8,
                            IF(P15 = "Cycling Jersey", costing!$I$9,
                                IF(P15 = "Cycling shoes", costing!$I$10,
                                    IF(P15 = "cycling sock", costing!$I$11,
                                        IF(P15 = "Eyewear", costing!$I$12,
                                            IF(P15 = "Gloves", costing!$I$13,
                                                IF(P15 = "Helmets", costing!$I$14,
                                                    IF(P15 = "Hoodies &amp; sweatshirts", costing!$I$15,
                                                        IF(P15 = "Jackets", costing!$I$16,
                                                            IF(P15 = "Knee Warmers", costing!$I$17,
                                                                IF(P15 = "Leg Warmers", costing!$I$18,
                                                                    IF(P15 = "Long Sleeve Jersey", costing!$I$19,
                                                                        IF(P15 = "Memoribilia", costing!$I$20,
                                                                            IF(P15 = "Musette", costing!$I$21,
                                                                                IF(P15 = "Neck Warmer", costing!$I$22,
                                                                                    IF(P15 = "Rain Vest", costing!$I$23,
                                                                                        IF(P15 = "Shoecovers", costing!$I$24,
                                                                                            IF(P15 = "Shoes", costing!$I$25,
                                                                                                IF(P15 = "Shorts &amp; Trousers", costing!$I$26,
                                                                                                    IF(P15 = "Skinsuits", costing!$I$27,
                                                                                                        IF(P15 = "Skull cap", costing!$I$28,
                                                                                                            IF(P15 = "T shirts &amp; Tops", costing!$I$29,
                                                                                                                IF(P15 = "Wind Vest", costing!$I$30,
                                                                                                                    IF(P15 = "Components", costing!$I$31,
                                                                                                                        IF(P15 = "Saddles &amp; Seatposts", costing!$I$32,
                                                                                                                            IF(P15 = "Cranksets &amp; Chainrings", costing!$I$33,
                                                                                                                                IF(P15 = "Handlebars &amp; Stems", costing!$I$34,
                                                                                                                                    IF(P15 = "Brakes &amp; Shifters", costing!$I$35,
                                                                                                                                        IF(P15 = "Bottles &amp; Cages", costing!$I$36,
                                                                                                                                            IF(P15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5" s="78">
        <f>IF(P15 = "Arm Warmers", costing!$C$2,
    IF(P15 = "bags", costing!$C$3,
        IF(P15 = "Base layer", costing!$C$4,
            IF(P15 = "Bib shorts", costing!$C$5,
                IF(P15 = "caps", costing!$C$6,
                    IF(P15 = "Cycling bib Tights", costing!$C$7,
                        IF(P15 = "cycling cap", costing!$C$8,
                            IF(P15 = "Cycling Jersey", costing!$C$9,
                                IF(P15 = "Cycling shoes", costing!$C$10,
                                    IF(P15 = "cycling sock", costing!$C$11,
                                        IF(P15 = "Eyewear", costing!$C$12,
                                            IF(P15 = "Gloves", costing!$C$13,
                                                IF(P15 = "Helmets", costing!$C$14,
                                                    IF(P15 = "Hoodies &amp; sweatshirts", costing!$C$15,
                                                        IF(P15 = "Jackets", costing!$C$16,
                                                            IF(P15 = "Knee Warmers", costing!$C$17,
                                                                IF(P15 = "Leg Warmers", costing!$C$18,
                                                                    IF(P15 = "Long Sleeve Jersey", costing!$C$19,
                                                                        IF(P15 = "Memoribilia", costing!$C$20,
                                                                            IF(P15 = "Musette", costing!$C$21,
                                                                                IF(P15 = "Neck Warmer", costing!$C$22,
                                                                                    IF(P15 = "Rain Vest", costing!$C$23,
                                                                                        IF(P15 = "Shoecovers", costing!$C$24,
                                                                                            IF(P15 = "Shoes", costing!$C$25,
                                                                                                IF(P15 = "Shorts &amp; Trousers", costing!$C$26,
                                                                                                    IF(P15 = "Skinsuits", costing!$C$27,
                                                                                                        IF(P15 = "Skull cap", costing!$C$28,
                                                                                                            IF(P15 = "T shirts &amp; Tops", costing!$C$29,
                                                                                                                IF(P15 = "Wind Vest", costing!$C$30,
                                                                                                                    IF(P15 = "Components", costing!$C$31,
                                                                                                                        IF(P15 = "Saddles &amp; Seatposts", costing!$C$32,
                                                                                                                            IF(P15 = "Cransets &amp; Chainrings", costing!$C$33,
                                                                                                                                IF(P15 = "Handlebars &amp; Stems", costing!$C$34,
                                                                                                                                    IF(P15 = "Brakes &amp; Shifters", costing!$C$35,
                                                                                                                                        IF(P15 = "Bottles &amp; Cages", costing!$C$36,
                                                                                                                                            IF(P15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15" s="78">
        <f>IF(P15 = "Arm Warmers", costing!$F$2,
    IF(P15 = "bags", costing!$F$3,
        IF(P15 = "Base layer", costing!$F$4,
            IF(P15 = "Bib shorts", costing!$F$5,
                IF(P15 = "caps", costing!$F$6,
                    IF(P15 = "Cycling bib Tights", costing!$F$7,
                        IF(P15 = "cycling cap", costing!$F$8,
                            IF(P15 = "Cycling Jersey", costing!$F$9,
                                IF(P15 = "Cycling shoes", costing!$F$10,
                                    IF(P15 = "cycling sock", costing!$F$11,
                                        IF(P15 = "Eyewear", costing!$F$12,
                                            IF(P15 = "Gloves", costing!$F$13,
                                                IF(P15 = "Helmets", costing!$F$14,
                                                    IF(P15 = "Hoodies &amp; sweatshirts", costing!$F$15,
                                                        IF(P15 = "Jackets", costing!$F$16,
                                                            IF(P15 = "Knee Warmers", costing!$F$17,
                                                                IF(P15 = "Leg Warmers", costing!$F$18,
                                                                    IF(P15 = "Long Sleeve Jersey", costing!$F$19,
                                                                        IF(P15 = "Memoribilia", costing!$F$20,
                                                                            IF(P15 = "Musette", costing!$F$21,
                                                                                IF(P15 = "Neck Warmer", costing!$F$22,
                                                                                    IF(P15 = "Rain Vest", costing!$F$23,
                                                                                        IF(P15 = "Shoecovers", costing!$F$24,
                                                                                            IF(P15 = "Shoes", costing!$F$25,
                                                                                                IF(P15 = "Shorts &amp; Trousers", costing!$F$26,
                                                                                                    IF(P15 = "Skinsuits", costing!$F$27,
                                                                                                        IF(P15 = "Skull cap", costing!$F$28,
                                                                                                            IF(P15 = "T shirts &amp; Tops", costing!$F$29,
                                                                                                                IF(P15 = "Wind Vest", costing!$F$30,
                                                                                                                    IF(P15 = "Components", costing!$F$31,
                                                                                                                        IF(P15 = "Saddles &amp; Seatposts", costing!$F$32,
                                                                                                                            IF(P15 = "Cransets &amp; Chainrings", costing!$F$33,
                                                                                                                                IF(P15 = "Handlebars &amp; Stems", costing!$F$34,
                                                                                                                                    IF(P15 = "Brakes &amp; Shifters", costing!$F$35,
                                                                                                                                        IF(P15 = "Bottles &amp; Cages", costing!$F$36,
                                                                                                                                            IF(P15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15" s="78">
        <f t="shared" si="4"/>
        <v>66.651667000000003</v>
      </c>
      <c r="AG15" s="80">
        <f t="shared" si="5"/>
        <v>0</v>
      </c>
      <c r="AH15" s="10"/>
      <c r="AI15" s="10"/>
      <c r="AJ15" s="10"/>
      <c r="AK15" s="10"/>
      <c r="AL15" s="10"/>
      <c r="AM15" s="10"/>
      <c r="AN15" s="10"/>
      <c r="AO15" s="10"/>
    </row>
    <row r="16" spans="1:41" ht="37.5" customHeight="1">
      <c r="A16" s="66" t="str">
        <f t="shared" si="0"/>
        <v>00028013 7-A-5</v>
      </c>
      <c r="B16" s="85" t="str">
        <f ca="1">"&lt;html&gt;&lt;body&gt;&lt;b&gt;Key Information&lt;/b&gt;" &amp;
"&lt;br&gt;&lt;b&gt;Brand:&lt;/b&gt; " &amp; input!F16 &amp;
IF(input!G16&lt;&gt;"", "&lt;br&gt;&lt;b&gt;ProTeam:&lt;/b&gt; " &amp; input!G16, "") &amp;
"&lt;br&gt;&lt;b&gt;Gender:&lt;/b&gt; " &amp; input!I16 &amp;
IF(input!H16&lt;&gt;"", "&lt;br&gt;&lt;b&gt;Sleeve type:&lt;/b&gt; " &amp; input!H16, "") &amp;
"&lt;br&gt;&lt;b&gt;Colour:&lt;/b&gt; " &amp; input!J16 &amp;
"&lt;br&gt;&lt;b&gt;Season:&lt;/b&gt; " &amp; input!N16 &amp;
IF(input!O16&lt;&gt;"", "&lt;br&gt;&lt;b&gt;Cycling Style:&lt;/b&gt; &lt;a href='https://procyclingoutlet.com/pages/what-are-the-different-cycling-syles'&gt;" &amp; input!O16 &amp; "&lt;/a&gt;", "") &amp;
IF(input!V16&lt;&gt;"", "&lt;br&gt;&lt;b&gt;Condition:&lt;/b&gt; &lt;a href='https://procyclingoutlet.com/pages/what-condition-are-the-used-products-in'&gt;" &amp; input!V16 &amp; "&lt;/a&gt;" &amp; IF(input!Z16&lt;&gt;"", " : " &amp; input!Z16, ""), "") &amp;
IF(input!K16&lt;&gt;"", "&lt;br&gt;&lt;b&gt;Chamois:&lt;/b&gt; " &amp; input!K16, "") &amp;
IF(input!L16&lt;&gt;"", "&lt;br&gt;&lt;b&gt;Expiry Date:&lt;/b&gt; " &amp; input!L16, "") &amp;
"&lt;br&gt;&lt;b&gt;Description&lt;/b&gt;&lt;br&gt;" &amp; description!R15 &amp;
IF(input!AA16&lt;&gt;"", "&lt;br&gt;&lt;b&gt;Ref:&lt;/b&gt; " &amp; input!AA16, "") &amp;
"&lt;/body&gt;&lt;/html&gt;"</f>
        <v>&lt;html&gt;&lt;body&gt;&lt;b&gt;Key Information&lt;/b&gt;&lt;br&gt;&lt;b&gt;Brand:&lt;/b&gt; Santini&lt;br&gt;&lt;b&gt;ProTeam:&lt;/b&gt;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00028013 7-A-5&lt;/body&gt;&lt;/html&gt;</v>
      </c>
      <c r="C16" s="86" t="str">
        <f t="shared" si="1"/>
        <v>Santini Cycling Australia Long Sleeve White Male Thermal Skinsuit</v>
      </c>
      <c r="D16" s="87" t="s">
        <v>549</v>
      </c>
      <c r="E16" s="70" t="str">
        <f t="shared" si="6"/>
        <v>vc80</v>
      </c>
      <c r="F16" s="74" t="s">
        <v>524</v>
      </c>
      <c r="G16" s="71" t="s">
        <v>525</v>
      </c>
      <c r="H16" s="88" t="s">
        <v>105</v>
      </c>
      <c r="I16" s="71" t="s">
        <v>92</v>
      </c>
      <c r="J16" s="74" t="s">
        <v>108</v>
      </c>
      <c r="K16" s="71" t="s">
        <v>519</v>
      </c>
      <c r="L16" s="89"/>
      <c r="M16" s="74" t="s">
        <v>535</v>
      </c>
      <c r="N16" s="88" t="s">
        <v>103</v>
      </c>
      <c r="O16" s="88" t="s">
        <v>109</v>
      </c>
      <c r="P16" s="74" t="s">
        <v>34</v>
      </c>
      <c r="Q16" s="70" t="s">
        <v>96</v>
      </c>
      <c r="R16" s="70" t="s">
        <v>97</v>
      </c>
      <c r="S16" s="74" t="s">
        <v>522</v>
      </c>
      <c r="T16" s="74">
        <v>4</v>
      </c>
      <c r="U16" s="74"/>
      <c r="V16" s="74" t="s">
        <v>107</v>
      </c>
      <c r="W16" s="74"/>
      <c r="X16" s="91"/>
      <c r="Y16" s="74"/>
      <c r="Z16" s="91"/>
      <c r="AA16" s="92" t="str">
        <f t="shared" si="2"/>
        <v>00028013 7-A-5</v>
      </c>
      <c r="AB16" s="93" t="str">
        <f t="shared" si="3"/>
        <v>28013</v>
      </c>
      <c r="AC16" s="94">
        <f>IF(P16 = "Arm Warmers", costing!$I$2,
    IF(P16 = "bags", costing!$I$3,
        IF(P16 = "Base layer", costing!$I$4,
            IF(P16 = "Bib shorts", costing!$I$5,
                IF(P16 = "caps", costing!$I$6,
                    IF(P16 = "Cycling bib Tights", costing!$I$7,
                        IF(P16 = "cycling cap", costing!$I$8,
                            IF(P16 = "Cycling Jersey", costing!$I$9,
                                IF(P16 = "Cycling shoes", costing!$I$10,
                                    IF(P16 = "cycling sock", costing!$I$11,
                                        IF(P16 = "Eyewear", costing!$I$12,
                                            IF(P16 = "Gloves", costing!$I$13,
                                                IF(P16 = "Helmets", costing!$I$14,
                                                    IF(P16 = "Hoodies &amp; sweatshirts", costing!$I$15,
                                                        IF(P16 = "Jackets", costing!$I$16,
                                                            IF(P16 = "Knee Warmers", costing!$I$17,
                                                                IF(P16 = "Leg Warmers", costing!$I$18,
                                                                    IF(P16 = "Long Sleeve Jersey", costing!$I$19,
                                                                        IF(P16 = "Memoribilia", costing!$I$20,
                                                                            IF(P16 = "Musette", costing!$I$21,
                                                                                IF(P16 = "Neck Warmer", costing!$I$22,
                                                                                    IF(P16 = "Rain Vest", costing!$I$23,
                                                                                        IF(P16 = "Shoecovers", costing!$I$24,
                                                                                            IF(P16 = "Shoes", costing!$I$25,
                                                                                                IF(P16 = "Shorts &amp; Trousers", costing!$I$26,
                                                                                                    IF(P16 = "Skinsuits", costing!$I$27,
                                                                                                        IF(P16 = "Skull cap", costing!$I$28,
                                                                                                            IF(P16 = "T shirts &amp; Tops", costing!$I$29,
                                                                                                                IF(P16 = "Wind Vest", costing!$I$30,
                                                                                                                    IF(P16 = "Components", costing!$I$31,
                                                                                                                        IF(P16 = "Saddles &amp; Seatposts", costing!$I$32,
                                                                                                                            IF(P16 = "Cranksets &amp; Chainrings", costing!$I$33,
                                                                                                                                IF(P16 = "Handlebars &amp; Stems", costing!$I$34,
                                                                                                                                    IF(P16 = "Brakes &amp; Shifters", costing!$I$35,
                                                                                                                                        IF(P16 = "Bottles &amp; Cages", costing!$I$36,
                                                                                                                                            IF(P16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6" s="78">
        <f>IF(P16 = "Arm Warmers", costing!$C$2,
    IF(P16 = "bags", costing!$C$3,
        IF(P16 = "Base layer", costing!$C$4,
            IF(P16 = "Bib shorts", costing!$C$5,
                IF(P16 = "caps", costing!$C$6,
                    IF(P16 = "Cycling bib Tights", costing!$C$7,
                        IF(P16 = "cycling cap", costing!$C$8,
                            IF(P16 = "Cycling Jersey", costing!$C$9,
                                IF(P16 = "Cycling shoes", costing!$C$10,
                                    IF(P16 = "cycling sock", costing!$C$11,
                                        IF(P16 = "Eyewear", costing!$C$12,
                                            IF(P16 = "Gloves", costing!$C$13,
                                                IF(P16 = "Helmets", costing!$C$14,
                                                    IF(P16 = "Hoodies &amp; sweatshirts", costing!$C$15,
                                                        IF(P16 = "Jackets", costing!$C$16,
                                                            IF(P16 = "Knee Warmers", costing!$C$17,
                                                                IF(P16 = "Leg Warmers", costing!$C$18,
                                                                    IF(P16 = "Long Sleeve Jersey", costing!$C$19,
                                                                        IF(P16 = "Memoribilia", costing!$C$20,
                                                                            IF(P16 = "Musette", costing!$C$21,
                                                                                IF(P16 = "Neck Warmer", costing!$C$22,
                                                                                    IF(P16 = "Rain Vest", costing!$C$23,
                                                                                        IF(P16 = "Shoecovers", costing!$C$24,
                                                                                            IF(P16 = "Shoes", costing!$C$25,
                                                                                                IF(P16 = "Shorts &amp; Trousers", costing!$C$26,
                                                                                                    IF(P16 = "Skinsuits", costing!$C$27,
                                                                                                        IF(P16 = "Skull cap", costing!$C$28,
                                                                                                            IF(P16 = "T shirts &amp; Tops", costing!$C$29,
                                                                                                                IF(P16 = "Wind Vest", costing!$C$30,
                                                                                                                    IF(P16 = "Components", costing!$C$31,
                                                                                                                        IF(P16 = "Saddles &amp; Seatposts", costing!$C$32,
                                                                                                                            IF(P16 = "Cransets &amp; Chainrings", costing!$C$33,
                                                                                                                                IF(P16 = "Handlebars &amp; Stems", costing!$C$34,
                                                                                                                                    IF(P16 = "Brakes &amp; Shifters", costing!$C$35,
                                                                                                                                        IF(P16 = "Bottles &amp; Cages", costing!$C$36,
                                                                                                                                            IF(P16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22</v>
      </c>
      <c r="AE16" s="78">
        <f>IF(P16 = "Arm Warmers", costing!$F$2,
    IF(P16 = "bags", costing!$F$3,
        IF(P16 = "Base layer", costing!$F$4,
            IF(P16 = "Bib shorts", costing!$F$5,
                IF(P16 = "caps", costing!$F$6,
                    IF(P16 = "Cycling bib Tights", costing!$F$7,
                        IF(P16 = "cycling cap", costing!$F$8,
                            IF(P16 = "Cycling Jersey", costing!$F$9,
                                IF(P16 = "Cycling shoes", costing!$F$10,
                                    IF(P16 = "cycling sock", costing!$F$11,
                                        IF(P16 = "Eyewear", costing!$F$12,
                                            IF(P16 = "Gloves", costing!$F$13,
                                                IF(P16 = "Helmets", costing!$F$14,
                                                    IF(P16 = "Hoodies &amp; sweatshirts", costing!$F$15,
                                                        IF(P16 = "Jackets", costing!$F$16,
                                                            IF(P16 = "Knee Warmers", costing!$F$17,
                                                                IF(P16 = "Leg Warmers", costing!$F$18,
                                                                    IF(P16 = "Long Sleeve Jersey", costing!$F$19,
                                                                        IF(P16 = "Memoribilia", costing!$F$20,
                                                                            IF(P16 = "Musette", costing!$F$21,
                                                                                IF(P16 = "Neck Warmer", costing!$F$22,
                                                                                    IF(P16 = "Rain Vest", costing!$F$23,
                                                                                        IF(P16 = "Shoecovers", costing!$F$24,
                                                                                            IF(P16 = "Shoes", costing!$F$25,
                                                                                                IF(P16 = "Shorts &amp; Trousers", costing!$F$26,
                                                                                                    IF(P16 = "Skinsuits", costing!$F$27,
                                                                                                        IF(P16 = "Skull cap", costing!$F$28,
                                                                                                            IF(P16 = "T shirts &amp; Tops", costing!$F$29,
                                                                                                                IF(P16 = "Wind Vest", costing!$F$30,
                                                                                                                    IF(P16 = "Components", costing!$F$31,
                                                                                                                        IF(P16 = "Saddles &amp; Seatposts", costing!$F$32,
                                                                                                                            IF(P16 = "Cransets &amp; Chainrings", costing!$F$33,
                                                                                                                                IF(P16 = "Handlebars &amp; Stems", costing!$F$34,
                                                                                                                                    IF(P16 = "Brakes &amp; Shifters", costing!$F$35,
                                                                                                                                        IF(P16 = "Bottles &amp; Cages", costing!$F$36,
                                                                                                                                            IF(P16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84.99</v>
      </c>
      <c r="AF16" s="78">
        <f t="shared" si="4"/>
        <v>113.31716699999998</v>
      </c>
      <c r="AG16" s="80">
        <f t="shared" si="5"/>
        <v>0</v>
      </c>
      <c r="AH16" s="10"/>
      <c r="AI16" s="10"/>
      <c r="AJ16" s="10"/>
      <c r="AK16" s="10"/>
      <c r="AL16" s="10"/>
      <c r="AM16" s="10"/>
      <c r="AN16" s="10"/>
      <c r="AO16" s="10"/>
    </row>
    <row r="17" spans="1:41" ht="37.5" customHeight="1">
      <c r="A17" s="66" t="str">
        <f t="shared" si="0"/>
        <v>00028014 7-A-5</v>
      </c>
      <c r="B17" s="85" t="str">
        <f ca="1">"&lt;html&gt;&lt;body&gt;&lt;b&gt;Key Information&lt;/b&gt;" &amp;
"&lt;br&gt;&lt;b&gt;Brand:&lt;/b&gt; " &amp; input!F17 &amp;
IF(input!G17&lt;&gt;"", "&lt;br&gt;&lt;b&gt;ProTeam:&lt;/b&gt; " &amp; input!G17, "") &amp;
"&lt;br&gt;&lt;b&gt;Gender:&lt;/b&gt; " &amp; input!I17 &amp;
IF(input!H17&lt;&gt;"", "&lt;br&gt;&lt;b&gt;Sleeve type:&lt;/b&gt; " &amp; input!H17, "") &amp;
"&lt;br&gt;&lt;b&gt;Colour:&lt;/b&gt; " &amp; input!J17 &amp;
"&lt;br&gt;&lt;b&gt;Season:&lt;/b&gt; " &amp; input!N17 &amp;
IF(input!O17&lt;&gt;"", "&lt;br&gt;&lt;b&gt;Cycling Style:&lt;/b&gt; &lt;a href='https://procyclingoutlet.com/pages/what-are-the-different-cycling-syles'&gt;" &amp; input!O17 &amp; "&lt;/a&gt;", "") &amp;
IF(input!V17&lt;&gt;"", "&lt;br&gt;&lt;b&gt;Condition:&lt;/b&gt; &lt;a href='https://procyclingoutlet.com/pages/what-condition-are-the-used-products-in'&gt;" &amp; input!V17 &amp; "&lt;/a&gt;" &amp; IF(input!Z17&lt;&gt;"", " : " &amp; input!Z17, ""), "") &amp;
IF(input!K17&lt;&gt;"", "&lt;br&gt;&lt;b&gt;Chamois:&lt;/b&gt; " &amp; input!K17, "") &amp;
IF(input!L17&lt;&gt;"", "&lt;br&gt;&lt;b&gt;Expiry Date:&lt;/b&gt; " &amp; input!L17, "") &amp;
"&lt;br&gt;&lt;b&gt;Description&lt;/b&gt;&lt;br&gt;" &amp; description!R16 &amp;
IF(input!AA17&lt;&gt;"", "&lt;br&gt;&lt;b&gt;Ref:&lt;/b&gt; " &amp; input!AA17, "") &amp;
"&lt;/body&gt;&lt;/html&gt;"</f>
        <v>&lt;html&gt;&lt;body&gt;&lt;b&gt;Key Information&lt;/b&gt;&lt;br&gt;&lt;b&gt;Brand:&lt;/b&gt; Santini&lt;br&gt;&lt;b&gt;ProTeam:&lt;/b&gt;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00028014 7-A-5&lt;/body&gt;&lt;/html&gt;</v>
      </c>
      <c r="C17" s="86" t="str">
        <f t="shared" si="1"/>
        <v>Santini Cycling Australia Long Sleeve White Male Thermal Skinsuit</v>
      </c>
      <c r="D17" s="69" t="s">
        <v>550</v>
      </c>
      <c r="E17" s="70" t="str">
        <f t="shared" si="6"/>
        <v>vc80</v>
      </c>
      <c r="F17" s="74" t="s">
        <v>524</v>
      </c>
      <c r="G17" s="71" t="s">
        <v>525</v>
      </c>
      <c r="H17" s="88" t="s">
        <v>105</v>
      </c>
      <c r="I17" s="71" t="s">
        <v>92</v>
      </c>
      <c r="J17" s="74" t="s">
        <v>108</v>
      </c>
      <c r="K17" s="71" t="s">
        <v>519</v>
      </c>
      <c r="L17" s="89"/>
      <c r="M17" s="74" t="s">
        <v>535</v>
      </c>
      <c r="N17" s="88" t="s">
        <v>103</v>
      </c>
      <c r="O17" s="88" t="s">
        <v>109</v>
      </c>
      <c r="P17" s="74" t="s">
        <v>34</v>
      </c>
      <c r="Q17" s="70" t="s">
        <v>96</v>
      </c>
      <c r="R17" s="70" t="s">
        <v>97</v>
      </c>
      <c r="S17" s="74" t="s">
        <v>100</v>
      </c>
      <c r="T17" s="74">
        <v>2</v>
      </c>
      <c r="U17" s="74"/>
      <c r="V17" s="74" t="s">
        <v>107</v>
      </c>
      <c r="W17" s="74"/>
      <c r="X17" s="74"/>
      <c r="Y17" s="74"/>
      <c r="Z17" s="74"/>
      <c r="AA17" s="92" t="str">
        <f t="shared" si="2"/>
        <v>00028014 7-A-5</v>
      </c>
      <c r="AB17" s="93" t="str">
        <f t="shared" si="3"/>
        <v>28014</v>
      </c>
      <c r="AC17" s="94">
        <f>IF(P17 = "Arm Warmers", costing!$I$2,
    IF(P17 = "bags", costing!$I$3,
        IF(P17 = "Base layer", costing!$I$4,
            IF(P17 = "Bib shorts", costing!$I$5,
                IF(P17 = "caps", costing!$I$6,
                    IF(P17 = "Cycling bib Tights", costing!$I$7,
                        IF(P17 = "cycling cap", costing!$I$8,
                            IF(P17 = "Cycling Jersey", costing!$I$9,
                                IF(P17 = "Cycling shoes", costing!$I$10,
                                    IF(P17 = "cycling sock", costing!$I$11,
                                        IF(P17 = "Eyewear", costing!$I$12,
                                            IF(P17 = "Gloves", costing!$I$13,
                                                IF(P17 = "Helmets", costing!$I$14,
                                                    IF(P17 = "Hoodies &amp; sweatshirts", costing!$I$15,
                                                        IF(P17 = "Jackets", costing!$I$16,
                                                            IF(P17 = "Knee Warmers", costing!$I$17,
                                                                IF(P17 = "Leg Warmers", costing!$I$18,
                                                                    IF(P17 = "Long Sleeve Jersey", costing!$I$19,
                                                                        IF(P17 = "Memoribilia", costing!$I$20,
                                                                            IF(P17 = "Musette", costing!$I$21,
                                                                                IF(P17 = "Neck Warmer", costing!$I$22,
                                                                                    IF(P17 = "Rain Vest", costing!$I$23,
                                                                                        IF(P17 = "Shoecovers", costing!$I$24,
                                                                                            IF(P17 = "Shoes", costing!$I$25,
                                                                                                IF(P17 = "Shorts &amp; Trousers", costing!$I$26,
                                                                                                    IF(P17 = "Skinsuits", costing!$I$27,
                                                                                                        IF(P17 = "Skull cap", costing!$I$28,
                                                                                                            IF(P17 = "T shirts &amp; Tops", costing!$I$29,
                                                                                                                IF(P17 = "Wind Vest", costing!$I$30,
                                                                                                                    IF(P17 = "Components", costing!$I$31,
                                                                                                                        IF(P17 = "Saddles &amp; Seatposts", costing!$I$32,
                                                                                                                            IF(P17 = "Cranksets &amp; Chainrings", costing!$I$33,
                                                                                                                                IF(P17 = "Handlebars &amp; Stems", costing!$I$34,
                                                                                                                                    IF(P17 = "Brakes &amp; Shifters", costing!$I$35,
                                                                                                                                        IF(P17 = "Bottles &amp; Cages", costing!$I$36,
                                                                                                                                            IF(P17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7" s="78">
        <f>IF(P17 = "Arm Warmers", costing!$C$2,
    IF(P17 = "bags", costing!$C$3,
        IF(P17 = "Base layer", costing!$C$4,
            IF(P17 = "Bib shorts", costing!$C$5,
                IF(P17 = "caps", costing!$C$6,
                    IF(P17 = "Cycling bib Tights", costing!$C$7,
                        IF(P17 = "cycling cap", costing!$C$8,
                            IF(P17 = "Cycling Jersey", costing!$C$9,
                                IF(P17 = "Cycling shoes", costing!$C$10,
                                    IF(P17 = "cycling sock", costing!$C$11,
                                        IF(P17 = "Eyewear", costing!$C$12,
                                            IF(P17 = "Gloves", costing!$C$13,
                                                IF(P17 = "Helmets", costing!$C$14,
                                                    IF(P17 = "Hoodies &amp; sweatshirts", costing!$C$15,
                                                        IF(P17 = "Jackets", costing!$C$16,
                                                            IF(P17 = "Knee Warmers", costing!$C$17,
                                                                IF(P17 = "Leg Warmers", costing!$C$18,
                                                                    IF(P17 = "Long Sleeve Jersey", costing!$C$19,
                                                                        IF(P17 = "Memoribilia", costing!$C$20,
                                                                            IF(P17 = "Musette", costing!$C$21,
                                                                                IF(P17 = "Neck Warmer", costing!$C$22,
                                                                                    IF(P17 = "Rain Vest", costing!$C$23,
                                                                                        IF(P17 = "Shoecovers", costing!$C$24,
                                                                                            IF(P17 = "Shoes", costing!$C$25,
                                                                                                IF(P17 = "Shorts &amp; Trousers", costing!$C$26,
                                                                                                    IF(P17 = "Skinsuits", costing!$C$27,
                                                                                                        IF(P17 = "Skull cap", costing!$C$28,
                                                                                                            IF(P17 = "T shirts &amp; Tops", costing!$C$29,
                                                                                                                IF(P17 = "Wind Vest", costing!$C$30,
                                                                                                                    IF(P17 = "Components", costing!$C$31,
                                                                                                                        IF(P17 = "Saddles &amp; Seatposts", costing!$C$32,
                                                                                                                            IF(P17 = "Cransets &amp; Chainrings", costing!$C$33,
                                                                                                                                IF(P17 = "Handlebars &amp; Stems", costing!$C$34,
                                                                                                                                    IF(P17 = "Brakes &amp; Shifters", costing!$C$35,
                                                                                                                                        IF(P17 = "Bottles &amp; Cages", costing!$C$36,
                                                                                                                                            IF(P17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22</v>
      </c>
      <c r="AE17" s="78">
        <f>IF(P17 = "Arm Warmers", costing!$F$2,
    IF(P17 = "bags", costing!$F$3,
        IF(P17 = "Base layer", costing!$F$4,
            IF(P17 = "Bib shorts", costing!$F$5,
                IF(P17 = "caps", costing!$F$6,
                    IF(P17 = "Cycling bib Tights", costing!$F$7,
                        IF(P17 = "cycling cap", costing!$F$8,
                            IF(P17 = "Cycling Jersey", costing!$F$9,
                                IF(P17 = "Cycling shoes", costing!$F$10,
                                    IF(P17 = "cycling sock", costing!$F$11,
                                        IF(P17 = "Eyewear", costing!$F$12,
                                            IF(P17 = "Gloves", costing!$F$13,
                                                IF(P17 = "Helmets", costing!$F$14,
                                                    IF(P17 = "Hoodies &amp; sweatshirts", costing!$F$15,
                                                        IF(P17 = "Jackets", costing!$F$16,
                                                            IF(P17 = "Knee Warmers", costing!$F$17,
                                                                IF(P17 = "Leg Warmers", costing!$F$18,
                                                                    IF(P17 = "Long Sleeve Jersey", costing!$F$19,
                                                                        IF(P17 = "Memoribilia", costing!$F$20,
                                                                            IF(P17 = "Musette", costing!$F$21,
                                                                                IF(P17 = "Neck Warmer", costing!$F$22,
                                                                                    IF(P17 = "Rain Vest", costing!$F$23,
                                                                                        IF(P17 = "Shoecovers", costing!$F$24,
                                                                                            IF(P17 = "Shoes", costing!$F$25,
                                                                                                IF(P17 = "Shorts &amp; Trousers", costing!$F$26,
                                                                                                    IF(P17 = "Skinsuits", costing!$F$27,
                                                                                                        IF(P17 = "Skull cap", costing!$F$28,
                                                                                                            IF(P17 = "T shirts &amp; Tops", costing!$F$29,
                                                                                                                IF(P17 = "Wind Vest", costing!$F$30,
                                                                                                                    IF(P17 = "Components", costing!$F$31,
                                                                                                                        IF(P17 = "Saddles &amp; Seatposts", costing!$F$32,
                                                                                                                            IF(P17 = "Cransets &amp; Chainrings", costing!$F$33,
                                                                                                                                IF(P17 = "Handlebars &amp; Stems", costing!$F$34,
                                                                                                                                    IF(P17 = "Brakes &amp; Shifters", costing!$F$35,
                                                                                                                                        IF(P17 = "Bottles &amp; Cages", costing!$F$36,
                                                                                                                                            IF(P17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84.99</v>
      </c>
      <c r="AF17" s="78">
        <f t="shared" si="4"/>
        <v>113.31716699999998</v>
      </c>
      <c r="AG17" s="80">
        <f t="shared" si="5"/>
        <v>0</v>
      </c>
      <c r="AH17" s="10"/>
      <c r="AI17" s="10"/>
      <c r="AJ17" s="10"/>
      <c r="AK17" s="10"/>
      <c r="AL17" s="10"/>
      <c r="AM17" s="10"/>
      <c r="AN17" s="10"/>
      <c r="AO17" s="10"/>
    </row>
    <row r="18" spans="1:41" ht="37.5" customHeight="1">
      <c r="A18" s="66" t="str">
        <f t="shared" si="0"/>
        <v>00028015 7-A-5</v>
      </c>
      <c r="B18" s="85" t="str">
        <f ca="1">"&lt;html&gt;&lt;body&gt;&lt;b&gt;Key Information&lt;/b&gt;" &amp;
"&lt;br&gt;&lt;b&gt;Brand:&lt;/b&gt; " &amp; input!F18 &amp;
IF(input!G18&lt;&gt;"", "&lt;br&gt;&lt;b&gt;ProTeam:&lt;/b&gt; " &amp; input!G18, "") &amp;
"&lt;br&gt;&lt;b&gt;Gender:&lt;/b&gt; " &amp; input!I18 &amp;
IF(input!H18&lt;&gt;"", "&lt;br&gt;&lt;b&gt;Sleeve type:&lt;/b&gt; " &amp; input!H18, "") &amp;
"&lt;br&gt;&lt;b&gt;Colour:&lt;/b&gt; " &amp; input!J18 &amp;
"&lt;br&gt;&lt;b&gt;Season:&lt;/b&gt; " &amp; input!N18 &amp;
IF(input!O18&lt;&gt;"", "&lt;br&gt;&lt;b&gt;Cycling Style:&lt;/b&gt; &lt;a href='https://procyclingoutlet.com/pages/what-are-the-different-cycling-syles'&gt;" &amp; input!O18 &amp; "&lt;/a&gt;", "") &amp;
IF(input!V18&lt;&gt;"", "&lt;br&gt;&lt;b&gt;Condition:&lt;/b&gt; &lt;a href='https://procyclingoutlet.com/pages/what-condition-are-the-used-products-in'&gt;" &amp; input!V18 &amp; "&lt;/a&gt;" &amp; IF(input!Z18&lt;&gt;"", " : " &amp; input!Z18, ""), "") &amp;
IF(input!K18&lt;&gt;"", "&lt;br&gt;&lt;b&gt;Chamois:&lt;/b&gt; " &amp; input!K18, "") &amp;
IF(input!L18&lt;&gt;"", "&lt;br&gt;&lt;b&gt;Expiry Date:&lt;/b&gt; " &amp; input!L18, "") &amp;
"&lt;br&gt;&lt;b&gt;Description&lt;/b&gt;&lt;br&gt;" &amp; description!R17 &amp;
IF(input!AA18&lt;&gt;"", "&lt;br&gt;&lt;b&gt;Ref:&lt;/b&gt; " &amp; input!AA18, "") &amp;
"&lt;/body&gt;&lt;/html&gt;"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00028015 7-A-5&lt;/body&gt;&lt;/html&gt;</v>
      </c>
      <c r="C18" s="86" t="str">
        <f t="shared" si="1"/>
        <v>Santini Bike Exchange Long Sleeve White Male Thermal Skinsuit</v>
      </c>
      <c r="D18" s="87" t="s">
        <v>551</v>
      </c>
      <c r="E18" s="70" t="str">
        <f t="shared" si="6"/>
        <v>vc80</v>
      </c>
      <c r="F18" s="74" t="s">
        <v>524</v>
      </c>
      <c r="G18" s="74" t="s">
        <v>536</v>
      </c>
      <c r="H18" s="88" t="s">
        <v>105</v>
      </c>
      <c r="I18" s="71" t="s">
        <v>92</v>
      </c>
      <c r="J18" s="74" t="s">
        <v>108</v>
      </c>
      <c r="K18" s="71" t="s">
        <v>519</v>
      </c>
      <c r="L18" s="89"/>
      <c r="M18" s="74" t="s">
        <v>535</v>
      </c>
      <c r="N18" s="88" t="s">
        <v>103</v>
      </c>
      <c r="O18" s="88" t="s">
        <v>109</v>
      </c>
      <c r="P18" s="74" t="s">
        <v>34</v>
      </c>
      <c r="Q18" s="70" t="s">
        <v>96</v>
      </c>
      <c r="R18" s="70" t="s">
        <v>97</v>
      </c>
      <c r="S18" s="74" t="s">
        <v>100</v>
      </c>
      <c r="T18" s="74">
        <v>1</v>
      </c>
      <c r="U18" s="74"/>
      <c r="V18" s="74" t="s">
        <v>107</v>
      </c>
      <c r="W18" s="74"/>
      <c r="X18" s="74"/>
      <c r="Y18" s="74"/>
      <c r="Z18" s="74"/>
      <c r="AA18" s="92" t="str">
        <f t="shared" si="2"/>
        <v>00028015 7-A-5</v>
      </c>
      <c r="AB18" s="93" t="str">
        <f t="shared" si="3"/>
        <v>28015</v>
      </c>
      <c r="AC18" s="94">
        <f>IF(P18 = "Arm Warmers", costing!$I$2,
    IF(P18 = "bags", costing!$I$3,
        IF(P18 = "Base layer", costing!$I$4,
            IF(P18 = "Bib shorts", costing!$I$5,
                IF(P18 = "caps", costing!$I$6,
                    IF(P18 = "Cycling bib Tights", costing!$I$7,
                        IF(P18 = "cycling cap", costing!$I$8,
                            IF(P18 = "Cycling Jersey", costing!$I$9,
                                IF(P18 = "Cycling shoes", costing!$I$10,
                                    IF(P18 = "cycling sock", costing!$I$11,
                                        IF(P18 = "Eyewear", costing!$I$12,
                                            IF(P18 = "Gloves", costing!$I$13,
                                                IF(P18 = "Helmets", costing!$I$14,
                                                    IF(P18 = "Hoodies &amp; sweatshirts", costing!$I$15,
                                                        IF(P18 = "Jackets", costing!$I$16,
                                                            IF(P18 = "Knee Warmers", costing!$I$17,
                                                                IF(P18 = "Leg Warmers", costing!$I$18,
                                                                    IF(P18 = "Long Sleeve Jersey", costing!$I$19,
                                                                        IF(P18 = "Memoribilia", costing!$I$20,
                                                                            IF(P18 = "Musette", costing!$I$21,
                                                                                IF(P18 = "Neck Warmer", costing!$I$22,
                                                                                    IF(P18 = "Rain Vest", costing!$I$23,
                                                                                        IF(P18 = "Shoecovers", costing!$I$24,
                                                                                            IF(P18 = "Shoes", costing!$I$25,
                                                                                                IF(P18 = "Shorts &amp; Trousers", costing!$I$26,
                                                                                                    IF(P18 = "Skinsuits", costing!$I$27,
                                                                                                        IF(P18 = "Skull cap", costing!$I$28,
                                                                                                            IF(P18 = "T shirts &amp; Tops", costing!$I$29,
                                                                                                                IF(P18 = "Wind Vest", costing!$I$30,
                                                                                                                    IF(P18 = "Components", costing!$I$31,
                                                                                                                        IF(P18 = "Saddles &amp; Seatposts", costing!$I$32,
                                                                                                                            IF(P18 = "Cranksets &amp; Chainrings", costing!$I$33,
                                                                                                                                IF(P18 = "Handlebars &amp; Stems", costing!$I$34,
                                                                                                                                    IF(P18 = "Brakes &amp; Shifters", costing!$I$35,
                                                                                                                                        IF(P18 = "Bottles &amp; Cages", costing!$I$36,
                                                                                                                                            IF(P18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8" s="78">
        <f>IF(P18 = "Arm Warmers", costing!$C$2,
    IF(P18 = "bags", costing!$C$3,
        IF(P18 = "Base layer", costing!$C$4,
            IF(P18 = "Bib shorts", costing!$C$5,
                IF(P18 = "caps", costing!$C$6,
                    IF(P18 = "Cycling bib Tights", costing!$C$7,
                        IF(P18 = "cycling cap", costing!$C$8,
                            IF(P18 = "Cycling Jersey", costing!$C$9,
                                IF(P18 = "Cycling shoes", costing!$C$10,
                                    IF(P18 = "cycling sock", costing!$C$11,
                                        IF(P18 = "Eyewear", costing!$C$12,
                                            IF(P18 = "Gloves", costing!$C$13,
                                                IF(P18 = "Helmets", costing!$C$14,
                                                    IF(P18 = "Hoodies &amp; sweatshirts", costing!$C$15,
                                                        IF(P18 = "Jackets", costing!$C$16,
                                                            IF(P18 = "Knee Warmers", costing!$C$17,
                                                                IF(P18 = "Leg Warmers", costing!$C$18,
                                                                    IF(P18 = "Long Sleeve Jersey", costing!$C$19,
                                                                        IF(P18 = "Memoribilia", costing!$C$20,
                                                                            IF(P18 = "Musette", costing!$C$21,
                                                                                IF(P18 = "Neck Warmer", costing!$C$22,
                                                                                    IF(P18 = "Rain Vest", costing!$C$23,
                                                                                        IF(P18 = "Shoecovers", costing!$C$24,
                                                                                            IF(P18 = "Shoes", costing!$C$25,
                                                                                                IF(P18 = "Shorts &amp; Trousers", costing!$C$26,
                                                                                                    IF(P18 = "Skinsuits", costing!$C$27,
                                                                                                        IF(P18 = "Skull cap", costing!$C$28,
                                                                                                            IF(P18 = "T shirts &amp; Tops", costing!$C$29,
                                                                                                                IF(P18 = "Wind Vest", costing!$C$30,
                                                                                                                    IF(P18 = "Components", costing!$C$31,
                                                                                                                        IF(P18 = "Saddles &amp; Seatposts", costing!$C$32,
                                                                                                                            IF(P18 = "Cransets &amp; Chainrings", costing!$C$33,
                                                                                                                                IF(P18 = "Handlebars &amp; Stems", costing!$C$34,
                                                                                                                                    IF(P18 = "Brakes &amp; Shifters", costing!$C$35,
                                                                                                                                        IF(P18 = "Bottles &amp; Cages", costing!$C$36,
                                                                                                                                            IF(P18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22</v>
      </c>
      <c r="AE18" s="78">
        <f>IF(P18 = "Arm Warmers", costing!$F$2,
    IF(P18 = "bags", costing!$F$3,
        IF(P18 = "Base layer", costing!$F$4,
            IF(P18 = "Bib shorts", costing!$F$5,
                IF(P18 = "caps", costing!$F$6,
                    IF(P18 = "Cycling bib Tights", costing!$F$7,
                        IF(P18 = "cycling cap", costing!$F$8,
                            IF(P18 = "Cycling Jersey", costing!$F$9,
                                IF(P18 = "Cycling shoes", costing!$F$10,
                                    IF(P18 = "cycling sock", costing!$F$11,
                                        IF(P18 = "Eyewear", costing!$F$12,
                                            IF(P18 = "Gloves", costing!$F$13,
                                                IF(P18 = "Helmets", costing!$F$14,
                                                    IF(P18 = "Hoodies &amp; sweatshirts", costing!$F$15,
                                                        IF(P18 = "Jackets", costing!$F$16,
                                                            IF(P18 = "Knee Warmers", costing!$F$17,
                                                                IF(P18 = "Leg Warmers", costing!$F$18,
                                                                    IF(P18 = "Long Sleeve Jersey", costing!$F$19,
                                                                        IF(P18 = "Memoribilia", costing!$F$20,
                                                                            IF(P18 = "Musette", costing!$F$21,
                                                                                IF(P18 = "Neck Warmer", costing!$F$22,
                                                                                    IF(P18 = "Rain Vest", costing!$F$23,
                                                                                        IF(P18 = "Shoecovers", costing!$F$24,
                                                                                            IF(P18 = "Shoes", costing!$F$25,
                                                                                                IF(P18 = "Shorts &amp; Trousers", costing!$F$26,
                                                                                                    IF(P18 = "Skinsuits", costing!$F$27,
                                                                                                        IF(P18 = "Skull cap", costing!$F$28,
                                                                                                            IF(P18 = "T shirts &amp; Tops", costing!$F$29,
                                                                                                                IF(P18 = "Wind Vest", costing!$F$30,
                                                                                                                    IF(P18 = "Components", costing!$F$31,
                                                                                                                        IF(P18 = "Saddles &amp; Seatposts", costing!$F$32,
                                                                                                                            IF(P18 = "Cransets &amp; Chainrings", costing!$F$33,
                                                                                                                                IF(P18 = "Handlebars &amp; Stems", costing!$F$34,
                                                                                                                                    IF(P18 = "Brakes &amp; Shifters", costing!$F$35,
                                                                                                                                        IF(P18 = "Bottles &amp; Cages", costing!$F$36,
                                                                                                                                            IF(P18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84.99</v>
      </c>
      <c r="AF18" s="78">
        <f t="shared" si="4"/>
        <v>113.31716699999998</v>
      </c>
      <c r="AG18" s="80">
        <f t="shared" si="5"/>
        <v>0</v>
      </c>
      <c r="AH18" s="10"/>
      <c r="AI18" s="10"/>
      <c r="AJ18" s="10"/>
      <c r="AK18" s="10"/>
      <c r="AL18" s="10"/>
      <c r="AM18" s="10"/>
      <c r="AN18" s="10"/>
      <c r="AO18" s="10"/>
    </row>
    <row r="19" spans="1:41" ht="37.5" customHeight="1">
      <c r="A19" s="66" t="str">
        <f t="shared" si="0"/>
        <v>00028016 7-A-5</v>
      </c>
      <c r="B19" s="85" t="str">
        <f ca="1">"&lt;html&gt;&lt;body&gt;&lt;b&gt;Key Information&lt;/b&gt;" &amp;
"&lt;br&gt;&lt;b&gt;Brand:&lt;/b&gt; " &amp; input!F19 &amp;
IF(input!G19&lt;&gt;"", "&lt;br&gt;&lt;b&gt;ProTeam:&lt;/b&gt; " &amp; input!G19, "") &amp;
"&lt;br&gt;&lt;b&gt;Gender:&lt;/b&gt; " &amp; input!I19 &amp;
IF(input!H19&lt;&gt;"", "&lt;br&gt;&lt;b&gt;Sleeve type:&lt;/b&gt; " &amp; input!H19, "") &amp;
"&lt;br&gt;&lt;b&gt;Colour:&lt;/b&gt; " &amp; input!J19 &amp;
"&lt;br&gt;&lt;b&gt;Season:&lt;/b&gt; " &amp; input!N19 &amp;
IF(input!O19&lt;&gt;"", "&lt;br&gt;&lt;b&gt;Cycling Style:&lt;/b&gt; &lt;a href='https://procyclingoutlet.com/pages/what-are-the-different-cycling-syles'&gt;" &amp; input!O19 &amp; "&lt;/a&gt;", "") &amp;
IF(input!V19&lt;&gt;"", "&lt;br&gt;&lt;b&gt;Condition:&lt;/b&gt; &lt;a href='https://procyclingoutlet.com/pages/what-condition-are-the-used-products-in'&gt;" &amp; input!V19 &amp; "&lt;/a&gt;" &amp; IF(input!Z19&lt;&gt;"", " : " &amp; input!Z19, ""), "") &amp;
IF(input!K19&lt;&gt;"", "&lt;br&gt;&lt;b&gt;Chamois:&lt;/b&gt; " &amp; input!K19, "") &amp;
IF(input!L19&lt;&gt;"", "&lt;br&gt;&lt;b&gt;Expiry Date:&lt;/b&gt; " &amp; input!L19, "") &amp;
"&lt;br&gt;&lt;b&gt;Description&lt;/b&gt;&lt;br&gt;" &amp; description!R18 &amp;
IF(input!AA19&lt;&gt;"", "&lt;br&gt;&lt;b&gt;Ref:&lt;/b&gt; " &amp; input!AA19, "") &amp;
"&lt;/body&gt;&lt;/html&gt;"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00028016 7-A-5&lt;/body&gt;&lt;/html&gt;</v>
      </c>
      <c r="C19" s="86" t="str">
        <f t="shared" si="1"/>
        <v>Santini Bike Exchange Long Sleeve Green Male Thermal Jersey</v>
      </c>
      <c r="D19" s="69" t="s">
        <v>552</v>
      </c>
      <c r="E19" s="70" t="str">
        <f t="shared" si="6"/>
        <v>vc80</v>
      </c>
      <c r="F19" s="74" t="s">
        <v>524</v>
      </c>
      <c r="G19" s="74" t="s">
        <v>536</v>
      </c>
      <c r="H19" s="88" t="s">
        <v>105</v>
      </c>
      <c r="I19" s="71" t="s">
        <v>92</v>
      </c>
      <c r="J19" s="74" t="s">
        <v>523</v>
      </c>
      <c r="K19" s="71" t="s">
        <v>533</v>
      </c>
      <c r="L19" s="89"/>
      <c r="M19" s="74" t="s">
        <v>520</v>
      </c>
      <c r="N19" s="88" t="s">
        <v>103</v>
      </c>
      <c r="O19" s="88" t="s">
        <v>109</v>
      </c>
      <c r="P19" s="74" t="s">
        <v>26</v>
      </c>
      <c r="Q19" s="70" t="s">
        <v>96</v>
      </c>
      <c r="R19" s="70" t="s">
        <v>97</v>
      </c>
      <c r="S19" s="74" t="s">
        <v>100</v>
      </c>
      <c r="T19" s="74">
        <v>1</v>
      </c>
      <c r="U19" s="74"/>
      <c r="V19" s="74" t="s">
        <v>107</v>
      </c>
      <c r="W19" s="74"/>
      <c r="X19" s="74"/>
      <c r="Y19" s="74"/>
      <c r="Z19" s="74"/>
      <c r="AA19" s="92" t="str">
        <f t="shared" si="2"/>
        <v>00028016 7-A-5</v>
      </c>
      <c r="AB19" s="93" t="str">
        <f t="shared" si="3"/>
        <v>28016</v>
      </c>
      <c r="AC19" s="94">
        <f>IF(P19 = "Arm Warmers", costing!$I$2,
    IF(P19 = "bags", costing!$I$3,
        IF(P19 = "Base layer", costing!$I$4,
            IF(P19 = "Bib shorts", costing!$I$5,
                IF(P19 = "caps", costing!$I$6,
                    IF(P19 = "Cycling bib Tights", costing!$I$7,
                        IF(P19 = "cycling cap", costing!$I$8,
                            IF(P19 = "Cycling Jersey", costing!$I$9,
                                IF(P19 = "Cycling shoes", costing!$I$10,
                                    IF(P19 = "cycling sock", costing!$I$11,
                                        IF(P19 = "Eyewear", costing!$I$12,
                                            IF(P19 = "Gloves", costing!$I$13,
                                                IF(P19 = "Helmets", costing!$I$14,
                                                    IF(P19 = "Hoodies &amp; sweatshirts", costing!$I$15,
                                                        IF(P19 = "Jackets", costing!$I$16,
                                                            IF(P19 = "Knee Warmers", costing!$I$17,
                                                                IF(P19 = "Leg Warmers", costing!$I$18,
                                                                    IF(P19 = "Long Sleeve Jersey", costing!$I$19,
                                                                        IF(P19 = "Memoribilia", costing!$I$20,
                                                                            IF(P19 = "Musette", costing!$I$21,
                                                                                IF(P19 = "Neck Warmer", costing!$I$22,
                                                                                    IF(P19 = "Rain Vest", costing!$I$23,
                                                                                        IF(P19 = "Shoecovers", costing!$I$24,
                                                                                            IF(P19 = "Shoes", costing!$I$25,
                                                                                                IF(P19 = "Shorts &amp; Trousers", costing!$I$26,
                                                                                                    IF(P19 = "Skinsuits", costing!$I$27,
                                                                                                        IF(P19 = "Skull cap", costing!$I$28,
                                                                                                            IF(P19 = "T shirts &amp; Tops", costing!$I$29,
                                                                                                                IF(P19 = "Wind Vest", costing!$I$30,
                                                                                                                    IF(P19 = "Components", costing!$I$31,
                                                                                                                        IF(P19 = "Saddles &amp; Seatposts", costing!$I$32,
                                                                                                                            IF(P19 = "Cranksets &amp; Chainrings", costing!$I$33,
                                                                                                                                IF(P19 = "Handlebars &amp; Stems", costing!$I$34,
                                                                                                                                    IF(P19 = "Brakes &amp; Shifters", costing!$I$35,
                                                                                                                                        IF(P19 = "Bottles &amp; Cages", costing!$I$36,
                                                                                                                                            IF(P19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9" s="78">
        <f>IF(P19 = "Arm Warmers", costing!$C$2,
    IF(P19 = "bags", costing!$C$3,
        IF(P19 = "Base layer", costing!$C$4,
            IF(P19 = "Bib shorts", costing!$C$5,
                IF(P19 = "caps", costing!$C$6,
                    IF(P19 = "Cycling bib Tights", costing!$C$7,
                        IF(P19 = "cycling cap", costing!$C$8,
                            IF(P19 = "Cycling Jersey", costing!$C$9,
                                IF(P19 = "Cycling shoes", costing!$C$10,
                                    IF(P19 = "cycling sock", costing!$C$11,
                                        IF(P19 = "Eyewear", costing!$C$12,
                                            IF(P19 = "Gloves", costing!$C$13,
                                                IF(P19 = "Helmets", costing!$C$14,
                                                    IF(P19 = "Hoodies &amp; sweatshirts", costing!$C$15,
                                                        IF(P19 = "Jackets", costing!$C$16,
                                                            IF(P19 = "Knee Warmers", costing!$C$17,
                                                                IF(P19 = "Leg Warmers", costing!$C$18,
                                                                    IF(P19 = "Long Sleeve Jersey", costing!$C$19,
                                                                        IF(P19 = "Memoribilia", costing!$C$20,
                                                                            IF(P19 = "Musette", costing!$C$21,
                                                                                IF(P19 = "Neck Warmer", costing!$C$22,
                                                                                    IF(P19 = "Rain Vest", costing!$C$23,
                                                                                        IF(P19 = "Shoecovers", costing!$C$24,
                                                                                            IF(P19 = "Shoes", costing!$C$25,
                                                                                                IF(P19 = "Shorts &amp; Trousers", costing!$C$26,
                                                                                                    IF(P19 = "Skinsuits", costing!$C$27,
                                                                                                        IF(P19 = "Skull cap", costing!$C$28,
                                                                                                            IF(P19 = "T shirts &amp; Tops", costing!$C$29,
                                                                                                                IF(P19 = "Wind Vest", costing!$C$30,
                                                                                                                    IF(P19 = "Components", costing!$C$31,
                                                                                                                        IF(P19 = "Saddles &amp; Seatposts", costing!$C$32,
                                                                                                                            IF(P19 = "Cransets &amp; Chainrings", costing!$C$33,
                                                                                                                                IF(P19 = "Handlebars &amp; Stems", costing!$C$34,
                                                                                                                                    IF(P19 = "Brakes &amp; Shifters", costing!$C$35,
                                                                                                                                        IF(P19 = "Bottles &amp; Cages", costing!$C$36,
                                                                                                                                            IF(P19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19" s="78">
        <f>IF(P19 = "Arm Warmers", costing!$F$2,
    IF(P19 = "bags", costing!$F$3,
        IF(P19 = "Base layer", costing!$F$4,
            IF(P19 = "Bib shorts", costing!$F$5,
                IF(P19 = "caps", costing!$F$6,
                    IF(P19 = "Cycling bib Tights", costing!$F$7,
                        IF(P19 = "cycling cap", costing!$F$8,
                            IF(P19 = "Cycling Jersey", costing!$F$9,
                                IF(P19 = "Cycling shoes", costing!$F$10,
                                    IF(P19 = "cycling sock", costing!$F$11,
                                        IF(P19 = "Eyewear", costing!$F$12,
                                            IF(P19 = "Gloves", costing!$F$13,
                                                IF(P19 = "Helmets", costing!$F$14,
                                                    IF(P19 = "Hoodies &amp; sweatshirts", costing!$F$15,
                                                        IF(P19 = "Jackets", costing!$F$16,
                                                            IF(P19 = "Knee Warmers", costing!$F$17,
                                                                IF(P19 = "Leg Warmers", costing!$F$18,
                                                                    IF(P19 = "Long Sleeve Jersey", costing!$F$19,
                                                                        IF(P19 = "Memoribilia", costing!$F$20,
                                                                            IF(P19 = "Musette", costing!$F$21,
                                                                                IF(P19 = "Neck Warmer", costing!$F$22,
                                                                                    IF(P19 = "Rain Vest", costing!$F$23,
                                                                                        IF(P19 = "Shoecovers", costing!$F$24,
                                                                                            IF(P19 = "Shoes", costing!$F$25,
                                                                                                IF(P19 = "Shorts &amp; Trousers", costing!$F$26,
                                                                                                    IF(P19 = "Skinsuits", costing!$F$27,
                                                                                                        IF(P19 = "Skull cap", costing!$F$28,
                                                                                                            IF(P19 = "T shirts &amp; Tops", costing!$F$29,
                                                                                                                IF(P19 = "Wind Vest", costing!$F$30,
                                                                                                                    IF(P19 = "Components", costing!$F$31,
                                                                                                                        IF(P19 = "Saddles &amp; Seatposts", costing!$F$32,
                                                                                                                            IF(P19 = "Cransets &amp; Chainrings", costing!$F$33,
                                                                                                                                IF(P19 = "Handlebars &amp; Stems", costing!$F$34,
                                                                                                                                    IF(P19 = "Brakes &amp; Shifters", costing!$F$35,
                                                                                                                                        IF(P19 = "Bottles &amp; Cages", costing!$F$36,
                                                                                                                                            IF(P19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19" s="78">
        <f t="shared" si="4"/>
        <v>66.651667000000003</v>
      </c>
      <c r="AG19" s="80">
        <f t="shared" si="5"/>
        <v>0</v>
      </c>
      <c r="AH19" s="10"/>
      <c r="AI19" s="10"/>
      <c r="AJ19" s="10"/>
      <c r="AK19" s="10"/>
      <c r="AL19" s="10"/>
      <c r="AM19" s="10"/>
      <c r="AN19" s="10"/>
      <c r="AO19" s="10"/>
    </row>
    <row r="20" spans="1:41" ht="37.5" customHeight="1">
      <c r="A20" s="66" t="str">
        <f t="shared" si="0"/>
        <v>00028017 7-A-5</v>
      </c>
      <c r="B20" s="85" t="str">
        <f ca="1">"&lt;html&gt;&lt;body&gt;&lt;b&gt;Key Information&lt;/b&gt;" &amp;
"&lt;br&gt;&lt;b&gt;Brand:&lt;/b&gt; " &amp; input!F20 &amp;
IF(input!G20&lt;&gt;"", "&lt;br&gt;&lt;b&gt;ProTeam:&lt;/b&gt; " &amp; input!G20, "") &amp;
"&lt;br&gt;&lt;b&gt;Gender:&lt;/b&gt; " &amp; input!I20 &amp;
IF(input!H20&lt;&gt;"", "&lt;br&gt;&lt;b&gt;Sleeve type:&lt;/b&gt; " &amp; input!H20, "") &amp;
"&lt;br&gt;&lt;b&gt;Colour:&lt;/b&gt; " &amp; input!J20 &amp;
"&lt;br&gt;&lt;b&gt;Season:&lt;/b&gt; " &amp; input!N20 &amp;
IF(input!O20&lt;&gt;"", "&lt;br&gt;&lt;b&gt;Cycling Style:&lt;/b&gt; &lt;a href='https://procyclingoutlet.com/pages/what-are-the-different-cycling-syles'&gt;" &amp; input!O20 &amp; "&lt;/a&gt;", "") &amp;
IF(input!V20&lt;&gt;"", "&lt;br&gt;&lt;b&gt;Condition:&lt;/b&gt; &lt;a href='https://procyclingoutlet.com/pages/what-condition-are-the-used-products-in'&gt;" &amp; input!V20 &amp; "&lt;/a&gt;" &amp; IF(input!Z20&lt;&gt;"", " : " &amp; input!Z20, ""), "") &amp;
IF(input!K20&lt;&gt;"", "&lt;br&gt;&lt;b&gt;Chamois:&lt;/b&gt; " &amp; input!K20, "") &amp;
IF(input!L20&lt;&gt;"", "&lt;br&gt;&lt;b&gt;Expiry Date:&lt;/b&gt; " &amp; input!L20, "") &amp;
"&lt;br&gt;&lt;b&gt;Description&lt;/b&gt;&lt;br&gt;" &amp; description!R19 &amp;
IF(input!AA20&lt;&gt;"", "&lt;br&gt;&lt;b&gt;Ref:&lt;/b&gt; " &amp; input!AA20, "") &amp;
"&lt;/body&gt;&lt;/html&gt;"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00028017 7-A-5&lt;/body&gt;&lt;/html&gt;</v>
      </c>
      <c r="C20" s="86" t="str">
        <f t="shared" si="1"/>
        <v>Santini Bike Exchange Long Sleeve Green Male Thermal Jersey</v>
      </c>
      <c r="D20" s="87" t="s">
        <v>553</v>
      </c>
      <c r="E20" s="70" t="str">
        <f t="shared" si="6"/>
        <v>vc80</v>
      </c>
      <c r="F20" s="74" t="s">
        <v>524</v>
      </c>
      <c r="G20" s="74" t="s">
        <v>536</v>
      </c>
      <c r="H20" s="88" t="s">
        <v>105</v>
      </c>
      <c r="I20" s="71" t="s">
        <v>92</v>
      </c>
      <c r="J20" s="74" t="s">
        <v>523</v>
      </c>
      <c r="K20" s="71" t="s">
        <v>533</v>
      </c>
      <c r="L20" s="89"/>
      <c r="M20" s="74" t="s">
        <v>520</v>
      </c>
      <c r="N20" s="88" t="s">
        <v>103</v>
      </c>
      <c r="O20" s="88" t="s">
        <v>109</v>
      </c>
      <c r="P20" s="74" t="s">
        <v>26</v>
      </c>
      <c r="Q20" s="70" t="s">
        <v>96</v>
      </c>
      <c r="R20" s="70" t="s">
        <v>97</v>
      </c>
      <c r="S20" s="74" t="s">
        <v>100</v>
      </c>
      <c r="T20" s="74">
        <v>2</v>
      </c>
      <c r="U20" s="74"/>
      <c r="V20" s="74" t="s">
        <v>107</v>
      </c>
      <c r="W20" s="74"/>
      <c r="X20" s="74"/>
      <c r="Y20" s="74"/>
      <c r="Z20" s="74"/>
      <c r="AA20" s="92" t="str">
        <f t="shared" si="2"/>
        <v>00028017 7-A-5</v>
      </c>
      <c r="AB20" s="93" t="str">
        <f t="shared" si="3"/>
        <v>28017</v>
      </c>
      <c r="AC20" s="94">
        <f>IF(P20 = "Arm Warmers", costing!$I$2,
    IF(P20 = "bags", costing!$I$3,
        IF(P20 = "Base layer", costing!$I$4,
            IF(P20 = "Bib shorts", costing!$I$5,
                IF(P20 = "caps", costing!$I$6,
                    IF(P20 = "Cycling bib Tights", costing!$I$7,
                        IF(P20 = "cycling cap", costing!$I$8,
                            IF(P20 = "Cycling Jersey", costing!$I$9,
                                IF(P20 = "Cycling shoes", costing!$I$10,
                                    IF(P20 = "cycling sock", costing!$I$11,
                                        IF(P20 = "Eyewear", costing!$I$12,
                                            IF(P20 = "Gloves", costing!$I$13,
                                                IF(P20 = "Helmets", costing!$I$14,
                                                    IF(P20 = "Hoodies &amp; sweatshirts", costing!$I$15,
                                                        IF(P20 = "Jackets", costing!$I$16,
                                                            IF(P20 = "Knee Warmers", costing!$I$17,
                                                                IF(P20 = "Leg Warmers", costing!$I$18,
                                                                    IF(P20 = "Long Sleeve Jersey", costing!$I$19,
                                                                        IF(P20 = "Memoribilia", costing!$I$20,
                                                                            IF(P20 = "Musette", costing!$I$21,
                                                                                IF(P20 = "Neck Warmer", costing!$I$22,
                                                                                    IF(P20 = "Rain Vest", costing!$I$23,
                                                                                        IF(P20 = "Shoecovers", costing!$I$24,
                                                                                            IF(P20 = "Shoes", costing!$I$25,
                                                                                                IF(P20 = "Shorts &amp; Trousers", costing!$I$26,
                                                                                                    IF(P20 = "Skinsuits", costing!$I$27,
                                                                                                        IF(P20 = "Skull cap", costing!$I$28,
                                                                                                            IF(P20 = "T shirts &amp; Tops", costing!$I$29,
                                                                                                                IF(P20 = "Wind Vest", costing!$I$30,
                                                                                                                    IF(P20 = "Components", costing!$I$31,
                                                                                                                        IF(P20 = "Saddles &amp; Seatposts", costing!$I$32,
                                                                                                                            IF(P20 = "Cranksets &amp; Chainrings", costing!$I$33,
                                                                                                                                IF(P20 = "Handlebars &amp; Stems", costing!$I$34,
                                                                                                                                    IF(P20 = "Brakes &amp; Shifters", costing!$I$35,
                                                                                                                                        IF(P20 = "Bottles &amp; Cages", costing!$I$36,
                                                                                                                                            IF(P20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20" s="78">
        <f>IF(P20 = "Arm Warmers", costing!$C$2,
    IF(P20 = "bags", costing!$C$3,
        IF(P20 = "Base layer", costing!$C$4,
            IF(P20 = "Bib shorts", costing!$C$5,
                IF(P20 = "caps", costing!$C$6,
                    IF(P20 = "Cycling bib Tights", costing!$C$7,
                        IF(P20 = "cycling cap", costing!$C$8,
                            IF(P20 = "Cycling Jersey", costing!$C$9,
                                IF(P20 = "Cycling shoes", costing!$C$10,
                                    IF(P20 = "cycling sock", costing!$C$11,
                                        IF(P20 = "Eyewear", costing!$C$12,
                                            IF(P20 = "Gloves", costing!$C$13,
                                                IF(P20 = "Helmets", costing!$C$14,
                                                    IF(P20 = "Hoodies &amp; sweatshirts", costing!$C$15,
                                                        IF(P20 = "Jackets", costing!$C$16,
                                                            IF(P20 = "Knee Warmers", costing!$C$17,
                                                                IF(P20 = "Leg Warmers", costing!$C$18,
                                                                    IF(P20 = "Long Sleeve Jersey", costing!$C$19,
                                                                        IF(P20 = "Memoribilia", costing!$C$20,
                                                                            IF(P20 = "Musette", costing!$C$21,
                                                                                IF(P20 = "Neck Warmer", costing!$C$22,
                                                                                    IF(P20 = "Rain Vest", costing!$C$23,
                                                                                        IF(P20 = "Shoecovers", costing!$C$24,
                                                                                            IF(P20 = "Shoes", costing!$C$25,
                                                                                                IF(P20 = "Shorts &amp; Trousers", costing!$C$26,
                                                                                                    IF(P20 = "Skinsuits", costing!$C$27,
                                                                                                        IF(P20 = "Skull cap", costing!$C$28,
                                                                                                            IF(P20 = "T shirts &amp; Tops", costing!$C$29,
                                                                                                                IF(P20 = "Wind Vest", costing!$C$30,
                                                                                                                    IF(P20 = "Components", costing!$C$31,
                                                                                                                        IF(P20 = "Saddles &amp; Seatposts", costing!$C$32,
                                                                                                                            IF(P20 = "Cransets &amp; Chainrings", costing!$C$33,
                                                                                                                                IF(P20 = "Handlebars &amp; Stems", costing!$C$34,
                                                                                                                                    IF(P20 = "Brakes &amp; Shifters", costing!$C$35,
                                                                                                                                        IF(P20 = "Bottles &amp; Cages", costing!$C$36,
                                                                                                                                            IF(P20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20" s="78">
        <f>IF(P20 = "Arm Warmers", costing!$F$2,
    IF(P20 = "bags", costing!$F$3,
        IF(P20 = "Base layer", costing!$F$4,
            IF(P20 = "Bib shorts", costing!$F$5,
                IF(P20 = "caps", costing!$F$6,
                    IF(P20 = "Cycling bib Tights", costing!$F$7,
                        IF(P20 = "cycling cap", costing!$F$8,
                            IF(P20 = "Cycling Jersey", costing!$F$9,
                                IF(P20 = "Cycling shoes", costing!$F$10,
                                    IF(P20 = "cycling sock", costing!$F$11,
                                        IF(P20 = "Eyewear", costing!$F$12,
                                            IF(P20 = "Gloves", costing!$F$13,
                                                IF(P20 = "Helmets", costing!$F$14,
                                                    IF(P20 = "Hoodies &amp; sweatshirts", costing!$F$15,
                                                        IF(P20 = "Jackets", costing!$F$16,
                                                            IF(P20 = "Knee Warmers", costing!$F$17,
                                                                IF(P20 = "Leg Warmers", costing!$F$18,
                                                                    IF(P20 = "Long Sleeve Jersey", costing!$F$19,
                                                                        IF(P20 = "Memoribilia", costing!$F$20,
                                                                            IF(P20 = "Musette", costing!$F$21,
                                                                                IF(P20 = "Neck Warmer", costing!$F$22,
                                                                                    IF(P20 = "Rain Vest", costing!$F$23,
                                                                                        IF(P20 = "Shoecovers", costing!$F$24,
                                                                                            IF(P20 = "Shoes", costing!$F$25,
                                                                                                IF(P20 = "Shorts &amp; Trousers", costing!$F$26,
                                                                                                    IF(P20 = "Skinsuits", costing!$F$27,
                                                                                                        IF(P20 = "Skull cap", costing!$F$28,
                                                                                                            IF(P20 = "T shirts &amp; Tops", costing!$F$29,
                                                                                                                IF(P20 = "Wind Vest", costing!$F$30,
                                                                                                                    IF(P20 = "Components", costing!$F$31,
                                                                                                                        IF(P20 = "Saddles &amp; Seatposts", costing!$F$32,
                                                                                                                            IF(P20 = "Cransets &amp; Chainrings", costing!$F$33,
                                                                                                                                IF(P20 = "Handlebars &amp; Stems", costing!$F$34,
                                                                                                                                    IF(P20 = "Brakes &amp; Shifters", costing!$F$35,
                                                                                                                                        IF(P20 = "Bottles &amp; Cages", costing!$F$36,
                                                                                                                                            IF(P20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20" s="78">
        <f t="shared" si="4"/>
        <v>66.651667000000003</v>
      </c>
      <c r="AG20" s="80">
        <f t="shared" si="5"/>
        <v>0</v>
      </c>
      <c r="AH20" s="10"/>
      <c r="AI20" s="10"/>
      <c r="AJ20" s="10"/>
      <c r="AK20" s="10"/>
      <c r="AL20" s="10"/>
      <c r="AM20" s="10"/>
      <c r="AN20" s="10"/>
      <c r="AO20" s="10"/>
    </row>
    <row r="21" spans="1:41" ht="37.5" customHeight="1">
      <c r="A21" s="66" t="str">
        <f t="shared" si="0"/>
        <v>00028018 7-A-5</v>
      </c>
      <c r="B21" s="85" t="str">
        <f ca="1">"&lt;html&gt;&lt;body&gt;&lt;b&gt;Key Information&lt;/b&gt;" &amp;
"&lt;br&gt;&lt;b&gt;Brand:&lt;/b&gt; " &amp; input!F21 &amp;
IF(input!G21&lt;&gt;"", "&lt;br&gt;&lt;b&gt;ProTeam:&lt;/b&gt; " &amp; input!G21, "") &amp;
"&lt;br&gt;&lt;b&gt;Gender:&lt;/b&gt; " &amp; input!I21 &amp;
IF(input!H21&lt;&gt;"", "&lt;br&gt;&lt;b&gt;Sleeve type:&lt;/b&gt; " &amp; input!H21, "") &amp;
"&lt;br&gt;&lt;b&gt;Colour:&lt;/b&gt; " &amp; input!J21 &amp;
"&lt;br&gt;&lt;b&gt;Season:&lt;/b&gt; " &amp; input!N21 &amp;
IF(input!O21&lt;&gt;"", "&lt;br&gt;&lt;b&gt;Cycling Style:&lt;/b&gt; &lt;a href='https://procyclingoutlet.com/pages/what-are-the-different-cycling-syles'&gt;" &amp; input!O21 &amp; "&lt;/a&gt;", "") &amp;
IF(input!V21&lt;&gt;"", "&lt;br&gt;&lt;b&gt;Condition:&lt;/b&gt; &lt;a href='https://procyclingoutlet.com/pages/what-condition-are-the-used-products-in'&gt;" &amp; input!V21 &amp; "&lt;/a&gt;" &amp; IF(input!Z21&lt;&gt;"", " : " &amp; input!Z21, ""), "") &amp;
IF(input!K21&lt;&gt;"", "&lt;br&gt;&lt;b&gt;Chamois:&lt;/b&gt; " &amp; input!K21, "") &amp;
IF(input!L21&lt;&gt;"", "&lt;br&gt;&lt;b&gt;Expiry Date:&lt;/b&gt; " &amp; input!L21, "") &amp;
"&lt;br&gt;&lt;b&gt;Description&lt;/b&gt;&lt;br&gt;" &amp; description!R20 &amp;
IF(input!AA21&lt;&gt;"", "&lt;br&gt;&lt;b&gt;Ref:&lt;/b&gt; " &amp; input!AA21, "") &amp;
"&lt;/body&gt;&lt;/html&gt;"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00028018 7-A-5&lt;/body&gt;&lt;/html&gt;</v>
      </c>
      <c r="C21" s="86" t="str">
        <f t="shared" si="1"/>
        <v>Santini Bike Exchange Long Sleeve Green Male Thermal Jersey</v>
      </c>
      <c r="D21" s="69" t="s">
        <v>554</v>
      </c>
      <c r="E21" s="70" t="str">
        <f t="shared" si="6"/>
        <v>vc80</v>
      </c>
      <c r="F21" s="74" t="s">
        <v>524</v>
      </c>
      <c r="G21" s="74" t="s">
        <v>536</v>
      </c>
      <c r="H21" s="88" t="s">
        <v>105</v>
      </c>
      <c r="I21" s="71" t="s">
        <v>92</v>
      </c>
      <c r="J21" s="74" t="s">
        <v>523</v>
      </c>
      <c r="K21" s="71" t="s">
        <v>533</v>
      </c>
      <c r="L21" s="89"/>
      <c r="M21" s="74" t="s">
        <v>520</v>
      </c>
      <c r="N21" s="88" t="s">
        <v>103</v>
      </c>
      <c r="O21" s="88" t="s">
        <v>109</v>
      </c>
      <c r="P21" s="74" t="s">
        <v>26</v>
      </c>
      <c r="Q21" s="70" t="s">
        <v>96</v>
      </c>
      <c r="R21" s="70" t="s">
        <v>97</v>
      </c>
      <c r="S21" s="74" t="s">
        <v>100</v>
      </c>
      <c r="T21" s="74">
        <v>3</v>
      </c>
      <c r="U21" s="74"/>
      <c r="V21" s="74" t="s">
        <v>107</v>
      </c>
      <c r="W21" s="74"/>
      <c r="X21" s="74"/>
      <c r="Y21" s="74"/>
      <c r="Z21" s="74"/>
      <c r="AA21" s="92" t="str">
        <f t="shared" si="2"/>
        <v>00028018 7-A-5</v>
      </c>
      <c r="AB21" s="93" t="str">
        <f t="shared" si="3"/>
        <v>28018</v>
      </c>
      <c r="AC21" s="94">
        <f>IF(P21 = "Arm Warmers", costing!$I$2,
    IF(P21 = "bags", costing!$I$3,
        IF(P21 = "Base layer", costing!$I$4,
            IF(P21 = "Bib shorts", costing!$I$5,
                IF(P21 = "caps", costing!$I$6,
                    IF(P21 = "Cycling bib Tights", costing!$I$7,
                        IF(P21 = "cycling cap", costing!$I$8,
                            IF(P21 = "Cycling Jersey", costing!$I$9,
                                IF(P21 = "Cycling shoes", costing!$I$10,
                                    IF(P21 = "cycling sock", costing!$I$11,
                                        IF(P21 = "Eyewear", costing!$I$12,
                                            IF(P21 = "Gloves", costing!$I$13,
                                                IF(P21 = "Helmets", costing!$I$14,
                                                    IF(P21 = "Hoodies &amp; sweatshirts", costing!$I$15,
                                                        IF(P21 = "Jackets", costing!$I$16,
                                                            IF(P21 = "Knee Warmers", costing!$I$17,
                                                                IF(P21 = "Leg Warmers", costing!$I$18,
                                                                    IF(P21 = "Long Sleeve Jersey", costing!$I$19,
                                                                        IF(P21 = "Memoribilia", costing!$I$20,
                                                                            IF(P21 = "Musette", costing!$I$21,
                                                                                IF(P21 = "Neck Warmer", costing!$I$22,
                                                                                    IF(P21 = "Rain Vest", costing!$I$23,
                                                                                        IF(P21 = "Shoecovers", costing!$I$24,
                                                                                            IF(P21 = "Shoes", costing!$I$25,
                                                                                                IF(P21 = "Shorts &amp; Trousers", costing!$I$26,
                                                                                                    IF(P21 = "Skinsuits", costing!$I$27,
                                                                                                        IF(P21 = "Skull cap", costing!$I$28,
                                                                                                            IF(P21 = "T shirts &amp; Tops", costing!$I$29,
                                                                                                                IF(P21 = "Wind Vest", costing!$I$30,
                                                                                                                    IF(P21 = "Components", costing!$I$31,
                                                                                                                        IF(P21 = "Saddles &amp; Seatposts", costing!$I$32,
                                                                                                                            IF(P21 = "Cranksets &amp; Chainrings", costing!$I$33,
                                                                                                                                IF(P21 = "Handlebars &amp; Stems", costing!$I$34,
                                                                                                                                    IF(P21 = "Brakes &amp; Shifters", costing!$I$35,
                                                                                                                                        IF(P21 = "Bottles &amp; Cages", costing!$I$36,
                                                                                                                                            IF(P21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21" s="78">
        <f>IF(P21 = "Arm Warmers", costing!$C$2,
    IF(P21 = "bags", costing!$C$3,
        IF(P21 = "Base layer", costing!$C$4,
            IF(P21 = "Bib shorts", costing!$C$5,
                IF(P21 = "caps", costing!$C$6,
                    IF(P21 = "Cycling bib Tights", costing!$C$7,
                        IF(P21 = "cycling cap", costing!$C$8,
                            IF(P21 = "Cycling Jersey", costing!$C$9,
                                IF(P21 = "Cycling shoes", costing!$C$10,
                                    IF(P21 = "cycling sock", costing!$C$11,
                                        IF(P21 = "Eyewear", costing!$C$12,
                                            IF(P21 = "Gloves", costing!$C$13,
                                                IF(P21 = "Helmets", costing!$C$14,
                                                    IF(P21 = "Hoodies &amp; sweatshirts", costing!$C$15,
                                                        IF(P21 = "Jackets", costing!$C$16,
                                                            IF(P21 = "Knee Warmers", costing!$C$17,
                                                                IF(P21 = "Leg Warmers", costing!$C$18,
                                                                    IF(P21 = "Long Sleeve Jersey", costing!$C$19,
                                                                        IF(P21 = "Memoribilia", costing!$C$20,
                                                                            IF(P21 = "Musette", costing!$C$21,
                                                                                IF(P21 = "Neck Warmer", costing!$C$22,
                                                                                    IF(P21 = "Rain Vest", costing!$C$23,
                                                                                        IF(P21 = "Shoecovers", costing!$C$24,
                                                                                            IF(P21 = "Shoes", costing!$C$25,
                                                                                                IF(P21 = "Shorts &amp; Trousers", costing!$C$26,
                                                                                                    IF(P21 = "Skinsuits", costing!$C$27,
                                                                                                        IF(P21 = "Skull cap", costing!$C$28,
                                                                                                            IF(P21 = "T shirts &amp; Tops", costing!$C$29,
                                                                                                                IF(P21 = "Wind Vest", costing!$C$30,
                                                                                                                    IF(P21 = "Components", costing!$C$31,
                                                                                                                        IF(P21 = "Saddles &amp; Seatposts", costing!$C$32,
                                                                                                                            IF(P21 = "Cransets &amp; Chainrings", costing!$C$33,
                                                                                                                                IF(P21 = "Handlebars &amp; Stems", costing!$C$34,
                                                                                                                                    IF(P21 = "Brakes &amp; Shifters", costing!$C$35,
                                                                                                                                        IF(P21 = "Bottles &amp; Cages", costing!$C$36,
                                                                                                                                            IF(P21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21" s="78">
        <f>IF(P21 = "Arm Warmers", costing!$F$2,
    IF(P21 = "bags", costing!$F$3,
        IF(P21 = "Base layer", costing!$F$4,
            IF(P21 = "Bib shorts", costing!$F$5,
                IF(P21 = "caps", costing!$F$6,
                    IF(P21 = "Cycling bib Tights", costing!$F$7,
                        IF(P21 = "cycling cap", costing!$F$8,
                            IF(P21 = "Cycling Jersey", costing!$F$9,
                                IF(P21 = "Cycling shoes", costing!$F$10,
                                    IF(P21 = "cycling sock", costing!$F$11,
                                        IF(P21 = "Eyewear", costing!$F$12,
                                            IF(P21 = "Gloves", costing!$F$13,
                                                IF(P21 = "Helmets", costing!$F$14,
                                                    IF(P21 = "Hoodies &amp; sweatshirts", costing!$F$15,
                                                        IF(P21 = "Jackets", costing!$F$16,
                                                            IF(P21 = "Knee Warmers", costing!$F$17,
                                                                IF(P21 = "Leg Warmers", costing!$F$18,
                                                                    IF(P21 = "Long Sleeve Jersey", costing!$F$19,
                                                                        IF(P21 = "Memoribilia", costing!$F$20,
                                                                            IF(P21 = "Musette", costing!$F$21,
                                                                                IF(P21 = "Neck Warmer", costing!$F$22,
                                                                                    IF(P21 = "Rain Vest", costing!$F$23,
                                                                                        IF(P21 = "Shoecovers", costing!$F$24,
                                                                                            IF(P21 = "Shoes", costing!$F$25,
                                                                                                IF(P21 = "Shorts &amp; Trousers", costing!$F$26,
                                                                                                    IF(P21 = "Skinsuits", costing!$F$27,
                                                                                                        IF(P21 = "Skull cap", costing!$F$28,
                                                                                                            IF(P21 = "T shirts &amp; Tops", costing!$F$29,
                                                                                                                IF(P21 = "Wind Vest", costing!$F$30,
                                                                                                                    IF(P21 = "Components", costing!$F$31,
                                                                                                                        IF(P21 = "Saddles &amp; Seatposts", costing!$F$32,
                                                                                                                            IF(P21 = "Cransets &amp; Chainrings", costing!$F$33,
                                                                                                                                IF(P21 = "Handlebars &amp; Stems", costing!$F$34,
                                                                                                                                    IF(P21 = "Brakes &amp; Shifters", costing!$F$35,
                                                                                                                                        IF(P21 = "Bottles &amp; Cages", costing!$F$36,
                                                                                                                                            IF(P21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21" s="78">
        <f t="shared" si="4"/>
        <v>66.651667000000003</v>
      </c>
      <c r="AG21" s="80">
        <f t="shared" si="5"/>
        <v>0</v>
      </c>
      <c r="AH21" s="10"/>
      <c r="AI21" s="10"/>
      <c r="AJ21" s="10"/>
      <c r="AK21" s="10"/>
      <c r="AL21" s="10"/>
      <c r="AM21" s="10"/>
      <c r="AN21" s="10"/>
      <c r="AO21" s="10"/>
    </row>
    <row r="22" spans="1:41" ht="37.5" customHeight="1">
      <c r="A22" s="66" t="str">
        <f t="shared" si="0"/>
        <v>00028019 7-A-5</v>
      </c>
      <c r="B22" s="85" t="str">
        <f ca="1">"&lt;html&gt;&lt;body&gt;&lt;b&gt;Key Information&lt;/b&gt;" &amp;
"&lt;br&gt;&lt;b&gt;Brand:&lt;/b&gt; " &amp; input!F22 &amp;
IF(input!G22&lt;&gt;"", "&lt;br&gt;&lt;b&gt;ProTeam:&lt;/b&gt; " &amp; input!G22, "") &amp;
"&lt;br&gt;&lt;b&gt;Gender:&lt;/b&gt; " &amp; input!I22 &amp;
IF(input!H22&lt;&gt;"", "&lt;br&gt;&lt;b&gt;Sleeve type:&lt;/b&gt; " &amp; input!H22, "") &amp;
"&lt;br&gt;&lt;b&gt;Colour:&lt;/b&gt; " &amp; input!J22 &amp;
"&lt;br&gt;&lt;b&gt;Season:&lt;/b&gt; " &amp; input!N22 &amp;
IF(input!O22&lt;&gt;"", "&lt;br&gt;&lt;b&gt;Cycling Style:&lt;/b&gt; &lt;a href='https://procyclingoutlet.com/pages/what-are-the-different-cycling-syles'&gt;" &amp; input!O22 &amp; "&lt;/a&gt;", "") &amp;
IF(input!V22&lt;&gt;"", "&lt;br&gt;&lt;b&gt;Condition:&lt;/b&gt; &lt;a href='https://procyclingoutlet.com/pages/what-condition-are-the-used-products-in'&gt;" &amp; input!V22 &amp; "&lt;/a&gt;" &amp; IF(input!Z22&lt;&gt;"", " : " &amp; input!Z22, ""), "") &amp;
IF(input!K22&lt;&gt;"", "&lt;br&gt;&lt;b&gt;Chamois:&lt;/b&gt; " &amp; input!K22, "") &amp;
IF(input!L22&lt;&gt;"", "&lt;br&gt;&lt;b&gt;Expiry Date:&lt;/b&gt; " &amp; input!L22, "") &amp;
"&lt;br&gt;&lt;b&gt;Description&lt;/b&gt;&lt;br&gt;" &amp; description!R21 &amp;
IF(input!AA22&lt;&gt;"", "&lt;br&gt;&lt;b&gt;Ref:&lt;/b&gt; " &amp; input!AA22, "") &amp;
"&lt;/body&gt;&lt;/html&gt;"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00028019 7-A-5&lt;/body&gt;&lt;/html&gt;</v>
      </c>
      <c r="C22" s="86" t="str">
        <f t="shared" si="1"/>
        <v>Santini Bike Exchange Long Sleeve Green Male Thermal Jersey</v>
      </c>
      <c r="D22" s="87" t="s">
        <v>555</v>
      </c>
      <c r="E22" s="70" t="str">
        <f t="shared" si="6"/>
        <v>vc80</v>
      </c>
      <c r="F22" s="74" t="s">
        <v>524</v>
      </c>
      <c r="G22" s="74" t="s">
        <v>536</v>
      </c>
      <c r="H22" s="88" t="s">
        <v>105</v>
      </c>
      <c r="I22" s="71" t="s">
        <v>92</v>
      </c>
      <c r="J22" s="74" t="s">
        <v>523</v>
      </c>
      <c r="K22" s="71" t="s">
        <v>533</v>
      </c>
      <c r="L22" s="89"/>
      <c r="M22" s="74" t="s">
        <v>520</v>
      </c>
      <c r="N22" s="88" t="s">
        <v>103</v>
      </c>
      <c r="O22" s="88" t="s">
        <v>109</v>
      </c>
      <c r="P22" s="74" t="s">
        <v>26</v>
      </c>
      <c r="Q22" s="70" t="s">
        <v>96</v>
      </c>
      <c r="R22" s="70" t="s">
        <v>97</v>
      </c>
      <c r="S22" s="74" t="s">
        <v>100</v>
      </c>
      <c r="T22" s="74">
        <v>1</v>
      </c>
      <c r="U22" s="74"/>
      <c r="V22" s="74" t="s">
        <v>107</v>
      </c>
      <c r="W22" s="74"/>
      <c r="X22" s="74"/>
      <c r="Y22" s="74"/>
      <c r="Z22" s="74"/>
      <c r="AA22" s="92" t="str">
        <f t="shared" si="2"/>
        <v>00028019 7-A-5</v>
      </c>
      <c r="AB22" s="93" t="str">
        <f t="shared" si="3"/>
        <v>28019</v>
      </c>
      <c r="AC22" s="94">
        <f>IF(P22 = "Arm Warmers", costing!$I$2,
    IF(P22 = "bags", costing!$I$3,
        IF(P22 = "Base layer", costing!$I$4,
            IF(P22 = "Bib shorts", costing!$I$5,
                IF(P22 = "caps", costing!$I$6,
                    IF(P22 = "Cycling bib Tights", costing!$I$7,
                        IF(P22 = "cycling cap", costing!$I$8,
                            IF(P22 = "Cycling Jersey", costing!$I$9,
                                IF(P22 = "Cycling shoes", costing!$I$10,
                                    IF(P22 = "cycling sock", costing!$I$11,
                                        IF(P22 = "Eyewear", costing!$I$12,
                                            IF(P22 = "Gloves", costing!$I$13,
                                                IF(P22 = "Helmets", costing!$I$14,
                                                    IF(P22 = "Hoodies &amp; sweatshirts", costing!$I$15,
                                                        IF(P22 = "Jackets", costing!$I$16,
                                                            IF(P22 = "Knee Warmers", costing!$I$17,
                                                                IF(P22 = "Leg Warmers", costing!$I$18,
                                                                    IF(P22 = "Long Sleeve Jersey", costing!$I$19,
                                                                        IF(P22 = "Memoribilia", costing!$I$20,
                                                                            IF(P22 = "Musette", costing!$I$21,
                                                                                IF(P22 = "Neck Warmer", costing!$I$22,
                                                                                    IF(P22 = "Rain Vest", costing!$I$23,
                                                                                        IF(P22 = "Shoecovers", costing!$I$24,
                                                                                            IF(P22 = "Shoes", costing!$I$25,
                                                                                                IF(P22 = "Shorts &amp; Trousers", costing!$I$26,
                                                                                                    IF(P22 = "Skinsuits", costing!$I$27,
                                                                                                        IF(P22 = "Skull cap", costing!$I$28,
                                                                                                            IF(P22 = "T shirts &amp; Tops", costing!$I$29,
                                                                                                                IF(P22 = "Wind Vest", costing!$I$30,
                                                                                                                    IF(P22 = "Components", costing!$I$31,
                                                                                                                        IF(P22 = "Saddles &amp; Seatposts", costing!$I$32,
                                                                                                                            IF(P22 = "Cranksets &amp; Chainrings", costing!$I$33,
                                                                                                                                IF(P22 = "Handlebars &amp; Stems", costing!$I$34,
                                                                                                                                    IF(P22 = "Brakes &amp; Shifters", costing!$I$35,
                                                                                                                                        IF(P22 = "Bottles &amp; Cages", costing!$I$36,
                                                                                                                                            IF(P22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22" s="78">
        <f>IF(P22 = "Arm Warmers", costing!$C$2,
    IF(P22 = "bags", costing!$C$3,
        IF(P22 = "Base layer", costing!$C$4,
            IF(P22 = "Bib shorts", costing!$C$5,
                IF(P22 = "caps", costing!$C$6,
                    IF(P22 = "Cycling bib Tights", costing!$C$7,
                        IF(P22 = "cycling cap", costing!$C$8,
                            IF(P22 = "Cycling Jersey", costing!$C$9,
                                IF(P22 = "Cycling shoes", costing!$C$10,
                                    IF(P22 = "cycling sock", costing!$C$11,
                                        IF(P22 = "Eyewear", costing!$C$12,
                                            IF(P22 = "Gloves", costing!$C$13,
                                                IF(P22 = "Helmets", costing!$C$14,
                                                    IF(P22 = "Hoodies &amp; sweatshirts", costing!$C$15,
                                                        IF(P22 = "Jackets", costing!$C$16,
                                                            IF(P22 = "Knee Warmers", costing!$C$17,
                                                                IF(P22 = "Leg Warmers", costing!$C$18,
                                                                    IF(P22 = "Long Sleeve Jersey", costing!$C$19,
                                                                        IF(P22 = "Memoribilia", costing!$C$20,
                                                                            IF(P22 = "Musette", costing!$C$21,
                                                                                IF(P22 = "Neck Warmer", costing!$C$22,
                                                                                    IF(P22 = "Rain Vest", costing!$C$23,
                                                                                        IF(P22 = "Shoecovers", costing!$C$24,
                                                                                            IF(P22 = "Shoes", costing!$C$25,
                                                                                                IF(P22 = "Shorts &amp; Trousers", costing!$C$26,
                                                                                                    IF(P22 = "Skinsuits", costing!$C$27,
                                                                                                        IF(P22 = "Skull cap", costing!$C$28,
                                                                                                            IF(P22 = "T shirts &amp; Tops", costing!$C$29,
                                                                                                                IF(P22 = "Wind Vest", costing!$C$30,
                                                                                                                    IF(P22 = "Components", costing!$C$31,
                                                                                                                        IF(P22 = "Saddles &amp; Seatposts", costing!$C$32,
                                                                                                                            IF(P22 = "Cransets &amp; Chainrings", costing!$C$33,
                                                                                                                                IF(P22 = "Handlebars &amp; Stems", costing!$C$34,
                                                                                                                                    IF(P22 = "Brakes &amp; Shifters", costing!$C$35,
                                                                                                                                        IF(P22 = "Bottles &amp; Cages", costing!$C$36,
                                                                                                                                            IF(P22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22" s="78">
        <f>IF(P22 = "Arm Warmers", costing!$F$2,
    IF(P22 = "bags", costing!$F$3,
        IF(P22 = "Base layer", costing!$F$4,
            IF(P22 = "Bib shorts", costing!$F$5,
                IF(P22 = "caps", costing!$F$6,
                    IF(P22 = "Cycling bib Tights", costing!$F$7,
                        IF(P22 = "cycling cap", costing!$F$8,
                            IF(P22 = "Cycling Jersey", costing!$F$9,
                                IF(P22 = "Cycling shoes", costing!$F$10,
                                    IF(P22 = "cycling sock", costing!$F$11,
                                        IF(P22 = "Eyewear", costing!$F$12,
                                            IF(P22 = "Gloves", costing!$F$13,
                                                IF(P22 = "Helmets", costing!$F$14,
                                                    IF(P22 = "Hoodies &amp; sweatshirts", costing!$F$15,
                                                        IF(P22 = "Jackets", costing!$F$16,
                                                            IF(P22 = "Knee Warmers", costing!$F$17,
                                                                IF(P22 = "Leg Warmers", costing!$F$18,
                                                                    IF(P22 = "Long Sleeve Jersey", costing!$F$19,
                                                                        IF(P22 = "Memoribilia", costing!$F$20,
                                                                            IF(P22 = "Musette", costing!$F$21,
                                                                                IF(P22 = "Neck Warmer", costing!$F$22,
                                                                                    IF(P22 = "Rain Vest", costing!$F$23,
                                                                                        IF(P22 = "Shoecovers", costing!$F$24,
                                                                                            IF(P22 = "Shoes", costing!$F$25,
                                                                                                IF(P22 = "Shorts &amp; Trousers", costing!$F$26,
                                                                                                    IF(P22 = "Skinsuits", costing!$F$27,
                                                                                                        IF(P22 = "Skull cap", costing!$F$28,
                                                                                                            IF(P22 = "T shirts &amp; Tops", costing!$F$29,
                                                                                                                IF(P22 = "Wind Vest", costing!$F$30,
                                                                                                                    IF(P22 = "Components", costing!$F$31,
                                                                                                                        IF(P22 = "Saddles &amp; Seatposts", costing!$F$32,
                                                                                                                            IF(P22 = "Cransets &amp; Chainrings", costing!$F$33,
                                                                                                                                IF(P22 = "Handlebars &amp; Stems", costing!$F$34,
                                                                                                                                    IF(P22 = "Brakes &amp; Shifters", costing!$F$35,
                                                                                                                                        IF(P22 = "Bottles &amp; Cages", costing!$F$36,
                                                                                                                                            IF(P22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22" s="78">
        <f t="shared" si="4"/>
        <v>66.651667000000003</v>
      </c>
      <c r="AG22" s="80">
        <f t="shared" si="5"/>
        <v>0</v>
      </c>
      <c r="AH22" s="10"/>
      <c r="AI22" s="10"/>
      <c r="AJ22" s="10"/>
      <c r="AK22" s="10"/>
      <c r="AL22" s="10"/>
      <c r="AM22" s="10"/>
      <c r="AN22" s="10"/>
      <c r="AO22" s="10"/>
    </row>
    <row r="23" spans="1:41" ht="37.5" customHeight="1">
      <c r="A23" s="66" t="str">
        <f t="shared" si="0"/>
        <v>00028020 7-A-5</v>
      </c>
      <c r="B23" s="85" t="str">
        <f ca="1">"&lt;html&gt;&lt;body&gt;&lt;b&gt;Key Information&lt;/b&gt;" &amp;
"&lt;br&gt;&lt;b&gt;Brand:&lt;/b&gt; " &amp; input!F23 &amp;
IF(input!G23&lt;&gt;"", "&lt;br&gt;&lt;b&gt;ProTeam:&lt;/b&gt; " &amp; input!G23, "") &amp;
"&lt;br&gt;&lt;b&gt;Gender:&lt;/b&gt; " &amp; input!I23 &amp;
IF(input!H23&lt;&gt;"", "&lt;br&gt;&lt;b&gt;Sleeve type:&lt;/b&gt; " &amp; input!H23, "") &amp;
"&lt;br&gt;&lt;b&gt;Colour:&lt;/b&gt; " &amp; input!J23 &amp;
"&lt;br&gt;&lt;b&gt;Season:&lt;/b&gt; " &amp; input!N23 &amp;
IF(input!O23&lt;&gt;"", "&lt;br&gt;&lt;b&gt;Cycling Style:&lt;/b&gt; &lt;a href='https://procyclingoutlet.com/pages/what-are-the-different-cycling-syles'&gt;" &amp; input!O23 &amp; "&lt;/a&gt;", "") &amp;
IF(input!V23&lt;&gt;"", "&lt;br&gt;&lt;b&gt;Condition:&lt;/b&gt; &lt;a href='https://procyclingoutlet.com/pages/what-condition-are-the-used-products-in'&gt;" &amp; input!V23 &amp; "&lt;/a&gt;" &amp; IF(input!Z23&lt;&gt;"", " : " &amp; input!Z23, ""), "") &amp;
IF(input!K23&lt;&gt;"", "&lt;br&gt;&lt;b&gt;Chamois:&lt;/b&gt; " &amp; input!K23, "") &amp;
IF(input!L23&lt;&gt;"", "&lt;br&gt;&lt;b&gt;Expiry Date:&lt;/b&gt; " &amp; input!L23, "") &amp;
"&lt;br&gt;&lt;b&gt;Description&lt;/b&gt;&lt;br&gt;" &amp; description!R22 &amp;
IF(input!AA23&lt;&gt;"", "&lt;br&gt;&lt;b&gt;Ref:&lt;/b&gt; " &amp; input!AA23, "") &amp;
"&lt;/body&gt;&lt;/html&gt;"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00028020 7-A-5&lt;/body&gt;&lt;/html&gt;</v>
      </c>
      <c r="C23" s="86" t="str">
        <f t="shared" si="1"/>
        <v>Ekoi Education First Long Sleeve Yellow Female Thermal baselayer</v>
      </c>
      <c r="D23" s="87" t="s">
        <v>557</v>
      </c>
      <c r="E23" s="70" t="str">
        <f t="shared" si="6"/>
        <v>vc80</v>
      </c>
      <c r="F23" s="74" t="s">
        <v>517</v>
      </c>
      <c r="G23" s="74" t="s">
        <v>556</v>
      </c>
      <c r="H23" s="88" t="s">
        <v>105</v>
      </c>
      <c r="I23" s="88" t="s">
        <v>526</v>
      </c>
      <c r="J23" s="74" t="s">
        <v>580</v>
      </c>
      <c r="K23" s="71" t="s">
        <v>533</v>
      </c>
      <c r="L23" s="89"/>
      <c r="M23" s="74" t="s">
        <v>586</v>
      </c>
      <c r="N23" s="88" t="s">
        <v>103</v>
      </c>
      <c r="O23" s="88" t="s">
        <v>109</v>
      </c>
      <c r="P23" s="74" t="s">
        <v>11</v>
      </c>
      <c r="Q23" s="70" t="s">
        <v>96</v>
      </c>
      <c r="R23" s="70" t="s">
        <v>97</v>
      </c>
      <c r="S23" s="74" t="s">
        <v>100</v>
      </c>
      <c r="T23" s="74">
        <v>3</v>
      </c>
      <c r="U23" s="74"/>
      <c r="V23" s="74" t="s">
        <v>107</v>
      </c>
      <c r="W23" s="74"/>
      <c r="X23" s="74"/>
      <c r="Y23" s="74"/>
      <c r="Z23" s="74"/>
      <c r="AA23" s="92" t="str">
        <f t="shared" si="2"/>
        <v>00028020 7-A-5</v>
      </c>
      <c r="AB23" s="93" t="str">
        <f t="shared" si="3"/>
        <v>28020</v>
      </c>
      <c r="AC23" s="94">
        <f>IF(P23 = "Arm Warmers", costing!$I$2,
    IF(P23 = "bags", costing!$I$3,
        IF(P23 = "Base layer", costing!$I$4,
            IF(P23 = "Bib shorts", costing!$I$5,
                IF(P23 = "caps", costing!$I$6,
                    IF(P23 = "Cycling bib Tights", costing!$I$7,
                        IF(P23 = "cycling cap", costing!$I$8,
                            IF(P23 = "Cycling Jersey", costing!$I$9,
                                IF(P23 = "Cycling shoes", costing!$I$10,
                                    IF(P23 = "cycling sock", costing!$I$11,
                                        IF(P23 = "Eyewear", costing!$I$12,
                                            IF(P23 = "Gloves", costing!$I$13,
                                                IF(P23 = "Helmets", costing!$I$14,
                                                    IF(P23 = "Hoodies &amp; sweatshirts", costing!$I$15,
                                                        IF(P23 = "Jackets", costing!$I$16,
                                                            IF(P23 = "Knee Warmers", costing!$I$17,
                                                                IF(P23 = "Leg Warmers", costing!$I$18,
                                                                    IF(P23 = "Long Sleeve Jersey", costing!$I$19,
                                                                        IF(P23 = "Memoribilia", costing!$I$20,
                                                                            IF(P23 = "Musette", costing!$I$21,
                                                                                IF(P23 = "Neck Warmer", costing!$I$22,
                                                                                    IF(P23 = "Rain Vest", costing!$I$23,
                                                                                        IF(P23 = "Shoecovers", costing!$I$24,
                                                                                            IF(P23 = "Shoes", costing!$I$25,
                                                                                                IF(P23 = "Shorts &amp; Trousers", costing!$I$26,
                                                                                                    IF(P23 = "Skinsuits", costing!$I$27,
                                                                                                        IF(P23 = "Skull cap", costing!$I$28,
                                                                                                            IF(P23 = "T shirts &amp; Tops", costing!$I$29,
                                                                                                                IF(P23 = "Wind Vest", costing!$I$30,
                                                                                                                    IF(P23 = "Components", costing!$I$31,
                                                                                                                        IF(P23 = "Saddles &amp; Seatposts", costing!$I$32,
                                                                                                                            IF(P23 = "Cranksets &amp; Chainrings", costing!$I$33,
                                                                                                                                IF(P23 = "Handlebars &amp; Stems", costing!$I$34,
                                                                                                                                    IF(P23 = "Brakes &amp; Shifters", costing!$I$35,
                                                                                                                                        IF(P23 = "Bottles &amp; Cages", costing!$I$36,
                                                                                                                                            IF(P23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23" s="78">
        <f>IF(P23 = "Arm Warmers", costing!$C$2,
    IF(P23 = "bags", costing!$C$3,
        IF(P23 = "Base layer", costing!$C$4,
            IF(P23 = "Bib shorts", costing!$C$5,
                IF(P23 = "caps", costing!$C$6,
                    IF(P23 = "Cycling bib Tights", costing!$C$7,
                        IF(P23 = "cycling cap", costing!$C$8,
                            IF(P23 = "Cycling Jersey", costing!$C$9,
                                IF(P23 = "Cycling shoes", costing!$C$10,
                                    IF(P23 = "cycling sock", costing!$C$11,
                                        IF(P23 = "Eyewear", costing!$C$12,
                                            IF(P23 = "Gloves", costing!$C$13,
                                                IF(P23 = "Helmets", costing!$C$14,
                                                    IF(P23 = "Hoodies &amp; sweatshirts", costing!$C$15,
                                                        IF(P23 = "Jackets", costing!$C$16,
                                                            IF(P23 = "Knee Warmers", costing!$C$17,
                                                                IF(P23 = "Leg Warmers", costing!$C$18,
                                                                    IF(P23 = "Long Sleeve Jersey", costing!$C$19,
                                                                        IF(P23 = "Memoribilia", costing!$C$20,
                                                                            IF(P23 = "Musette", costing!$C$21,
                                                                                IF(P23 = "Neck Warmer", costing!$C$22,
                                                                                    IF(P23 = "Rain Vest", costing!$C$23,
                                                                                        IF(P23 = "Shoecovers", costing!$C$24,
                                                                                            IF(P23 = "Shoes", costing!$C$25,
                                                                                                IF(P23 = "Shorts &amp; Trousers", costing!$C$26,
                                                                                                    IF(P23 = "Skinsuits", costing!$C$27,
                                                                                                        IF(P23 = "Skull cap", costing!$C$28,
                                                                                                            IF(P23 = "T shirts &amp; Tops", costing!$C$29,
                                                                                                                IF(P23 = "Wind Vest", costing!$C$30,
                                                                                                                    IF(P23 = "Components", costing!$C$31,
                                                                                                                        IF(P23 = "Saddles &amp; Seatposts", costing!$C$32,
                                                                                                                            IF(P23 = "Cransets &amp; Chainrings", costing!$C$33,
                                                                                                                                IF(P23 = "Handlebars &amp; Stems", costing!$C$34,
                                                                                                                                    IF(P23 = "Brakes &amp; Shifters", costing!$C$35,
                                                                                                                                        IF(P23 = "Bottles &amp; Cages", costing!$C$36,
                                                                                                                                            IF(P23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23" s="78">
        <f>IF(P23 = "Arm Warmers", costing!$F$2,
    IF(P23 = "bags", costing!$F$3,
        IF(P23 = "Base layer", costing!$F$4,
            IF(P23 = "Bib shorts", costing!$F$5,
                IF(P23 = "caps", costing!$F$6,
                    IF(P23 = "Cycling bib Tights", costing!$F$7,
                        IF(P23 = "cycling cap", costing!$F$8,
                            IF(P23 = "Cycling Jersey", costing!$F$9,
                                IF(P23 = "Cycling shoes", costing!$F$10,
                                    IF(P23 = "cycling sock", costing!$F$11,
                                        IF(P23 = "Eyewear", costing!$F$12,
                                            IF(P23 = "Gloves", costing!$F$13,
                                                IF(P23 = "Helmets", costing!$F$14,
                                                    IF(P23 = "Hoodies &amp; sweatshirts", costing!$F$15,
                                                        IF(P23 = "Jackets", costing!$F$16,
                                                            IF(P23 = "Knee Warmers", costing!$F$17,
                                                                IF(P23 = "Leg Warmers", costing!$F$18,
                                                                    IF(P23 = "Long Sleeve Jersey", costing!$F$19,
                                                                        IF(P23 = "Memoribilia", costing!$F$20,
                                                                            IF(P23 = "Musette", costing!$F$21,
                                                                                IF(P23 = "Neck Warmer", costing!$F$22,
                                                                                    IF(P23 = "Rain Vest", costing!$F$23,
                                                                                        IF(P23 = "Shoecovers", costing!$F$24,
                                                                                            IF(P23 = "Shoes", costing!$F$25,
                                                                                                IF(P23 = "Shorts &amp; Trousers", costing!$F$26,
                                                                                                    IF(P23 = "Skinsuits", costing!$F$27,
                                                                                                        IF(P23 = "Skull cap", costing!$F$28,
                                                                                                            IF(P23 = "T shirts &amp; Tops", costing!$F$29,
                                                                                                                IF(P23 = "Wind Vest", costing!$F$30,
                                                                                                                    IF(P23 = "Components", costing!$F$31,
                                                                                                                        IF(P23 = "Saddles &amp; Seatposts", costing!$F$32,
                                                                                                                            IF(P23 = "Cransets &amp; Chainrings", costing!$F$33,
                                                                                                                                IF(P23 = "Handlebars &amp; Stems", costing!$F$34,
                                                                                                                                    IF(P23 = "Brakes &amp; Shifters", costing!$F$35,
                                                                                                                                        IF(P23 = "Bottles &amp; Cages", costing!$F$36,
                                                                                                                                            IF(P23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14.99</v>
      </c>
      <c r="AF23" s="78">
        <f t="shared" si="4"/>
        <v>19.986167000000002</v>
      </c>
      <c r="AG23" s="80">
        <f t="shared" si="5"/>
        <v>0</v>
      </c>
      <c r="AH23" s="10"/>
      <c r="AI23" s="10"/>
      <c r="AJ23" s="10"/>
      <c r="AK23" s="10"/>
      <c r="AL23" s="10"/>
      <c r="AM23" s="10"/>
      <c r="AN23" s="10"/>
      <c r="AO23" s="10"/>
    </row>
    <row r="24" spans="1:41" ht="37.5" customHeight="1">
      <c r="A24" s="66" t="str">
        <f t="shared" si="0"/>
        <v>00028021 7-A-5</v>
      </c>
      <c r="B24" s="85" t="str">
        <f ca="1">"&lt;html&gt;&lt;body&gt;&lt;b&gt;Key Information&lt;/b&gt;" &amp;
"&lt;br&gt;&lt;b&gt;Brand:&lt;/b&gt; " &amp; input!F24 &amp;
IF(input!G24&lt;&gt;"", "&lt;br&gt;&lt;b&gt;ProTeam:&lt;/b&gt; " &amp; input!G24, "") &amp;
"&lt;br&gt;&lt;b&gt;Gender:&lt;/b&gt; " &amp; input!I24 &amp;
IF(input!H24&lt;&gt;"", "&lt;br&gt;&lt;b&gt;Sleeve type:&lt;/b&gt; " &amp; input!H24, "") &amp;
"&lt;br&gt;&lt;b&gt;Colour:&lt;/b&gt; " &amp; input!J24 &amp;
"&lt;br&gt;&lt;b&gt;Season:&lt;/b&gt; " &amp; input!N24 &amp;
IF(input!O24&lt;&gt;"", "&lt;br&gt;&lt;b&gt;Cycling Style:&lt;/b&gt; &lt;a href='https://procyclingoutlet.com/pages/what-are-the-different-cycling-syles'&gt;" &amp; input!O24 &amp; "&lt;/a&gt;", "") &amp;
IF(input!V24&lt;&gt;"", "&lt;br&gt;&lt;b&gt;Condition:&lt;/b&gt; &lt;a href='https://procyclingoutlet.com/pages/what-condition-are-the-used-products-in'&gt;" &amp; input!V24 &amp; "&lt;/a&gt;" &amp; IF(input!Z24&lt;&gt;"", " : " &amp; input!Z24, ""), "") &amp;
IF(input!K24&lt;&gt;"", "&lt;br&gt;&lt;b&gt;Chamois:&lt;/b&gt; " &amp; input!K24, "") &amp;
IF(input!L24&lt;&gt;"", "&lt;br&gt;&lt;b&gt;Expiry Date:&lt;/b&gt; " &amp; input!L24, "") &amp;
"&lt;br&gt;&lt;b&gt;Description&lt;/b&gt;&lt;br&gt;" &amp; description!R23 &amp;
IF(input!AA24&lt;&gt;"", "&lt;br&gt;&lt;b&gt;Ref:&lt;/b&gt; " &amp; input!AA24, "") &amp;
"&lt;/body&gt;&lt;/html&gt;"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00028021 7-A-5&lt;/body&gt;&lt;/html&gt;</v>
      </c>
      <c r="C24" s="86" t="str">
        <f t="shared" si="1"/>
        <v>Ekoi Education First Long Sleeve Yellow Female Thermal baselayer</v>
      </c>
      <c r="D24" s="87" t="s">
        <v>558</v>
      </c>
      <c r="E24" s="70" t="str">
        <f t="shared" si="6"/>
        <v>vc80</v>
      </c>
      <c r="F24" s="74" t="s">
        <v>517</v>
      </c>
      <c r="G24" s="74" t="s">
        <v>556</v>
      </c>
      <c r="H24" s="88" t="s">
        <v>105</v>
      </c>
      <c r="I24" s="88" t="s">
        <v>526</v>
      </c>
      <c r="J24" s="74" t="s">
        <v>580</v>
      </c>
      <c r="K24" s="71" t="s">
        <v>533</v>
      </c>
      <c r="L24" s="89"/>
      <c r="M24" s="74" t="s">
        <v>586</v>
      </c>
      <c r="N24" s="88" t="s">
        <v>103</v>
      </c>
      <c r="O24" s="88" t="s">
        <v>109</v>
      </c>
      <c r="P24" s="74" t="s">
        <v>11</v>
      </c>
      <c r="Q24" s="70" t="s">
        <v>96</v>
      </c>
      <c r="R24" s="70" t="s">
        <v>97</v>
      </c>
      <c r="S24" s="74" t="s">
        <v>100</v>
      </c>
      <c r="T24" s="74">
        <v>2</v>
      </c>
      <c r="U24" s="74"/>
      <c r="V24" s="74" t="s">
        <v>107</v>
      </c>
      <c r="W24" s="74"/>
      <c r="X24" s="74"/>
      <c r="Y24" s="74"/>
      <c r="Z24" s="74"/>
      <c r="AA24" s="92" t="str">
        <f t="shared" si="2"/>
        <v>00028021 7-A-5</v>
      </c>
      <c r="AB24" s="93" t="str">
        <f t="shared" si="3"/>
        <v>28021</v>
      </c>
      <c r="AC24" s="94">
        <f>IF(P24 = "Arm Warmers", costing!$I$2,
    IF(P24 = "bags", costing!$I$3,
        IF(P24 = "Base layer", costing!$I$4,
            IF(P24 = "Bib shorts", costing!$I$5,
                IF(P24 = "caps", costing!$I$6,
                    IF(P24 = "Cycling bib Tights", costing!$I$7,
                        IF(P24 = "cycling cap", costing!$I$8,
                            IF(P24 = "Cycling Jersey", costing!$I$9,
                                IF(P24 = "Cycling shoes", costing!$I$10,
                                    IF(P24 = "cycling sock", costing!$I$11,
                                        IF(P24 = "Eyewear", costing!$I$12,
                                            IF(P24 = "Gloves", costing!$I$13,
                                                IF(P24 = "Helmets", costing!$I$14,
                                                    IF(P24 = "Hoodies &amp; sweatshirts", costing!$I$15,
                                                        IF(P24 = "Jackets", costing!$I$16,
                                                            IF(P24 = "Knee Warmers", costing!$I$17,
                                                                IF(P24 = "Leg Warmers", costing!$I$18,
                                                                    IF(P24 = "Long Sleeve Jersey", costing!$I$19,
                                                                        IF(P24 = "Memoribilia", costing!$I$20,
                                                                            IF(P24 = "Musette", costing!$I$21,
                                                                                IF(P24 = "Neck Warmer", costing!$I$22,
                                                                                    IF(P24 = "Rain Vest", costing!$I$23,
                                                                                        IF(P24 = "Shoecovers", costing!$I$24,
                                                                                            IF(P24 = "Shoes", costing!$I$25,
                                                                                                IF(P24 = "Shorts &amp; Trousers", costing!$I$26,
                                                                                                    IF(P24 = "Skinsuits", costing!$I$27,
                                                                                                        IF(P24 = "Skull cap", costing!$I$28,
                                                                                                            IF(P24 = "T shirts &amp; Tops", costing!$I$29,
                                                                                                                IF(P24 = "Wind Vest", costing!$I$30,
                                                                                                                    IF(P24 = "Components", costing!$I$31,
                                                                                                                        IF(P24 = "Saddles &amp; Seatposts", costing!$I$32,
                                                                                                                            IF(P24 = "Cranksets &amp; Chainrings", costing!$I$33,
                                                                                                                                IF(P24 = "Handlebars &amp; Stems", costing!$I$34,
                                                                                                                                    IF(P24 = "Brakes &amp; Shifters", costing!$I$35,
                                                                                                                                        IF(P24 = "Bottles &amp; Cages", costing!$I$36,
                                                                                                                                            IF(P24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24" s="78">
        <f>IF(P24 = "Arm Warmers", costing!$C$2,
    IF(P24 = "bags", costing!$C$3,
        IF(P24 = "Base layer", costing!$C$4,
            IF(P24 = "Bib shorts", costing!$C$5,
                IF(P24 = "caps", costing!$C$6,
                    IF(P24 = "Cycling bib Tights", costing!$C$7,
                        IF(P24 = "cycling cap", costing!$C$8,
                            IF(P24 = "Cycling Jersey", costing!$C$9,
                                IF(P24 = "Cycling shoes", costing!$C$10,
                                    IF(P24 = "cycling sock", costing!$C$11,
                                        IF(P24 = "Eyewear", costing!$C$12,
                                            IF(P24 = "Gloves", costing!$C$13,
                                                IF(P24 = "Helmets", costing!$C$14,
                                                    IF(P24 = "Hoodies &amp; sweatshirts", costing!$C$15,
                                                        IF(P24 = "Jackets", costing!$C$16,
                                                            IF(P24 = "Knee Warmers", costing!$C$17,
                                                                IF(P24 = "Leg Warmers", costing!$C$18,
                                                                    IF(P24 = "Long Sleeve Jersey", costing!$C$19,
                                                                        IF(P24 = "Memoribilia", costing!$C$20,
                                                                            IF(P24 = "Musette", costing!$C$21,
                                                                                IF(P24 = "Neck Warmer", costing!$C$22,
                                                                                    IF(P24 = "Rain Vest", costing!$C$23,
                                                                                        IF(P24 = "Shoecovers", costing!$C$24,
                                                                                            IF(P24 = "Shoes", costing!$C$25,
                                                                                                IF(P24 = "Shorts &amp; Trousers", costing!$C$26,
                                                                                                    IF(P24 = "Skinsuits", costing!$C$27,
                                                                                                        IF(P24 = "Skull cap", costing!$C$28,
                                                                                                            IF(P24 = "T shirts &amp; Tops", costing!$C$29,
                                                                                                                IF(P24 = "Wind Vest", costing!$C$30,
                                                                                                                    IF(P24 = "Components", costing!$C$31,
                                                                                                                        IF(P24 = "Saddles &amp; Seatposts", costing!$C$32,
                                                                                                                            IF(P24 = "Cransets &amp; Chainrings", costing!$C$33,
                                                                                                                                IF(P24 = "Handlebars &amp; Stems", costing!$C$34,
                                                                                                                                    IF(P24 = "Brakes &amp; Shifters", costing!$C$35,
                                                                                                                                        IF(P24 = "Bottles &amp; Cages", costing!$C$36,
                                                                                                                                            IF(P24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24" s="78">
        <f>IF(P24 = "Arm Warmers", costing!$F$2,
    IF(P24 = "bags", costing!$F$3,
        IF(P24 = "Base layer", costing!$F$4,
            IF(P24 = "Bib shorts", costing!$F$5,
                IF(P24 = "caps", costing!$F$6,
                    IF(P24 = "Cycling bib Tights", costing!$F$7,
                        IF(P24 = "cycling cap", costing!$F$8,
                            IF(P24 = "Cycling Jersey", costing!$F$9,
                                IF(P24 = "Cycling shoes", costing!$F$10,
                                    IF(P24 = "cycling sock", costing!$F$11,
                                        IF(P24 = "Eyewear", costing!$F$12,
                                            IF(P24 = "Gloves", costing!$F$13,
                                                IF(P24 = "Helmets", costing!$F$14,
                                                    IF(P24 = "Hoodies &amp; sweatshirts", costing!$F$15,
                                                        IF(P24 = "Jackets", costing!$F$16,
                                                            IF(P24 = "Knee Warmers", costing!$F$17,
                                                                IF(P24 = "Leg Warmers", costing!$F$18,
                                                                    IF(P24 = "Long Sleeve Jersey", costing!$F$19,
                                                                        IF(P24 = "Memoribilia", costing!$F$20,
                                                                            IF(P24 = "Musette", costing!$F$21,
                                                                                IF(P24 = "Neck Warmer", costing!$F$22,
                                                                                    IF(P24 = "Rain Vest", costing!$F$23,
                                                                                        IF(P24 = "Shoecovers", costing!$F$24,
                                                                                            IF(P24 = "Shoes", costing!$F$25,
                                                                                                IF(P24 = "Shorts &amp; Trousers", costing!$F$26,
                                                                                                    IF(P24 = "Skinsuits", costing!$F$27,
                                                                                                        IF(P24 = "Skull cap", costing!$F$28,
                                                                                                            IF(P24 = "T shirts &amp; Tops", costing!$F$29,
                                                                                                                IF(P24 = "Wind Vest", costing!$F$30,
                                                                                                                    IF(P24 = "Components", costing!$F$31,
                                                                                                                        IF(P24 = "Saddles &amp; Seatposts", costing!$F$32,
                                                                                                                            IF(P24 = "Cransets &amp; Chainrings", costing!$F$33,
                                                                                                                                IF(P24 = "Handlebars &amp; Stems", costing!$F$34,
                                                                                                                                    IF(P24 = "Brakes &amp; Shifters", costing!$F$35,
                                                                                                                                        IF(P24 = "Bottles &amp; Cages", costing!$F$36,
                                                                                                                                            IF(P24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14.99</v>
      </c>
      <c r="AF24" s="78">
        <f t="shared" si="4"/>
        <v>19.986167000000002</v>
      </c>
      <c r="AG24" s="80">
        <f t="shared" si="5"/>
        <v>0</v>
      </c>
      <c r="AH24" s="10"/>
      <c r="AI24" s="10"/>
      <c r="AJ24" s="10"/>
      <c r="AK24" s="10"/>
      <c r="AL24" s="10"/>
      <c r="AM24" s="10"/>
      <c r="AN24" s="10"/>
      <c r="AO24" s="10"/>
    </row>
    <row r="25" spans="1:41" ht="37.5" customHeight="1">
      <c r="A25" s="66" t="str">
        <f t="shared" si="0"/>
        <v>00028022 7-A-5</v>
      </c>
      <c r="B25" s="85" t="str">
        <f ca="1">"&lt;html&gt;&lt;body&gt;&lt;b&gt;Key Information&lt;/b&gt;" &amp;
"&lt;br&gt;&lt;b&gt;Brand:&lt;/b&gt; " &amp; input!F25 &amp;
IF(input!G25&lt;&gt;"", "&lt;br&gt;&lt;b&gt;ProTeam:&lt;/b&gt; " &amp; input!G25, "") &amp;
"&lt;br&gt;&lt;b&gt;Gender:&lt;/b&gt; " &amp; input!I25 &amp;
IF(input!H25&lt;&gt;"", "&lt;br&gt;&lt;b&gt;Sleeve type:&lt;/b&gt; " &amp; input!H25, "") &amp;
"&lt;br&gt;&lt;b&gt;Colour:&lt;/b&gt; " &amp; input!J25 &amp;
"&lt;br&gt;&lt;b&gt;Season:&lt;/b&gt; " &amp; input!N25 &amp;
IF(input!O25&lt;&gt;"", "&lt;br&gt;&lt;b&gt;Cycling Style:&lt;/b&gt; &lt;a href='https://procyclingoutlet.com/pages/what-are-the-different-cycling-syles'&gt;" &amp; input!O25 &amp; "&lt;/a&gt;", "") &amp;
IF(input!V25&lt;&gt;"", "&lt;br&gt;&lt;b&gt;Condition:&lt;/b&gt; &lt;a href='https://procyclingoutlet.com/pages/what-condition-are-the-used-products-in'&gt;" &amp; input!V25 &amp; "&lt;/a&gt;" &amp; IF(input!Z25&lt;&gt;"", " : " &amp; input!Z25, ""), "") &amp;
IF(input!K25&lt;&gt;"", "&lt;br&gt;&lt;b&gt;Chamois:&lt;/b&gt; " &amp; input!K25, "") &amp;
IF(input!L25&lt;&gt;"", "&lt;br&gt;&lt;b&gt;Expiry Date:&lt;/b&gt; " &amp; input!L25, "") &amp;
"&lt;br&gt;&lt;b&gt;Description&lt;/b&gt;&lt;br&gt;" &amp; description!R24 &amp;
IF(input!AA25&lt;&gt;"", "&lt;br&gt;&lt;b&gt;Ref:&lt;/b&gt; " &amp; input!AA25, "") &amp;
"&lt;/body&gt;&lt;/html&gt;"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00028022 7-A-5&lt;/body&gt;&lt;/html&gt;</v>
      </c>
      <c r="C25" s="86" t="str">
        <f t="shared" si="1"/>
        <v>Ekoi Education First Long Sleeve Yellow Female Thermal baselayer</v>
      </c>
      <c r="D25" s="87" t="s">
        <v>559</v>
      </c>
      <c r="E25" s="70" t="str">
        <f t="shared" si="6"/>
        <v>vc80</v>
      </c>
      <c r="F25" s="74" t="s">
        <v>517</v>
      </c>
      <c r="G25" s="74" t="s">
        <v>556</v>
      </c>
      <c r="H25" s="88" t="s">
        <v>105</v>
      </c>
      <c r="I25" s="88" t="s">
        <v>526</v>
      </c>
      <c r="J25" s="74" t="s">
        <v>580</v>
      </c>
      <c r="K25" s="71" t="s">
        <v>533</v>
      </c>
      <c r="L25" s="89"/>
      <c r="M25" s="74" t="s">
        <v>586</v>
      </c>
      <c r="N25" s="88" t="s">
        <v>103</v>
      </c>
      <c r="O25" s="88" t="s">
        <v>109</v>
      </c>
      <c r="P25" s="74" t="s">
        <v>11</v>
      </c>
      <c r="Q25" s="70" t="s">
        <v>96</v>
      </c>
      <c r="R25" s="70" t="s">
        <v>97</v>
      </c>
      <c r="S25" s="74" t="s">
        <v>100</v>
      </c>
      <c r="T25" s="74">
        <v>1</v>
      </c>
      <c r="U25" s="74"/>
      <c r="V25" s="74" t="s">
        <v>107</v>
      </c>
      <c r="W25" s="74"/>
      <c r="X25" s="74"/>
      <c r="Y25" s="74"/>
      <c r="Z25" s="74"/>
      <c r="AA25" s="92" t="str">
        <f t="shared" si="2"/>
        <v>00028022 7-A-5</v>
      </c>
      <c r="AB25" s="93" t="str">
        <f t="shared" si="3"/>
        <v>28022</v>
      </c>
      <c r="AC25" s="94">
        <f>IF(P25 = "Arm Warmers", costing!$I$2,
    IF(P25 = "bags", costing!$I$3,
        IF(P25 = "Base layer", costing!$I$4,
            IF(P25 = "Bib shorts", costing!$I$5,
                IF(P25 = "caps", costing!$I$6,
                    IF(P25 = "Cycling bib Tights", costing!$I$7,
                        IF(P25 = "cycling cap", costing!$I$8,
                            IF(P25 = "Cycling Jersey", costing!$I$9,
                                IF(P25 = "Cycling shoes", costing!$I$10,
                                    IF(P25 = "cycling sock", costing!$I$11,
                                        IF(P25 = "Eyewear", costing!$I$12,
                                            IF(P25 = "Gloves", costing!$I$13,
                                                IF(P25 = "Helmets", costing!$I$14,
                                                    IF(P25 = "Hoodies &amp; sweatshirts", costing!$I$15,
                                                        IF(P25 = "Jackets", costing!$I$16,
                                                            IF(P25 = "Knee Warmers", costing!$I$17,
                                                                IF(P25 = "Leg Warmers", costing!$I$18,
                                                                    IF(P25 = "Long Sleeve Jersey", costing!$I$19,
                                                                        IF(P25 = "Memoribilia", costing!$I$20,
                                                                            IF(P25 = "Musette", costing!$I$21,
                                                                                IF(P25 = "Neck Warmer", costing!$I$22,
                                                                                    IF(P25 = "Rain Vest", costing!$I$23,
                                                                                        IF(P25 = "Shoecovers", costing!$I$24,
                                                                                            IF(P25 = "Shoes", costing!$I$25,
                                                                                                IF(P25 = "Shorts &amp; Trousers", costing!$I$26,
                                                                                                    IF(P25 = "Skinsuits", costing!$I$27,
                                                                                                        IF(P25 = "Skull cap", costing!$I$28,
                                                                                                            IF(P25 = "T shirts &amp; Tops", costing!$I$29,
                                                                                                                IF(P25 = "Wind Vest", costing!$I$30,
                                                                                                                    IF(P25 = "Components", costing!$I$31,
                                                                                                                        IF(P25 = "Saddles &amp; Seatposts", costing!$I$32,
                                                                                                                            IF(P25 = "Cranksets &amp; Chainrings", costing!$I$33,
                                                                                                                                IF(P25 = "Handlebars &amp; Stems", costing!$I$34,
                                                                                                                                    IF(P25 = "Brakes &amp; Shifters", costing!$I$35,
                                                                                                                                        IF(P25 = "Bottles &amp; Cages", costing!$I$36,
                                                                                                                                            IF(P25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25" s="78">
        <f>IF(P25 = "Arm Warmers", costing!$C$2,
    IF(P25 = "bags", costing!$C$3,
        IF(P25 = "Base layer", costing!$C$4,
            IF(P25 = "Bib shorts", costing!$C$5,
                IF(P25 = "caps", costing!$C$6,
                    IF(P25 = "Cycling bib Tights", costing!$C$7,
                        IF(P25 = "cycling cap", costing!$C$8,
                            IF(P25 = "Cycling Jersey", costing!$C$9,
                                IF(P25 = "Cycling shoes", costing!$C$10,
                                    IF(P25 = "cycling sock", costing!$C$11,
                                        IF(P25 = "Eyewear", costing!$C$12,
                                            IF(P25 = "Gloves", costing!$C$13,
                                                IF(P25 = "Helmets", costing!$C$14,
                                                    IF(P25 = "Hoodies &amp; sweatshirts", costing!$C$15,
                                                        IF(P25 = "Jackets", costing!$C$16,
                                                            IF(P25 = "Knee Warmers", costing!$C$17,
                                                                IF(P25 = "Leg Warmers", costing!$C$18,
                                                                    IF(P25 = "Long Sleeve Jersey", costing!$C$19,
                                                                        IF(P25 = "Memoribilia", costing!$C$20,
                                                                            IF(P25 = "Musette", costing!$C$21,
                                                                                IF(P25 = "Neck Warmer", costing!$C$22,
                                                                                    IF(P25 = "Rain Vest", costing!$C$23,
                                                                                        IF(P25 = "Shoecovers", costing!$C$24,
                                                                                            IF(P25 = "Shoes", costing!$C$25,
                                                                                                IF(P25 = "Shorts &amp; Trousers", costing!$C$26,
                                                                                                    IF(P25 = "Skinsuits", costing!$C$27,
                                                                                                        IF(P25 = "Skull cap", costing!$C$28,
                                                                                                            IF(P25 = "T shirts &amp; Tops", costing!$C$29,
                                                                                                                IF(P25 = "Wind Vest", costing!$C$30,
                                                                                                                    IF(P25 = "Components", costing!$C$31,
                                                                                                                        IF(P25 = "Saddles &amp; Seatposts", costing!$C$32,
                                                                                                                            IF(P25 = "Cransets &amp; Chainrings", costing!$C$33,
                                                                                                                                IF(P25 = "Handlebars &amp; Stems", costing!$C$34,
                                                                                                                                    IF(P25 = "Brakes &amp; Shifters", costing!$C$35,
                                                                                                                                        IF(P25 = "Bottles &amp; Cages", costing!$C$36,
                                                                                                                                            IF(P25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25" s="78">
        <f>IF(P25 = "Arm Warmers", costing!$F$2,
    IF(P25 = "bags", costing!$F$3,
        IF(P25 = "Base layer", costing!$F$4,
            IF(P25 = "Bib shorts", costing!$F$5,
                IF(P25 = "caps", costing!$F$6,
                    IF(P25 = "Cycling bib Tights", costing!$F$7,
                        IF(P25 = "cycling cap", costing!$F$8,
                            IF(P25 = "Cycling Jersey", costing!$F$9,
                                IF(P25 = "Cycling shoes", costing!$F$10,
                                    IF(P25 = "cycling sock", costing!$F$11,
                                        IF(P25 = "Eyewear", costing!$F$12,
                                            IF(P25 = "Gloves", costing!$F$13,
                                                IF(P25 = "Helmets", costing!$F$14,
                                                    IF(P25 = "Hoodies &amp; sweatshirts", costing!$F$15,
                                                        IF(P25 = "Jackets", costing!$F$16,
                                                            IF(P25 = "Knee Warmers", costing!$F$17,
                                                                IF(P25 = "Leg Warmers", costing!$F$18,
                                                                    IF(P25 = "Long Sleeve Jersey", costing!$F$19,
                                                                        IF(P25 = "Memoribilia", costing!$F$20,
                                                                            IF(P25 = "Musette", costing!$F$21,
                                                                                IF(P25 = "Neck Warmer", costing!$F$22,
                                                                                    IF(P25 = "Rain Vest", costing!$F$23,
                                                                                        IF(P25 = "Shoecovers", costing!$F$24,
                                                                                            IF(P25 = "Shoes", costing!$F$25,
                                                                                                IF(P25 = "Shorts &amp; Trousers", costing!$F$26,
                                                                                                    IF(P25 = "Skinsuits", costing!$F$27,
                                                                                                        IF(P25 = "Skull cap", costing!$F$28,
                                                                                                            IF(P25 = "T shirts &amp; Tops", costing!$F$29,
                                                                                                                IF(P25 = "Wind Vest", costing!$F$30,
                                                                                                                    IF(P25 = "Components", costing!$F$31,
                                                                                                                        IF(P25 = "Saddles &amp; Seatposts", costing!$F$32,
                                                                                                                            IF(P25 = "Cransets &amp; Chainrings", costing!$F$33,
                                                                                                                                IF(P25 = "Handlebars &amp; Stems", costing!$F$34,
                                                                                                                                    IF(P25 = "Brakes &amp; Shifters", costing!$F$35,
                                                                                                                                        IF(P25 = "Bottles &amp; Cages", costing!$F$36,
                                                                                                                                            IF(P25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14.99</v>
      </c>
      <c r="AF25" s="78">
        <f t="shared" si="4"/>
        <v>19.986167000000002</v>
      </c>
      <c r="AG25" s="80">
        <f t="shared" si="5"/>
        <v>0</v>
      </c>
      <c r="AH25" s="10"/>
      <c r="AI25" s="10"/>
      <c r="AJ25" s="10"/>
      <c r="AK25" s="10"/>
      <c r="AL25" s="10"/>
      <c r="AM25" s="10"/>
      <c r="AN25" s="10"/>
      <c r="AO25" s="10"/>
    </row>
    <row r="26" spans="1:41" ht="37.5" customHeight="1">
      <c r="A26" s="66" t="str">
        <f t="shared" si="0"/>
        <v>00028023 7-A-5</v>
      </c>
      <c r="B26" s="85" t="str">
        <f ca="1">"&lt;html&gt;&lt;body&gt;&lt;b&gt;Key Information&lt;/b&gt;" &amp;
"&lt;br&gt;&lt;b&gt;Brand:&lt;/b&gt; " &amp; input!F26 &amp;
IF(input!G26&lt;&gt;"", "&lt;br&gt;&lt;b&gt;ProTeam:&lt;/b&gt; " &amp; input!G26, "") &amp;
"&lt;br&gt;&lt;b&gt;Gender:&lt;/b&gt; " &amp; input!I26 &amp;
IF(input!H26&lt;&gt;"", "&lt;br&gt;&lt;b&gt;Sleeve type:&lt;/b&gt; " &amp; input!H26, "") &amp;
"&lt;br&gt;&lt;b&gt;Colour:&lt;/b&gt; " &amp; input!J26 &amp;
"&lt;br&gt;&lt;b&gt;Season:&lt;/b&gt; " &amp; input!N26 &amp;
IF(input!O26&lt;&gt;"", "&lt;br&gt;&lt;b&gt;Cycling Style:&lt;/b&gt; &lt;a href='https://procyclingoutlet.com/pages/what-are-the-different-cycling-syles'&gt;" &amp; input!O26 &amp; "&lt;/a&gt;", "") &amp;
IF(input!V26&lt;&gt;"", "&lt;br&gt;&lt;b&gt;Condition:&lt;/b&gt; &lt;a href='https://procyclingoutlet.com/pages/what-condition-are-the-used-products-in'&gt;" &amp; input!V26 &amp; "&lt;/a&gt;" &amp; IF(input!Z26&lt;&gt;"", " : " &amp; input!Z26, ""), "") &amp;
IF(input!K26&lt;&gt;"", "&lt;br&gt;&lt;b&gt;Chamois:&lt;/b&gt; " &amp; input!K26, "") &amp;
IF(input!L26&lt;&gt;"", "&lt;br&gt;&lt;b&gt;Expiry Date:&lt;/b&gt; " &amp; input!L26, "") &amp;
"&lt;br&gt;&lt;b&gt;Description&lt;/b&gt;&lt;br&gt;" &amp; description!R25 &amp;
IF(input!AA26&lt;&gt;"", "&lt;br&gt;&lt;b&gt;Ref:&lt;/b&gt; " &amp; input!AA26, "") &amp;
"&lt;/body&gt;&lt;/html&gt;"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00028023 7-A-5&lt;/body&gt;&lt;/html&gt;</v>
      </c>
      <c r="C26" s="86" t="str">
        <f t="shared" si="1"/>
        <v>Ekoi Education First Long Sleeve Yellow Female Thermal baselayer</v>
      </c>
      <c r="D26" s="87" t="s">
        <v>560</v>
      </c>
      <c r="E26" s="70" t="str">
        <f t="shared" si="6"/>
        <v>vc80</v>
      </c>
      <c r="F26" s="74" t="s">
        <v>517</v>
      </c>
      <c r="G26" s="74" t="s">
        <v>556</v>
      </c>
      <c r="H26" s="88" t="s">
        <v>105</v>
      </c>
      <c r="I26" s="88" t="s">
        <v>526</v>
      </c>
      <c r="J26" s="74" t="s">
        <v>580</v>
      </c>
      <c r="K26" s="71" t="s">
        <v>533</v>
      </c>
      <c r="L26" s="89"/>
      <c r="M26" s="74" t="s">
        <v>586</v>
      </c>
      <c r="N26" s="88" t="s">
        <v>103</v>
      </c>
      <c r="O26" s="88" t="s">
        <v>109</v>
      </c>
      <c r="P26" s="74" t="s">
        <v>11</v>
      </c>
      <c r="Q26" s="70" t="s">
        <v>96</v>
      </c>
      <c r="R26" s="70" t="s">
        <v>97</v>
      </c>
      <c r="S26" s="74" t="s">
        <v>100</v>
      </c>
      <c r="T26" s="74">
        <v>1</v>
      </c>
      <c r="U26" s="74"/>
      <c r="V26" s="74" t="s">
        <v>107</v>
      </c>
      <c r="W26" s="74"/>
      <c r="X26" s="74"/>
      <c r="Y26" s="74"/>
      <c r="Z26" s="74"/>
      <c r="AA26" s="92" t="str">
        <f t="shared" si="2"/>
        <v>00028023 7-A-5</v>
      </c>
      <c r="AB26" s="93" t="str">
        <f t="shared" si="3"/>
        <v>28023</v>
      </c>
      <c r="AC26" s="94">
        <f>IF(P26 = "Arm Warmers", costing!$I$2,
    IF(P26 = "bags", costing!$I$3,
        IF(P26 = "Base layer", costing!$I$4,
            IF(P26 = "Bib shorts", costing!$I$5,
                IF(P26 = "caps", costing!$I$6,
                    IF(P26 = "Cycling bib Tights", costing!$I$7,
                        IF(P26 = "cycling cap", costing!$I$8,
                            IF(P26 = "Cycling Jersey", costing!$I$9,
                                IF(P26 = "Cycling shoes", costing!$I$10,
                                    IF(P26 = "cycling sock", costing!$I$11,
                                        IF(P26 = "Eyewear", costing!$I$12,
                                            IF(P26 = "Gloves", costing!$I$13,
                                                IF(P26 = "Helmets", costing!$I$14,
                                                    IF(P26 = "Hoodies &amp; sweatshirts", costing!$I$15,
                                                        IF(P26 = "Jackets", costing!$I$16,
                                                            IF(P26 = "Knee Warmers", costing!$I$17,
                                                                IF(P26 = "Leg Warmers", costing!$I$18,
                                                                    IF(P26 = "Long Sleeve Jersey", costing!$I$19,
                                                                        IF(P26 = "Memoribilia", costing!$I$20,
                                                                            IF(P26 = "Musette", costing!$I$21,
                                                                                IF(P26 = "Neck Warmer", costing!$I$22,
                                                                                    IF(P26 = "Rain Vest", costing!$I$23,
                                                                                        IF(P26 = "Shoecovers", costing!$I$24,
                                                                                            IF(P26 = "Shoes", costing!$I$25,
                                                                                                IF(P26 = "Shorts &amp; Trousers", costing!$I$26,
                                                                                                    IF(P26 = "Skinsuits", costing!$I$27,
                                                                                                        IF(P26 = "Skull cap", costing!$I$28,
                                                                                                            IF(P26 = "T shirts &amp; Tops", costing!$I$29,
                                                                                                                IF(P26 = "Wind Vest", costing!$I$30,
                                                                                                                    IF(P26 = "Components", costing!$I$31,
                                                                                                                        IF(P26 = "Saddles &amp; Seatposts", costing!$I$32,
                                                                                                                            IF(P26 = "Cranksets &amp; Chainrings", costing!$I$33,
                                                                                                                                IF(P26 = "Handlebars &amp; Stems", costing!$I$34,
                                                                                                                                    IF(P26 = "Brakes &amp; Shifters", costing!$I$35,
                                                                                                                                        IF(P26 = "Bottles &amp; Cages", costing!$I$36,
                                                                                                                                            IF(P26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26" s="78">
        <f>IF(P26 = "Arm Warmers", costing!$C$2,
    IF(P26 = "bags", costing!$C$3,
        IF(P26 = "Base layer", costing!$C$4,
            IF(P26 = "Bib shorts", costing!$C$5,
                IF(P26 = "caps", costing!$C$6,
                    IF(P26 = "Cycling bib Tights", costing!$C$7,
                        IF(P26 = "cycling cap", costing!$C$8,
                            IF(P26 = "Cycling Jersey", costing!$C$9,
                                IF(P26 = "Cycling shoes", costing!$C$10,
                                    IF(P26 = "cycling sock", costing!$C$11,
                                        IF(P26 = "Eyewear", costing!$C$12,
                                            IF(P26 = "Gloves", costing!$C$13,
                                                IF(P26 = "Helmets", costing!$C$14,
                                                    IF(P26 = "Hoodies &amp; sweatshirts", costing!$C$15,
                                                        IF(P26 = "Jackets", costing!$C$16,
                                                            IF(P26 = "Knee Warmers", costing!$C$17,
                                                                IF(P26 = "Leg Warmers", costing!$C$18,
                                                                    IF(P26 = "Long Sleeve Jersey", costing!$C$19,
                                                                        IF(P26 = "Memoribilia", costing!$C$20,
                                                                            IF(P26 = "Musette", costing!$C$21,
                                                                                IF(P26 = "Neck Warmer", costing!$C$22,
                                                                                    IF(P26 = "Rain Vest", costing!$C$23,
                                                                                        IF(P26 = "Shoecovers", costing!$C$24,
                                                                                            IF(P26 = "Shoes", costing!$C$25,
                                                                                                IF(P26 = "Shorts &amp; Trousers", costing!$C$26,
                                                                                                    IF(P26 = "Skinsuits", costing!$C$27,
                                                                                                        IF(P26 = "Skull cap", costing!$C$28,
                                                                                                            IF(P26 = "T shirts &amp; Tops", costing!$C$29,
                                                                                                                IF(P26 = "Wind Vest", costing!$C$30,
                                                                                                                    IF(P26 = "Components", costing!$C$31,
                                                                                                                        IF(P26 = "Saddles &amp; Seatposts", costing!$C$32,
                                                                                                                            IF(P26 = "Cransets &amp; Chainrings", costing!$C$33,
                                                                                                                                IF(P26 = "Handlebars &amp; Stems", costing!$C$34,
                                                                                                                                    IF(P26 = "Brakes &amp; Shifters", costing!$C$35,
                                                                                                                                        IF(P26 = "Bottles &amp; Cages", costing!$C$36,
                                                                                                                                            IF(P26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26" s="78">
        <f>IF(P26 = "Arm Warmers", costing!$F$2,
    IF(P26 = "bags", costing!$F$3,
        IF(P26 = "Base layer", costing!$F$4,
            IF(P26 = "Bib shorts", costing!$F$5,
                IF(P26 = "caps", costing!$F$6,
                    IF(P26 = "Cycling bib Tights", costing!$F$7,
                        IF(P26 = "cycling cap", costing!$F$8,
                            IF(P26 = "Cycling Jersey", costing!$F$9,
                                IF(P26 = "Cycling shoes", costing!$F$10,
                                    IF(P26 = "cycling sock", costing!$F$11,
                                        IF(P26 = "Eyewear", costing!$F$12,
                                            IF(P26 = "Gloves", costing!$F$13,
                                                IF(P26 = "Helmets", costing!$F$14,
                                                    IF(P26 = "Hoodies &amp; sweatshirts", costing!$F$15,
                                                        IF(P26 = "Jackets", costing!$F$16,
                                                            IF(P26 = "Knee Warmers", costing!$F$17,
                                                                IF(P26 = "Leg Warmers", costing!$F$18,
                                                                    IF(P26 = "Long Sleeve Jersey", costing!$F$19,
                                                                        IF(P26 = "Memoribilia", costing!$F$20,
                                                                            IF(P26 = "Musette", costing!$F$21,
                                                                                IF(P26 = "Neck Warmer", costing!$F$22,
                                                                                    IF(P26 = "Rain Vest", costing!$F$23,
                                                                                        IF(P26 = "Shoecovers", costing!$F$24,
                                                                                            IF(P26 = "Shoes", costing!$F$25,
                                                                                                IF(P26 = "Shorts &amp; Trousers", costing!$F$26,
                                                                                                    IF(P26 = "Skinsuits", costing!$F$27,
                                                                                                        IF(P26 = "Skull cap", costing!$F$28,
                                                                                                            IF(P26 = "T shirts &amp; Tops", costing!$F$29,
                                                                                                                IF(P26 = "Wind Vest", costing!$F$30,
                                                                                                                    IF(P26 = "Components", costing!$F$31,
                                                                                                                        IF(P26 = "Saddles &amp; Seatposts", costing!$F$32,
                                                                                                                            IF(P26 = "Cransets &amp; Chainrings", costing!$F$33,
                                                                                                                                IF(P26 = "Handlebars &amp; Stems", costing!$F$34,
                                                                                                                                    IF(P26 = "Brakes &amp; Shifters", costing!$F$35,
                                                                                                                                        IF(P26 = "Bottles &amp; Cages", costing!$F$36,
                                                                                                                                            IF(P26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14.99</v>
      </c>
      <c r="AF26" s="78">
        <f t="shared" si="4"/>
        <v>19.986167000000002</v>
      </c>
      <c r="AG26" s="80">
        <f t="shared" si="5"/>
        <v>0</v>
      </c>
      <c r="AH26" s="10"/>
      <c r="AI26" s="10"/>
      <c r="AJ26" s="10"/>
      <c r="AK26" s="10"/>
      <c r="AL26" s="10"/>
      <c r="AM26" s="10"/>
      <c r="AN26" s="10"/>
      <c r="AO26" s="10"/>
    </row>
    <row r="27" spans="1:41" ht="37.5" customHeight="1">
      <c r="A27" s="66" t="str">
        <f t="shared" si="0"/>
        <v>00028024 7-A-5</v>
      </c>
      <c r="B27" s="85" t="str">
        <f ca="1">"&lt;html&gt;&lt;body&gt;&lt;b&gt;Key Information&lt;/b&gt;" &amp;
"&lt;br&gt;&lt;b&gt;Brand:&lt;/b&gt; " &amp; input!F27 &amp;
IF(input!G27&lt;&gt;"", "&lt;br&gt;&lt;b&gt;ProTeam:&lt;/b&gt; " &amp; input!G27, "") &amp;
"&lt;br&gt;&lt;b&gt;Gender:&lt;/b&gt; " &amp; input!I27 &amp;
IF(input!H27&lt;&gt;"", "&lt;br&gt;&lt;b&gt;Sleeve type:&lt;/b&gt; " &amp; input!H27, "") &amp;
"&lt;br&gt;&lt;b&gt;Colour:&lt;/b&gt; " &amp; input!J27 &amp;
"&lt;br&gt;&lt;b&gt;Season:&lt;/b&gt; " &amp; input!N27 &amp;
IF(input!O27&lt;&gt;"", "&lt;br&gt;&lt;b&gt;Cycling Style:&lt;/b&gt; &lt;a href='https://procyclingoutlet.com/pages/what-are-the-different-cycling-syles'&gt;" &amp; input!O27 &amp; "&lt;/a&gt;", "") &amp;
IF(input!V27&lt;&gt;"", "&lt;br&gt;&lt;b&gt;Condition:&lt;/b&gt; &lt;a href='https://procyclingoutlet.com/pages/what-condition-are-the-used-products-in'&gt;" &amp; input!V27 &amp; "&lt;/a&gt;" &amp; IF(input!Z27&lt;&gt;"", " : " &amp; input!Z27, ""), "") &amp;
IF(input!K27&lt;&gt;"", "&lt;br&gt;&lt;b&gt;Chamois:&lt;/b&gt; " &amp; input!K27, "") &amp;
IF(input!L27&lt;&gt;"", "&lt;br&gt;&lt;b&gt;Expiry Date:&lt;/b&gt; " &amp; input!L27, "") &amp;
"&lt;br&gt;&lt;b&gt;Description&lt;/b&gt;&lt;br&gt;" &amp; description!R26 &amp;
IF(input!AA27&lt;&gt;"", "&lt;br&gt;&lt;b&gt;Ref:&lt;/b&gt; " &amp; input!AA27, "") &amp;
"&lt;/body&gt;&lt;/html&gt;"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00028024 7-A-5&lt;/body&gt;&lt;/html&gt;</v>
      </c>
      <c r="C27" s="86" t="str">
        <f t="shared" si="1"/>
        <v>Ekoi Education First Long Sleeve Yellow Female Thermal baselayer</v>
      </c>
      <c r="D27" s="87" t="s">
        <v>561</v>
      </c>
      <c r="E27" s="70" t="str">
        <f t="shared" si="6"/>
        <v>vc80</v>
      </c>
      <c r="F27" s="74" t="s">
        <v>517</v>
      </c>
      <c r="G27" s="74" t="s">
        <v>556</v>
      </c>
      <c r="H27" s="88" t="s">
        <v>105</v>
      </c>
      <c r="I27" s="88" t="s">
        <v>526</v>
      </c>
      <c r="J27" s="74" t="s">
        <v>580</v>
      </c>
      <c r="K27" s="71" t="s">
        <v>533</v>
      </c>
      <c r="L27" s="89"/>
      <c r="M27" s="74" t="s">
        <v>586</v>
      </c>
      <c r="N27" s="88" t="s">
        <v>103</v>
      </c>
      <c r="O27" s="88" t="s">
        <v>109</v>
      </c>
      <c r="P27" s="74" t="s">
        <v>11</v>
      </c>
      <c r="Q27" s="70" t="s">
        <v>96</v>
      </c>
      <c r="R27" s="70" t="s">
        <v>97</v>
      </c>
      <c r="S27" s="74" t="s">
        <v>100</v>
      </c>
      <c r="T27" s="74">
        <v>1</v>
      </c>
      <c r="U27" s="74"/>
      <c r="V27" s="74" t="s">
        <v>107</v>
      </c>
      <c r="W27" s="74"/>
      <c r="X27" s="74"/>
      <c r="Y27" s="74"/>
      <c r="Z27" s="74"/>
      <c r="AA27" s="92" t="str">
        <f t="shared" si="2"/>
        <v>00028024 7-A-5</v>
      </c>
      <c r="AB27" s="93" t="str">
        <f t="shared" si="3"/>
        <v>28024</v>
      </c>
      <c r="AC27" s="94">
        <f>IF(P27 = "Arm Warmers", costing!$I$2,
    IF(P27 = "bags", costing!$I$3,
        IF(P27 = "Base layer", costing!$I$4,
            IF(P27 = "Bib shorts", costing!$I$5,
                IF(P27 = "caps", costing!$I$6,
                    IF(P27 = "Cycling bib Tights", costing!$I$7,
                        IF(P27 = "cycling cap", costing!$I$8,
                            IF(P27 = "Cycling Jersey", costing!$I$9,
                                IF(P27 = "Cycling shoes", costing!$I$10,
                                    IF(P27 = "cycling sock", costing!$I$11,
                                        IF(P27 = "Eyewear", costing!$I$12,
                                            IF(P27 = "Gloves", costing!$I$13,
                                                IF(P27 = "Helmets", costing!$I$14,
                                                    IF(P27 = "Hoodies &amp; sweatshirts", costing!$I$15,
                                                        IF(P27 = "Jackets", costing!$I$16,
                                                            IF(P27 = "Knee Warmers", costing!$I$17,
                                                                IF(P27 = "Leg Warmers", costing!$I$18,
                                                                    IF(P27 = "Long Sleeve Jersey", costing!$I$19,
                                                                        IF(P27 = "Memoribilia", costing!$I$20,
                                                                            IF(P27 = "Musette", costing!$I$21,
                                                                                IF(P27 = "Neck Warmer", costing!$I$22,
                                                                                    IF(P27 = "Rain Vest", costing!$I$23,
                                                                                        IF(P27 = "Shoecovers", costing!$I$24,
                                                                                            IF(P27 = "Shoes", costing!$I$25,
                                                                                                IF(P27 = "Shorts &amp; Trousers", costing!$I$26,
                                                                                                    IF(P27 = "Skinsuits", costing!$I$27,
                                                                                                        IF(P27 = "Skull cap", costing!$I$28,
                                                                                                            IF(P27 = "T shirts &amp; Tops", costing!$I$29,
                                                                                                                IF(P27 = "Wind Vest", costing!$I$30,
                                                                                                                    IF(P27 = "Components", costing!$I$31,
                                                                                                                        IF(P27 = "Saddles &amp; Seatposts", costing!$I$32,
                                                                                                                            IF(P27 = "Cranksets &amp; Chainrings", costing!$I$33,
                                                                                                                                IF(P27 = "Handlebars &amp; Stems", costing!$I$34,
                                                                                                                                    IF(P27 = "Brakes &amp; Shifters", costing!$I$35,
                                                                                                                                        IF(P27 = "Bottles &amp; Cages", costing!$I$36,
                                                                                                                                            IF(P27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27" s="78">
        <f>IF(P27 = "Arm Warmers", costing!$C$2,
    IF(P27 = "bags", costing!$C$3,
        IF(P27 = "Base layer", costing!$C$4,
            IF(P27 = "Bib shorts", costing!$C$5,
                IF(P27 = "caps", costing!$C$6,
                    IF(P27 = "Cycling bib Tights", costing!$C$7,
                        IF(P27 = "cycling cap", costing!$C$8,
                            IF(P27 = "Cycling Jersey", costing!$C$9,
                                IF(P27 = "Cycling shoes", costing!$C$10,
                                    IF(P27 = "cycling sock", costing!$C$11,
                                        IF(P27 = "Eyewear", costing!$C$12,
                                            IF(P27 = "Gloves", costing!$C$13,
                                                IF(P27 = "Helmets", costing!$C$14,
                                                    IF(P27 = "Hoodies &amp; sweatshirts", costing!$C$15,
                                                        IF(P27 = "Jackets", costing!$C$16,
                                                            IF(P27 = "Knee Warmers", costing!$C$17,
                                                                IF(P27 = "Leg Warmers", costing!$C$18,
                                                                    IF(P27 = "Long Sleeve Jersey", costing!$C$19,
                                                                        IF(P27 = "Memoribilia", costing!$C$20,
                                                                            IF(P27 = "Musette", costing!$C$21,
                                                                                IF(P27 = "Neck Warmer", costing!$C$22,
                                                                                    IF(P27 = "Rain Vest", costing!$C$23,
                                                                                        IF(P27 = "Shoecovers", costing!$C$24,
                                                                                            IF(P27 = "Shoes", costing!$C$25,
                                                                                                IF(P27 = "Shorts &amp; Trousers", costing!$C$26,
                                                                                                    IF(P27 = "Skinsuits", costing!$C$27,
                                                                                                        IF(P27 = "Skull cap", costing!$C$28,
                                                                                                            IF(P27 = "T shirts &amp; Tops", costing!$C$29,
                                                                                                                IF(P27 = "Wind Vest", costing!$C$30,
                                                                                                                    IF(P27 = "Components", costing!$C$31,
                                                                                                                        IF(P27 = "Saddles &amp; Seatposts", costing!$C$32,
                                                                                                                            IF(P27 = "Cransets &amp; Chainrings", costing!$C$33,
                                                                                                                                IF(P27 = "Handlebars &amp; Stems", costing!$C$34,
                                                                                                                                    IF(P27 = "Brakes &amp; Shifters", costing!$C$35,
                                                                                                                                        IF(P27 = "Bottles &amp; Cages", costing!$C$36,
                                                                                                                                            IF(P27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27" s="78">
        <f>IF(P27 = "Arm Warmers", costing!$F$2,
    IF(P27 = "bags", costing!$F$3,
        IF(P27 = "Base layer", costing!$F$4,
            IF(P27 = "Bib shorts", costing!$F$5,
                IF(P27 = "caps", costing!$F$6,
                    IF(P27 = "Cycling bib Tights", costing!$F$7,
                        IF(P27 = "cycling cap", costing!$F$8,
                            IF(P27 = "Cycling Jersey", costing!$F$9,
                                IF(P27 = "Cycling shoes", costing!$F$10,
                                    IF(P27 = "cycling sock", costing!$F$11,
                                        IF(P27 = "Eyewear", costing!$F$12,
                                            IF(P27 = "Gloves", costing!$F$13,
                                                IF(P27 = "Helmets", costing!$F$14,
                                                    IF(P27 = "Hoodies &amp; sweatshirts", costing!$F$15,
                                                        IF(P27 = "Jackets", costing!$F$16,
                                                            IF(P27 = "Knee Warmers", costing!$F$17,
                                                                IF(P27 = "Leg Warmers", costing!$F$18,
                                                                    IF(P27 = "Long Sleeve Jersey", costing!$F$19,
                                                                        IF(P27 = "Memoribilia", costing!$F$20,
                                                                            IF(P27 = "Musette", costing!$F$21,
                                                                                IF(P27 = "Neck Warmer", costing!$F$22,
                                                                                    IF(P27 = "Rain Vest", costing!$F$23,
                                                                                        IF(P27 = "Shoecovers", costing!$F$24,
                                                                                            IF(P27 = "Shoes", costing!$F$25,
                                                                                                IF(P27 = "Shorts &amp; Trousers", costing!$F$26,
                                                                                                    IF(P27 = "Skinsuits", costing!$F$27,
                                                                                                        IF(P27 = "Skull cap", costing!$F$28,
                                                                                                            IF(P27 = "T shirts &amp; Tops", costing!$F$29,
                                                                                                                IF(P27 = "Wind Vest", costing!$F$30,
                                                                                                                    IF(P27 = "Components", costing!$F$31,
                                                                                                                        IF(P27 = "Saddles &amp; Seatposts", costing!$F$32,
                                                                                                                            IF(P27 = "Cransets &amp; Chainrings", costing!$F$33,
                                                                                                                                IF(P27 = "Handlebars &amp; Stems", costing!$F$34,
                                                                                                                                    IF(P27 = "Brakes &amp; Shifters", costing!$F$35,
                                                                                                                                        IF(P27 = "Bottles &amp; Cages", costing!$F$36,
                                                                                                                                            IF(P27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14.99</v>
      </c>
      <c r="AF27" s="78">
        <f t="shared" si="4"/>
        <v>19.986167000000002</v>
      </c>
      <c r="AG27" s="80">
        <f t="shared" si="5"/>
        <v>0</v>
      </c>
      <c r="AH27" s="10"/>
      <c r="AI27" s="10"/>
      <c r="AJ27" s="10"/>
      <c r="AK27" s="10"/>
      <c r="AL27" s="10"/>
      <c r="AM27" s="10"/>
      <c r="AN27" s="10"/>
      <c r="AO27" s="10"/>
    </row>
    <row r="28" spans="1:41" ht="37.5" customHeight="1">
      <c r="A28" s="66" t="str">
        <f t="shared" si="0"/>
        <v>00028025 7-A-5</v>
      </c>
      <c r="B28" s="85" t="str">
        <f ca="1">"&lt;html&gt;&lt;body&gt;&lt;b&gt;Key Information&lt;/b&gt;" &amp;
"&lt;br&gt;&lt;b&gt;Brand:&lt;/b&gt; " &amp; input!F28 &amp;
IF(input!G28&lt;&gt;"", "&lt;br&gt;&lt;b&gt;ProTeam:&lt;/b&gt; " &amp; input!G28, "") &amp;
"&lt;br&gt;&lt;b&gt;Gender:&lt;/b&gt; " &amp; input!I28 &amp;
IF(input!H28&lt;&gt;"", "&lt;br&gt;&lt;b&gt;Sleeve type:&lt;/b&gt; " &amp; input!H28, "") &amp;
"&lt;br&gt;&lt;b&gt;Colour:&lt;/b&gt; " &amp; input!J28 &amp;
"&lt;br&gt;&lt;b&gt;Season:&lt;/b&gt; " &amp; input!N28 &amp;
IF(input!O28&lt;&gt;"", "&lt;br&gt;&lt;b&gt;Cycling Style:&lt;/b&gt; &lt;a href='https://procyclingoutlet.com/pages/what-are-the-different-cycling-syles'&gt;" &amp; input!O28 &amp; "&lt;/a&gt;", "") &amp;
IF(input!V28&lt;&gt;"", "&lt;br&gt;&lt;b&gt;Condition:&lt;/b&gt; &lt;a href='https://procyclingoutlet.com/pages/what-condition-are-the-used-products-in'&gt;" &amp; input!V28 &amp; "&lt;/a&gt;" &amp; IF(input!Z28&lt;&gt;"", " : " &amp; input!Z28, ""), "") &amp;
IF(input!K28&lt;&gt;"", "&lt;br&gt;&lt;b&gt;Chamois:&lt;/b&gt; " &amp; input!K28, "") &amp;
IF(input!L28&lt;&gt;"", "&lt;br&gt;&lt;b&gt;Expiry Date:&lt;/b&gt; " &amp; input!L28, "") &amp;
"&lt;br&gt;&lt;b&gt;Description&lt;/b&gt;&lt;br&gt;" &amp; description!R27 &amp;
IF(input!AA28&lt;&gt;"", "&lt;br&gt;&lt;b&gt;Ref:&lt;/b&gt; " &amp; input!AA28, "") &amp;
"&lt;/body&gt;&lt;/html&gt;"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00028025 7-A-5&lt;/body&gt;&lt;/html&gt;</v>
      </c>
      <c r="C28" s="86" t="str">
        <f t="shared" si="1"/>
        <v>Ekoi Education First  Yellow Female After Ride orange Gel Health</v>
      </c>
      <c r="D28" s="87" t="s">
        <v>562</v>
      </c>
      <c r="E28" s="70" t="str">
        <f t="shared" si="6"/>
        <v>vc80</v>
      </c>
      <c r="F28" s="74" t="s">
        <v>517</v>
      </c>
      <c r="G28" s="74" t="s">
        <v>556</v>
      </c>
      <c r="H28" s="88"/>
      <c r="I28" s="88" t="s">
        <v>526</v>
      </c>
      <c r="J28" s="74" t="s">
        <v>580</v>
      </c>
      <c r="K28" s="71" t="s">
        <v>533</v>
      </c>
      <c r="L28" s="89"/>
      <c r="M28" s="74" t="s">
        <v>581</v>
      </c>
      <c r="N28" s="88" t="s">
        <v>94</v>
      </c>
      <c r="O28" s="88" t="s">
        <v>109</v>
      </c>
      <c r="P28" s="74" t="s">
        <v>44</v>
      </c>
      <c r="Q28" s="70" t="s">
        <v>96</v>
      </c>
      <c r="R28" s="70"/>
      <c r="S28" s="74"/>
      <c r="T28" s="74">
        <v>10</v>
      </c>
      <c r="U28" s="74"/>
      <c r="V28" s="74" t="s">
        <v>107</v>
      </c>
      <c r="W28" s="74"/>
      <c r="X28" s="74"/>
      <c r="Y28" s="74"/>
      <c r="Z28" s="74"/>
      <c r="AA28" s="92" t="str">
        <f t="shared" si="2"/>
        <v>00028025 7-A-5</v>
      </c>
      <c r="AB28" s="93" t="str">
        <f t="shared" si="3"/>
        <v>28025</v>
      </c>
      <c r="AC28" s="94">
        <f>IF(P28 = "Arm Warmers", costing!$I$2,
    IF(P28 = "bags", costing!$I$3,
        IF(P28 = "Base layer", costing!$I$4,
            IF(P28 = "Bib shorts", costing!$I$5,
                IF(P28 = "caps", costing!$I$6,
                    IF(P28 = "Cycling bib Tights", costing!$I$7,
                        IF(P28 = "cycling cap", costing!$I$8,
                            IF(P28 = "Cycling Jersey", costing!$I$9,
                                IF(P28 = "Cycling shoes", costing!$I$10,
                                    IF(P28 = "cycling sock", costing!$I$11,
                                        IF(P28 = "Eyewear", costing!$I$12,
                                            IF(P28 = "Gloves", costing!$I$13,
                                                IF(P28 = "Helmets", costing!$I$14,
                                                    IF(P28 = "Hoodies &amp; sweatshirts", costing!$I$15,
                                                        IF(P28 = "Jackets", costing!$I$16,
                                                            IF(P28 = "Knee Warmers", costing!$I$17,
                                                                IF(P28 = "Leg Warmers", costing!$I$18,
                                                                    IF(P28 = "Long Sleeve Jersey", costing!$I$19,
                                                                        IF(P28 = "Memoribilia", costing!$I$20,
                                                                            IF(P28 = "Musette", costing!$I$21,
                                                                                IF(P28 = "Neck Warmer", costing!$I$22,
                                                                                    IF(P28 = "Rain Vest", costing!$I$23,
                                                                                        IF(P28 = "Shoecovers", costing!$I$24,
                                                                                            IF(P28 = "Shoes", costing!$I$25,
                                                                                                IF(P28 = "Shorts &amp; Trousers", costing!$I$26,
                                                                                                    IF(P28 = "Skinsuits", costing!$I$27,
                                                                                                        IF(P28 = "Skull cap", costing!$I$28,
                                                                                                            IF(P28 = "T shirts &amp; Tops", costing!$I$29,
                                                                                                                IF(P28 = "Wind Vest", costing!$I$30,
                                                                                                                    IF(P28 = "Components", costing!$I$31,
                                                                                                                        IF(P28 = "Saddles &amp; Seatposts", costing!$I$32,
                                                                                                                            IF(P28 = "Cranksets &amp; Chainrings", costing!$I$33,
                                                                                                                                IF(P28 = "Handlebars &amp; Stems", costing!$I$34,
                                                                                                                                    IF(P28 = "Brakes &amp; Shifters", costing!$I$35,
                                                                                                                                        IF(P28 = "Bottles &amp; Cages", costing!$I$36,
                                                                                                                                            IF(P28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28" s="78">
        <f>IF(P28 = "Arm Warmers", costing!$C$2,
    IF(P28 = "bags", costing!$C$3,
        IF(P28 = "Base layer", costing!$C$4,
            IF(P28 = "Bib shorts", costing!$C$5,
                IF(P28 = "caps", costing!$C$6,
                    IF(P28 = "Cycling bib Tights", costing!$C$7,
                        IF(P28 = "cycling cap", costing!$C$8,
                            IF(P28 = "Cycling Jersey", costing!$C$9,
                                IF(P28 = "Cycling shoes", costing!$C$10,
                                    IF(P28 = "cycling sock", costing!$C$11,
                                        IF(P28 = "Eyewear", costing!$C$12,
                                            IF(P28 = "Gloves", costing!$C$13,
                                                IF(P28 = "Helmets", costing!$C$14,
                                                    IF(P28 = "Hoodies &amp; sweatshirts", costing!$C$15,
                                                        IF(P28 = "Jackets", costing!$C$16,
                                                            IF(P28 = "Knee Warmers", costing!$C$17,
                                                                IF(P28 = "Leg Warmers", costing!$C$18,
                                                                    IF(P28 = "Long Sleeve Jersey", costing!$C$19,
                                                                        IF(P28 = "Memoribilia", costing!$C$20,
                                                                            IF(P28 = "Musette", costing!$C$21,
                                                                                IF(P28 = "Neck Warmer", costing!$C$22,
                                                                                    IF(P28 = "Rain Vest", costing!$C$23,
                                                                                        IF(P28 = "Shoecovers", costing!$C$24,
                                                                                            IF(P28 = "Shoes", costing!$C$25,
                                                                                                IF(P28 = "Shorts &amp; Trousers", costing!$C$26,
                                                                                                    IF(P28 = "Skinsuits", costing!$C$27,
                                                                                                        IF(P28 = "Skull cap", costing!$C$28,
                                                                                                            IF(P28 = "T shirts &amp; Tops", costing!$C$29,
                                                                                                                IF(P28 = "Wind Vest", costing!$C$30,
                                                                                                                    IF(P28 = "Components", costing!$C$31,
                                                                                                                        IF(P28 = "Saddles &amp; Seatposts", costing!$C$32,
                                                                                                                            IF(P28 = "Cransets &amp; Chainrings", costing!$C$33,
                                                                                                                                IF(P28 = "Handlebars &amp; Stems", costing!$C$34,
                                                                                                                                    IF(P28 = "Brakes &amp; Shifters", costing!$C$35,
                                                                                                                                        IF(P28 = "Bottles &amp; Cages", costing!$C$36,
                                                                                                                                            IF(P28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28" s="78">
        <f>IF(P28 = "Arm Warmers", costing!$F$2,
    IF(P28 = "bags", costing!$F$3,
        IF(P28 = "Base layer", costing!$F$4,
            IF(P28 = "Bib shorts", costing!$F$5,
                IF(P28 = "caps", costing!$F$6,
                    IF(P28 = "Cycling bib Tights", costing!$F$7,
                        IF(P28 = "cycling cap", costing!$F$8,
                            IF(P28 = "Cycling Jersey", costing!$F$9,
                                IF(P28 = "Cycling shoes", costing!$F$10,
                                    IF(P28 = "cycling sock", costing!$F$11,
                                        IF(P28 = "Eyewear", costing!$F$12,
                                            IF(P28 = "Gloves", costing!$F$13,
                                                IF(P28 = "Helmets", costing!$F$14,
                                                    IF(P28 = "Hoodies &amp; sweatshirts", costing!$F$15,
                                                        IF(P28 = "Jackets", costing!$F$16,
                                                            IF(P28 = "Knee Warmers", costing!$F$17,
                                                                IF(P28 = "Leg Warmers", costing!$F$18,
                                                                    IF(P28 = "Long Sleeve Jersey", costing!$F$19,
                                                                        IF(P28 = "Memoribilia", costing!$F$20,
                                                                            IF(P28 = "Musette", costing!$F$21,
                                                                                IF(P28 = "Neck Warmer", costing!$F$22,
                                                                                    IF(P28 = "Rain Vest", costing!$F$23,
                                                                                        IF(P28 = "Shoecovers", costing!$F$24,
                                                                                            IF(P28 = "Shoes", costing!$F$25,
                                                                                                IF(P28 = "Shorts &amp; Trousers", costing!$F$26,
                                                                                                    IF(P28 = "Skinsuits", costing!$F$27,
                                                                                                        IF(P28 = "Skull cap", costing!$F$28,
                                                                                                            IF(P28 = "T shirts &amp; Tops", costing!$F$29,
                                                                                                                IF(P28 = "Wind Vest", costing!$F$30,
                                                                                                                    IF(P28 = "Components", costing!$F$31,
                                                                                                                        IF(P28 = "Saddles &amp; Seatposts", costing!$F$32,
                                                                                                                            IF(P28 = "Cransets &amp; Chainrings", costing!$F$33,
                                                                                                                                IF(P28 = "Handlebars &amp; Stems", costing!$F$34,
                                                                                                                                    IF(P28 = "Brakes &amp; Shifters", costing!$F$35,
                                                                                                                                        IF(P28 = "Bottles &amp; Cages", costing!$F$36,
                                                                                                                                            IF(P28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F28" s="78">
        <f t="shared" si="4"/>
        <v>13.333</v>
      </c>
      <c r="AG28" s="80">
        <f t="shared" si="5"/>
        <v>0</v>
      </c>
      <c r="AH28" s="10"/>
      <c r="AI28" s="10"/>
      <c r="AJ28" s="10"/>
      <c r="AK28" s="10"/>
      <c r="AL28" s="10"/>
      <c r="AM28" s="10"/>
      <c r="AN28" s="10"/>
      <c r="AO28" s="10"/>
    </row>
    <row r="29" spans="1:41" ht="37.5" customHeight="1">
      <c r="A29" s="66" t="str">
        <f t="shared" si="0"/>
        <v>00028026 7-A-5</v>
      </c>
      <c r="B29" s="85" t="str">
        <f ca="1">"&lt;html&gt;&lt;body&gt;&lt;b&gt;Key Information&lt;/b&gt;" &amp;
"&lt;br&gt;&lt;b&gt;Brand:&lt;/b&gt; " &amp; input!F29 &amp;
IF(input!G29&lt;&gt;"", "&lt;br&gt;&lt;b&gt;ProTeam:&lt;/b&gt; " &amp; input!G29, "") &amp;
"&lt;br&gt;&lt;b&gt;Gender:&lt;/b&gt; " &amp; input!I29 &amp;
IF(input!H29&lt;&gt;"", "&lt;br&gt;&lt;b&gt;Sleeve type:&lt;/b&gt; " &amp; input!H29, "") &amp;
"&lt;br&gt;&lt;b&gt;Colour:&lt;/b&gt; " &amp; input!J29 &amp;
"&lt;br&gt;&lt;b&gt;Season:&lt;/b&gt; " &amp; input!N29 &amp;
IF(input!O29&lt;&gt;"", "&lt;br&gt;&lt;b&gt;Cycling Style:&lt;/b&gt; &lt;a href='https://procyclingoutlet.com/pages/what-are-the-different-cycling-syles'&gt;" &amp; input!O29 &amp; "&lt;/a&gt;", "") &amp;
IF(input!V29&lt;&gt;"", "&lt;br&gt;&lt;b&gt;Condition:&lt;/b&gt; &lt;a href='https://procyclingoutlet.com/pages/what-condition-are-the-used-products-in'&gt;" &amp; input!V29 &amp; "&lt;/a&gt;" &amp; IF(input!Z29&lt;&gt;"", " : " &amp; input!Z29, ""), "") &amp;
IF(input!K29&lt;&gt;"", "&lt;br&gt;&lt;b&gt;Chamois:&lt;/b&gt; " &amp; input!K29, "") &amp;
IF(input!L29&lt;&gt;"", "&lt;br&gt;&lt;b&gt;Expiry Date:&lt;/b&gt; " &amp; input!L29, "") &amp;
"&lt;br&gt;&lt;b&gt;Description&lt;/b&gt;&lt;br&gt;" &amp; description!R28 &amp;
IF(input!AA29&lt;&gt;"", "&lt;br&gt;&lt;b&gt;Ref:&lt;/b&gt; " &amp; input!AA29, "") &amp;
"&lt;/body&gt;&lt;/html&gt;"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00028026 7-A-5&lt;/body&gt;&lt;/html&gt;</v>
      </c>
      <c r="C29" s="86" t="str">
        <f t="shared" si="1"/>
        <v>Ekoi Education First  Yellow Female After Ride Blueberry Gel Health</v>
      </c>
      <c r="D29" s="87" t="s">
        <v>563</v>
      </c>
      <c r="E29" s="70" t="str">
        <f t="shared" si="6"/>
        <v>vc80</v>
      </c>
      <c r="F29" s="74" t="s">
        <v>517</v>
      </c>
      <c r="G29" s="74" t="s">
        <v>556</v>
      </c>
      <c r="H29" s="88"/>
      <c r="I29" s="88" t="s">
        <v>526</v>
      </c>
      <c r="J29" s="74" t="s">
        <v>580</v>
      </c>
      <c r="K29" s="71" t="s">
        <v>533</v>
      </c>
      <c r="L29" s="89"/>
      <c r="M29" s="74" t="s">
        <v>582</v>
      </c>
      <c r="N29" s="88" t="s">
        <v>94</v>
      </c>
      <c r="O29" s="88" t="s">
        <v>109</v>
      </c>
      <c r="P29" s="74" t="s">
        <v>44</v>
      </c>
      <c r="Q29" s="70" t="s">
        <v>96</v>
      </c>
      <c r="R29" s="70"/>
      <c r="S29" s="74"/>
      <c r="T29" s="74">
        <v>15</v>
      </c>
      <c r="U29" s="74"/>
      <c r="V29" s="74" t="s">
        <v>107</v>
      </c>
      <c r="W29" s="74"/>
      <c r="X29" s="74"/>
      <c r="Y29" s="74"/>
      <c r="Z29" s="74"/>
      <c r="AA29" s="92" t="str">
        <f t="shared" si="2"/>
        <v>00028026 7-A-5</v>
      </c>
      <c r="AB29" s="93" t="str">
        <f t="shared" si="3"/>
        <v>28026</v>
      </c>
      <c r="AC29" s="94">
        <f>IF(P29 = "Arm Warmers", costing!$I$2,
    IF(P29 = "bags", costing!$I$3,
        IF(P29 = "Base layer", costing!$I$4,
            IF(P29 = "Bib shorts", costing!$I$5,
                IF(P29 = "caps", costing!$I$6,
                    IF(P29 = "Cycling bib Tights", costing!$I$7,
                        IF(P29 = "cycling cap", costing!$I$8,
                            IF(P29 = "Cycling Jersey", costing!$I$9,
                                IF(P29 = "Cycling shoes", costing!$I$10,
                                    IF(P29 = "cycling sock", costing!$I$11,
                                        IF(P29 = "Eyewear", costing!$I$12,
                                            IF(P29 = "Gloves", costing!$I$13,
                                                IF(P29 = "Helmets", costing!$I$14,
                                                    IF(P29 = "Hoodies &amp; sweatshirts", costing!$I$15,
                                                        IF(P29 = "Jackets", costing!$I$16,
                                                            IF(P29 = "Knee Warmers", costing!$I$17,
                                                                IF(P29 = "Leg Warmers", costing!$I$18,
                                                                    IF(P29 = "Long Sleeve Jersey", costing!$I$19,
                                                                        IF(P29 = "Memoribilia", costing!$I$20,
                                                                            IF(P29 = "Musette", costing!$I$21,
                                                                                IF(P29 = "Neck Warmer", costing!$I$22,
                                                                                    IF(P29 = "Rain Vest", costing!$I$23,
                                                                                        IF(P29 = "Shoecovers", costing!$I$24,
                                                                                            IF(P29 = "Shoes", costing!$I$25,
                                                                                                IF(P29 = "Shorts &amp; Trousers", costing!$I$26,
                                                                                                    IF(P29 = "Skinsuits", costing!$I$27,
                                                                                                        IF(P29 = "Skull cap", costing!$I$28,
                                                                                                            IF(P29 = "T shirts &amp; Tops", costing!$I$29,
                                                                                                                IF(P29 = "Wind Vest", costing!$I$30,
                                                                                                                    IF(P29 = "Components", costing!$I$31,
                                                                                                                        IF(P29 = "Saddles &amp; Seatposts", costing!$I$32,
                                                                                                                            IF(P29 = "Cranksets &amp; Chainrings", costing!$I$33,
                                                                                                                                IF(P29 = "Handlebars &amp; Stems", costing!$I$34,
                                                                                                                                    IF(P29 = "Brakes &amp; Shifters", costing!$I$35,
                                                                                                                                        IF(P29 = "Bottles &amp; Cages", costing!$I$36,
                                                                                                                                            IF(P29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29" s="78">
        <f>IF(P29 = "Arm Warmers", costing!$C$2,
    IF(P29 = "bags", costing!$C$3,
        IF(P29 = "Base layer", costing!$C$4,
            IF(P29 = "Bib shorts", costing!$C$5,
                IF(P29 = "caps", costing!$C$6,
                    IF(P29 = "Cycling bib Tights", costing!$C$7,
                        IF(P29 = "cycling cap", costing!$C$8,
                            IF(P29 = "Cycling Jersey", costing!$C$9,
                                IF(P29 = "Cycling shoes", costing!$C$10,
                                    IF(P29 = "cycling sock", costing!$C$11,
                                        IF(P29 = "Eyewear", costing!$C$12,
                                            IF(P29 = "Gloves", costing!$C$13,
                                                IF(P29 = "Helmets", costing!$C$14,
                                                    IF(P29 = "Hoodies &amp; sweatshirts", costing!$C$15,
                                                        IF(P29 = "Jackets", costing!$C$16,
                                                            IF(P29 = "Knee Warmers", costing!$C$17,
                                                                IF(P29 = "Leg Warmers", costing!$C$18,
                                                                    IF(P29 = "Long Sleeve Jersey", costing!$C$19,
                                                                        IF(P29 = "Memoribilia", costing!$C$20,
                                                                            IF(P29 = "Musette", costing!$C$21,
                                                                                IF(P29 = "Neck Warmer", costing!$C$22,
                                                                                    IF(P29 = "Rain Vest", costing!$C$23,
                                                                                        IF(P29 = "Shoecovers", costing!$C$24,
                                                                                            IF(P29 = "Shoes", costing!$C$25,
                                                                                                IF(P29 = "Shorts &amp; Trousers", costing!$C$26,
                                                                                                    IF(P29 = "Skinsuits", costing!$C$27,
                                                                                                        IF(P29 = "Skull cap", costing!$C$28,
                                                                                                            IF(P29 = "T shirts &amp; Tops", costing!$C$29,
                                                                                                                IF(P29 = "Wind Vest", costing!$C$30,
                                                                                                                    IF(P29 = "Components", costing!$C$31,
                                                                                                                        IF(P29 = "Saddles &amp; Seatposts", costing!$C$32,
                                                                                                                            IF(P29 = "Cransets &amp; Chainrings", costing!$C$33,
                                                                                                                                IF(P29 = "Handlebars &amp; Stems", costing!$C$34,
                                                                                                                                    IF(P29 = "Brakes &amp; Shifters", costing!$C$35,
                                                                                                                                        IF(P29 = "Bottles &amp; Cages", costing!$C$36,
                                                                                                                                            IF(P29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29" s="78">
        <f>IF(P29 = "Arm Warmers", costing!$F$2,
    IF(P29 = "bags", costing!$F$3,
        IF(P29 = "Base layer", costing!$F$4,
            IF(P29 = "Bib shorts", costing!$F$5,
                IF(P29 = "caps", costing!$F$6,
                    IF(P29 = "Cycling bib Tights", costing!$F$7,
                        IF(P29 = "cycling cap", costing!$F$8,
                            IF(P29 = "Cycling Jersey", costing!$F$9,
                                IF(P29 = "Cycling shoes", costing!$F$10,
                                    IF(P29 = "cycling sock", costing!$F$11,
                                        IF(P29 = "Eyewear", costing!$F$12,
                                            IF(P29 = "Gloves", costing!$F$13,
                                                IF(P29 = "Helmets", costing!$F$14,
                                                    IF(P29 = "Hoodies &amp; sweatshirts", costing!$F$15,
                                                        IF(P29 = "Jackets", costing!$F$16,
                                                            IF(P29 = "Knee Warmers", costing!$F$17,
                                                                IF(P29 = "Leg Warmers", costing!$F$18,
                                                                    IF(P29 = "Long Sleeve Jersey", costing!$F$19,
                                                                        IF(P29 = "Memoribilia", costing!$F$20,
                                                                            IF(P29 = "Musette", costing!$F$21,
                                                                                IF(P29 = "Neck Warmer", costing!$F$22,
                                                                                    IF(P29 = "Rain Vest", costing!$F$23,
                                                                                        IF(P29 = "Shoecovers", costing!$F$24,
                                                                                            IF(P29 = "Shoes", costing!$F$25,
                                                                                                IF(P29 = "Shorts &amp; Trousers", costing!$F$26,
                                                                                                    IF(P29 = "Skinsuits", costing!$F$27,
                                                                                                        IF(P29 = "Skull cap", costing!$F$28,
                                                                                                            IF(P29 = "T shirts &amp; Tops", costing!$F$29,
                                                                                                                IF(P29 = "Wind Vest", costing!$F$30,
                                                                                                                    IF(P29 = "Components", costing!$F$31,
                                                                                                                        IF(P29 = "Saddles &amp; Seatposts", costing!$F$32,
                                                                                                                            IF(P29 = "Cransets &amp; Chainrings", costing!$F$33,
                                                                                                                                IF(P29 = "Handlebars &amp; Stems", costing!$F$34,
                                                                                                                                    IF(P29 = "Brakes &amp; Shifters", costing!$F$35,
                                                                                                                                        IF(P29 = "Bottles &amp; Cages", costing!$F$36,
                                                                                                                                            IF(P29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F29" s="78">
        <f t="shared" si="4"/>
        <v>13.333</v>
      </c>
      <c r="AG29" s="80">
        <f t="shared" si="5"/>
        <v>0</v>
      </c>
      <c r="AH29" s="10"/>
      <c r="AI29" s="10"/>
      <c r="AJ29" s="10"/>
      <c r="AK29" s="10"/>
      <c r="AL29" s="10"/>
      <c r="AM29" s="10"/>
      <c r="AN29" s="10"/>
      <c r="AO29" s="10"/>
    </row>
    <row r="30" spans="1:41" ht="37.5" customHeight="1">
      <c r="A30" s="66" t="str">
        <f t="shared" si="0"/>
        <v>00028027 7-A-5</v>
      </c>
      <c r="B30" s="85" t="str">
        <f ca="1">"&lt;html&gt;&lt;body&gt;&lt;b&gt;Key Information&lt;/b&gt;" &amp;
"&lt;br&gt;&lt;b&gt;Brand:&lt;/b&gt; " &amp; input!F30 &amp;
IF(input!G30&lt;&gt;"", "&lt;br&gt;&lt;b&gt;ProTeam:&lt;/b&gt; " &amp; input!G30, "") &amp;
"&lt;br&gt;&lt;b&gt;Gender:&lt;/b&gt; " &amp; input!I30 &amp;
IF(input!H30&lt;&gt;"", "&lt;br&gt;&lt;b&gt;Sleeve type:&lt;/b&gt; " &amp; input!H30, "") &amp;
"&lt;br&gt;&lt;b&gt;Colour:&lt;/b&gt; " &amp; input!J30 &amp;
"&lt;br&gt;&lt;b&gt;Season:&lt;/b&gt; " &amp; input!N30 &amp;
IF(input!O30&lt;&gt;"", "&lt;br&gt;&lt;b&gt;Cycling Style:&lt;/b&gt; &lt;a href='https://procyclingoutlet.com/pages/what-are-the-different-cycling-syles'&gt;" &amp; input!O30 &amp; "&lt;/a&gt;", "") &amp;
IF(input!V30&lt;&gt;"", "&lt;br&gt;&lt;b&gt;Condition:&lt;/b&gt; &lt;a href='https://procyclingoutlet.com/pages/what-condition-are-the-used-products-in'&gt;" &amp; input!V30 &amp; "&lt;/a&gt;" &amp; IF(input!Z30&lt;&gt;"", " : " &amp; input!Z30, ""), "") &amp;
IF(input!K30&lt;&gt;"", "&lt;br&gt;&lt;b&gt;Chamois:&lt;/b&gt; " &amp; input!K30, "") &amp;
IF(input!L30&lt;&gt;"", "&lt;br&gt;&lt;b&gt;Expiry Date:&lt;/b&gt; " &amp; input!L30, "") &amp;
"&lt;br&gt;&lt;b&gt;Description&lt;/b&gt;&lt;br&gt;" &amp; description!R29 &amp;
IF(input!AA30&lt;&gt;"", "&lt;br&gt;&lt;b&gt;Ref:&lt;/b&gt; " &amp; input!AA30, "") &amp;
"&lt;/body&gt;&lt;/html&gt;"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00028027 7-A-5&lt;/body&gt;&lt;/html&gt;</v>
      </c>
      <c r="C30" s="86" t="str">
        <f t="shared" si="1"/>
        <v>Ekoi Education First  Yellow Female After Ride Lemon Gel Health</v>
      </c>
      <c r="D30" s="87" t="s">
        <v>564</v>
      </c>
      <c r="E30" s="70" t="str">
        <f t="shared" si="6"/>
        <v>vc80</v>
      </c>
      <c r="F30" s="74" t="s">
        <v>517</v>
      </c>
      <c r="G30" s="74" t="s">
        <v>556</v>
      </c>
      <c r="H30" s="88"/>
      <c r="I30" s="88" t="s">
        <v>526</v>
      </c>
      <c r="J30" s="74" t="s">
        <v>580</v>
      </c>
      <c r="K30" s="71" t="s">
        <v>533</v>
      </c>
      <c r="L30" s="89"/>
      <c r="M30" s="74" t="s">
        <v>583</v>
      </c>
      <c r="N30" s="88" t="s">
        <v>94</v>
      </c>
      <c r="O30" s="88" t="s">
        <v>109</v>
      </c>
      <c r="P30" s="74" t="s">
        <v>44</v>
      </c>
      <c r="Q30" s="70" t="s">
        <v>96</v>
      </c>
      <c r="R30" s="70"/>
      <c r="S30" s="74"/>
      <c r="T30" s="74">
        <v>20</v>
      </c>
      <c r="U30" s="74"/>
      <c r="V30" s="74" t="s">
        <v>107</v>
      </c>
      <c r="W30" s="74"/>
      <c r="X30" s="74"/>
      <c r="Y30" s="74"/>
      <c r="Z30" s="74"/>
      <c r="AA30" s="92" t="str">
        <f t="shared" si="2"/>
        <v>00028027 7-A-5</v>
      </c>
      <c r="AB30" s="93" t="str">
        <f t="shared" si="3"/>
        <v>28027</v>
      </c>
      <c r="AC30" s="94">
        <f>IF(P30 = "Arm Warmers", costing!$I$2,
    IF(P30 = "bags", costing!$I$3,
        IF(P30 = "Base layer", costing!$I$4,
            IF(P30 = "Bib shorts", costing!$I$5,
                IF(P30 = "caps", costing!$I$6,
                    IF(P30 = "Cycling bib Tights", costing!$I$7,
                        IF(P30 = "cycling cap", costing!$I$8,
                            IF(P30 = "Cycling Jersey", costing!$I$9,
                                IF(P30 = "Cycling shoes", costing!$I$10,
                                    IF(P30 = "cycling sock", costing!$I$11,
                                        IF(P30 = "Eyewear", costing!$I$12,
                                            IF(P30 = "Gloves", costing!$I$13,
                                                IF(P30 = "Helmets", costing!$I$14,
                                                    IF(P30 = "Hoodies &amp; sweatshirts", costing!$I$15,
                                                        IF(P30 = "Jackets", costing!$I$16,
                                                            IF(P30 = "Knee Warmers", costing!$I$17,
                                                                IF(P30 = "Leg Warmers", costing!$I$18,
                                                                    IF(P30 = "Long Sleeve Jersey", costing!$I$19,
                                                                        IF(P30 = "Memoribilia", costing!$I$20,
                                                                            IF(P30 = "Musette", costing!$I$21,
                                                                                IF(P30 = "Neck Warmer", costing!$I$22,
                                                                                    IF(P30 = "Rain Vest", costing!$I$23,
                                                                                        IF(P30 = "Shoecovers", costing!$I$24,
                                                                                            IF(P30 = "Shoes", costing!$I$25,
                                                                                                IF(P30 = "Shorts &amp; Trousers", costing!$I$26,
                                                                                                    IF(P30 = "Skinsuits", costing!$I$27,
                                                                                                        IF(P30 = "Skull cap", costing!$I$28,
                                                                                                            IF(P30 = "T shirts &amp; Tops", costing!$I$29,
                                                                                                                IF(P30 = "Wind Vest", costing!$I$30,
                                                                                                                    IF(P30 = "Components", costing!$I$31,
                                                                                                                        IF(P30 = "Saddles &amp; Seatposts", costing!$I$32,
                                                                                                                            IF(P30 = "Cranksets &amp; Chainrings", costing!$I$33,
                                                                                                                                IF(P30 = "Handlebars &amp; Stems", costing!$I$34,
                                                                                                                                    IF(P30 = "Brakes &amp; Shifters", costing!$I$35,
                                                                                                                                        IF(P30 = "Bottles &amp; Cages", costing!$I$36,
                                                                                                                                            IF(P30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0" s="78">
        <f>IF(P30 = "Arm Warmers", costing!$C$2,
    IF(P30 = "bags", costing!$C$3,
        IF(P30 = "Base layer", costing!$C$4,
            IF(P30 = "Bib shorts", costing!$C$5,
                IF(P30 = "caps", costing!$C$6,
                    IF(P30 = "Cycling bib Tights", costing!$C$7,
                        IF(P30 = "cycling cap", costing!$C$8,
                            IF(P30 = "Cycling Jersey", costing!$C$9,
                                IF(P30 = "Cycling shoes", costing!$C$10,
                                    IF(P30 = "cycling sock", costing!$C$11,
                                        IF(P30 = "Eyewear", costing!$C$12,
                                            IF(P30 = "Gloves", costing!$C$13,
                                                IF(P30 = "Helmets", costing!$C$14,
                                                    IF(P30 = "Hoodies &amp; sweatshirts", costing!$C$15,
                                                        IF(P30 = "Jackets", costing!$C$16,
                                                            IF(P30 = "Knee Warmers", costing!$C$17,
                                                                IF(P30 = "Leg Warmers", costing!$C$18,
                                                                    IF(P30 = "Long Sleeve Jersey", costing!$C$19,
                                                                        IF(P30 = "Memoribilia", costing!$C$20,
                                                                            IF(P30 = "Musette", costing!$C$21,
                                                                                IF(P30 = "Neck Warmer", costing!$C$22,
                                                                                    IF(P30 = "Rain Vest", costing!$C$23,
                                                                                        IF(P30 = "Shoecovers", costing!$C$24,
                                                                                            IF(P30 = "Shoes", costing!$C$25,
                                                                                                IF(P30 = "Shorts &amp; Trousers", costing!$C$26,
                                                                                                    IF(P30 = "Skinsuits", costing!$C$27,
                                                                                                        IF(P30 = "Skull cap", costing!$C$28,
                                                                                                            IF(P30 = "T shirts &amp; Tops", costing!$C$29,
                                                                                                                IF(P30 = "Wind Vest", costing!$C$30,
                                                                                                                    IF(P30 = "Components", costing!$C$31,
                                                                                                                        IF(P30 = "Saddles &amp; Seatposts", costing!$C$32,
                                                                                                                            IF(P30 = "Cransets &amp; Chainrings", costing!$C$33,
                                                                                                                                IF(P30 = "Handlebars &amp; Stems", costing!$C$34,
                                                                                                                                    IF(P30 = "Brakes &amp; Shifters", costing!$C$35,
                                                                                                                                        IF(P30 = "Bottles &amp; Cages", costing!$C$36,
                                                                                                                                            IF(P30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30" s="78">
        <f>IF(P30 = "Arm Warmers", costing!$F$2,
    IF(P30 = "bags", costing!$F$3,
        IF(P30 = "Base layer", costing!$F$4,
            IF(P30 = "Bib shorts", costing!$F$5,
                IF(P30 = "caps", costing!$F$6,
                    IF(P30 = "Cycling bib Tights", costing!$F$7,
                        IF(P30 = "cycling cap", costing!$F$8,
                            IF(P30 = "Cycling Jersey", costing!$F$9,
                                IF(P30 = "Cycling shoes", costing!$F$10,
                                    IF(P30 = "cycling sock", costing!$F$11,
                                        IF(P30 = "Eyewear", costing!$F$12,
                                            IF(P30 = "Gloves", costing!$F$13,
                                                IF(P30 = "Helmets", costing!$F$14,
                                                    IF(P30 = "Hoodies &amp; sweatshirts", costing!$F$15,
                                                        IF(P30 = "Jackets", costing!$F$16,
                                                            IF(P30 = "Knee Warmers", costing!$F$17,
                                                                IF(P30 = "Leg Warmers", costing!$F$18,
                                                                    IF(P30 = "Long Sleeve Jersey", costing!$F$19,
                                                                        IF(P30 = "Memoribilia", costing!$F$20,
                                                                            IF(P30 = "Musette", costing!$F$21,
                                                                                IF(P30 = "Neck Warmer", costing!$F$22,
                                                                                    IF(P30 = "Rain Vest", costing!$F$23,
                                                                                        IF(P30 = "Shoecovers", costing!$F$24,
                                                                                            IF(P30 = "Shoes", costing!$F$25,
                                                                                                IF(P30 = "Shorts &amp; Trousers", costing!$F$26,
                                                                                                    IF(P30 = "Skinsuits", costing!$F$27,
                                                                                                        IF(P30 = "Skull cap", costing!$F$28,
                                                                                                            IF(P30 = "T shirts &amp; Tops", costing!$F$29,
                                                                                                                IF(P30 = "Wind Vest", costing!$F$30,
                                                                                                                    IF(P30 = "Components", costing!$F$31,
                                                                                                                        IF(P30 = "Saddles &amp; Seatposts", costing!$F$32,
                                                                                                                            IF(P30 = "Cransets &amp; Chainrings", costing!$F$33,
                                                                                                                                IF(P30 = "Handlebars &amp; Stems", costing!$F$34,
                                                                                                                                    IF(P30 = "Brakes &amp; Shifters", costing!$F$35,
                                                                                                                                        IF(P30 = "Bottles &amp; Cages", costing!$F$36,
                                                                                                                                            IF(P30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F30" s="78">
        <f>IF(V30 = "NEW", AE30*0.3333+AE30, IF(V30 = "used", AE30, IF(V30 = "slightly used", AE30*0.2+AE30)
))</f>
        <v>13.333</v>
      </c>
      <c r="AG30" s="80">
        <f t="shared" si="5"/>
        <v>0</v>
      </c>
      <c r="AH30" s="10"/>
      <c r="AI30" s="10"/>
      <c r="AJ30" s="10"/>
      <c r="AK30" s="10"/>
      <c r="AL30" s="10"/>
      <c r="AM30" s="10"/>
      <c r="AN30" s="10"/>
      <c r="AO30" s="10"/>
    </row>
    <row r="31" spans="1:41" ht="37.5" customHeight="1">
      <c r="A31" s="66" t="str">
        <f t="shared" si="0"/>
        <v>00028028 7-A-5</v>
      </c>
      <c r="B31" s="85" t="str">
        <f ca="1">"&lt;html&gt;&lt;body&gt;&lt;b&gt;Key Information&lt;/b&gt;" &amp;
"&lt;br&gt;&lt;b&gt;Brand:&lt;/b&gt; " &amp; input!F31 &amp;
IF(input!G31&lt;&gt;"", "&lt;br&gt;&lt;b&gt;ProTeam:&lt;/b&gt; " &amp; input!G31, "") &amp;
"&lt;br&gt;&lt;b&gt;Gender:&lt;/b&gt; " &amp; input!I31 &amp;
IF(input!H31&lt;&gt;"", "&lt;br&gt;&lt;b&gt;Sleeve type:&lt;/b&gt; " &amp; input!H31, "") &amp;
"&lt;br&gt;&lt;b&gt;Colour:&lt;/b&gt; " &amp; input!J31 &amp;
"&lt;br&gt;&lt;b&gt;Season:&lt;/b&gt; " &amp; input!N31 &amp;
IF(input!O31&lt;&gt;"", "&lt;br&gt;&lt;b&gt;Cycling Style:&lt;/b&gt; &lt;a href='https://procyclingoutlet.com/pages/what-are-the-different-cycling-syles'&gt;" &amp; input!O31 &amp; "&lt;/a&gt;", "") &amp;
IF(input!V31&lt;&gt;"", "&lt;br&gt;&lt;b&gt;Condition:&lt;/b&gt; &lt;a href='https://procyclingoutlet.com/pages/what-condition-are-the-used-products-in'&gt;" &amp; input!V31 &amp; "&lt;/a&gt;" &amp; IF(input!Z31&lt;&gt;"", " : " &amp; input!Z31, ""), "") &amp;
IF(input!K31&lt;&gt;"", "&lt;br&gt;&lt;b&gt;Chamois:&lt;/b&gt; " &amp; input!K31, "") &amp;
IF(input!L31&lt;&gt;"", "&lt;br&gt;&lt;b&gt;Expiry Date:&lt;/b&gt; " &amp; input!L31, "") &amp;
"&lt;br&gt;&lt;b&gt;Description&lt;/b&gt;&lt;br&gt;" &amp; description!R30 &amp;
IF(input!AA31&lt;&gt;"", "&lt;br&gt;&lt;b&gt;Ref:&lt;/b&gt; " &amp; input!AA31, "") &amp;
"&lt;/body&gt;&lt;/html&gt;"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00028028 7-A-5&lt;/body&gt;&lt;/html&gt;</v>
      </c>
      <c r="C31" s="86" t="str">
        <f t="shared" si="1"/>
        <v>Ekoi Education First  Yellow Female After Ride Lime Gel Health</v>
      </c>
      <c r="D31" s="87" t="s">
        <v>565</v>
      </c>
      <c r="E31" s="70" t="str">
        <f t="shared" si="6"/>
        <v>vc80</v>
      </c>
      <c r="F31" s="74" t="s">
        <v>517</v>
      </c>
      <c r="G31" s="74" t="s">
        <v>556</v>
      </c>
      <c r="H31" s="88"/>
      <c r="I31" s="88" t="s">
        <v>526</v>
      </c>
      <c r="J31" s="74" t="s">
        <v>580</v>
      </c>
      <c r="K31" s="71" t="s">
        <v>533</v>
      </c>
      <c r="L31" s="89"/>
      <c r="M31" s="74" t="s">
        <v>584</v>
      </c>
      <c r="N31" s="88" t="s">
        <v>94</v>
      </c>
      <c r="O31" s="88" t="s">
        <v>109</v>
      </c>
      <c r="P31" s="74" t="s">
        <v>44</v>
      </c>
      <c r="Q31" s="70" t="s">
        <v>96</v>
      </c>
      <c r="R31" s="70"/>
      <c r="S31" s="74"/>
      <c r="T31" s="74">
        <v>20</v>
      </c>
      <c r="U31" s="74"/>
      <c r="V31" s="74" t="s">
        <v>107</v>
      </c>
      <c r="W31" s="74"/>
      <c r="X31" s="74"/>
      <c r="Y31" s="74"/>
      <c r="Z31" s="74"/>
      <c r="AA31" s="92" t="str">
        <f t="shared" si="2"/>
        <v>00028028 7-A-5</v>
      </c>
      <c r="AB31" s="93" t="str">
        <f t="shared" si="3"/>
        <v>28028</v>
      </c>
      <c r="AC31" s="94">
        <f>IF(P31 = "Arm Warmers", costing!$I$2,
    IF(P31 = "bags", costing!$I$3,
        IF(P31 = "Base layer", costing!$I$4,
            IF(P31 = "Bib shorts", costing!$I$5,
                IF(P31 = "caps", costing!$I$6,
                    IF(P31 = "Cycling bib Tights", costing!$I$7,
                        IF(P31 = "cycling cap", costing!$I$8,
                            IF(P31 = "Cycling Jersey", costing!$I$9,
                                IF(P31 = "Cycling shoes", costing!$I$10,
                                    IF(P31 = "cycling sock", costing!$I$11,
                                        IF(P31 = "Eyewear", costing!$I$12,
                                            IF(P31 = "Gloves", costing!$I$13,
                                                IF(P31 = "Helmets", costing!$I$14,
                                                    IF(P31 = "Hoodies &amp; sweatshirts", costing!$I$15,
                                                        IF(P31 = "Jackets", costing!$I$16,
                                                            IF(P31 = "Knee Warmers", costing!$I$17,
                                                                IF(P31 = "Leg Warmers", costing!$I$18,
                                                                    IF(P31 = "Long Sleeve Jersey", costing!$I$19,
                                                                        IF(P31 = "Memoribilia", costing!$I$20,
                                                                            IF(P31 = "Musette", costing!$I$21,
                                                                                IF(P31 = "Neck Warmer", costing!$I$22,
                                                                                    IF(P31 = "Rain Vest", costing!$I$23,
                                                                                        IF(P31 = "Shoecovers", costing!$I$24,
                                                                                            IF(P31 = "Shoes", costing!$I$25,
                                                                                                IF(P31 = "Shorts &amp; Trousers", costing!$I$26,
                                                                                                    IF(P31 = "Skinsuits", costing!$I$27,
                                                                                                        IF(P31 = "Skull cap", costing!$I$28,
                                                                                                            IF(P31 = "T shirts &amp; Tops", costing!$I$29,
                                                                                                                IF(P31 = "Wind Vest", costing!$I$30,
                                                                                                                    IF(P31 = "Components", costing!$I$31,
                                                                                                                        IF(P31 = "Saddles &amp; Seatposts", costing!$I$32,
                                                                                                                            IF(P31 = "Cranksets &amp; Chainrings", costing!$I$33,
                                                                                                                                IF(P31 = "Handlebars &amp; Stems", costing!$I$34,
                                                                                                                                    IF(P31 = "Brakes &amp; Shifters", costing!$I$35,
                                                                                                                                        IF(P31 = "Bottles &amp; Cages", costing!$I$36,
                                                                                                                                            IF(P31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1" s="78">
        <f>IF(P31 = "Arm Warmers", costing!$C$2,
    IF(P31 = "bags", costing!$C$3,
        IF(P31 = "Base layer", costing!$C$4,
            IF(P31 = "Bib shorts", costing!$C$5,
                IF(P31 = "caps", costing!$C$6,
                    IF(P31 = "Cycling bib Tights", costing!$C$7,
                        IF(P31 = "cycling cap", costing!$C$8,
                            IF(P31 = "Cycling Jersey", costing!$C$9,
                                IF(P31 = "Cycling shoes", costing!$C$10,
                                    IF(P31 = "cycling sock", costing!$C$11,
                                        IF(P31 = "Eyewear", costing!$C$12,
                                            IF(P31 = "Gloves", costing!$C$13,
                                                IF(P31 = "Helmets", costing!$C$14,
                                                    IF(P31 = "Hoodies &amp; sweatshirts", costing!$C$15,
                                                        IF(P31 = "Jackets", costing!$C$16,
                                                            IF(P31 = "Knee Warmers", costing!$C$17,
                                                                IF(P31 = "Leg Warmers", costing!$C$18,
                                                                    IF(P31 = "Long Sleeve Jersey", costing!$C$19,
                                                                        IF(P31 = "Memoribilia", costing!$C$20,
                                                                            IF(P31 = "Musette", costing!$C$21,
                                                                                IF(P31 = "Neck Warmer", costing!$C$22,
                                                                                    IF(P31 = "Rain Vest", costing!$C$23,
                                                                                        IF(P31 = "Shoecovers", costing!$C$24,
                                                                                            IF(P31 = "Shoes", costing!$C$25,
                                                                                                IF(P31 = "Shorts &amp; Trousers", costing!$C$26,
                                                                                                    IF(P31 = "Skinsuits", costing!$C$27,
                                                                                                        IF(P31 = "Skull cap", costing!$C$28,
                                                                                                            IF(P31 = "T shirts &amp; Tops", costing!$C$29,
                                                                                                                IF(P31 = "Wind Vest", costing!$C$30,
                                                                                                                    IF(P31 = "Components", costing!$C$31,
                                                                                                                        IF(P31 = "Saddles &amp; Seatposts", costing!$C$32,
                                                                                                                            IF(P31 = "Cransets &amp; Chainrings", costing!$C$33,
                                                                                                                                IF(P31 = "Handlebars &amp; Stems", costing!$C$34,
                                                                                                                                    IF(P31 = "Brakes &amp; Shifters", costing!$C$35,
                                                                                                                                        IF(P31 = "Bottles &amp; Cages", costing!$C$36,
                                                                                                                                            IF(P31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31" s="78">
        <f>IF(P31 = "Arm Warmers", costing!$F$2,
    IF(P31 = "bags", costing!$F$3,
        IF(P31 = "Base layer", costing!$F$4,
            IF(P31 = "Bib shorts", costing!$F$5,
                IF(P31 = "caps", costing!$F$6,
                    IF(P31 = "Cycling bib Tights", costing!$F$7,
                        IF(P31 = "cycling cap", costing!$F$8,
                            IF(P31 = "Cycling Jersey", costing!$F$9,
                                IF(P31 = "Cycling shoes", costing!$F$10,
                                    IF(P31 = "cycling sock", costing!$F$11,
                                        IF(P31 = "Eyewear", costing!$F$12,
                                            IF(P31 = "Gloves", costing!$F$13,
                                                IF(P31 = "Helmets", costing!$F$14,
                                                    IF(P31 = "Hoodies &amp; sweatshirts", costing!$F$15,
                                                        IF(P31 = "Jackets", costing!$F$16,
                                                            IF(P31 = "Knee Warmers", costing!$F$17,
                                                                IF(P31 = "Leg Warmers", costing!$F$18,
                                                                    IF(P31 = "Long Sleeve Jersey", costing!$F$19,
                                                                        IF(P31 = "Memoribilia", costing!$F$20,
                                                                            IF(P31 = "Musette", costing!$F$21,
                                                                                IF(P31 = "Neck Warmer", costing!$F$22,
                                                                                    IF(P31 = "Rain Vest", costing!$F$23,
                                                                                        IF(P31 = "Shoecovers", costing!$F$24,
                                                                                            IF(P31 = "Shoes", costing!$F$25,
                                                                                                IF(P31 = "Shorts &amp; Trousers", costing!$F$26,
                                                                                                    IF(P31 = "Skinsuits", costing!$F$27,
                                                                                                        IF(P31 = "Skull cap", costing!$F$28,
                                                                                                            IF(P31 = "T shirts &amp; Tops", costing!$F$29,
                                                                                                                IF(P31 = "Wind Vest", costing!$F$30,
                                                                                                                    IF(P31 = "Components", costing!$F$31,
                                                                                                                        IF(P31 = "Saddles &amp; Seatposts", costing!$F$32,
                                                                                                                            IF(P31 = "Cransets &amp; Chainrings", costing!$F$33,
                                                                                                                                IF(P31 = "Handlebars &amp; Stems", costing!$F$34,
                                                                                                                                    IF(P31 = "Brakes &amp; Shifters", costing!$F$35,
                                                                                                                                        IF(P31 = "Bottles &amp; Cages", costing!$F$36,
                                                                                                                                            IF(P31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F31" s="78">
        <f t="shared" si="4"/>
        <v>13.333</v>
      </c>
      <c r="AG31" s="80">
        <f t="shared" si="5"/>
        <v>0</v>
      </c>
      <c r="AH31" s="10"/>
      <c r="AI31" s="10"/>
      <c r="AJ31" s="10"/>
      <c r="AK31" s="10"/>
      <c r="AL31" s="10"/>
      <c r="AM31" s="10"/>
      <c r="AN31" s="10"/>
      <c r="AO31" s="10"/>
    </row>
    <row r="32" spans="1:41" ht="37.5" customHeight="1">
      <c r="A32" s="66" t="str">
        <f t="shared" si="0"/>
        <v>00028029 7-A-5</v>
      </c>
      <c r="B32" s="85" t="str">
        <f ca="1">"&lt;html&gt;&lt;body&gt;&lt;b&gt;Key Information&lt;/b&gt;" &amp;
"&lt;br&gt;&lt;b&gt;Brand:&lt;/b&gt; " &amp; input!F32 &amp;
IF(input!G32&lt;&gt;"", "&lt;br&gt;&lt;b&gt;ProTeam:&lt;/b&gt; " &amp; input!G32, "") &amp;
"&lt;br&gt;&lt;b&gt;Gender:&lt;/b&gt; " &amp; input!I32 &amp;
IF(input!H32&lt;&gt;"", "&lt;br&gt;&lt;b&gt;Sleeve type:&lt;/b&gt; " &amp; input!H32, "") &amp;
"&lt;br&gt;&lt;b&gt;Colour:&lt;/b&gt; " &amp; input!J32 &amp;
"&lt;br&gt;&lt;b&gt;Season:&lt;/b&gt; " &amp; input!N32 &amp;
IF(input!O32&lt;&gt;"", "&lt;br&gt;&lt;b&gt;Cycling Style:&lt;/b&gt; &lt;a href='https://procyclingoutlet.com/pages/what-are-the-different-cycling-syles'&gt;" &amp; input!O32 &amp; "&lt;/a&gt;", "") &amp;
IF(input!V32&lt;&gt;"", "&lt;br&gt;&lt;b&gt;Condition:&lt;/b&gt; &lt;a href='https://procyclingoutlet.com/pages/what-condition-are-the-used-products-in'&gt;" &amp; input!V32 &amp; "&lt;/a&gt;" &amp; IF(input!Z32&lt;&gt;"", " : " &amp; input!Z32, ""), "") &amp;
IF(input!K32&lt;&gt;"", "&lt;br&gt;&lt;b&gt;Chamois:&lt;/b&gt; " &amp; input!K32, "") &amp;
IF(input!L32&lt;&gt;"", "&lt;br&gt;&lt;b&gt;Expiry Date:&lt;/b&gt; " &amp; input!L32, "") &amp;
"&lt;br&gt;&lt;b&gt;Description&lt;/b&gt;&lt;br&gt;" &amp; description!R31 &amp;
IF(input!AA32&lt;&gt;"", "&lt;br&gt;&lt;b&gt;Ref:&lt;/b&gt; " &amp; input!AA32, "") &amp;
"&lt;/body&gt;&lt;/html&gt;"</f>
        <v>&lt;html&gt;&lt;body&gt;&lt;b&gt;Key Information&lt;/b&gt;&lt;br&gt;&lt;b&gt;Brand:&lt;/b&gt; Ekoi&lt;br&gt;&lt;b&gt;ProTeam:&lt;/b&gt; Education First&lt;br&gt;&lt;b&gt;Gender:&lt;/b&gt; Unisex&lt;br&gt;&lt;b&gt;Colour:&lt;/b&gt;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00028029 7-A-5&lt;/body&gt;&lt;/html&gt;</v>
      </c>
      <c r="C32" s="86" t="str">
        <f t="shared" si="1"/>
        <v>Ekoi Education First  Yellow Unisex After Ride Cola Gel Health</v>
      </c>
      <c r="D32" s="87" t="s">
        <v>566</v>
      </c>
      <c r="E32" s="70" t="str">
        <f t="shared" si="6"/>
        <v>vc80</v>
      </c>
      <c r="F32" s="74" t="s">
        <v>517</v>
      </c>
      <c r="G32" s="74" t="s">
        <v>556</v>
      </c>
      <c r="H32" s="88"/>
      <c r="I32" s="88" t="s">
        <v>102</v>
      </c>
      <c r="J32" s="74" t="s">
        <v>580</v>
      </c>
      <c r="K32" s="71" t="s">
        <v>533</v>
      </c>
      <c r="L32" s="89"/>
      <c r="M32" s="74" t="s">
        <v>585</v>
      </c>
      <c r="N32" s="88" t="s">
        <v>94</v>
      </c>
      <c r="O32" s="88" t="s">
        <v>109</v>
      </c>
      <c r="P32" s="74" t="s">
        <v>44</v>
      </c>
      <c r="Q32" s="70" t="s">
        <v>96</v>
      </c>
      <c r="R32" s="70"/>
      <c r="S32" s="74"/>
      <c r="T32" s="74">
        <v>10</v>
      </c>
      <c r="U32" s="74"/>
      <c r="V32" s="74" t="s">
        <v>107</v>
      </c>
      <c r="W32" s="74"/>
      <c r="X32" s="74"/>
      <c r="Y32" s="74"/>
      <c r="Z32" s="74"/>
      <c r="AA32" s="92" t="str">
        <f t="shared" si="2"/>
        <v>00028029 7-A-5</v>
      </c>
      <c r="AB32" s="93" t="str">
        <f t="shared" si="3"/>
        <v>28029</v>
      </c>
      <c r="AC32" s="94">
        <f>IF(P32 = "Arm Warmers", costing!$I$2,
    IF(P32 = "bags", costing!$I$3,
        IF(P32 = "Base layer", costing!$I$4,
            IF(P32 = "Bib shorts", costing!$I$5,
                IF(P32 = "caps", costing!$I$6,
                    IF(P32 = "Cycling bib Tights", costing!$I$7,
                        IF(P32 = "cycling cap", costing!$I$8,
                            IF(P32 = "Cycling Jersey", costing!$I$9,
                                IF(P32 = "Cycling shoes", costing!$I$10,
                                    IF(P32 = "cycling sock", costing!$I$11,
                                        IF(P32 = "Eyewear", costing!$I$12,
                                            IF(P32 = "Gloves", costing!$I$13,
                                                IF(P32 = "Helmets", costing!$I$14,
                                                    IF(P32 = "Hoodies &amp; sweatshirts", costing!$I$15,
                                                        IF(P32 = "Jackets", costing!$I$16,
                                                            IF(P32 = "Knee Warmers", costing!$I$17,
                                                                IF(P32 = "Leg Warmers", costing!$I$18,
                                                                    IF(P32 = "Long Sleeve Jersey", costing!$I$19,
                                                                        IF(P32 = "Memoribilia", costing!$I$20,
                                                                            IF(P32 = "Musette", costing!$I$21,
                                                                                IF(P32 = "Neck Warmer", costing!$I$22,
                                                                                    IF(P32 = "Rain Vest", costing!$I$23,
                                                                                        IF(P32 = "Shoecovers", costing!$I$24,
                                                                                            IF(P32 = "Shoes", costing!$I$25,
                                                                                                IF(P32 = "Shorts &amp; Trousers", costing!$I$26,
                                                                                                    IF(P32 = "Skinsuits", costing!$I$27,
                                                                                                        IF(P32 = "Skull cap", costing!$I$28,
                                                                                                            IF(P32 = "T shirts &amp; Tops", costing!$I$29,
                                                                                                                IF(P32 = "Wind Vest", costing!$I$30,
                                                                                                                    IF(P32 = "Components", costing!$I$31,
                                                                                                                        IF(P32 = "Saddles &amp; Seatposts", costing!$I$32,
                                                                                                                            IF(P32 = "Cranksets &amp; Chainrings", costing!$I$33,
                                                                                                                                IF(P32 = "Handlebars &amp; Stems", costing!$I$34,
                                                                                                                                    IF(P32 = "Brakes &amp; Shifters", costing!$I$35,
                                                                                                                                        IF(P32 = "Bottles &amp; Cages", costing!$I$36,
                                                                                                                                            IF(P32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2" s="78">
        <f>IF(P32 = "Arm Warmers", costing!$C$2,
    IF(P32 = "bags", costing!$C$3,
        IF(P32 = "Base layer", costing!$C$4,
            IF(P32 = "Bib shorts", costing!$C$5,
                IF(P32 = "caps", costing!$C$6,
                    IF(P32 = "Cycling bib Tights", costing!$C$7,
                        IF(P32 = "cycling cap", costing!$C$8,
                            IF(P32 = "Cycling Jersey", costing!$C$9,
                                IF(P32 = "Cycling shoes", costing!$C$10,
                                    IF(P32 = "cycling sock", costing!$C$11,
                                        IF(P32 = "Eyewear", costing!$C$12,
                                            IF(P32 = "Gloves", costing!$C$13,
                                                IF(P32 = "Helmets", costing!$C$14,
                                                    IF(P32 = "Hoodies &amp; sweatshirts", costing!$C$15,
                                                        IF(P32 = "Jackets", costing!$C$16,
                                                            IF(P32 = "Knee Warmers", costing!$C$17,
                                                                IF(P32 = "Leg Warmers", costing!$C$18,
                                                                    IF(P32 = "Long Sleeve Jersey", costing!$C$19,
                                                                        IF(P32 = "Memoribilia", costing!$C$20,
                                                                            IF(P32 = "Musette", costing!$C$21,
                                                                                IF(P32 = "Neck Warmer", costing!$C$22,
                                                                                    IF(P32 = "Rain Vest", costing!$C$23,
                                                                                        IF(P32 = "Shoecovers", costing!$C$24,
                                                                                            IF(P32 = "Shoes", costing!$C$25,
                                                                                                IF(P32 = "Shorts &amp; Trousers", costing!$C$26,
                                                                                                    IF(P32 = "Skinsuits", costing!$C$27,
                                                                                                        IF(P32 = "Skull cap", costing!$C$28,
                                                                                                            IF(P32 = "T shirts &amp; Tops", costing!$C$29,
                                                                                                                IF(P32 = "Wind Vest", costing!$C$30,
                                                                                                                    IF(P32 = "Components", costing!$C$31,
                                                                                                                        IF(P32 = "Saddles &amp; Seatposts", costing!$C$32,
                                                                                                                            IF(P32 = "Cransets &amp; Chainrings", costing!$C$33,
                                                                                                                                IF(P32 = "Handlebars &amp; Stems", costing!$C$34,
                                                                                                                                    IF(P32 = "Brakes &amp; Shifters", costing!$C$35,
                                                                                                                                        IF(P32 = "Bottles &amp; Cages", costing!$C$36,
                                                                                                                                            IF(P32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32" s="78">
        <f>IF(P32 = "Arm Warmers", costing!$F$2,
    IF(P32 = "bags", costing!$F$3,
        IF(P32 = "Base layer", costing!$F$4,
            IF(P32 = "Bib shorts", costing!$F$5,
                IF(P32 = "caps", costing!$F$6,
                    IF(P32 = "Cycling bib Tights", costing!$F$7,
                        IF(P32 = "cycling cap", costing!$F$8,
                            IF(P32 = "Cycling Jersey", costing!$F$9,
                                IF(P32 = "Cycling shoes", costing!$F$10,
                                    IF(P32 = "cycling sock", costing!$F$11,
                                        IF(P32 = "Eyewear", costing!$F$12,
                                            IF(P32 = "Gloves", costing!$F$13,
                                                IF(P32 = "Helmets", costing!$F$14,
                                                    IF(P32 = "Hoodies &amp; sweatshirts", costing!$F$15,
                                                        IF(P32 = "Jackets", costing!$F$16,
                                                            IF(P32 = "Knee Warmers", costing!$F$17,
                                                                IF(P32 = "Leg Warmers", costing!$F$18,
                                                                    IF(P32 = "Long Sleeve Jersey", costing!$F$19,
                                                                        IF(P32 = "Memoribilia", costing!$F$20,
                                                                            IF(P32 = "Musette", costing!$F$21,
                                                                                IF(P32 = "Neck Warmer", costing!$F$22,
                                                                                    IF(P32 = "Rain Vest", costing!$F$23,
                                                                                        IF(P32 = "Shoecovers", costing!$F$24,
                                                                                            IF(P32 = "Shoes", costing!$F$25,
                                                                                                IF(P32 = "Shorts &amp; Trousers", costing!$F$26,
                                                                                                    IF(P32 = "Skinsuits", costing!$F$27,
                                                                                                        IF(P32 = "Skull cap", costing!$F$28,
                                                                                                            IF(P32 = "T shirts &amp; Tops", costing!$F$29,
                                                                                                                IF(P32 = "Wind Vest", costing!$F$30,
                                                                                                                    IF(P32 = "Components", costing!$F$31,
                                                                                                                        IF(P32 = "Saddles &amp; Seatposts", costing!$F$32,
                                                                                                                            IF(P32 = "Cransets &amp; Chainrings", costing!$F$33,
                                                                                                                                IF(P32 = "Handlebars &amp; Stems", costing!$F$34,
                                                                                                                                    IF(P32 = "Brakes &amp; Shifters", costing!$F$35,
                                                                                                                                        IF(P32 = "Bottles &amp; Cages", costing!$F$36,
                                                                                                                                            IF(P32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F32" s="78">
        <f>IF(V32 = "NEW", AE32*0.3333+AE32, IF(V32 = "used", AE32, IF(V32 = "slightly used", AE32*0.2+AE32)
))</f>
        <v>13.333</v>
      </c>
      <c r="AG32" s="80">
        <f t="shared" si="5"/>
        <v>0</v>
      </c>
      <c r="AH32" s="10"/>
      <c r="AI32" s="10"/>
      <c r="AJ32" s="10"/>
      <c r="AK32" s="10"/>
      <c r="AL32" s="10"/>
      <c r="AM32" s="10"/>
      <c r="AN32" s="10"/>
      <c r="AO32" s="10"/>
    </row>
    <row r="33" spans="1:41" ht="37.5" customHeight="1">
      <c r="A33" s="66" t="str">
        <f t="shared" si="0"/>
        <v>00028030 7-A-5</v>
      </c>
      <c r="B33" s="85" t="str">
        <f ca="1">"&lt;html&gt;&lt;body&gt;&lt;b&gt;Key Information&lt;/b&gt;" &amp;
"&lt;br&gt;&lt;b&gt;Brand:&lt;/b&gt; " &amp; input!F33 &amp;
IF(input!G33&lt;&gt;"", "&lt;br&gt;&lt;b&gt;ProTeam:&lt;/b&gt; " &amp; input!G33, "") &amp;
"&lt;br&gt;&lt;b&gt;Gender:&lt;/b&gt; " &amp; input!I33 &amp;
IF(input!H33&lt;&gt;"", "&lt;br&gt;&lt;b&gt;Sleeve type:&lt;/b&gt; " &amp; input!H33, "") &amp;
"&lt;br&gt;&lt;b&gt;Colour:&lt;/b&gt; " &amp; input!J33 &amp;
"&lt;br&gt;&lt;b&gt;Season:&lt;/b&gt; " &amp; input!N33 &amp;
IF(input!O33&lt;&gt;"", "&lt;br&gt;&lt;b&gt;Cycling Style:&lt;/b&gt; &lt;a href='https://procyclingoutlet.com/pages/what-are-the-different-cycling-syles'&gt;" &amp; input!O33 &amp; "&lt;/a&gt;", "") &amp;
IF(input!V33&lt;&gt;"", "&lt;br&gt;&lt;b&gt;Condition:&lt;/b&gt; &lt;a href='https://procyclingoutlet.com/pages/what-condition-are-the-used-products-in'&gt;" &amp; input!V33 &amp; "&lt;/a&gt;" &amp; IF(input!Z33&lt;&gt;"", " : " &amp; input!Z33, ""), "") &amp;
IF(input!K33&lt;&gt;"", "&lt;br&gt;&lt;b&gt;Chamois:&lt;/b&gt; " &amp; input!K33, "") &amp;
IF(input!L33&lt;&gt;"", "&lt;br&gt;&lt;b&gt;Expiry Date:&lt;/b&gt; " &amp; input!L33, "") &amp;
"&lt;br&gt;&lt;b&gt;Description&lt;/b&gt;&lt;br&gt;" &amp; description!R32 &amp;
IF(input!AA33&lt;&gt;"", "&lt;br&gt;&lt;b&gt;Ref:&lt;/b&gt; " &amp; input!AA33, "") &amp;
"&lt;/body&gt;&lt;/html&gt;"</f>
        <v>&lt;html&gt;&lt;body&gt;&lt;b&gt;Key Information&lt;/b&gt;&lt;br&gt;&lt;b&gt;Brand:&lt;/b&gt; Ekoi&lt;br&gt;&lt;b&gt;ProTeam:&lt;/b&gt; Education First&lt;br&gt;&lt;b&gt;Gender:&lt;/b&gt; Female&lt;br&gt;&lt;b&gt;Sleeve type:&lt;/b&gt; Sleeveless&lt;br&gt;&lt;b&gt;Colour:&lt;/b&gt; Yellow&lt;br&gt;&lt;b&gt;Season:&lt;/b&gt;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00028030 7-A-5&lt;/body&gt;&lt;/html&gt;</v>
      </c>
      <c r="C33" s="86" t="str">
        <f t="shared" si="1"/>
        <v>Ekoi Education First Sleeveless Yellow Female Casual Tank Top</v>
      </c>
      <c r="D33" s="87" t="s">
        <v>567</v>
      </c>
      <c r="E33" s="70" t="str">
        <f t="shared" si="6"/>
        <v>vc80</v>
      </c>
      <c r="F33" s="74" t="s">
        <v>517</v>
      </c>
      <c r="G33" s="74" t="s">
        <v>556</v>
      </c>
      <c r="H33" s="88" t="s">
        <v>518</v>
      </c>
      <c r="I33" s="88" t="s">
        <v>526</v>
      </c>
      <c r="J33" s="74" t="s">
        <v>580</v>
      </c>
      <c r="K33" s="71" t="s">
        <v>533</v>
      </c>
      <c r="L33" s="89"/>
      <c r="M33" s="74" t="s">
        <v>527</v>
      </c>
      <c r="N33" s="88" t="s">
        <v>521</v>
      </c>
      <c r="O33" s="88" t="s">
        <v>95</v>
      </c>
      <c r="P33" s="74" t="s">
        <v>36</v>
      </c>
      <c r="Q33" s="70" t="s">
        <v>96</v>
      </c>
      <c r="R33" s="70" t="s">
        <v>97</v>
      </c>
      <c r="S33" s="74" t="s">
        <v>100</v>
      </c>
      <c r="T33" s="74">
        <v>1</v>
      </c>
      <c r="U33" s="74"/>
      <c r="V33" s="74" t="s">
        <v>99</v>
      </c>
      <c r="W33" s="74"/>
      <c r="X33" s="74"/>
      <c r="Y33" s="74"/>
      <c r="Z33" s="74"/>
      <c r="AA33" s="92" t="str">
        <f t="shared" si="2"/>
        <v>00028030 7-A-5</v>
      </c>
      <c r="AB33" s="93" t="str">
        <f t="shared" si="3"/>
        <v>28030</v>
      </c>
      <c r="AC33" s="94">
        <f>IF(P33 = "Arm Warmers", costing!$I$2,
    IF(P33 = "bags", costing!$I$3,
        IF(P33 = "Base layer", costing!$I$4,
            IF(P33 = "Bib shorts", costing!$I$5,
                IF(P33 = "caps", costing!$I$6,
                    IF(P33 = "Cycling bib Tights", costing!$I$7,
                        IF(P33 = "cycling cap", costing!$I$8,
                            IF(P33 = "Cycling Jersey", costing!$I$9,
                                IF(P33 = "Cycling shoes", costing!$I$10,
                                    IF(P33 = "cycling sock", costing!$I$11,
                                        IF(P33 = "Eyewear", costing!$I$12,
                                            IF(P33 = "Gloves", costing!$I$13,
                                                IF(P33 = "Helmets", costing!$I$14,
                                                    IF(P33 = "Hoodies &amp; sweatshirts", costing!$I$15,
                                                        IF(P33 = "Jackets", costing!$I$16,
                                                            IF(P33 = "Knee Warmers", costing!$I$17,
                                                                IF(P33 = "Leg Warmers", costing!$I$18,
                                                                    IF(P33 = "Long Sleeve Jersey", costing!$I$19,
                                                                        IF(P33 = "Memoribilia", costing!$I$20,
                                                                            IF(P33 = "Musette", costing!$I$21,
                                                                                IF(P33 = "Neck Warmer", costing!$I$22,
                                                                                    IF(P33 = "Rain Vest", costing!$I$23,
                                                                                        IF(P33 = "Shoecovers", costing!$I$24,
                                                                                            IF(P33 = "Shoes", costing!$I$25,
                                                                                                IF(P33 = "Shorts &amp; Trousers", costing!$I$26,
                                                                                                    IF(P33 = "Skinsuits", costing!$I$27,
                                                                                                        IF(P33 = "Skull cap", costing!$I$28,
                                                                                                            IF(P33 = "T shirts &amp; Tops", costing!$I$29,
                                                                                                                IF(P33 = "Wind Vest", costing!$I$30,
                                                                                                                    IF(P33 = "Components", costing!$I$31,
                                                                                                                        IF(P33 = "Saddles &amp; Seatposts", costing!$I$32,
                                                                                                                            IF(P33 = "Cranksets &amp; Chainrings", costing!$I$33,
                                                                                                                                IF(P33 = "Handlebars &amp; Stems", costing!$I$34,
                                                                                                                                    IF(P33 = "Brakes &amp; Shifters", costing!$I$35,
                                                                                                                                        IF(P33 = "Bottles &amp; Cages", costing!$I$36,
                                                                                                                                            IF(P33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3" s="78">
        <f>IF(P33 = "Arm Warmers", costing!$C$2,
    IF(P33 = "bags", costing!$C$3,
        IF(P33 = "Base layer", costing!$C$4,
            IF(P33 = "Bib shorts", costing!$C$5,
                IF(P33 = "caps", costing!$C$6,
                    IF(P33 = "Cycling bib Tights", costing!$C$7,
                        IF(P33 = "cycling cap", costing!$C$8,
                            IF(P33 = "Cycling Jersey", costing!$C$9,
                                IF(P33 = "Cycling shoes", costing!$C$10,
                                    IF(P33 = "cycling sock", costing!$C$11,
                                        IF(P33 = "Eyewear", costing!$C$12,
                                            IF(P33 = "Gloves", costing!$C$13,
                                                IF(P33 = "Helmets", costing!$C$14,
                                                    IF(P33 = "Hoodies &amp; sweatshirts", costing!$C$15,
                                                        IF(P33 = "Jackets", costing!$C$16,
                                                            IF(P33 = "Knee Warmers", costing!$C$17,
                                                                IF(P33 = "Leg Warmers", costing!$C$18,
                                                                    IF(P33 = "Long Sleeve Jersey", costing!$C$19,
                                                                        IF(P33 = "Memoribilia", costing!$C$20,
                                                                            IF(P33 = "Musette", costing!$C$21,
                                                                                IF(P33 = "Neck Warmer", costing!$C$22,
                                                                                    IF(P33 = "Rain Vest", costing!$C$23,
                                                                                        IF(P33 = "Shoecovers", costing!$C$24,
                                                                                            IF(P33 = "Shoes", costing!$C$25,
                                                                                                IF(P33 = "Shorts &amp; Trousers", costing!$C$26,
                                                                                                    IF(P33 = "Skinsuits", costing!$C$27,
                                                                                                        IF(P33 = "Skull cap", costing!$C$28,
                                                                                                            IF(P33 = "T shirts &amp; Tops", costing!$C$29,
                                                                                                                IF(P33 = "Wind Vest", costing!$C$30,
                                                                                                                    IF(P33 = "Components", costing!$C$31,
                                                                                                                        IF(P33 = "Saddles &amp; Seatposts", costing!$C$32,
                                                                                                                            IF(P33 = "Cransets &amp; Chainrings", costing!$C$33,
                                                                                                                                IF(P33 = "Handlebars &amp; Stems", costing!$C$34,
                                                                                                                                    IF(P33 = "Brakes &amp; Shifters", costing!$C$35,
                                                                                                                                        IF(P33 = "Bottles &amp; Cages", costing!$C$36,
                                                                                                                                            IF(P33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33" s="78">
        <f>IF(P33 = "Arm Warmers", costing!$F$2,
    IF(P33 = "bags", costing!$F$3,
        IF(P33 = "Base layer", costing!$F$4,
            IF(P33 = "Bib shorts", costing!$F$5,
                IF(P33 = "caps", costing!$F$6,
                    IF(P33 = "Cycling bib Tights", costing!$F$7,
                        IF(P33 = "cycling cap", costing!$F$8,
                            IF(P33 = "Cycling Jersey", costing!$F$9,
                                IF(P33 = "Cycling shoes", costing!$F$10,
                                    IF(P33 = "cycling sock", costing!$F$11,
                                        IF(P33 = "Eyewear", costing!$F$12,
                                            IF(P33 = "Gloves", costing!$F$13,
                                                IF(P33 = "Helmets", costing!$F$14,
                                                    IF(P33 = "Hoodies &amp; sweatshirts", costing!$F$15,
                                                        IF(P33 = "Jackets", costing!$F$16,
                                                            IF(P33 = "Knee Warmers", costing!$F$17,
                                                                IF(P33 = "Leg Warmers", costing!$F$18,
                                                                    IF(P33 = "Long Sleeve Jersey", costing!$F$19,
                                                                        IF(P33 = "Memoribilia", costing!$F$20,
                                                                            IF(P33 = "Musette", costing!$F$21,
                                                                                IF(P33 = "Neck Warmer", costing!$F$22,
                                                                                    IF(P33 = "Rain Vest", costing!$F$23,
                                                                                        IF(P33 = "Shoecovers", costing!$F$24,
                                                                                            IF(P33 = "Shoes", costing!$F$25,
                                                                                                IF(P33 = "Shorts &amp; Trousers", costing!$F$26,
                                                                                                    IF(P33 = "Skinsuits", costing!$F$27,
                                                                                                        IF(P33 = "Skull cap", costing!$F$28,
                                                                                                            IF(P33 = "T shirts &amp; Tops", costing!$F$29,
                                                                                                                IF(P33 = "Wind Vest", costing!$F$30,
                                                                                                                    IF(P33 = "Components", costing!$F$31,
                                                                                                                        IF(P33 = "Saddles &amp; Seatposts", costing!$F$32,
                                                                                                                            IF(P33 = "Cransets &amp; Chainrings", costing!$F$33,
                                                                                                                                IF(P33 = "Handlebars &amp; Stems", costing!$F$34,
                                                                                                                                    IF(P33 = "Brakes &amp; Shifters", costing!$F$35,
                                                                                                                                        IF(P33 = "Bottles &amp; Cages", costing!$F$36,
                                                                                                                                            IF(P33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33" s="78">
        <f t="shared" si="4"/>
        <v>11.988</v>
      </c>
      <c r="AG33" s="80">
        <f t="shared" si="5"/>
        <v>0</v>
      </c>
      <c r="AH33" s="10"/>
      <c r="AI33" s="10"/>
      <c r="AJ33" s="10"/>
      <c r="AK33" s="10"/>
      <c r="AL33" s="10"/>
      <c r="AM33" s="10"/>
      <c r="AN33" s="10"/>
      <c r="AO33" s="10"/>
    </row>
    <row r="34" spans="1:41" ht="37.5" customHeight="1">
      <c r="A34" s="96" t="str">
        <f t="shared" si="0"/>
        <v>00028031 2-D-9</v>
      </c>
      <c r="B34" s="97" t="str">
        <f ca="1">"&lt;html&gt;&lt;body&gt;&lt;b&gt;Key Information&lt;/b&gt;" &amp;
"&lt;br&gt;&lt;b&gt;Brand:&lt;/b&gt; " &amp; input!F34 &amp;
IF(input!G34&lt;&gt;"", "&lt;br&gt;&lt;b&gt;ProTeam:&lt;/b&gt; " &amp; input!G34, "") &amp;
"&lt;br&gt;&lt;b&gt;Gender:&lt;/b&gt; " &amp; input!I34 &amp;
IF(input!H34&lt;&gt;"", "&lt;br&gt;&lt;b&gt;Sleeve type:&lt;/b&gt; " &amp; input!H34, "") &amp;
"&lt;br&gt;&lt;b&gt;Colour:&lt;/b&gt; " &amp; input!J34 &amp;
"&lt;br&gt;&lt;b&gt;Season:&lt;/b&gt; " &amp; input!N34 &amp;
IF(input!O34&lt;&gt;"", "&lt;br&gt;&lt;b&gt;Cycling Style:&lt;/b&gt; &lt;a href='https://procyclingoutlet.com/pages/what-are-the-different-cycling-syles'&gt;" &amp; input!O34 &amp; "&lt;/a&gt;", "") &amp;
IF(input!V34&lt;&gt;"", "&lt;br&gt;&lt;b&gt;Condition:&lt;/b&gt; &lt;a href='https://procyclingoutlet.com/pages/what-condition-are-the-used-products-in'&gt;" &amp; input!V34 &amp; "&lt;/a&gt;" &amp; IF(input!Z34&lt;&gt;"", " : " &amp; input!Z34, ""), "") &amp;
IF(input!K34&lt;&gt;"", "&lt;br&gt;&lt;b&gt;Chamois:&lt;/b&gt; " &amp; input!K34, "") &amp;
IF(input!L34&lt;&gt;"", "&lt;br&gt;&lt;b&gt;Expiry Date:&lt;/b&gt; " &amp; input!L34, "") &amp;
"&lt;br&gt;&lt;b&gt;Description&lt;/b&gt;&lt;br&gt;" &amp; description!R33 &amp;
IF(input!AA34&lt;&gt;"", "&lt;br&gt;&lt;b&gt;Ref:&lt;/b&gt; " &amp; input!AA34, "") &amp;
"&lt;/body&gt;&lt;/html&gt;"</f>
        <v>&lt;html&gt;&lt;body&gt;&lt;b&gt;Key Information&lt;/b&gt;&lt;br&gt;&lt;b&gt;Brand:&lt;/b&gt; Ekoi&lt;br&gt;&lt;b&gt;ProTeam:&lt;/b&gt; Education First&lt;br&gt;&lt;b&gt;Gender:&lt;/b&gt; Female&lt;br&gt;&lt;b&gt;Sleeve type:&lt;/b&gt; Sleeveless&lt;br&gt;&lt;b&gt;Colour:&lt;/b&gt; Yellow&lt;br&gt;&lt;b&gt;Season:&lt;/b&gt;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00028031 2-D-9&lt;/body&gt;&lt;/html&gt;</v>
      </c>
      <c r="C34" s="98" t="str">
        <f t="shared" si="1"/>
        <v>Ekoi Education First Sleeveless Yellow Female Casual Tank Top</v>
      </c>
      <c r="D34" s="87" t="s">
        <v>568</v>
      </c>
      <c r="E34" s="70" t="str">
        <f t="shared" si="6"/>
        <v>vc80</v>
      </c>
      <c r="F34" s="74" t="s">
        <v>517</v>
      </c>
      <c r="G34" s="74" t="s">
        <v>556</v>
      </c>
      <c r="H34" s="88" t="s">
        <v>518</v>
      </c>
      <c r="I34" s="88" t="s">
        <v>526</v>
      </c>
      <c r="J34" s="74" t="s">
        <v>580</v>
      </c>
      <c r="K34" s="71" t="s">
        <v>533</v>
      </c>
      <c r="L34" s="101"/>
      <c r="M34" s="74" t="s">
        <v>527</v>
      </c>
      <c r="N34" s="88" t="s">
        <v>521</v>
      </c>
      <c r="O34" s="88" t="s">
        <v>95</v>
      </c>
      <c r="P34" s="74" t="s">
        <v>36</v>
      </c>
      <c r="Q34" s="70" t="s">
        <v>96</v>
      </c>
      <c r="R34" s="70" t="s">
        <v>97</v>
      </c>
      <c r="S34" s="74" t="s">
        <v>100</v>
      </c>
      <c r="T34" s="100">
        <v>1</v>
      </c>
      <c r="U34" s="100"/>
      <c r="V34" s="74" t="s">
        <v>99</v>
      </c>
      <c r="W34" s="100"/>
      <c r="X34" s="100"/>
      <c r="Y34" s="100"/>
      <c r="Z34" s="100"/>
      <c r="AA34" s="100" t="str">
        <f t="shared" ref="AA34:AA67" si="7">D34  &amp;  E$1</f>
        <v>00028031 2-D-9</v>
      </c>
      <c r="AB34" s="99" t="str">
        <f t="shared" si="3"/>
        <v>28031</v>
      </c>
      <c r="AC34" s="102">
        <f>IF(P34 = "Arm Warmers", costing!$I$2,
    IF(P34 = "bags", costing!$I$3,
        IF(P34 = "Base layer", costing!$I$4,
            IF(P34 = "Bib shorts", costing!$I$5,
                IF(P34 = "caps", costing!$I$6,
                    IF(P34 = "Cycling bib Tights", costing!$I$7,
                        IF(P34 = "cycling cap", costing!$I$8,
                            IF(P34 = "Cycling Jersey", costing!$I$9,
                                IF(P34 = "Cycling shoes", costing!$I$10,
                                    IF(P34 = "cycling sock", costing!$I$11,
                                        IF(P34 = "Eyewear", costing!$I$12,
                                            IF(P34 = "Gloves", costing!$I$13,
                                                IF(P34 = "Helmets", costing!$I$14,
                                                    IF(P34 = "Hoodies &amp; sweatshirts", costing!$I$15,
                                                        IF(P34 = "Jackets", costing!$I$16,
                                                            IF(P34 = "Knee Warmers", costing!$I$17,
                                                                IF(P34 = "Leg Warmers", costing!$I$18,
                                                                    IF(P34 = "Long Sleeve Jersey", costing!$I$19,
                                                                        IF(P34 = "Memoribilia", costing!$I$20,
                                                                            IF(P34 = "Musette", costing!$I$21,
                                                                                IF(P34 = "Neck Warmer", costing!$I$22,
                                                                                    IF(P34 = "Rain Vest", costing!$I$23,
                                                                                        IF(P34 = "Shoecovers", costing!$I$24,
                                                                                            IF(P34 = "Shoes", costing!$I$25,
                                                                                                IF(P34 = "Shorts &amp; Trousers", costing!$I$26,
                                                                                                    IF(P34 = "Skinsuits", costing!$I$27,
                                                                                                        IF(P34 = "Skull cap", costing!$I$28,
                                                                                                            IF(P34 = "T shirts &amp; Tops", costing!$I$29,
                                                                                                                IF(P34 = "Wind Vest", costing!$I$30,
                                                                                                                    IF(P34 = "Components", costing!$I$31,
                                                                                                                        IF(P34 = "Saddles &amp; Seatposts", costing!$I$32,
                                                                                                                            IF(P34 = "Cranksets &amp; Chainrings", costing!$I$33,
                                                                                                                                IF(P34 = "Handlebars &amp; Stems", costing!$I$34,
                                                                                                                                    IF(P34 = "Brakes &amp; Shifters", costing!$I$35,
                                                                                                                                        IF(P34 = "Bottles &amp; Cages", costing!$I$36,
                                                                                                                                            IF(P34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4" s="103">
        <f>IF(P34 = "Arm Warmers", costing!$C$2,
    IF(P34 = "bags", costing!$C$3,
        IF(P34 = "Base layer", costing!$C$4,
            IF(P34 = "Bib shorts", costing!$C$5,
                IF(P34 = "caps", costing!$C$6,
                    IF(P34 = "Cycling bib Tights", costing!$C$7,
                        IF(P34 = "cycling cap", costing!$C$8,
                            IF(P34 = "Cycling Jersey", costing!$C$9,
                                IF(P34 = "Cycling shoes", costing!$C$10,
                                    IF(P34 = "cycling sock", costing!$C$11,
                                        IF(P34 = "Eyewear", costing!$C$12,
                                            IF(P34 = "Gloves", costing!$C$13,
                                                IF(P34 = "Helmets", costing!$C$14,
                                                    IF(P34 = "Hoodies &amp; sweatshirts", costing!$C$15,
                                                        IF(P34 = "Jackets", costing!$C$16,
                                                            IF(P34 = "Knee Warmers", costing!$C$17,
                                                                IF(P34 = "Leg Warmers", costing!$C$18,
                                                                    IF(P34 = "Long Sleeve Jersey", costing!$C$19,
                                                                        IF(P34 = "Memoribilia", costing!$C$20,
                                                                            IF(P34 = "Musette", costing!$C$21,
                                                                                IF(P34 = "Neck Warmer", costing!$C$22,
                                                                                    IF(P34 = "Rain Vest", costing!$C$23,
                                                                                        IF(P34 = "Shoecovers", costing!$C$24,
                                                                                            IF(P34 = "Shoes", costing!$C$25,
                                                                                                IF(P34 = "Shorts &amp; Trousers", costing!$C$26,
                                                                                                    IF(P34 = "Skinsuits", costing!$C$27,
                                                                                                        IF(P34 = "Skull cap", costing!$C$28,
                                                                                                            IF(P34 = "T shirts &amp; Tops", costing!$C$29,
                                                                                                                IF(P34 = "Wind Vest", costing!$C$30,
                                                                                                                    IF(P34 = "Components", costing!$C$31,
                                                                                                                        IF(P34 = "Saddles &amp; Seatposts", costing!$C$32,
                                                                                                                            IF(P34 = "Cransets &amp; Chainrings", costing!$C$33,
                                                                                                                                IF(P34 = "Handlebars &amp; Stems", costing!$C$34,
                                                                                                                                    IF(P34 = "Brakes &amp; Shifters", costing!$C$35,
                                                                                                                                        IF(P34 = "Bottles &amp; Cages", costing!$C$36,
                                                                                                                                            IF(P34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34" s="103">
        <f>IF(P34 = "Arm Warmers", costing!$F$2,
    IF(P34 = "bags", costing!$F$3,
        IF(P34 = "Base layer", costing!$F$4,
            IF(P34 = "Bib shorts", costing!$F$5,
                IF(P34 = "caps", costing!$F$6,
                    IF(P34 = "Cycling bib Tights", costing!$F$7,
                        IF(P34 = "cycling cap", costing!$F$8,
                            IF(P34 = "Cycling Jersey", costing!$F$9,
                                IF(P34 = "Cycling shoes", costing!$F$10,
                                    IF(P34 = "cycling sock", costing!$F$11,
                                        IF(P34 = "Eyewear", costing!$F$12,
                                            IF(P34 = "Gloves", costing!$F$13,
                                                IF(P34 = "Helmets", costing!$F$14,
                                                    IF(P34 = "Hoodies &amp; sweatshirts", costing!$F$15,
                                                        IF(P34 = "Jackets", costing!$F$16,
                                                            IF(P34 = "Knee Warmers", costing!$F$17,
                                                                IF(P34 = "Leg Warmers", costing!$F$18,
                                                                    IF(P34 = "Long Sleeve Jersey", costing!$F$19,
                                                                        IF(P34 = "Memoribilia", costing!$F$20,
                                                                            IF(P34 = "Musette", costing!$F$21,
                                                                                IF(P34 = "Neck Warmer", costing!$F$22,
                                                                                    IF(P34 = "Rain Vest", costing!$F$23,
                                                                                        IF(P34 = "Shoecovers", costing!$F$24,
                                                                                            IF(P34 = "Shoes", costing!$F$25,
                                                                                                IF(P34 = "Shorts &amp; Trousers", costing!$F$26,
                                                                                                    IF(P34 = "Skinsuits", costing!$F$27,
                                                                                                        IF(P34 = "Skull cap", costing!$F$28,
                                                                                                            IF(P34 = "T shirts &amp; Tops", costing!$F$29,
                                                                                                                IF(P34 = "Wind Vest", costing!$F$30,
                                                                                                                    IF(P34 = "Components", costing!$F$31,
                                                                                                                        IF(P34 = "Saddles &amp; Seatposts", costing!$F$32,
                                                                                                                            IF(P34 = "Cransets &amp; Chainrings", costing!$F$33,
                                                                                                                                IF(P34 = "Handlebars &amp; Stems", costing!$F$34,
                                                                                                                                    IF(P34 = "Brakes &amp; Shifters", costing!$F$35,
                                                                                                                                        IF(P34 = "Bottles &amp; Cages", costing!$F$36,
                                                                                                                                            IF(P34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34" s="103">
        <f t="shared" si="4"/>
        <v>11.988</v>
      </c>
      <c r="AG34" s="104">
        <f t="shared" si="5"/>
        <v>0</v>
      </c>
      <c r="AH34" s="100"/>
      <c r="AI34" s="100"/>
      <c r="AJ34" s="100"/>
      <c r="AK34" s="100"/>
      <c r="AL34" s="100"/>
      <c r="AM34" s="100"/>
      <c r="AN34" s="100"/>
      <c r="AO34" s="105"/>
    </row>
    <row r="35" spans="1:41" ht="37.5" customHeight="1">
      <c r="A35" s="66" t="str">
        <f t="shared" si="0"/>
        <v>00028032 2-D-9</v>
      </c>
      <c r="B35" s="85" t="str">
        <f ca="1">"&lt;html&gt;&lt;body&gt;&lt;b&gt;Key Information&lt;/b&gt;" &amp;
"&lt;br&gt;&lt;b&gt;Brand:&lt;/b&gt; " &amp; input!F35 &amp;
IF(input!G35&lt;&gt;"", "&lt;br&gt;&lt;b&gt;ProTeam:&lt;/b&gt; " &amp; input!G35, "") &amp;
"&lt;br&gt;&lt;b&gt;Gender:&lt;/b&gt; " &amp; input!I35 &amp;
IF(input!H35&lt;&gt;"", "&lt;br&gt;&lt;b&gt;Sleeve type:&lt;/b&gt; " &amp; input!H35, "") &amp;
"&lt;br&gt;&lt;b&gt;Colour:&lt;/b&gt; " &amp; input!J35 &amp;
"&lt;br&gt;&lt;b&gt;Season:&lt;/b&gt; " &amp; input!N35 &amp;
IF(input!O35&lt;&gt;"", "&lt;br&gt;&lt;b&gt;Cycling Style:&lt;/b&gt; &lt;a href='https://procyclingoutlet.com/pages/what-are-the-different-cycling-syles'&gt;" &amp; input!O35 &amp; "&lt;/a&gt;", "") &amp;
IF(input!V35&lt;&gt;"", "&lt;br&gt;&lt;b&gt;Condition:&lt;/b&gt; &lt;a href='https://procyclingoutlet.com/pages/what-condition-are-the-used-products-in'&gt;" &amp; input!V35 &amp; "&lt;/a&gt;" &amp; IF(input!Z35&lt;&gt;"", " : " &amp; input!Z35, ""), "") &amp;
IF(input!K35&lt;&gt;"", "&lt;br&gt;&lt;b&gt;Chamois:&lt;/b&gt; " &amp; input!K35, "") &amp;
IF(input!L35&lt;&gt;"", "&lt;br&gt;&lt;b&gt;Expiry Date:&lt;/b&gt; " &amp; input!L35, "") &amp;
"&lt;br&gt;&lt;b&gt;Description&lt;/b&gt;&lt;br&gt;" &amp; description!R34 &amp;
IF(input!AA35&lt;&gt;"", "&lt;br&gt;&lt;b&gt;Ref:&lt;/b&gt; " &amp; input!AA35, "") &amp;
"&lt;/body&gt;&lt;/html&gt;"</f>
        <v>&lt;html&gt;&lt;body&gt;&lt;b&gt;Key Information&lt;/b&gt;&lt;br&gt;&lt;b&gt;Brand:&lt;/b&gt; Bioracer&lt;br&gt;&lt;b&gt;ProTeam:&lt;/b&gt; Education First&lt;br&gt;&lt;b&gt;Gender:&lt;/b&gt; Female&lt;br&gt;&lt;b&gt;Sleeve type:&lt;/b&gt; Sleeveless&lt;br&gt;&lt;b&gt;Colour:&lt;/b&gt; Black&lt;br&gt;&lt;b&gt;Season:&lt;/b&gt;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00028032 2-D-9&lt;/body&gt;&lt;/html&gt;</v>
      </c>
      <c r="C35" s="86" t="str">
        <f t="shared" si="1"/>
        <v>Bioracer Education First Sleeveless Black Female Casual Tank Top</v>
      </c>
      <c r="D35" s="87" t="s">
        <v>569</v>
      </c>
      <c r="E35" s="70" t="str">
        <f t="shared" si="6"/>
        <v>vc80</v>
      </c>
      <c r="F35" s="74" t="s">
        <v>578</v>
      </c>
      <c r="G35" s="74" t="s">
        <v>556</v>
      </c>
      <c r="H35" s="88" t="s">
        <v>518</v>
      </c>
      <c r="I35" s="88" t="s">
        <v>526</v>
      </c>
      <c r="J35" s="74" t="s">
        <v>104</v>
      </c>
      <c r="K35" s="71" t="s">
        <v>533</v>
      </c>
      <c r="L35" s="89"/>
      <c r="M35" s="74" t="s">
        <v>527</v>
      </c>
      <c r="N35" s="88" t="s">
        <v>521</v>
      </c>
      <c r="O35" s="88" t="s">
        <v>95</v>
      </c>
      <c r="P35" s="74" t="s">
        <v>36</v>
      </c>
      <c r="Q35" s="70" t="s">
        <v>96</v>
      </c>
      <c r="R35" s="70" t="s">
        <v>97</v>
      </c>
      <c r="S35" s="74" t="s">
        <v>98</v>
      </c>
      <c r="T35" s="74">
        <v>1</v>
      </c>
      <c r="U35" s="74"/>
      <c r="V35" s="74" t="s">
        <v>99</v>
      </c>
      <c r="W35" s="74"/>
      <c r="X35" s="74"/>
      <c r="Y35" s="74"/>
      <c r="Z35" s="74"/>
      <c r="AA35" s="92" t="str">
        <f t="shared" si="7"/>
        <v>00028032 2-D-9</v>
      </c>
      <c r="AB35" s="93" t="str">
        <f t="shared" si="3"/>
        <v>28032</v>
      </c>
      <c r="AC35" s="94">
        <f>IF(P35 = "Arm Warmers", costing!$I$2,
    IF(P35 = "bags", costing!$I$3,
        IF(P35 = "Base layer", costing!$I$4,
            IF(P35 = "Bib shorts", costing!$I$5,
                IF(P35 = "caps", costing!$I$6,
                    IF(P35 = "Cycling bib Tights", costing!$I$7,
                        IF(P35 = "cycling cap", costing!$I$8,
                            IF(P35 = "Cycling Jersey", costing!$I$9,
                                IF(P35 = "Cycling shoes", costing!$I$10,
                                    IF(P35 = "cycling sock", costing!$I$11,
                                        IF(P35 = "Eyewear", costing!$I$12,
                                            IF(P35 = "Gloves", costing!$I$13,
                                                IF(P35 = "Helmets", costing!$I$14,
                                                    IF(P35 = "Hoodies &amp; sweatshirts", costing!$I$15,
                                                        IF(P35 = "Jackets", costing!$I$16,
                                                            IF(P35 = "Knee Warmers", costing!$I$17,
                                                                IF(P35 = "Leg Warmers", costing!$I$18,
                                                                    IF(P35 = "Long Sleeve Jersey", costing!$I$19,
                                                                        IF(P35 = "Memoribilia", costing!$I$20,
                                                                            IF(P35 = "Musette", costing!$I$21,
                                                                                IF(P35 = "Neck Warmer", costing!$I$22,
                                                                                    IF(P35 = "Rain Vest", costing!$I$23,
                                                                                        IF(P35 = "Shoecovers", costing!$I$24,
                                                                                            IF(P35 = "Shoes", costing!$I$25,
                                                                                                IF(P35 = "Shorts &amp; Trousers", costing!$I$26,
                                                                                                    IF(P35 = "Skinsuits", costing!$I$27,
                                                                                                        IF(P35 = "Skull cap", costing!$I$28,
                                                                                                            IF(P35 = "T shirts &amp; Tops", costing!$I$29,
                                                                                                                IF(P35 = "Wind Vest", costing!$I$30,
                                                                                                                    IF(P35 = "Components", costing!$I$31,
                                                                                                                        IF(P35 = "Saddles &amp; Seatposts", costing!$I$32,
                                                                                                                            IF(P35 = "Cranksets &amp; Chainrings", costing!$I$33,
                                                                                                                                IF(P35 = "Handlebars &amp; Stems", costing!$I$34,
                                                                                                                                    IF(P35 = "Brakes &amp; Shifters", costing!$I$35,
                                                                                                                                        IF(P35 = "Bottles &amp; Cages", costing!$I$36,
                                                                                                                                            IF(P35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5" s="78">
        <f>IF(P35 = "Arm Warmers", costing!$C$2,
    IF(P35 = "bags", costing!$C$3,
        IF(P35 = "Base layer", costing!$C$4,
            IF(P35 = "Bib shorts", costing!$C$5,
                IF(P35 = "caps", costing!$C$6,
                    IF(P35 = "Cycling bib Tights", costing!$C$7,
                        IF(P35 = "cycling cap", costing!$C$8,
                            IF(P35 = "Cycling Jersey", costing!$C$9,
                                IF(P35 = "Cycling shoes", costing!$C$10,
                                    IF(P35 = "cycling sock", costing!$C$11,
                                        IF(P35 = "Eyewear", costing!$C$12,
                                            IF(P35 = "Gloves", costing!$C$13,
                                                IF(P35 = "Helmets", costing!$C$14,
                                                    IF(P35 = "Hoodies &amp; sweatshirts", costing!$C$15,
                                                        IF(P35 = "Jackets", costing!$C$16,
                                                            IF(P35 = "Knee Warmers", costing!$C$17,
                                                                IF(P35 = "Leg Warmers", costing!$C$18,
                                                                    IF(P35 = "Long Sleeve Jersey", costing!$C$19,
                                                                        IF(P35 = "Memoribilia", costing!$C$20,
                                                                            IF(P35 = "Musette", costing!$C$21,
                                                                                IF(P35 = "Neck Warmer", costing!$C$22,
                                                                                    IF(P35 = "Rain Vest", costing!$C$23,
                                                                                        IF(P35 = "Shoecovers", costing!$C$24,
                                                                                            IF(P35 = "Shoes", costing!$C$25,
                                                                                                IF(P35 = "Shorts &amp; Trousers", costing!$C$26,
                                                                                                    IF(P35 = "Skinsuits", costing!$C$27,
                                                                                                        IF(P35 = "Skull cap", costing!$C$28,
                                                                                                            IF(P35 = "T shirts &amp; Tops", costing!$C$29,
                                                                                                                IF(P35 = "Wind Vest", costing!$C$30,
                                                                                                                    IF(P35 = "Components", costing!$C$31,
                                                                                                                        IF(P35 = "Saddles &amp; Seatposts", costing!$C$32,
                                                                                                                            IF(P35 = "Cransets &amp; Chainrings", costing!$C$33,
                                                                                                                                IF(P35 = "Handlebars &amp; Stems", costing!$C$34,
                                                                                                                                    IF(P35 = "Brakes &amp; Shifters", costing!$C$35,
                                                                                                                                        IF(P35 = "Bottles &amp; Cages", costing!$C$36,
                                                                                                                                            IF(P35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35" s="78">
        <f>IF(P35 = "Arm Warmers", costing!$F$2,
    IF(P35 = "bags", costing!$F$3,
        IF(P35 = "Base layer", costing!$F$4,
            IF(P35 = "Bib shorts", costing!$F$5,
                IF(P35 = "caps", costing!$F$6,
                    IF(P35 = "Cycling bib Tights", costing!$F$7,
                        IF(P35 = "cycling cap", costing!$F$8,
                            IF(P35 = "Cycling Jersey", costing!$F$9,
                                IF(P35 = "Cycling shoes", costing!$F$10,
                                    IF(P35 = "cycling sock", costing!$F$11,
                                        IF(P35 = "Eyewear", costing!$F$12,
                                            IF(P35 = "Gloves", costing!$F$13,
                                                IF(P35 = "Helmets", costing!$F$14,
                                                    IF(P35 = "Hoodies &amp; sweatshirts", costing!$F$15,
                                                        IF(P35 = "Jackets", costing!$F$16,
                                                            IF(P35 = "Knee Warmers", costing!$F$17,
                                                                IF(P35 = "Leg Warmers", costing!$F$18,
                                                                    IF(P35 = "Long Sleeve Jersey", costing!$F$19,
                                                                        IF(P35 = "Memoribilia", costing!$F$20,
                                                                            IF(P35 = "Musette", costing!$F$21,
                                                                                IF(P35 = "Neck Warmer", costing!$F$22,
                                                                                    IF(P35 = "Rain Vest", costing!$F$23,
                                                                                        IF(P35 = "Shoecovers", costing!$F$24,
                                                                                            IF(P35 = "Shoes", costing!$F$25,
                                                                                                IF(P35 = "Shorts &amp; Trousers", costing!$F$26,
                                                                                                    IF(P35 = "Skinsuits", costing!$F$27,
                                                                                                        IF(P35 = "Skull cap", costing!$F$28,
                                                                                                            IF(P35 = "T shirts &amp; Tops", costing!$F$29,
                                                                                                                IF(P35 = "Wind Vest", costing!$F$30,
                                                                                                                    IF(P35 = "Components", costing!$F$31,
                                                                                                                        IF(P35 = "Saddles &amp; Seatposts", costing!$F$32,
                                                                                                                            IF(P35 = "Cransets &amp; Chainrings", costing!$F$33,
                                                                                                                                IF(P35 = "Handlebars &amp; Stems", costing!$F$34,
                                                                                                                                    IF(P35 = "Brakes &amp; Shifters", costing!$F$35,
                                                                                                                                        IF(P35 = "Bottles &amp; Cages", costing!$F$36,
                                                                                                                                            IF(P35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35" s="78">
        <f t="shared" si="4"/>
        <v>11.988</v>
      </c>
      <c r="AG35" s="80">
        <f t="shared" si="5"/>
        <v>0</v>
      </c>
      <c r="AH35" s="10"/>
      <c r="AI35" s="10"/>
      <c r="AJ35" s="10"/>
      <c r="AK35" s="10"/>
      <c r="AL35" s="10"/>
      <c r="AM35" s="10"/>
      <c r="AN35" s="10"/>
      <c r="AO35" s="10"/>
    </row>
    <row r="36" spans="1:41" ht="37.5" customHeight="1">
      <c r="A36" s="66" t="str">
        <f t="shared" si="0"/>
        <v>00028033 2-D-9</v>
      </c>
      <c r="B36" s="85" t="str">
        <f ca="1">"&lt;html&gt;&lt;body&gt;&lt;b&gt;Key Information&lt;/b&gt;" &amp;
"&lt;br&gt;&lt;b&gt;Brand:&lt;/b&gt; " &amp; input!F36 &amp;
IF(input!G36&lt;&gt;"", "&lt;br&gt;&lt;b&gt;ProTeam:&lt;/b&gt; " &amp; input!G36, "") &amp;
"&lt;br&gt;&lt;b&gt;Gender:&lt;/b&gt; " &amp; input!I36 &amp;
IF(input!H36&lt;&gt;"", "&lt;br&gt;&lt;b&gt;Sleeve type:&lt;/b&gt; " &amp; input!H36, "") &amp;
"&lt;br&gt;&lt;b&gt;Colour:&lt;/b&gt; " &amp; input!J36 &amp;
"&lt;br&gt;&lt;b&gt;Season:&lt;/b&gt; " &amp; input!N36 &amp;
IF(input!O36&lt;&gt;"", "&lt;br&gt;&lt;b&gt;Cycling Style:&lt;/b&gt; &lt;a href='https://procyclingoutlet.com/pages/what-are-the-different-cycling-syles'&gt;" &amp; input!O36 &amp; "&lt;/a&gt;", "") &amp;
IF(input!V36&lt;&gt;"", "&lt;br&gt;&lt;b&gt;Condition:&lt;/b&gt; &lt;a href='https://procyclingoutlet.com/pages/what-condition-are-the-used-products-in'&gt;" &amp; input!V36 &amp; "&lt;/a&gt;" &amp; IF(input!Z36&lt;&gt;"", " : " &amp; input!Z36, ""), "") &amp;
IF(input!K36&lt;&gt;"", "&lt;br&gt;&lt;b&gt;Chamois:&lt;/b&gt; " &amp; input!K36, "") &amp;
IF(input!L36&lt;&gt;"", "&lt;br&gt;&lt;b&gt;Expiry Date:&lt;/b&gt; " &amp; input!L36, "") &amp;
"&lt;br&gt;&lt;b&gt;Description&lt;/b&gt;&lt;br&gt;" &amp; description!R35 &amp;
IF(input!AA36&lt;&gt;"", "&lt;br&gt;&lt;b&gt;Ref:&lt;/b&gt; " &amp; input!AA36, "") &amp;
"&lt;/body&gt;&lt;/html&gt;"</f>
        <v>&lt;html&gt;&lt;body&gt;&lt;b&gt;Key Information&lt;/b&gt;&lt;br&gt;&lt;b&gt;Brand:&lt;/b&gt; Bioracer&lt;br&gt;&lt;b&gt;ProTeam:&lt;/b&gt; Education First&lt;br&gt;&lt;b&gt;Gender:&lt;/b&gt; Female&lt;br&gt;&lt;b&gt;Sleeve type:&lt;/b&gt; Short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00028033 2-D-9&lt;/body&gt;&lt;/html&gt;</v>
      </c>
      <c r="C36" s="86" t="str">
        <f t="shared" si="1"/>
        <v>Bioracer Education First Short Sleeve Black Female Thermal Jersey</v>
      </c>
      <c r="D36" s="87" t="s">
        <v>570</v>
      </c>
      <c r="E36" s="70" t="str">
        <f t="shared" si="6"/>
        <v>vc80</v>
      </c>
      <c r="F36" s="74" t="s">
        <v>578</v>
      </c>
      <c r="G36" s="74" t="s">
        <v>556</v>
      </c>
      <c r="H36" s="88" t="s">
        <v>91</v>
      </c>
      <c r="I36" s="88" t="s">
        <v>526</v>
      </c>
      <c r="J36" s="74" t="s">
        <v>104</v>
      </c>
      <c r="K36" s="71" t="s">
        <v>533</v>
      </c>
      <c r="L36" s="89"/>
      <c r="M36" s="74" t="s">
        <v>520</v>
      </c>
      <c r="N36" s="88" t="s">
        <v>103</v>
      </c>
      <c r="O36" s="88" t="s">
        <v>109</v>
      </c>
      <c r="P36" s="74" t="s">
        <v>16</v>
      </c>
      <c r="Q36" s="70" t="s">
        <v>96</v>
      </c>
      <c r="R36" s="70" t="s">
        <v>97</v>
      </c>
      <c r="S36" s="74" t="s">
        <v>98</v>
      </c>
      <c r="T36" s="74">
        <v>1</v>
      </c>
      <c r="U36" s="74"/>
      <c r="V36" s="74" t="s">
        <v>99</v>
      </c>
      <c r="W36" s="74"/>
      <c r="X36" s="74"/>
      <c r="Y36" s="74"/>
      <c r="Z36" s="74"/>
      <c r="AA36" s="92" t="str">
        <f t="shared" si="7"/>
        <v>00028033 2-D-9</v>
      </c>
      <c r="AB36" s="93" t="str">
        <f t="shared" si="3"/>
        <v>28033</v>
      </c>
      <c r="AC36" s="94">
        <f>IF(P36 = "Arm Warmers", costing!$I$2,
    IF(P36 = "bags", costing!$I$3,
        IF(P36 = "Base layer", costing!$I$4,
            IF(P36 = "Bib shorts", costing!$I$5,
                IF(P36 = "caps", costing!$I$6,
                    IF(P36 = "Cycling bib Tights", costing!$I$7,
                        IF(P36 = "cycling cap", costing!$I$8,
                            IF(P36 = "Cycling Jersey", costing!$I$9,
                                IF(P36 = "Cycling shoes", costing!$I$10,
                                    IF(P36 = "cycling sock", costing!$I$11,
                                        IF(P36 = "Eyewear", costing!$I$12,
                                            IF(P36 = "Gloves", costing!$I$13,
                                                IF(P36 = "Helmets", costing!$I$14,
                                                    IF(P36 = "Hoodies &amp; sweatshirts", costing!$I$15,
                                                        IF(P36 = "Jackets", costing!$I$16,
                                                            IF(P36 = "Knee Warmers", costing!$I$17,
                                                                IF(P36 = "Leg Warmers", costing!$I$18,
                                                                    IF(P36 = "Long Sleeve Jersey", costing!$I$19,
                                                                        IF(P36 = "Memoribilia", costing!$I$20,
                                                                            IF(P36 = "Musette", costing!$I$21,
                                                                                IF(P36 = "Neck Warmer", costing!$I$22,
                                                                                    IF(P36 = "Rain Vest", costing!$I$23,
                                                                                        IF(P36 = "Shoecovers", costing!$I$24,
                                                                                            IF(P36 = "Shoes", costing!$I$25,
                                                                                                IF(P36 = "Shorts &amp; Trousers", costing!$I$26,
                                                                                                    IF(P36 = "Skinsuits", costing!$I$27,
                                                                                                        IF(P36 = "Skull cap", costing!$I$28,
                                                                                                            IF(P36 = "T shirts &amp; Tops", costing!$I$29,
                                                                                                                IF(P36 = "Wind Vest", costing!$I$30,
                                                                                                                    IF(P36 = "Components", costing!$I$31,
                                                                                                                        IF(P36 = "Saddles &amp; Seatposts", costing!$I$32,
                                                                                                                            IF(P36 = "Cranksets &amp; Chainrings", costing!$I$33,
                                                                                                                                IF(P36 = "Handlebars &amp; Stems", costing!$I$34,
                                                                                                                                    IF(P36 = "Brakes &amp; Shifters", costing!$I$35,
                                                                                                                                        IF(P36 = "Bottles &amp; Cages", costing!$I$36,
                                                                                                                                            IF(P36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36" s="78">
        <f>IF(P36 = "Arm Warmers", costing!$C$2,
    IF(P36 = "bags", costing!$C$3,
        IF(P36 = "Base layer", costing!$C$4,
            IF(P36 = "Bib shorts", costing!$C$5,
                IF(P36 = "caps", costing!$C$6,
                    IF(P36 = "Cycling bib Tights", costing!$C$7,
                        IF(P36 = "cycling cap", costing!$C$8,
                            IF(P36 = "Cycling Jersey", costing!$C$9,
                                IF(P36 = "Cycling shoes", costing!$C$10,
                                    IF(P36 = "cycling sock", costing!$C$11,
                                        IF(P36 = "Eyewear", costing!$C$12,
                                            IF(P36 = "Gloves", costing!$C$13,
                                                IF(P36 = "Helmets", costing!$C$14,
                                                    IF(P36 = "Hoodies &amp; sweatshirts", costing!$C$15,
                                                        IF(P36 = "Jackets", costing!$C$16,
                                                            IF(P36 = "Knee Warmers", costing!$C$17,
                                                                IF(P36 = "Leg Warmers", costing!$C$18,
                                                                    IF(P36 = "Long Sleeve Jersey", costing!$C$19,
                                                                        IF(P36 = "Memoribilia", costing!$C$20,
                                                                            IF(P36 = "Musette", costing!$C$21,
                                                                                IF(P36 = "Neck Warmer", costing!$C$22,
                                                                                    IF(P36 = "Rain Vest", costing!$C$23,
                                                                                        IF(P36 = "Shoecovers", costing!$C$24,
                                                                                            IF(P36 = "Shoes", costing!$C$25,
                                                                                                IF(P36 = "Shorts &amp; Trousers", costing!$C$26,
                                                                                                    IF(P36 = "Skinsuits", costing!$C$27,
                                                                                                        IF(P36 = "Skull cap", costing!$C$28,
                                                                                                            IF(P36 = "T shirts &amp; Tops", costing!$C$29,
                                                                                                                IF(P36 = "Wind Vest", costing!$C$30,
                                                                                                                    IF(P36 = "Components", costing!$C$31,
                                                                                                                        IF(P36 = "Saddles &amp; Seatposts", costing!$C$32,
                                                                                                                            IF(P36 = "Cransets &amp; Chainrings", costing!$C$33,
                                                                                                                                IF(P36 = "Handlebars &amp; Stems", costing!$C$34,
                                                                                                                                    IF(P36 = "Brakes &amp; Shifters", costing!$C$35,
                                                                                                                                        IF(P36 = "Bottles &amp; Cages", costing!$C$36,
                                                                                                                                            IF(P36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36" s="78">
        <f>IF(P36 = "Arm Warmers", costing!$F$2,
    IF(P36 = "bags", costing!$F$3,
        IF(P36 = "Base layer", costing!$F$4,
            IF(P36 = "Bib shorts", costing!$F$5,
                IF(P36 = "caps", costing!$F$6,
                    IF(P36 = "Cycling bib Tights", costing!$F$7,
                        IF(P36 = "cycling cap", costing!$F$8,
                            IF(P36 = "Cycling Jersey", costing!$F$9,
                                IF(P36 = "Cycling shoes", costing!$F$10,
                                    IF(P36 = "cycling sock", costing!$F$11,
                                        IF(P36 = "Eyewear", costing!$F$12,
                                            IF(P36 = "Gloves", costing!$F$13,
                                                IF(P36 = "Helmets", costing!$F$14,
                                                    IF(P36 = "Hoodies &amp; sweatshirts", costing!$F$15,
                                                        IF(P36 = "Jackets", costing!$F$16,
                                                            IF(P36 = "Knee Warmers", costing!$F$17,
                                                                IF(P36 = "Leg Warmers", costing!$F$18,
                                                                    IF(P36 = "Long Sleeve Jersey", costing!$F$19,
                                                                        IF(P36 = "Memoribilia", costing!$F$20,
                                                                            IF(P36 = "Musette", costing!$F$21,
                                                                                IF(P36 = "Neck Warmer", costing!$F$22,
                                                                                    IF(P36 = "Rain Vest", costing!$F$23,
                                                                                        IF(P36 = "Shoecovers", costing!$F$24,
                                                                                            IF(P36 = "Shoes", costing!$F$25,
                                                                                                IF(P36 = "Shorts &amp; Trousers", costing!$F$26,
                                                                                                    IF(P36 = "Skinsuits", costing!$F$27,
                                                                                                        IF(P36 = "Skull cap", costing!$F$28,
                                                                                                            IF(P36 = "T shirts &amp; Tops", costing!$F$29,
                                                                                                                IF(P36 = "Wind Vest", costing!$F$30,
                                                                                                                    IF(P36 = "Components", costing!$F$31,
                                                                                                                        IF(P36 = "Saddles &amp; Seatposts", costing!$F$32,
                                                                                                                            IF(P36 = "Cransets &amp; Chainrings", costing!$F$33,
                                                                                                                                IF(P36 = "Handlebars &amp; Stems", costing!$F$34,
                                                                                                                                    IF(P36 = "Brakes &amp; Shifters", costing!$F$35,
                                                                                                                                        IF(P36 = "Bottles &amp; Cages", costing!$F$36,
                                                                                                                                            IF(P36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36" s="78">
        <f t="shared" si="4"/>
        <v>53.988</v>
      </c>
      <c r="AG36" s="80">
        <f t="shared" si="5"/>
        <v>0</v>
      </c>
      <c r="AH36" s="10"/>
      <c r="AI36" s="10"/>
      <c r="AJ36" s="10"/>
      <c r="AK36" s="10"/>
      <c r="AL36" s="10"/>
      <c r="AM36" s="10"/>
      <c r="AN36" s="10"/>
      <c r="AO36" s="10"/>
    </row>
    <row r="37" spans="1:41" ht="37.5" customHeight="1">
      <c r="A37" s="66" t="str">
        <f t="shared" si="0"/>
        <v>00028034 2-D-9</v>
      </c>
      <c r="B37" s="85" t="str">
        <f ca="1">"&lt;html&gt;&lt;body&gt;&lt;b&gt;Key Information&lt;/b&gt;" &amp;
"&lt;br&gt;&lt;b&gt;Brand:&lt;/b&gt; " &amp; input!F37 &amp;
IF(input!G37&lt;&gt;"", "&lt;br&gt;&lt;b&gt;ProTeam:&lt;/b&gt; " &amp; input!G37, "") &amp;
"&lt;br&gt;&lt;b&gt;Gender:&lt;/b&gt; " &amp; input!I37 &amp;
IF(input!H37&lt;&gt;"", "&lt;br&gt;&lt;b&gt;Sleeve type:&lt;/b&gt; " &amp; input!H37, "") &amp;
"&lt;br&gt;&lt;b&gt;Colour:&lt;/b&gt; " &amp; input!J37 &amp;
"&lt;br&gt;&lt;b&gt;Season:&lt;/b&gt; " &amp; input!N37 &amp;
IF(input!O37&lt;&gt;"", "&lt;br&gt;&lt;b&gt;Cycling Style:&lt;/b&gt; &lt;a href='https://procyclingoutlet.com/pages/what-are-the-different-cycling-syles'&gt;" &amp; input!O37 &amp; "&lt;/a&gt;", "") &amp;
IF(input!V37&lt;&gt;"", "&lt;br&gt;&lt;b&gt;Condition:&lt;/b&gt; &lt;a href='https://procyclingoutlet.com/pages/what-condition-are-the-used-products-in'&gt;" &amp; input!V37 &amp; "&lt;/a&gt;" &amp; IF(input!Z37&lt;&gt;"", " : " &amp; input!Z37, ""), "") &amp;
IF(input!K37&lt;&gt;"", "&lt;br&gt;&lt;b&gt;Chamois:&lt;/b&gt; " &amp; input!K37, "") &amp;
IF(input!L37&lt;&gt;"", "&lt;br&gt;&lt;b&gt;Expiry Date:&lt;/b&gt; " &amp; input!L37, "") &amp;
"&lt;br&gt;&lt;b&gt;Description&lt;/b&gt;&lt;br&gt;" &amp; description!R36 &amp;
IF(input!AA37&lt;&gt;"", "&lt;br&gt;&lt;b&gt;Ref:&lt;/b&gt; " &amp; input!AA37, "") &amp;
"&lt;/body&gt;&lt;/html&gt;"</f>
        <v>&lt;html&gt;&lt;body&gt;&lt;b&gt;Key Information&lt;/b&gt;&lt;br&gt;&lt;b&gt;Brand:&lt;/b&gt; Bioracer&lt;br&gt;&lt;b&gt;ProTeam:&lt;/b&gt; Education First&lt;br&gt;&lt;b&gt;Gender:&lt;/b&gt; Female&lt;br&gt;&lt;b&gt;Sleeve type:&lt;/b&gt; Short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00028034 2-D-9&lt;/body&gt;&lt;/html&gt;</v>
      </c>
      <c r="C37" s="86" t="str">
        <f t="shared" si="1"/>
        <v>Bioracer Education First Short Sleeve Black Female Thermal Jersey</v>
      </c>
      <c r="D37" s="87" t="s">
        <v>571</v>
      </c>
      <c r="E37" s="70" t="str">
        <f t="shared" si="6"/>
        <v>vc80</v>
      </c>
      <c r="F37" s="74" t="s">
        <v>578</v>
      </c>
      <c r="G37" s="74" t="s">
        <v>556</v>
      </c>
      <c r="H37" s="88" t="s">
        <v>91</v>
      </c>
      <c r="I37" s="88" t="s">
        <v>526</v>
      </c>
      <c r="J37" s="74" t="s">
        <v>104</v>
      </c>
      <c r="K37" s="71" t="s">
        <v>533</v>
      </c>
      <c r="L37" s="89"/>
      <c r="M37" s="74" t="s">
        <v>520</v>
      </c>
      <c r="N37" s="88" t="s">
        <v>103</v>
      </c>
      <c r="O37" s="88" t="s">
        <v>109</v>
      </c>
      <c r="P37" s="74" t="s">
        <v>16</v>
      </c>
      <c r="Q37" s="70" t="s">
        <v>96</v>
      </c>
      <c r="R37" s="70" t="s">
        <v>97</v>
      </c>
      <c r="S37" s="74" t="s">
        <v>98</v>
      </c>
      <c r="T37" s="74">
        <v>2</v>
      </c>
      <c r="U37" s="74"/>
      <c r="V37" s="74" t="s">
        <v>99</v>
      </c>
      <c r="W37" s="74"/>
      <c r="X37" s="74"/>
      <c r="Y37" s="74"/>
      <c r="Z37" s="74"/>
      <c r="AA37" s="92" t="str">
        <f t="shared" si="7"/>
        <v>00028034 2-D-9</v>
      </c>
      <c r="AB37" s="93" t="str">
        <f t="shared" si="3"/>
        <v>28034</v>
      </c>
      <c r="AC37" s="94">
        <f>IF(P37 = "Arm Warmers", costing!$I$2,
    IF(P37 = "bags", costing!$I$3,
        IF(P37 = "Base layer", costing!$I$4,
            IF(P37 = "Bib shorts", costing!$I$5,
                IF(P37 = "caps", costing!$I$6,
                    IF(P37 = "Cycling bib Tights", costing!$I$7,
                        IF(P37 = "cycling cap", costing!$I$8,
                            IF(P37 = "Cycling Jersey", costing!$I$9,
                                IF(P37 = "Cycling shoes", costing!$I$10,
                                    IF(P37 = "cycling sock", costing!$I$11,
                                        IF(P37 = "Eyewear", costing!$I$12,
                                            IF(P37 = "Gloves", costing!$I$13,
                                                IF(P37 = "Helmets", costing!$I$14,
                                                    IF(P37 = "Hoodies &amp; sweatshirts", costing!$I$15,
                                                        IF(P37 = "Jackets", costing!$I$16,
                                                            IF(P37 = "Knee Warmers", costing!$I$17,
                                                                IF(P37 = "Leg Warmers", costing!$I$18,
                                                                    IF(P37 = "Long Sleeve Jersey", costing!$I$19,
                                                                        IF(P37 = "Memoribilia", costing!$I$20,
                                                                            IF(P37 = "Musette", costing!$I$21,
                                                                                IF(P37 = "Neck Warmer", costing!$I$22,
                                                                                    IF(P37 = "Rain Vest", costing!$I$23,
                                                                                        IF(P37 = "Shoecovers", costing!$I$24,
                                                                                            IF(P37 = "Shoes", costing!$I$25,
                                                                                                IF(P37 = "Shorts &amp; Trousers", costing!$I$26,
                                                                                                    IF(P37 = "Skinsuits", costing!$I$27,
                                                                                                        IF(P37 = "Skull cap", costing!$I$28,
                                                                                                            IF(P37 = "T shirts &amp; Tops", costing!$I$29,
                                                                                                                IF(P37 = "Wind Vest", costing!$I$30,
                                                                                                                    IF(P37 = "Components", costing!$I$31,
                                                                                                                        IF(P37 = "Saddles &amp; Seatposts", costing!$I$32,
                                                                                                                            IF(P37 = "Cranksets &amp; Chainrings", costing!$I$33,
                                                                                                                                IF(P37 = "Handlebars &amp; Stems", costing!$I$34,
                                                                                                                                    IF(P37 = "Brakes &amp; Shifters", costing!$I$35,
                                                                                                                                        IF(P37 = "Bottles &amp; Cages", costing!$I$36,
                                                                                                                                            IF(P37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37" s="78">
        <f>IF(P37 = "Arm Warmers", costing!$C$2,
    IF(P37 = "bags", costing!$C$3,
        IF(P37 = "Base layer", costing!$C$4,
            IF(P37 = "Bib shorts", costing!$C$5,
                IF(P37 = "caps", costing!$C$6,
                    IF(P37 = "Cycling bib Tights", costing!$C$7,
                        IF(P37 = "cycling cap", costing!$C$8,
                            IF(P37 = "Cycling Jersey", costing!$C$9,
                                IF(P37 = "Cycling shoes", costing!$C$10,
                                    IF(P37 = "cycling sock", costing!$C$11,
                                        IF(P37 = "Eyewear", costing!$C$12,
                                            IF(P37 = "Gloves", costing!$C$13,
                                                IF(P37 = "Helmets", costing!$C$14,
                                                    IF(P37 = "Hoodies &amp; sweatshirts", costing!$C$15,
                                                        IF(P37 = "Jackets", costing!$C$16,
                                                            IF(P37 = "Knee Warmers", costing!$C$17,
                                                                IF(P37 = "Leg Warmers", costing!$C$18,
                                                                    IF(P37 = "Long Sleeve Jersey", costing!$C$19,
                                                                        IF(P37 = "Memoribilia", costing!$C$20,
                                                                            IF(P37 = "Musette", costing!$C$21,
                                                                                IF(P37 = "Neck Warmer", costing!$C$22,
                                                                                    IF(P37 = "Rain Vest", costing!$C$23,
                                                                                        IF(P37 = "Shoecovers", costing!$C$24,
                                                                                            IF(P37 = "Shoes", costing!$C$25,
                                                                                                IF(P37 = "Shorts &amp; Trousers", costing!$C$26,
                                                                                                    IF(P37 = "Skinsuits", costing!$C$27,
                                                                                                        IF(P37 = "Skull cap", costing!$C$28,
                                                                                                            IF(P37 = "T shirts &amp; Tops", costing!$C$29,
                                                                                                                IF(P37 = "Wind Vest", costing!$C$30,
                                                                                                                    IF(P37 = "Components", costing!$C$31,
                                                                                                                        IF(P37 = "Saddles &amp; Seatposts", costing!$C$32,
                                                                                                                            IF(P37 = "Cransets &amp; Chainrings", costing!$C$33,
                                                                                                                                IF(P37 = "Handlebars &amp; Stems", costing!$C$34,
                                                                                                                                    IF(P37 = "Brakes &amp; Shifters", costing!$C$35,
                                                                                                                                        IF(P37 = "Bottles &amp; Cages", costing!$C$36,
                                                                                                                                            IF(P37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37" s="78">
        <f>IF(P37 = "Arm Warmers", costing!$F$2,
    IF(P37 = "bags", costing!$F$3,
        IF(P37 = "Base layer", costing!$F$4,
            IF(P37 = "Bib shorts", costing!$F$5,
                IF(P37 = "caps", costing!$F$6,
                    IF(P37 = "Cycling bib Tights", costing!$F$7,
                        IF(P37 = "cycling cap", costing!$F$8,
                            IF(P37 = "Cycling Jersey", costing!$F$9,
                                IF(P37 = "Cycling shoes", costing!$F$10,
                                    IF(P37 = "cycling sock", costing!$F$11,
                                        IF(P37 = "Eyewear", costing!$F$12,
                                            IF(P37 = "Gloves", costing!$F$13,
                                                IF(P37 = "Helmets", costing!$F$14,
                                                    IF(P37 = "Hoodies &amp; sweatshirts", costing!$F$15,
                                                        IF(P37 = "Jackets", costing!$F$16,
                                                            IF(P37 = "Knee Warmers", costing!$F$17,
                                                                IF(P37 = "Leg Warmers", costing!$F$18,
                                                                    IF(P37 = "Long Sleeve Jersey", costing!$F$19,
                                                                        IF(P37 = "Memoribilia", costing!$F$20,
                                                                            IF(P37 = "Musette", costing!$F$21,
                                                                                IF(P37 = "Neck Warmer", costing!$F$22,
                                                                                    IF(P37 = "Rain Vest", costing!$F$23,
                                                                                        IF(P37 = "Shoecovers", costing!$F$24,
                                                                                            IF(P37 = "Shoes", costing!$F$25,
                                                                                                IF(P37 = "Shorts &amp; Trousers", costing!$F$26,
                                                                                                    IF(P37 = "Skinsuits", costing!$F$27,
                                                                                                        IF(P37 = "Skull cap", costing!$F$28,
                                                                                                            IF(P37 = "T shirts &amp; Tops", costing!$F$29,
                                                                                                                IF(P37 = "Wind Vest", costing!$F$30,
                                                                                                                    IF(P37 = "Components", costing!$F$31,
                                                                                                                        IF(P37 = "Saddles &amp; Seatposts", costing!$F$32,
                                                                                                                            IF(P37 = "Cransets &amp; Chainrings", costing!$F$33,
                                                                                                                                IF(P37 = "Handlebars &amp; Stems", costing!$F$34,
                                                                                                                                    IF(P37 = "Brakes &amp; Shifters", costing!$F$35,
                                                                                                                                        IF(P37 = "Bottles &amp; Cages", costing!$F$36,
                                                                                                                                            IF(P37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37" s="78">
        <f t="shared" si="4"/>
        <v>53.988</v>
      </c>
      <c r="AG37" s="80">
        <f t="shared" si="5"/>
        <v>0</v>
      </c>
      <c r="AH37" s="10"/>
      <c r="AI37" s="10"/>
      <c r="AJ37" s="10"/>
      <c r="AK37" s="10"/>
      <c r="AL37" s="10"/>
      <c r="AM37" s="10"/>
      <c r="AN37" s="10"/>
      <c r="AO37" s="10"/>
    </row>
    <row r="38" spans="1:41" ht="37.5" customHeight="1">
      <c r="A38" s="66" t="str">
        <f t="shared" si="0"/>
        <v>00028035 2-D-9</v>
      </c>
      <c r="B38" s="85" t="str">
        <f ca="1">"&lt;html&gt;&lt;body&gt;&lt;b&gt;Key Information&lt;/b&gt;" &amp;
"&lt;br&gt;&lt;b&gt;Brand:&lt;/b&gt; " &amp; input!F38 &amp;
IF(input!G38&lt;&gt;"", "&lt;br&gt;&lt;b&gt;ProTeam:&lt;/b&gt; " &amp; input!G38, "") &amp;
"&lt;br&gt;&lt;b&gt;Gender:&lt;/b&gt; " &amp; input!I38 &amp;
IF(input!H38&lt;&gt;"", "&lt;br&gt;&lt;b&gt;Sleeve type:&lt;/b&gt; " &amp; input!H38, "") &amp;
"&lt;br&gt;&lt;b&gt;Colour:&lt;/b&gt; " &amp; input!J38 &amp;
"&lt;br&gt;&lt;b&gt;Season:&lt;/b&gt; " &amp; input!N38 &amp;
IF(input!O38&lt;&gt;"", "&lt;br&gt;&lt;b&gt;Cycling Style:&lt;/b&gt; &lt;a href='https://procyclingoutlet.com/pages/what-are-the-different-cycling-syles'&gt;" &amp; input!O38 &amp; "&lt;/a&gt;", "") &amp;
IF(input!V38&lt;&gt;"", "&lt;br&gt;&lt;b&gt;Condition:&lt;/b&gt; &lt;a href='https://procyclingoutlet.com/pages/what-condition-are-the-used-products-in'&gt;" &amp; input!V38 &amp; "&lt;/a&gt;" &amp; IF(input!Z38&lt;&gt;"", " : " &amp; input!Z38, ""), "") &amp;
IF(input!K38&lt;&gt;"", "&lt;br&gt;&lt;b&gt;Chamois:&lt;/b&gt; " &amp; input!K38, "") &amp;
IF(input!L38&lt;&gt;"", "&lt;br&gt;&lt;b&gt;Expiry Date:&lt;/b&gt; " &amp; input!L38, "") &amp;
"&lt;br&gt;&lt;b&gt;Description&lt;/b&gt;&lt;br&gt;" &amp; description!R37 &amp;
IF(input!AA38&lt;&gt;"", "&lt;br&gt;&lt;b&gt;Ref:&lt;/b&gt; " &amp; input!AA38, "") &amp;
"&lt;/body&gt;&lt;/html&gt;"</f>
        <v>&lt;html&gt;&lt;body&gt;&lt;b&gt;Key Information&lt;/b&gt;&lt;br&gt;&lt;b&gt;Brand:&lt;/b&gt; Bioracer&lt;br&gt;&lt;b&gt;ProTeam:&lt;/b&gt; Education First&lt;br&gt;&lt;b&gt;Gender:&lt;/b&gt; Female&lt;br&gt;&lt;b&gt;Sleeve type:&lt;/b&gt; Short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00028035 2-D-9&lt;/body&gt;&lt;/html&gt;</v>
      </c>
      <c r="C38" s="86" t="str">
        <f t="shared" si="1"/>
        <v>Bioracer Education First Short Sleeve Black Female Thermal Jersey</v>
      </c>
      <c r="D38" s="87" t="s">
        <v>572</v>
      </c>
      <c r="E38" s="70" t="str">
        <f t="shared" si="6"/>
        <v>vc80</v>
      </c>
      <c r="F38" s="74" t="s">
        <v>578</v>
      </c>
      <c r="G38" s="74" t="s">
        <v>556</v>
      </c>
      <c r="H38" s="88" t="s">
        <v>91</v>
      </c>
      <c r="I38" s="88" t="s">
        <v>526</v>
      </c>
      <c r="J38" s="74" t="s">
        <v>104</v>
      </c>
      <c r="K38" s="71" t="s">
        <v>533</v>
      </c>
      <c r="L38" s="89"/>
      <c r="M38" s="74" t="s">
        <v>520</v>
      </c>
      <c r="N38" s="88" t="s">
        <v>103</v>
      </c>
      <c r="O38" s="88" t="s">
        <v>109</v>
      </c>
      <c r="P38" s="74" t="s">
        <v>16</v>
      </c>
      <c r="Q38" s="70" t="s">
        <v>96</v>
      </c>
      <c r="R38" s="70" t="s">
        <v>97</v>
      </c>
      <c r="S38" s="74" t="s">
        <v>98</v>
      </c>
      <c r="T38" s="74">
        <v>2</v>
      </c>
      <c r="U38" s="74"/>
      <c r="V38" s="74" t="s">
        <v>99</v>
      </c>
      <c r="W38" s="74"/>
      <c r="X38" s="74"/>
      <c r="Y38" s="74"/>
      <c r="Z38" s="74"/>
      <c r="AA38" s="92" t="str">
        <f t="shared" si="7"/>
        <v>00028035 2-D-9</v>
      </c>
      <c r="AB38" s="93" t="str">
        <f t="shared" si="3"/>
        <v>28035</v>
      </c>
      <c r="AC38" s="94">
        <f>IF(P38 = "Arm Warmers", costing!$I$2,
    IF(P38 = "bags", costing!$I$3,
        IF(P38 = "Base layer", costing!$I$4,
            IF(P38 = "Bib shorts", costing!$I$5,
                IF(P38 = "caps", costing!$I$6,
                    IF(P38 = "Cycling bib Tights", costing!$I$7,
                        IF(P38 = "cycling cap", costing!$I$8,
                            IF(P38 = "Cycling Jersey", costing!$I$9,
                                IF(P38 = "Cycling shoes", costing!$I$10,
                                    IF(P38 = "cycling sock", costing!$I$11,
                                        IF(P38 = "Eyewear", costing!$I$12,
                                            IF(P38 = "Gloves", costing!$I$13,
                                                IF(P38 = "Helmets", costing!$I$14,
                                                    IF(P38 = "Hoodies &amp; sweatshirts", costing!$I$15,
                                                        IF(P38 = "Jackets", costing!$I$16,
                                                            IF(P38 = "Knee Warmers", costing!$I$17,
                                                                IF(P38 = "Leg Warmers", costing!$I$18,
                                                                    IF(P38 = "Long Sleeve Jersey", costing!$I$19,
                                                                        IF(P38 = "Memoribilia", costing!$I$20,
                                                                            IF(P38 = "Musette", costing!$I$21,
                                                                                IF(P38 = "Neck Warmer", costing!$I$22,
                                                                                    IF(P38 = "Rain Vest", costing!$I$23,
                                                                                        IF(P38 = "Shoecovers", costing!$I$24,
                                                                                            IF(P38 = "Shoes", costing!$I$25,
                                                                                                IF(P38 = "Shorts &amp; Trousers", costing!$I$26,
                                                                                                    IF(P38 = "Skinsuits", costing!$I$27,
                                                                                                        IF(P38 = "Skull cap", costing!$I$28,
                                                                                                            IF(P38 = "T shirts &amp; Tops", costing!$I$29,
                                                                                                                IF(P38 = "Wind Vest", costing!$I$30,
                                                                                                                    IF(P38 = "Components", costing!$I$31,
                                                                                                                        IF(P38 = "Saddles &amp; Seatposts", costing!$I$32,
                                                                                                                            IF(P38 = "Cranksets &amp; Chainrings", costing!$I$33,
                                                                                                                                IF(P38 = "Handlebars &amp; Stems", costing!$I$34,
                                                                                                                                    IF(P38 = "Brakes &amp; Shifters", costing!$I$35,
                                                                                                                                        IF(P38 = "Bottles &amp; Cages", costing!$I$36,
                                                                                                                                            IF(P38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38" s="78">
        <f>IF(P38 = "Arm Warmers", costing!$C$2,
    IF(P38 = "bags", costing!$C$3,
        IF(P38 = "Base layer", costing!$C$4,
            IF(P38 = "Bib shorts", costing!$C$5,
                IF(P38 = "caps", costing!$C$6,
                    IF(P38 = "Cycling bib Tights", costing!$C$7,
                        IF(P38 = "cycling cap", costing!$C$8,
                            IF(P38 = "Cycling Jersey", costing!$C$9,
                                IF(P38 = "Cycling shoes", costing!$C$10,
                                    IF(P38 = "cycling sock", costing!$C$11,
                                        IF(P38 = "Eyewear", costing!$C$12,
                                            IF(P38 = "Gloves", costing!$C$13,
                                                IF(P38 = "Helmets", costing!$C$14,
                                                    IF(P38 = "Hoodies &amp; sweatshirts", costing!$C$15,
                                                        IF(P38 = "Jackets", costing!$C$16,
                                                            IF(P38 = "Knee Warmers", costing!$C$17,
                                                                IF(P38 = "Leg Warmers", costing!$C$18,
                                                                    IF(P38 = "Long Sleeve Jersey", costing!$C$19,
                                                                        IF(P38 = "Memoribilia", costing!$C$20,
                                                                            IF(P38 = "Musette", costing!$C$21,
                                                                                IF(P38 = "Neck Warmer", costing!$C$22,
                                                                                    IF(P38 = "Rain Vest", costing!$C$23,
                                                                                        IF(P38 = "Shoecovers", costing!$C$24,
                                                                                            IF(P38 = "Shoes", costing!$C$25,
                                                                                                IF(P38 = "Shorts &amp; Trousers", costing!$C$26,
                                                                                                    IF(P38 = "Skinsuits", costing!$C$27,
                                                                                                        IF(P38 = "Skull cap", costing!$C$28,
                                                                                                            IF(P38 = "T shirts &amp; Tops", costing!$C$29,
                                                                                                                IF(P38 = "Wind Vest", costing!$C$30,
                                                                                                                    IF(P38 = "Components", costing!$C$31,
                                                                                                                        IF(P38 = "Saddles &amp; Seatposts", costing!$C$32,
                                                                                                                            IF(P38 = "Cransets &amp; Chainrings", costing!$C$33,
                                                                                                                                IF(P38 = "Handlebars &amp; Stems", costing!$C$34,
                                                                                                                                    IF(P38 = "Brakes &amp; Shifters", costing!$C$35,
                                                                                                                                        IF(P38 = "Bottles &amp; Cages", costing!$C$36,
                                                                                                                                            IF(P38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38" s="78">
        <f>IF(P38 = "Arm Warmers", costing!$F$2,
    IF(P38 = "bags", costing!$F$3,
        IF(P38 = "Base layer", costing!$F$4,
            IF(P38 = "Bib shorts", costing!$F$5,
                IF(P38 = "caps", costing!$F$6,
                    IF(P38 = "Cycling bib Tights", costing!$F$7,
                        IF(P38 = "cycling cap", costing!$F$8,
                            IF(P38 = "Cycling Jersey", costing!$F$9,
                                IF(P38 = "Cycling shoes", costing!$F$10,
                                    IF(P38 = "cycling sock", costing!$F$11,
                                        IF(P38 = "Eyewear", costing!$F$12,
                                            IF(P38 = "Gloves", costing!$F$13,
                                                IF(P38 = "Helmets", costing!$F$14,
                                                    IF(P38 = "Hoodies &amp; sweatshirts", costing!$F$15,
                                                        IF(P38 = "Jackets", costing!$F$16,
                                                            IF(P38 = "Knee Warmers", costing!$F$17,
                                                                IF(P38 = "Leg Warmers", costing!$F$18,
                                                                    IF(P38 = "Long Sleeve Jersey", costing!$F$19,
                                                                        IF(P38 = "Memoribilia", costing!$F$20,
                                                                            IF(P38 = "Musette", costing!$F$21,
                                                                                IF(P38 = "Neck Warmer", costing!$F$22,
                                                                                    IF(P38 = "Rain Vest", costing!$F$23,
                                                                                        IF(P38 = "Shoecovers", costing!$F$24,
                                                                                            IF(P38 = "Shoes", costing!$F$25,
                                                                                                IF(P38 = "Shorts &amp; Trousers", costing!$F$26,
                                                                                                    IF(P38 = "Skinsuits", costing!$F$27,
                                                                                                        IF(P38 = "Skull cap", costing!$F$28,
                                                                                                            IF(P38 = "T shirts &amp; Tops", costing!$F$29,
                                                                                                                IF(P38 = "Wind Vest", costing!$F$30,
                                                                                                                    IF(P38 = "Components", costing!$F$31,
                                                                                                                        IF(P38 = "Saddles &amp; Seatposts", costing!$F$32,
                                                                                                                            IF(P38 = "Cransets &amp; Chainrings", costing!$F$33,
                                                                                                                                IF(P38 = "Handlebars &amp; Stems", costing!$F$34,
                                                                                                                                    IF(P38 = "Brakes &amp; Shifters", costing!$F$35,
                                                                                                                                        IF(P38 = "Bottles &amp; Cages", costing!$F$36,
                                                                                                                                            IF(P38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38" s="78">
        <f t="shared" si="4"/>
        <v>53.988</v>
      </c>
      <c r="AG38" s="80">
        <f t="shared" si="5"/>
        <v>0</v>
      </c>
      <c r="AH38" s="10"/>
      <c r="AI38" s="10"/>
      <c r="AJ38" s="10"/>
      <c r="AK38" s="10"/>
      <c r="AL38" s="10"/>
      <c r="AM38" s="10"/>
      <c r="AN38" s="10"/>
      <c r="AO38" s="10"/>
    </row>
    <row r="39" spans="1:41" ht="37.5" customHeight="1">
      <c r="A39" s="66" t="str">
        <f t="shared" si="0"/>
        <v>00028036 2-D-9</v>
      </c>
      <c r="B39" s="85" t="str">
        <f ca="1">"&lt;html&gt;&lt;body&gt;&lt;b&gt;Key Information&lt;/b&gt;" &amp;
"&lt;br&gt;&lt;b&gt;Brand:&lt;/b&gt; " &amp; input!F39 &amp;
IF(input!G39&lt;&gt;"", "&lt;br&gt;&lt;b&gt;ProTeam:&lt;/b&gt; " &amp; input!G39, "") &amp;
"&lt;br&gt;&lt;b&gt;Gender:&lt;/b&gt; " &amp; input!I39 &amp;
IF(input!H39&lt;&gt;"", "&lt;br&gt;&lt;b&gt;Sleeve type:&lt;/b&gt; " &amp; input!H39, "") &amp;
"&lt;br&gt;&lt;b&gt;Colour:&lt;/b&gt; " &amp; input!J39 &amp;
"&lt;br&gt;&lt;b&gt;Season:&lt;/b&gt; " &amp; input!N39 &amp;
IF(input!O39&lt;&gt;"", "&lt;br&gt;&lt;b&gt;Cycling Style:&lt;/b&gt; &lt;a href='https://procyclingoutlet.com/pages/what-are-the-different-cycling-syles'&gt;" &amp; input!O39 &amp; "&lt;/a&gt;", "") &amp;
IF(input!V39&lt;&gt;"", "&lt;br&gt;&lt;b&gt;Condition:&lt;/b&gt; &lt;a href='https://procyclingoutlet.com/pages/what-condition-are-the-used-products-in'&gt;" &amp; input!V39 &amp; "&lt;/a&gt;" &amp; IF(input!Z39&lt;&gt;"", " : " &amp; input!Z39, ""), "") &amp;
IF(input!K39&lt;&gt;"", "&lt;br&gt;&lt;b&gt;Chamois:&lt;/b&gt; " &amp; input!K39, "") &amp;
IF(input!L39&lt;&gt;"", "&lt;br&gt;&lt;b&gt;Expiry Date:&lt;/b&gt; " &amp; input!L39, "") &amp;
"&lt;br&gt;&lt;b&gt;Description&lt;/b&gt;&lt;br&gt;" &amp; description!R38 &amp;
IF(input!AA39&lt;&gt;"", "&lt;br&gt;&lt;b&gt;Ref:&lt;/b&gt; " &amp; input!AA39, "") &amp;
"&lt;/body&gt;&lt;/html&gt;"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00028036 2-D-9&lt;/body&gt;&lt;/html&gt;</v>
      </c>
      <c r="C39" s="86" t="str">
        <f t="shared" si="1"/>
        <v>Bioracer Education First  Black Female Team Bib Shorts</v>
      </c>
      <c r="D39" s="87" t="s">
        <v>573</v>
      </c>
      <c r="E39" s="70" t="str">
        <f t="shared" si="6"/>
        <v>vc80</v>
      </c>
      <c r="F39" s="74" t="s">
        <v>578</v>
      </c>
      <c r="G39" s="74" t="s">
        <v>556</v>
      </c>
      <c r="H39" s="88"/>
      <c r="I39" s="88" t="s">
        <v>526</v>
      </c>
      <c r="J39" s="74" t="s">
        <v>104</v>
      </c>
      <c r="K39" s="74" t="s">
        <v>519</v>
      </c>
      <c r="L39" s="89"/>
      <c r="M39" s="74" t="s">
        <v>528</v>
      </c>
      <c r="N39" s="88" t="s">
        <v>106</v>
      </c>
      <c r="O39" s="88" t="s">
        <v>109</v>
      </c>
      <c r="P39" s="74" t="s">
        <v>12</v>
      </c>
      <c r="Q39" s="70" t="s">
        <v>96</v>
      </c>
      <c r="R39" s="70" t="s">
        <v>97</v>
      </c>
      <c r="S39" s="74" t="s">
        <v>587</v>
      </c>
      <c r="T39" s="74">
        <v>2</v>
      </c>
      <c r="U39" s="74"/>
      <c r="V39" s="74" t="s">
        <v>99</v>
      </c>
      <c r="W39" s="74"/>
      <c r="X39" s="74"/>
      <c r="Y39" s="74"/>
      <c r="Z39" s="74"/>
      <c r="AA39" s="92" t="str">
        <f t="shared" si="7"/>
        <v>00028036 2-D-9</v>
      </c>
      <c r="AB39" s="93" t="str">
        <f t="shared" si="3"/>
        <v>28036</v>
      </c>
      <c r="AC39" s="94">
        <f>IF(P39 = "Arm Warmers", costing!$I$2,
    IF(P39 = "bags", costing!$I$3,
        IF(P39 = "Base layer", costing!$I$4,
            IF(P39 = "Bib shorts", costing!$I$5,
                IF(P39 = "caps", costing!$I$6,
                    IF(P39 = "Cycling bib Tights", costing!$I$7,
                        IF(P39 = "cycling cap", costing!$I$8,
                            IF(P39 = "Cycling Jersey", costing!$I$9,
                                IF(P39 = "Cycling shoes", costing!$I$10,
                                    IF(P39 = "cycling sock", costing!$I$11,
                                        IF(P39 = "Eyewear", costing!$I$12,
                                            IF(P39 = "Gloves", costing!$I$13,
                                                IF(P39 = "Helmets", costing!$I$14,
                                                    IF(P39 = "Hoodies &amp; sweatshirts", costing!$I$15,
                                                        IF(P39 = "Jackets", costing!$I$16,
                                                            IF(P39 = "Knee Warmers", costing!$I$17,
                                                                IF(P39 = "Leg Warmers", costing!$I$18,
                                                                    IF(P39 = "Long Sleeve Jersey", costing!$I$19,
                                                                        IF(P39 = "Memoribilia", costing!$I$20,
                                                                            IF(P39 = "Musette", costing!$I$21,
                                                                                IF(P39 = "Neck Warmer", costing!$I$22,
                                                                                    IF(P39 = "Rain Vest", costing!$I$23,
                                                                                        IF(P39 = "Shoecovers", costing!$I$24,
                                                                                            IF(P39 = "Shoes", costing!$I$25,
                                                                                                IF(P39 = "Shorts &amp; Trousers", costing!$I$26,
                                                                                                    IF(P39 = "Skinsuits", costing!$I$27,
                                                                                                        IF(P39 = "Skull cap", costing!$I$28,
                                                                                                            IF(P39 = "T shirts &amp; Tops", costing!$I$29,
                                                                                                                IF(P39 = "Wind Vest", costing!$I$30,
                                                                                                                    IF(P39 = "Components", costing!$I$31,
                                                                                                                        IF(P39 = "Saddles &amp; Seatposts", costing!$I$32,
                                                                                                                            IF(P39 = "Cranksets &amp; Chainrings", costing!$I$33,
                                                                                                                                IF(P39 = "Handlebars &amp; Stems", costing!$I$34,
                                                                                                                                    IF(P39 = "Brakes &amp; Shifters", costing!$I$35,
                                                                                                                                        IF(P39 = "Bottles &amp; Cages", costing!$I$36,
                                                                                                                                            IF(P39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39" s="78">
        <f>IF(P39 = "Arm Warmers", costing!$C$2,
    IF(P39 = "bags", costing!$C$3,
        IF(P39 = "Base layer", costing!$C$4,
            IF(P39 = "Bib shorts", costing!$C$5,
                IF(P39 = "caps", costing!$C$6,
                    IF(P39 = "Cycling bib Tights", costing!$C$7,
                        IF(P39 = "cycling cap", costing!$C$8,
                            IF(P39 = "Cycling Jersey", costing!$C$9,
                                IF(P39 = "Cycling shoes", costing!$C$10,
                                    IF(P39 = "cycling sock", costing!$C$11,
                                        IF(P39 = "Eyewear", costing!$C$12,
                                            IF(P39 = "Gloves", costing!$C$13,
                                                IF(P39 = "Helmets", costing!$C$14,
                                                    IF(P39 = "Hoodies &amp; sweatshirts", costing!$C$15,
                                                        IF(P39 = "Jackets", costing!$C$16,
                                                            IF(P39 = "Knee Warmers", costing!$C$17,
                                                                IF(P39 = "Leg Warmers", costing!$C$18,
                                                                    IF(P39 = "Long Sleeve Jersey", costing!$C$19,
                                                                        IF(P39 = "Memoribilia", costing!$C$20,
                                                                            IF(P39 = "Musette", costing!$C$21,
                                                                                IF(P39 = "Neck Warmer", costing!$C$22,
                                                                                    IF(P39 = "Rain Vest", costing!$C$23,
                                                                                        IF(P39 = "Shoecovers", costing!$C$24,
                                                                                            IF(P39 = "Shoes", costing!$C$25,
                                                                                                IF(P39 = "Shorts &amp; Trousers", costing!$C$26,
                                                                                                    IF(P39 = "Skinsuits", costing!$C$27,
                                                                                                        IF(P39 = "Skull cap", costing!$C$28,
                                                                                                            IF(P39 = "T shirts &amp; Tops", costing!$C$29,
                                                                                                                IF(P39 = "Wind Vest", costing!$C$30,
                                                                                                                    IF(P39 = "Components", costing!$C$31,
                                                                                                                        IF(P39 = "Saddles &amp; Seatposts", costing!$C$32,
                                                                                                                            IF(P39 = "Cransets &amp; Chainrings", costing!$C$33,
                                                                                                                                IF(P39 = "Handlebars &amp; Stems", costing!$C$34,
                                                                                                                                    IF(P39 = "Brakes &amp; Shifters", costing!$C$35,
                                                                                                                                        IF(P39 = "Bottles &amp; Cages", costing!$C$36,
                                                                                                                                            IF(P39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39" s="78">
        <f>IF(P39 = "Arm Warmers", costing!$F$2,
    IF(P39 = "bags", costing!$F$3,
        IF(P39 = "Base layer", costing!$F$4,
            IF(P39 = "Bib shorts", costing!$F$5,
                IF(P39 = "caps", costing!$F$6,
                    IF(P39 = "Cycling bib Tights", costing!$F$7,
                        IF(P39 = "cycling cap", costing!$F$8,
                            IF(P39 = "Cycling Jersey", costing!$F$9,
                                IF(P39 = "Cycling shoes", costing!$F$10,
                                    IF(P39 = "cycling sock", costing!$F$11,
                                        IF(P39 = "Eyewear", costing!$F$12,
                                            IF(P39 = "Gloves", costing!$F$13,
                                                IF(P39 = "Helmets", costing!$F$14,
                                                    IF(P39 = "Hoodies &amp; sweatshirts", costing!$F$15,
                                                        IF(P39 = "Jackets", costing!$F$16,
                                                            IF(P39 = "Knee Warmers", costing!$F$17,
                                                                IF(P39 = "Leg Warmers", costing!$F$18,
                                                                    IF(P39 = "Long Sleeve Jersey", costing!$F$19,
                                                                        IF(P39 = "Memoribilia", costing!$F$20,
                                                                            IF(P39 = "Musette", costing!$F$21,
                                                                                IF(P39 = "Neck Warmer", costing!$F$22,
                                                                                    IF(P39 = "Rain Vest", costing!$F$23,
                                                                                        IF(P39 = "Shoecovers", costing!$F$24,
                                                                                            IF(P39 = "Shoes", costing!$F$25,
                                                                                                IF(P39 = "Shorts &amp; Trousers", costing!$F$26,
                                                                                                    IF(P39 = "Skinsuits", costing!$F$27,
                                                                                                        IF(P39 = "Skull cap", costing!$F$28,
                                                                                                            IF(P39 = "T shirts &amp; Tops", costing!$F$29,
                                                                                                                IF(P39 = "Wind Vest", costing!$F$30,
                                                                                                                    IF(P39 = "Components", costing!$F$31,
                                                                                                                        IF(P39 = "Saddles &amp; Seatposts", costing!$F$32,
                                                                                                                            IF(P39 = "Cransets &amp; Chainrings", costing!$F$33,
                                                                                                                                IF(P39 = "Handlebars &amp; Stems", costing!$F$34,
                                                                                                                                    IF(P39 = "Brakes &amp; Shifters", costing!$F$35,
                                                                                                                                        IF(P39 = "Bottles &amp; Cages", costing!$F$36,
                                                                                                                                            IF(P39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39" s="78">
        <f t="shared" si="4"/>
        <v>47.988</v>
      </c>
      <c r="AG39" s="80">
        <f t="shared" si="5"/>
        <v>0</v>
      </c>
      <c r="AH39" s="10"/>
      <c r="AI39" s="10"/>
      <c r="AJ39" s="10"/>
      <c r="AK39" s="10"/>
      <c r="AL39" s="10"/>
      <c r="AM39" s="10"/>
      <c r="AN39" s="10"/>
      <c r="AO39" s="10"/>
    </row>
    <row r="40" spans="1:41" ht="37.5" customHeight="1">
      <c r="A40" s="66" t="str">
        <f t="shared" si="0"/>
        <v>00028037 2-D-9</v>
      </c>
      <c r="B40" s="85" t="str">
        <f ca="1">"&lt;html&gt;&lt;body&gt;&lt;b&gt;Key Information&lt;/b&gt;" &amp;
"&lt;br&gt;&lt;b&gt;Brand:&lt;/b&gt; " &amp; input!F40 &amp;
IF(input!G40&lt;&gt;"", "&lt;br&gt;&lt;b&gt;ProTeam:&lt;/b&gt; " &amp; input!G40, "") &amp;
"&lt;br&gt;&lt;b&gt;Gender:&lt;/b&gt; " &amp; input!I40 &amp;
IF(input!H40&lt;&gt;"", "&lt;br&gt;&lt;b&gt;Sleeve type:&lt;/b&gt; " &amp; input!H40, "") &amp;
"&lt;br&gt;&lt;b&gt;Colour:&lt;/b&gt; " &amp; input!J40 &amp;
"&lt;br&gt;&lt;b&gt;Season:&lt;/b&gt; " &amp; input!N40 &amp;
IF(input!O40&lt;&gt;"", "&lt;br&gt;&lt;b&gt;Cycling Style:&lt;/b&gt; &lt;a href='https://procyclingoutlet.com/pages/what-are-the-different-cycling-syles'&gt;" &amp; input!O40 &amp; "&lt;/a&gt;", "") &amp;
IF(input!V40&lt;&gt;"", "&lt;br&gt;&lt;b&gt;Condition:&lt;/b&gt; &lt;a href='https://procyclingoutlet.com/pages/what-condition-are-the-used-products-in'&gt;" &amp; input!V40 &amp; "&lt;/a&gt;" &amp; IF(input!Z40&lt;&gt;"", " : " &amp; input!Z40, ""), "") &amp;
IF(input!K40&lt;&gt;"", "&lt;br&gt;&lt;b&gt;Chamois:&lt;/b&gt; " &amp; input!K40, "") &amp;
IF(input!L40&lt;&gt;"", "&lt;br&gt;&lt;b&gt;Expiry Date:&lt;/b&gt; " &amp; input!L40, "") &amp;
"&lt;br&gt;&lt;b&gt;Description&lt;/b&gt;&lt;br&gt;" &amp; description!R39 &amp;
IF(input!AA40&lt;&gt;"", "&lt;br&gt;&lt;b&gt;Ref:&lt;/b&gt; " &amp; input!AA40, "") &amp;
"&lt;/body&gt;&lt;/html&gt;"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00028037 2-D-9&lt;/body&gt;&lt;/html&gt;</v>
      </c>
      <c r="C40" s="86" t="str">
        <f t="shared" si="1"/>
        <v>Bioracer Education First  Black Female Team Bib Shorts</v>
      </c>
      <c r="D40" s="87" t="s">
        <v>574</v>
      </c>
      <c r="E40" s="70" t="str">
        <f t="shared" si="6"/>
        <v>vc80</v>
      </c>
      <c r="F40" s="74" t="s">
        <v>578</v>
      </c>
      <c r="G40" s="74" t="s">
        <v>556</v>
      </c>
      <c r="H40" s="88"/>
      <c r="I40" s="88" t="s">
        <v>526</v>
      </c>
      <c r="J40" s="74" t="s">
        <v>104</v>
      </c>
      <c r="K40" s="74" t="s">
        <v>519</v>
      </c>
      <c r="L40" s="89"/>
      <c r="M40" s="74" t="s">
        <v>528</v>
      </c>
      <c r="N40" s="88" t="s">
        <v>106</v>
      </c>
      <c r="O40" s="88" t="s">
        <v>109</v>
      </c>
      <c r="P40" s="74" t="s">
        <v>12</v>
      </c>
      <c r="Q40" s="70" t="s">
        <v>96</v>
      </c>
      <c r="R40" s="70" t="s">
        <v>97</v>
      </c>
      <c r="S40" s="74" t="s">
        <v>587</v>
      </c>
      <c r="T40" s="74">
        <v>3</v>
      </c>
      <c r="U40" s="74"/>
      <c r="V40" s="74" t="s">
        <v>99</v>
      </c>
      <c r="W40" s="74"/>
      <c r="X40" s="74"/>
      <c r="Y40" s="74"/>
      <c r="Z40" s="74"/>
      <c r="AA40" s="92" t="str">
        <f t="shared" si="7"/>
        <v>00028037 2-D-9</v>
      </c>
      <c r="AB40" s="93" t="str">
        <f t="shared" si="3"/>
        <v>28037</v>
      </c>
      <c r="AC40" s="94">
        <f>IF(P40 = "Arm Warmers", costing!$I$2,
    IF(P40 = "bags", costing!$I$3,
        IF(P40 = "Base layer", costing!$I$4,
            IF(P40 = "Bib shorts", costing!$I$5,
                IF(P40 = "caps", costing!$I$6,
                    IF(P40 = "Cycling bib Tights", costing!$I$7,
                        IF(P40 = "cycling cap", costing!$I$8,
                            IF(P40 = "Cycling Jersey", costing!$I$9,
                                IF(P40 = "Cycling shoes", costing!$I$10,
                                    IF(P40 = "cycling sock", costing!$I$11,
                                        IF(P40 = "Eyewear", costing!$I$12,
                                            IF(P40 = "Gloves", costing!$I$13,
                                                IF(P40 = "Helmets", costing!$I$14,
                                                    IF(P40 = "Hoodies &amp; sweatshirts", costing!$I$15,
                                                        IF(P40 = "Jackets", costing!$I$16,
                                                            IF(P40 = "Knee Warmers", costing!$I$17,
                                                                IF(P40 = "Leg Warmers", costing!$I$18,
                                                                    IF(P40 = "Long Sleeve Jersey", costing!$I$19,
                                                                        IF(P40 = "Memoribilia", costing!$I$20,
                                                                            IF(P40 = "Musette", costing!$I$21,
                                                                                IF(P40 = "Neck Warmer", costing!$I$22,
                                                                                    IF(P40 = "Rain Vest", costing!$I$23,
                                                                                        IF(P40 = "Shoecovers", costing!$I$24,
                                                                                            IF(P40 = "Shoes", costing!$I$25,
                                                                                                IF(P40 = "Shorts &amp; Trousers", costing!$I$26,
                                                                                                    IF(P40 = "Skinsuits", costing!$I$27,
                                                                                                        IF(P40 = "Skull cap", costing!$I$28,
                                                                                                            IF(P40 = "T shirts &amp; Tops", costing!$I$29,
                                                                                                                IF(P40 = "Wind Vest", costing!$I$30,
                                                                                                                    IF(P40 = "Components", costing!$I$31,
                                                                                                                        IF(P40 = "Saddles &amp; Seatposts", costing!$I$32,
                                                                                                                            IF(P40 = "Cranksets &amp; Chainrings", costing!$I$33,
                                                                                                                                IF(P40 = "Handlebars &amp; Stems", costing!$I$34,
                                                                                                                                    IF(P40 = "Brakes &amp; Shifters", costing!$I$35,
                                                                                                                                        IF(P40 = "Bottles &amp; Cages", costing!$I$36,
                                                                                                                                            IF(P40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40" s="78">
        <f>IF(P40 = "Arm Warmers", costing!$C$2,
    IF(P40 = "bags", costing!$C$3,
        IF(P40 = "Base layer", costing!$C$4,
            IF(P40 = "Bib shorts", costing!$C$5,
                IF(P40 = "caps", costing!$C$6,
                    IF(P40 = "Cycling bib Tights", costing!$C$7,
                        IF(P40 = "cycling cap", costing!$C$8,
                            IF(P40 = "Cycling Jersey", costing!$C$9,
                                IF(P40 = "Cycling shoes", costing!$C$10,
                                    IF(P40 = "cycling sock", costing!$C$11,
                                        IF(P40 = "Eyewear", costing!$C$12,
                                            IF(P40 = "Gloves", costing!$C$13,
                                                IF(P40 = "Helmets", costing!$C$14,
                                                    IF(P40 = "Hoodies &amp; sweatshirts", costing!$C$15,
                                                        IF(P40 = "Jackets", costing!$C$16,
                                                            IF(P40 = "Knee Warmers", costing!$C$17,
                                                                IF(P40 = "Leg Warmers", costing!$C$18,
                                                                    IF(P40 = "Long Sleeve Jersey", costing!$C$19,
                                                                        IF(P40 = "Memoribilia", costing!$C$20,
                                                                            IF(P40 = "Musette", costing!$C$21,
                                                                                IF(P40 = "Neck Warmer", costing!$C$22,
                                                                                    IF(P40 = "Rain Vest", costing!$C$23,
                                                                                        IF(P40 = "Shoecovers", costing!$C$24,
                                                                                            IF(P40 = "Shoes", costing!$C$25,
                                                                                                IF(P40 = "Shorts &amp; Trousers", costing!$C$26,
                                                                                                    IF(P40 = "Skinsuits", costing!$C$27,
                                                                                                        IF(P40 = "Skull cap", costing!$C$28,
                                                                                                            IF(P40 = "T shirts &amp; Tops", costing!$C$29,
                                                                                                                IF(P40 = "Wind Vest", costing!$C$30,
                                                                                                                    IF(P40 = "Components", costing!$C$31,
                                                                                                                        IF(P40 = "Saddles &amp; Seatposts", costing!$C$32,
                                                                                                                            IF(P40 = "Cransets &amp; Chainrings", costing!$C$33,
                                                                                                                                IF(P40 = "Handlebars &amp; Stems", costing!$C$34,
                                                                                                                                    IF(P40 = "Brakes &amp; Shifters", costing!$C$35,
                                                                                                                                        IF(P40 = "Bottles &amp; Cages", costing!$C$36,
                                                                                                                                            IF(P40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40" s="78">
        <f>IF(P40 = "Arm Warmers", costing!$F$2,
    IF(P40 = "bags", costing!$F$3,
        IF(P40 = "Base layer", costing!$F$4,
            IF(P40 = "Bib shorts", costing!$F$5,
                IF(P40 = "caps", costing!$F$6,
                    IF(P40 = "Cycling bib Tights", costing!$F$7,
                        IF(P40 = "cycling cap", costing!$F$8,
                            IF(P40 = "Cycling Jersey", costing!$F$9,
                                IF(P40 = "Cycling shoes", costing!$F$10,
                                    IF(P40 = "cycling sock", costing!$F$11,
                                        IF(P40 = "Eyewear", costing!$F$12,
                                            IF(P40 = "Gloves", costing!$F$13,
                                                IF(P40 = "Helmets", costing!$F$14,
                                                    IF(P40 = "Hoodies &amp; sweatshirts", costing!$F$15,
                                                        IF(P40 = "Jackets", costing!$F$16,
                                                            IF(P40 = "Knee Warmers", costing!$F$17,
                                                                IF(P40 = "Leg Warmers", costing!$F$18,
                                                                    IF(P40 = "Long Sleeve Jersey", costing!$F$19,
                                                                        IF(P40 = "Memoribilia", costing!$F$20,
                                                                            IF(P40 = "Musette", costing!$F$21,
                                                                                IF(P40 = "Neck Warmer", costing!$F$22,
                                                                                    IF(P40 = "Rain Vest", costing!$F$23,
                                                                                        IF(P40 = "Shoecovers", costing!$F$24,
                                                                                            IF(P40 = "Shoes", costing!$F$25,
                                                                                                IF(P40 = "Shorts &amp; Trousers", costing!$F$26,
                                                                                                    IF(P40 = "Skinsuits", costing!$F$27,
                                                                                                        IF(P40 = "Skull cap", costing!$F$28,
                                                                                                            IF(P40 = "T shirts &amp; Tops", costing!$F$29,
                                                                                                                IF(P40 = "Wind Vest", costing!$F$30,
                                                                                                                    IF(P40 = "Components", costing!$F$31,
                                                                                                                        IF(P40 = "Saddles &amp; Seatposts", costing!$F$32,
                                                                                                                            IF(P40 = "Cransets &amp; Chainrings", costing!$F$33,
                                                                                                                                IF(P40 = "Handlebars &amp; Stems", costing!$F$34,
                                                                                                                                    IF(P40 = "Brakes &amp; Shifters", costing!$F$35,
                                                                                                                                        IF(P40 = "Bottles &amp; Cages", costing!$F$36,
                                                                                                                                            IF(P40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40" s="78">
        <f t="shared" si="4"/>
        <v>47.988</v>
      </c>
      <c r="AG40" s="80">
        <f t="shared" si="5"/>
        <v>0</v>
      </c>
      <c r="AH40" s="10"/>
      <c r="AI40" s="10"/>
      <c r="AJ40" s="10"/>
      <c r="AK40" s="10"/>
      <c r="AL40" s="10"/>
      <c r="AM40" s="10"/>
      <c r="AN40" s="10"/>
      <c r="AO40" s="10"/>
    </row>
    <row r="41" spans="1:41" ht="37.5" customHeight="1">
      <c r="A41" s="66" t="str">
        <f t="shared" si="0"/>
        <v>00028038 2-D-9</v>
      </c>
      <c r="B41" s="85" t="str">
        <f ca="1">"&lt;html&gt;&lt;body&gt;&lt;b&gt;Key Information&lt;/b&gt;" &amp;
"&lt;br&gt;&lt;b&gt;Brand:&lt;/b&gt; " &amp; input!F41 &amp;
IF(input!G41&lt;&gt;"", "&lt;br&gt;&lt;b&gt;ProTeam:&lt;/b&gt; " &amp; input!G41, "") &amp;
"&lt;br&gt;&lt;b&gt;Gender:&lt;/b&gt; " &amp; input!I41 &amp;
IF(input!H41&lt;&gt;"", "&lt;br&gt;&lt;b&gt;Sleeve type:&lt;/b&gt; " &amp; input!H41, "") &amp;
"&lt;br&gt;&lt;b&gt;Colour:&lt;/b&gt; " &amp; input!J41 &amp;
"&lt;br&gt;&lt;b&gt;Season:&lt;/b&gt; " &amp; input!N41 &amp;
IF(input!O41&lt;&gt;"", "&lt;br&gt;&lt;b&gt;Cycling Style:&lt;/b&gt; &lt;a href='https://procyclingoutlet.com/pages/what-are-the-different-cycling-syles'&gt;" &amp; input!O41 &amp; "&lt;/a&gt;", "") &amp;
IF(input!V41&lt;&gt;"", "&lt;br&gt;&lt;b&gt;Condition:&lt;/b&gt; &lt;a href='https://procyclingoutlet.com/pages/what-condition-are-the-used-products-in'&gt;" &amp; input!V41 &amp; "&lt;/a&gt;" &amp; IF(input!Z41&lt;&gt;"", " : " &amp; input!Z41, ""), "") &amp;
IF(input!K41&lt;&gt;"", "&lt;br&gt;&lt;b&gt;Chamois:&lt;/b&gt; " &amp; input!K41, "") &amp;
IF(input!L41&lt;&gt;"", "&lt;br&gt;&lt;b&gt;Expiry Date:&lt;/b&gt; " &amp; input!L41, "") &amp;
"&lt;br&gt;&lt;b&gt;Description&lt;/b&gt;&lt;br&gt;" &amp; description!R40 &amp;
IF(input!AA41&lt;&gt;"", "&lt;br&gt;&lt;b&gt;Ref:&lt;/b&gt; " &amp; input!AA41, "") &amp;
"&lt;/body&gt;&lt;/html&gt;"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00028038 2-D-9&lt;/body&gt;&lt;/html&gt;</v>
      </c>
      <c r="C41" s="86" t="str">
        <f t="shared" si="1"/>
        <v>Bioracer Education First  Black Female Team Bib Shorts</v>
      </c>
      <c r="D41" s="87" t="s">
        <v>575</v>
      </c>
      <c r="E41" s="70" t="str">
        <f t="shared" si="6"/>
        <v>vc80</v>
      </c>
      <c r="F41" s="74" t="s">
        <v>578</v>
      </c>
      <c r="G41" s="74" t="s">
        <v>556</v>
      </c>
      <c r="H41" s="88"/>
      <c r="I41" s="88" t="s">
        <v>526</v>
      </c>
      <c r="J41" s="74" t="s">
        <v>104</v>
      </c>
      <c r="K41" s="74" t="s">
        <v>519</v>
      </c>
      <c r="L41" s="89"/>
      <c r="M41" s="74" t="s">
        <v>528</v>
      </c>
      <c r="N41" s="88" t="s">
        <v>106</v>
      </c>
      <c r="O41" s="88" t="s">
        <v>109</v>
      </c>
      <c r="P41" s="74" t="s">
        <v>12</v>
      </c>
      <c r="Q41" s="70" t="s">
        <v>96</v>
      </c>
      <c r="R41" s="70" t="s">
        <v>97</v>
      </c>
      <c r="S41" s="74" t="s">
        <v>587</v>
      </c>
      <c r="T41" s="74">
        <v>3</v>
      </c>
      <c r="U41" s="74"/>
      <c r="V41" s="74" t="s">
        <v>99</v>
      </c>
      <c r="W41" s="74"/>
      <c r="X41" s="74"/>
      <c r="Y41" s="74"/>
      <c r="Z41" s="74"/>
      <c r="AA41" s="92" t="str">
        <f t="shared" si="7"/>
        <v>00028038 2-D-9</v>
      </c>
      <c r="AB41" s="93" t="str">
        <f t="shared" si="3"/>
        <v>28038</v>
      </c>
      <c r="AC41" s="94">
        <f>IF(P41 = "Arm Warmers", costing!$I$2,
    IF(P41 = "bags", costing!$I$3,
        IF(P41 = "Base layer", costing!$I$4,
            IF(P41 = "Bib shorts", costing!$I$5,
                IF(P41 = "caps", costing!$I$6,
                    IF(P41 = "Cycling bib Tights", costing!$I$7,
                        IF(P41 = "cycling cap", costing!$I$8,
                            IF(P41 = "Cycling Jersey", costing!$I$9,
                                IF(P41 = "Cycling shoes", costing!$I$10,
                                    IF(P41 = "cycling sock", costing!$I$11,
                                        IF(P41 = "Eyewear", costing!$I$12,
                                            IF(P41 = "Gloves", costing!$I$13,
                                                IF(P41 = "Helmets", costing!$I$14,
                                                    IF(P41 = "Hoodies &amp; sweatshirts", costing!$I$15,
                                                        IF(P41 = "Jackets", costing!$I$16,
                                                            IF(P41 = "Knee Warmers", costing!$I$17,
                                                                IF(P41 = "Leg Warmers", costing!$I$18,
                                                                    IF(P41 = "Long Sleeve Jersey", costing!$I$19,
                                                                        IF(P41 = "Memoribilia", costing!$I$20,
                                                                            IF(P41 = "Musette", costing!$I$21,
                                                                                IF(P41 = "Neck Warmer", costing!$I$22,
                                                                                    IF(P41 = "Rain Vest", costing!$I$23,
                                                                                        IF(P41 = "Shoecovers", costing!$I$24,
                                                                                            IF(P41 = "Shoes", costing!$I$25,
                                                                                                IF(P41 = "Shorts &amp; Trousers", costing!$I$26,
                                                                                                    IF(P41 = "Skinsuits", costing!$I$27,
                                                                                                        IF(P41 = "Skull cap", costing!$I$28,
                                                                                                            IF(P41 = "T shirts &amp; Tops", costing!$I$29,
                                                                                                                IF(P41 = "Wind Vest", costing!$I$30,
                                                                                                                    IF(P41 = "Components", costing!$I$31,
                                                                                                                        IF(P41 = "Saddles &amp; Seatposts", costing!$I$32,
                                                                                                                            IF(P41 = "Cranksets &amp; Chainrings", costing!$I$33,
                                                                                                                                IF(P41 = "Handlebars &amp; Stems", costing!$I$34,
                                                                                                                                    IF(P41 = "Brakes &amp; Shifters", costing!$I$35,
                                                                                                                                        IF(P41 = "Bottles &amp; Cages", costing!$I$36,
                                                                                                                                            IF(P41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41" s="78">
        <f>IF(P41 = "Arm Warmers", costing!$C$2,
    IF(P41 = "bags", costing!$C$3,
        IF(P41 = "Base layer", costing!$C$4,
            IF(P41 = "Bib shorts", costing!$C$5,
                IF(P41 = "caps", costing!$C$6,
                    IF(P41 = "Cycling bib Tights", costing!$C$7,
                        IF(P41 = "cycling cap", costing!$C$8,
                            IF(P41 = "Cycling Jersey", costing!$C$9,
                                IF(P41 = "Cycling shoes", costing!$C$10,
                                    IF(P41 = "cycling sock", costing!$C$11,
                                        IF(P41 = "Eyewear", costing!$C$12,
                                            IF(P41 = "Gloves", costing!$C$13,
                                                IF(P41 = "Helmets", costing!$C$14,
                                                    IF(P41 = "Hoodies &amp; sweatshirts", costing!$C$15,
                                                        IF(P41 = "Jackets", costing!$C$16,
                                                            IF(P41 = "Knee Warmers", costing!$C$17,
                                                                IF(P41 = "Leg Warmers", costing!$C$18,
                                                                    IF(P41 = "Long Sleeve Jersey", costing!$C$19,
                                                                        IF(P41 = "Memoribilia", costing!$C$20,
                                                                            IF(P41 = "Musette", costing!$C$21,
                                                                                IF(P41 = "Neck Warmer", costing!$C$22,
                                                                                    IF(P41 = "Rain Vest", costing!$C$23,
                                                                                        IF(P41 = "Shoecovers", costing!$C$24,
                                                                                            IF(P41 = "Shoes", costing!$C$25,
                                                                                                IF(P41 = "Shorts &amp; Trousers", costing!$C$26,
                                                                                                    IF(P41 = "Skinsuits", costing!$C$27,
                                                                                                        IF(P41 = "Skull cap", costing!$C$28,
                                                                                                            IF(P41 = "T shirts &amp; Tops", costing!$C$29,
                                                                                                                IF(P41 = "Wind Vest", costing!$C$30,
                                                                                                                    IF(P41 = "Components", costing!$C$31,
                                                                                                                        IF(P41 = "Saddles &amp; Seatposts", costing!$C$32,
                                                                                                                            IF(P41 = "Cransets &amp; Chainrings", costing!$C$33,
                                                                                                                                IF(P41 = "Handlebars &amp; Stems", costing!$C$34,
                                                                                                                                    IF(P41 = "Brakes &amp; Shifters", costing!$C$35,
                                                                                                                                        IF(P41 = "Bottles &amp; Cages", costing!$C$36,
                                                                                                                                            IF(P41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41" s="78">
        <f>IF(P41 = "Arm Warmers", costing!$F$2,
    IF(P41 = "bags", costing!$F$3,
        IF(P41 = "Base layer", costing!$F$4,
            IF(P41 = "Bib shorts", costing!$F$5,
                IF(P41 = "caps", costing!$F$6,
                    IF(P41 = "Cycling bib Tights", costing!$F$7,
                        IF(P41 = "cycling cap", costing!$F$8,
                            IF(P41 = "Cycling Jersey", costing!$F$9,
                                IF(P41 = "Cycling shoes", costing!$F$10,
                                    IF(P41 = "cycling sock", costing!$F$11,
                                        IF(P41 = "Eyewear", costing!$F$12,
                                            IF(P41 = "Gloves", costing!$F$13,
                                                IF(P41 = "Helmets", costing!$F$14,
                                                    IF(P41 = "Hoodies &amp; sweatshirts", costing!$F$15,
                                                        IF(P41 = "Jackets", costing!$F$16,
                                                            IF(P41 = "Knee Warmers", costing!$F$17,
                                                                IF(P41 = "Leg Warmers", costing!$F$18,
                                                                    IF(P41 = "Long Sleeve Jersey", costing!$F$19,
                                                                        IF(P41 = "Memoribilia", costing!$F$20,
                                                                            IF(P41 = "Musette", costing!$F$21,
                                                                                IF(P41 = "Neck Warmer", costing!$F$22,
                                                                                    IF(P41 = "Rain Vest", costing!$F$23,
                                                                                        IF(P41 = "Shoecovers", costing!$F$24,
                                                                                            IF(P41 = "Shoes", costing!$F$25,
                                                                                                IF(P41 = "Shorts &amp; Trousers", costing!$F$26,
                                                                                                    IF(P41 = "Skinsuits", costing!$F$27,
                                                                                                        IF(P41 = "Skull cap", costing!$F$28,
                                                                                                            IF(P41 = "T shirts &amp; Tops", costing!$F$29,
                                                                                                                IF(P41 = "Wind Vest", costing!$F$30,
                                                                                                                    IF(P41 = "Components", costing!$F$31,
                                                                                                                        IF(P41 = "Saddles &amp; Seatposts", costing!$F$32,
                                                                                                                            IF(P41 = "Cransets &amp; Chainrings", costing!$F$33,
                                                                                                                                IF(P41 = "Handlebars &amp; Stems", costing!$F$34,
                                                                                                                                    IF(P41 = "Brakes &amp; Shifters", costing!$F$35,
                                                                                                                                        IF(P41 = "Bottles &amp; Cages", costing!$F$36,
                                                                                                                                            IF(P41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41" s="78">
        <f t="shared" si="4"/>
        <v>47.988</v>
      </c>
      <c r="AG41" s="80">
        <f t="shared" si="5"/>
        <v>0</v>
      </c>
      <c r="AH41" s="10"/>
      <c r="AI41" s="10"/>
      <c r="AJ41" s="10"/>
      <c r="AK41" s="10"/>
      <c r="AL41" s="10"/>
      <c r="AM41" s="10"/>
      <c r="AN41" s="10"/>
      <c r="AO41" s="10"/>
    </row>
    <row r="42" spans="1:41" ht="37.5" customHeight="1">
      <c r="A42" s="66" t="str">
        <f t="shared" si="0"/>
        <v>00028039 2-D-9</v>
      </c>
      <c r="B42" s="85" t="str">
        <f ca="1">"&lt;html&gt;&lt;body&gt;&lt;b&gt;Key Information&lt;/b&gt;" &amp;
"&lt;br&gt;&lt;b&gt;Brand:&lt;/b&gt; " &amp; input!F42 &amp;
IF(input!G42&lt;&gt;"", "&lt;br&gt;&lt;b&gt;ProTeam:&lt;/b&gt; " &amp; input!G42, "") &amp;
"&lt;br&gt;&lt;b&gt;Gender:&lt;/b&gt; " &amp; input!I42 &amp;
IF(input!H42&lt;&gt;"", "&lt;br&gt;&lt;b&gt;Sleeve type:&lt;/b&gt; " &amp; input!H42, "") &amp;
"&lt;br&gt;&lt;b&gt;Colour:&lt;/b&gt; " &amp; input!J42 &amp;
"&lt;br&gt;&lt;b&gt;Season:&lt;/b&gt; " &amp; input!N42 &amp;
IF(input!O42&lt;&gt;"", "&lt;br&gt;&lt;b&gt;Cycling Style:&lt;/b&gt; &lt;a href='https://procyclingoutlet.com/pages/what-are-the-different-cycling-syles'&gt;" &amp; input!O42 &amp; "&lt;/a&gt;", "") &amp;
IF(input!V42&lt;&gt;"", "&lt;br&gt;&lt;b&gt;Condition:&lt;/b&gt; &lt;a href='https://procyclingoutlet.com/pages/what-condition-are-the-used-products-in'&gt;" &amp; input!V42 &amp; "&lt;/a&gt;" &amp; IF(input!Z42&lt;&gt;"", " : " &amp; input!Z42, ""), "") &amp;
IF(input!K42&lt;&gt;"", "&lt;br&gt;&lt;b&gt;Chamois:&lt;/b&gt; " &amp; input!K42, "") &amp;
IF(input!L42&lt;&gt;"", "&lt;br&gt;&lt;b&gt;Expiry Date:&lt;/b&gt; " &amp; input!L42, "") &amp;
"&lt;br&gt;&lt;b&gt;Description&lt;/b&gt;&lt;br&gt;" &amp; description!R41 &amp;
IF(input!AA42&lt;&gt;"", "&lt;br&gt;&lt;b&gt;Ref:&lt;/b&gt; " &amp; input!AA42, "") &amp;
"&lt;/body&gt;&lt;/html&gt;"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00028039 2-D-9&lt;/body&gt;&lt;/html&gt;</v>
      </c>
      <c r="C42" s="86" t="str">
        <f t="shared" si="1"/>
        <v>Bioracer Education First  Black Female Team Bib Shorts</v>
      </c>
      <c r="D42" s="87" t="s">
        <v>576</v>
      </c>
      <c r="E42" s="70" t="str">
        <f t="shared" si="6"/>
        <v>vc80</v>
      </c>
      <c r="F42" s="74" t="s">
        <v>578</v>
      </c>
      <c r="G42" s="74" t="s">
        <v>556</v>
      </c>
      <c r="H42" s="88"/>
      <c r="I42" s="88" t="s">
        <v>526</v>
      </c>
      <c r="J42" s="74" t="s">
        <v>104</v>
      </c>
      <c r="K42" s="74" t="s">
        <v>519</v>
      </c>
      <c r="L42" s="89"/>
      <c r="M42" s="74" t="s">
        <v>528</v>
      </c>
      <c r="N42" s="88" t="s">
        <v>106</v>
      </c>
      <c r="O42" s="88" t="s">
        <v>109</v>
      </c>
      <c r="P42" s="74" t="s">
        <v>12</v>
      </c>
      <c r="Q42" s="70" t="s">
        <v>96</v>
      </c>
      <c r="R42" s="70" t="s">
        <v>97</v>
      </c>
      <c r="S42" s="74" t="s">
        <v>587</v>
      </c>
      <c r="T42" s="74">
        <v>2</v>
      </c>
      <c r="U42" s="74"/>
      <c r="V42" s="74" t="s">
        <v>99</v>
      </c>
      <c r="W42" s="74"/>
      <c r="X42" s="74"/>
      <c r="Y42" s="74"/>
      <c r="Z42" s="74"/>
      <c r="AA42" s="92" t="str">
        <f t="shared" si="7"/>
        <v>00028039 2-D-9</v>
      </c>
      <c r="AB42" s="93" t="str">
        <f t="shared" si="3"/>
        <v>28039</v>
      </c>
      <c r="AC42" s="94">
        <f>IF(P42 = "Arm Warmers", costing!$I$2,
    IF(P42 = "bags", costing!$I$3,
        IF(P42 = "Base layer", costing!$I$4,
            IF(P42 = "Bib shorts", costing!$I$5,
                IF(P42 = "caps", costing!$I$6,
                    IF(P42 = "Cycling bib Tights", costing!$I$7,
                        IF(P42 = "cycling cap", costing!$I$8,
                            IF(P42 = "Cycling Jersey", costing!$I$9,
                                IF(P42 = "Cycling shoes", costing!$I$10,
                                    IF(P42 = "cycling sock", costing!$I$11,
                                        IF(P42 = "Eyewear", costing!$I$12,
                                            IF(P42 = "Gloves", costing!$I$13,
                                                IF(P42 = "Helmets", costing!$I$14,
                                                    IF(P42 = "Hoodies &amp; sweatshirts", costing!$I$15,
                                                        IF(P42 = "Jackets", costing!$I$16,
                                                            IF(P42 = "Knee Warmers", costing!$I$17,
                                                                IF(P42 = "Leg Warmers", costing!$I$18,
                                                                    IF(P42 = "Long Sleeve Jersey", costing!$I$19,
                                                                        IF(P42 = "Memoribilia", costing!$I$20,
                                                                            IF(P42 = "Musette", costing!$I$21,
                                                                                IF(P42 = "Neck Warmer", costing!$I$22,
                                                                                    IF(P42 = "Rain Vest", costing!$I$23,
                                                                                        IF(P42 = "Shoecovers", costing!$I$24,
                                                                                            IF(P42 = "Shoes", costing!$I$25,
                                                                                                IF(P42 = "Shorts &amp; Trousers", costing!$I$26,
                                                                                                    IF(P42 = "Skinsuits", costing!$I$27,
                                                                                                        IF(P42 = "Skull cap", costing!$I$28,
                                                                                                            IF(P42 = "T shirts &amp; Tops", costing!$I$29,
                                                                                                                IF(P42 = "Wind Vest", costing!$I$30,
                                                                                                                    IF(P42 = "Components", costing!$I$31,
                                                                                                                        IF(P42 = "Saddles &amp; Seatposts", costing!$I$32,
                                                                                                                            IF(P42 = "Cranksets &amp; Chainrings", costing!$I$33,
                                                                                                                                IF(P42 = "Handlebars &amp; Stems", costing!$I$34,
                                                                                                                                    IF(P42 = "Brakes &amp; Shifters", costing!$I$35,
                                                                                                                                        IF(P42 = "Bottles &amp; Cages", costing!$I$36,
                                                                                                                                            IF(P42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42" s="78">
        <f>IF(P42 = "Arm Warmers", costing!$C$2,
    IF(P42 = "bags", costing!$C$3,
        IF(P42 = "Base layer", costing!$C$4,
            IF(P42 = "Bib shorts", costing!$C$5,
                IF(P42 = "caps", costing!$C$6,
                    IF(P42 = "Cycling bib Tights", costing!$C$7,
                        IF(P42 = "cycling cap", costing!$C$8,
                            IF(P42 = "Cycling Jersey", costing!$C$9,
                                IF(P42 = "Cycling shoes", costing!$C$10,
                                    IF(P42 = "cycling sock", costing!$C$11,
                                        IF(P42 = "Eyewear", costing!$C$12,
                                            IF(P42 = "Gloves", costing!$C$13,
                                                IF(P42 = "Helmets", costing!$C$14,
                                                    IF(P42 = "Hoodies &amp; sweatshirts", costing!$C$15,
                                                        IF(P42 = "Jackets", costing!$C$16,
                                                            IF(P42 = "Knee Warmers", costing!$C$17,
                                                                IF(P42 = "Leg Warmers", costing!$C$18,
                                                                    IF(P42 = "Long Sleeve Jersey", costing!$C$19,
                                                                        IF(P42 = "Memoribilia", costing!$C$20,
                                                                            IF(P42 = "Musette", costing!$C$21,
                                                                                IF(P42 = "Neck Warmer", costing!$C$22,
                                                                                    IF(P42 = "Rain Vest", costing!$C$23,
                                                                                        IF(P42 = "Shoecovers", costing!$C$24,
                                                                                            IF(P42 = "Shoes", costing!$C$25,
                                                                                                IF(P42 = "Shorts &amp; Trousers", costing!$C$26,
                                                                                                    IF(P42 = "Skinsuits", costing!$C$27,
                                                                                                        IF(P42 = "Skull cap", costing!$C$28,
                                                                                                            IF(P42 = "T shirts &amp; Tops", costing!$C$29,
                                                                                                                IF(P42 = "Wind Vest", costing!$C$30,
                                                                                                                    IF(P42 = "Components", costing!$C$31,
                                                                                                                        IF(P42 = "Saddles &amp; Seatposts", costing!$C$32,
                                                                                                                            IF(P42 = "Cransets &amp; Chainrings", costing!$C$33,
                                                                                                                                IF(P42 = "Handlebars &amp; Stems", costing!$C$34,
                                                                                                                                    IF(P42 = "Brakes &amp; Shifters", costing!$C$35,
                                                                                                                                        IF(P42 = "Bottles &amp; Cages", costing!$C$36,
                                                                                                                                            IF(P42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42" s="78">
        <f>IF(P42 = "Arm Warmers", costing!$F$2,
    IF(P42 = "bags", costing!$F$3,
        IF(P42 = "Base layer", costing!$F$4,
            IF(P42 = "Bib shorts", costing!$F$5,
                IF(P42 = "caps", costing!$F$6,
                    IF(P42 = "Cycling bib Tights", costing!$F$7,
                        IF(P42 = "cycling cap", costing!$F$8,
                            IF(P42 = "Cycling Jersey", costing!$F$9,
                                IF(P42 = "Cycling shoes", costing!$F$10,
                                    IF(P42 = "cycling sock", costing!$F$11,
                                        IF(P42 = "Eyewear", costing!$F$12,
                                            IF(P42 = "Gloves", costing!$F$13,
                                                IF(P42 = "Helmets", costing!$F$14,
                                                    IF(P42 = "Hoodies &amp; sweatshirts", costing!$F$15,
                                                        IF(P42 = "Jackets", costing!$F$16,
                                                            IF(P42 = "Knee Warmers", costing!$F$17,
                                                                IF(P42 = "Leg Warmers", costing!$F$18,
                                                                    IF(P42 = "Long Sleeve Jersey", costing!$F$19,
                                                                        IF(P42 = "Memoribilia", costing!$F$20,
                                                                            IF(P42 = "Musette", costing!$F$21,
                                                                                IF(P42 = "Neck Warmer", costing!$F$22,
                                                                                    IF(P42 = "Rain Vest", costing!$F$23,
                                                                                        IF(P42 = "Shoecovers", costing!$F$24,
                                                                                            IF(P42 = "Shoes", costing!$F$25,
                                                                                                IF(P42 = "Shorts &amp; Trousers", costing!$F$26,
                                                                                                    IF(P42 = "Skinsuits", costing!$F$27,
                                                                                                        IF(P42 = "Skull cap", costing!$F$28,
                                                                                                            IF(P42 = "T shirts &amp; Tops", costing!$F$29,
                                                                                                                IF(P42 = "Wind Vest", costing!$F$30,
                                                                                                                    IF(P42 = "Components", costing!$F$31,
                                                                                                                        IF(P42 = "Saddles &amp; Seatposts", costing!$F$32,
                                                                                                                            IF(P42 = "Cransets &amp; Chainrings", costing!$F$33,
                                                                                                                                IF(P42 = "Handlebars &amp; Stems", costing!$F$34,
                                                                                                                                    IF(P42 = "Brakes &amp; Shifters", costing!$F$35,
                                                                                                                                        IF(P42 = "Bottles &amp; Cages", costing!$F$36,
                                                                                                                                            IF(P42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42" s="78">
        <f t="shared" si="4"/>
        <v>47.988</v>
      </c>
      <c r="AG42" s="80">
        <f t="shared" si="5"/>
        <v>0</v>
      </c>
      <c r="AH42" s="10"/>
      <c r="AI42" s="10"/>
      <c r="AJ42" s="10"/>
      <c r="AK42" s="10"/>
      <c r="AL42" s="10"/>
      <c r="AM42" s="10"/>
      <c r="AN42" s="10"/>
      <c r="AO42" s="10"/>
    </row>
    <row r="43" spans="1:41" ht="37.5" customHeight="1">
      <c r="A43" s="66" t="str">
        <f t="shared" si="0"/>
        <v>00028040 2-D-9</v>
      </c>
      <c r="B43" s="85" t="str">
        <f ca="1">"&lt;html&gt;&lt;body&gt;&lt;b&gt;Key Information&lt;/b&gt;" &amp;
"&lt;br&gt;&lt;b&gt;Brand:&lt;/b&gt; " &amp; input!F43 &amp;
IF(input!G43&lt;&gt;"", "&lt;br&gt;&lt;b&gt;ProTeam:&lt;/b&gt; " &amp; input!G43, "") &amp;
"&lt;br&gt;&lt;b&gt;Gender:&lt;/b&gt; " &amp; input!I43 &amp;
IF(input!H43&lt;&gt;"", "&lt;br&gt;&lt;b&gt;Sleeve type:&lt;/b&gt; " &amp; input!H43, "") &amp;
"&lt;br&gt;&lt;b&gt;Colour:&lt;/b&gt; " &amp; input!J43 &amp;
"&lt;br&gt;&lt;b&gt;Season:&lt;/b&gt; " &amp; input!N43 &amp;
IF(input!O43&lt;&gt;"", "&lt;br&gt;&lt;b&gt;Cycling Style:&lt;/b&gt; &lt;a href='https://procyclingoutlet.com/pages/what-are-the-different-cycling-syles'&gt;" &amp; input!O43 &amp; "&lt;/a&gt;", "") &amp;
IF(input!V43&lt;&gt;"", "&lt;br&gt;&lt;b&gt;Condition:&lt;/b&gt; &lt;a href='https://procyclingoutlet.com/pages/what-condition-are-the-used-products-in'&gt;" &amp; input!V43 &amp; "&lt;/a&gt;" &amp; IF(input!Z43&lt;&gt;"", " : " &amp; input!Z43, ""), "") &amp;
IF(input!K43&lt;&gt;"", "&lt;br&gt;&lt;b&gt;Chamois:&lt;/b&gt; " &amp; input!K43, "") &amp;
IF(input!L43&lt;&gt;"", "&lt;br&gt;&lt;b&gt;Expiry Date:&lt;/b&gt; " &amp; input!L43, "") &amp;
"&lt;br&gt;&lt;b&gt;Description&lt;/b&gt;&lt;br&gt;" &amp; description!R42 &amp;
IF(input!AA43&lt;&gt;"", "&lt;br&gt;&lt;b&gt;Ref:&lt;/b&gt; " &amp; input!AA43, "") &amp;
"&lt;/body&gt;&lt;/html&gt;"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00028040 2-D-9&lt;/body&gt;&lt;/html&gt;</v>
      </c>
      <c r="C43" s="86" t="str">
        <f t="shared" si="1"/>
        <v>Bioracer Education First  Black Female Team Bib Shorts</v>
      </c>
      <c r="D43" s="87" t="s">
        <v>577</v>
      </c>
      <c r="E43" s="70" t="str">
        <f t="shared" si="6"/>
        <v>vc80</v>
      </c>
      <c r="F43" s="74" t="s">
        <v>578</v>
      </c>
      <c r="G43" s="74" t="s">
        <v>556</v>
      </c>
      <c r="H43" s="88"/>
      <c r="I43" s="88" t="s">
        <v>526</v>
      </c>
      <c r="J43" s="74" t="s">
        <v>104</v>
      </c>
      <c r="K43" s="74" t="s">
        <v>519</v>
      </c>
      <c r="L43" s="89"/>
      <c r="M43" s="74" t="s">
        <v>528</v>
      </c>
      <c r="N43" s="88" t="s">
        <v>106</v>
      </c>
      <c r="O43" s="88" t="s">
        <v>109</v>
      </c>
      <c r="P43" s="74" t="s">
        <v>12</v>
      </c>
      <c r="Q43" s="70" t="s">
        <v>96</v>
      </c>
      <c r="R43" s="70" t="s">
        <v>97</v>
      </c>
      <c r="S43" s="74" t="s">
        <v>587</v>
      </c>
      <c r="T43" s="74">
        <v>1</v>
      </c>
      <c r="U43" s="74"/>
      <c r="V43" s="74" t="s">
        <v>99</v>
      </c>
      <c r="W43" s="74"/>
      <c r="X43" s="74"/>
      <c r="Y43" s="74"/>
      <c r="Z43" s="74"/>
      <c r="AA43" s="92" t="str">
        <f t="shared" si="7"/>
        <v>00028040 2-D-9</v>
      </c>
      <c r="AB43" s="93" t="str">
        <f t="shared" si="3"/>
        <v>28040</v>
      </c>
      <c r="AC43" s="94">
        <f>IF(P43 = "Arm Warmers", costing!$I$2,
    IF(P43 = "bags", costing!$I$3,
        IF(P43 = "Base layer", costing!$I$4,
            IF(P43 = "Bib shorts", costing!$I$5,
                IF(P43 = "caps", costing!$I$6,
                    IF(P43 = "Cycling bib Tights", costing!$I$7,
                        IF(P43 = "cycling cap", costing!$I$8,
                            IF(P43 = "Cycling Jersey", costing!$I$9,
                                IF(P43 = "Cycling shoes", costing!$I$10,
                                    IF(P43 = "cycling sock", costing!$I$11,
                                        IF(P43 = "Eyewear", costing!$I$12,
                                            IF(P43 = "Gloves", costing!$I$13,
                                                IF(P43 = "Helmets", costing!$I$14,
                                                    IF(P43 = "Hoodies &amp; sweatshirts", costing!$I$15,
                                                        IF(P43 = "Jackets", costing!$I$16,
                                                            IF(P43 = "Knee Warmers", costing!$I$17,
                                                                IF(P43 = "Leg Warmers", costing!$I$18,
                                                                    IF(P43 = "Long Sleeve Jersey", costing!$I$19,
                                                                        IF(P43 = "Memoribilia", costing!$I$20,
                                                                            IF(P43 = "Musette", costing!$I$21,
                                                                                IF(P43 = "Neck Warmer", costing!$I$22,
                                                                                    IF(P43 = "Rain Vest", costing!$I$23,
                                                                                        IF(P43 = "Shoecovers", costing!$I$24,
                                                                                            IF(P43 = "Shoes", costing!$I$25,
                                                                                                IF(P43 = "Shorts &amp; Trousers", costing!$I$26,
                                                                                                    IF(P43 = "Skinsuits", costing!$I$27,
                                                                                                        IF(P43 = "Skull cap", costing!$I$28,
                                                                                                            IF(P43 = "T shirts &amp; Tops", costing!$I$29,
                                                                                                                IF(P43 = "Wind Vest", costing!$I$30,
                                                                                                                    IF(P43 = "Components", costing!$I$31,
                                                                                                                        IF(P43 = "Saddles &amp; Seatposts", costing!$I$32,
                                                                                                                            IF(P43 = "Cranksets &amp; Chainrings", costing!$I$33,
                                                                                                                                IF(P43 = "Handlebars &amp; Stems", costing!$I$34,
                                                                                                                                    IF(P43 = "Brakes &amp; Shifters", costing!$I$35,
                                                                                                                                        IF(P43 = "Bottles &amp; Cages", costing!$I$36,
                                                                                                                                            IF(P43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43" s="78">
        <f>IF(P43 = "Arm Warmers", costing!$C$2,
    IF(P43 = "bags", costing!$C$3,
        IF(P43 = "Base layer", costing!$C$4,
            IF(P43 = "Bib shorts", costing!$C$5,
                IF(P43 = "caps", costing!$C$6,
                    IF(P43 = "Cycling bib Tights", costing!$C$7,
                        IF(P43 = "cycling cap", costing!$C$8,
                            IF(P43 = "Cycling Jersey", costing!$C$9,
                                IF(P43 = "Cycling shoes", costing!$C$10,
                                    IF(P43 = "cycling sock", costing!$C$11,
                                        IF(P43 = "Eyewear", costing!$C$12,
                                            IF(P43 = "Gloves", costing!$C$13,
                                                IF(P43 = "Helmets", costing!$C$14,
                                                    IF(P43 = "Hoodies &amp; sweatshirts", costing!$C$15,
                                                        IF(P43 = "Jackets", costing!$C$16,
                                                            IF(P43 = "Knee Warmers", costing!$C$17,
                                                                IF(P43 = "Leg Warmers", costing!$C$18,
                                                                    IF(P43 = "Long Sleeve Jersey", costing!$C$19,
                                                                        IF(P43 = "Memoribilia", costing!$C$20,
                                                                            IF(P43 = "Musette", costing!$C$21,
                                                                                IF(P43 = "Neck Warmer", costing!$C$22,
                                                                                    IF(P43 = "Rain Vest", costing!$C$23,
                                                                                        IF(P43 = "Shoecovers", costing!$C$24,
                                                                                            IF(P43 = "Shoes", costing!$C$25,
                                                                                                IF(P43 = "Shorts &amp; Trousers", costing!$C$26,
                                                                                                    IF(P43 = "Skinsuits", costing!$C$27,
                                                                                                        IF(P43 = "Skull cap", costing!$C$28,
                                                                                                            IF(P43 = "T shirts &amp; Tops", costing!$C$29,
                                                                                                                IF(P43 = "Wind Vest", costing!$C$30,
                                                                                                                    IF(P43 = "Components", costing!$C$31,
                                                                                                                        IF(P43 = "Saddles &amp; Seatposts", costing!$C$32,
                                                                                                                            IF(P43 = "Cransets &amp; Chainrings", costing!$C$33,
                                                                                                                                IF(P43 = "Handlebars &amp; Stems", costing!$C$34,
                                                                                                                                    IF(P43 = "Brakes &amp; Shifters", costing!$C$35,
                                                                                                                                        IF(P43 = "Bottles &amp; Cages", costing!$C$36,
                                                                                                                                            IF(P43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43" s="78">
        <f>IF(P43 = "Arm Warmers", costing!$F$2,
    IF(P43 = "bags", costing!$F$3,
        IF(P43 = "Base layer", costing!$F$4,
            IF(P43 = "Bib shorts", costing!$F$5,
                IF(P43 = "caps", costing!$F$6,
                    IF(P43 = "Cycling bib Tights", costing!$F$7,
                        IF(P43 = "cycling cap", costing!$F$8,
                            IF(P43 = "Cycling Jersey", costing!$F$9,
                                IF(P43 = "Cycling shoes", costing!$F$10,
                                    IF(P43 = "cycling sock", costing!$F$11,
                                        IF(P43 = "Eyewear", costing!$F$12,
                                            IF(P43 = "Gloves", costing!$F$13,
                                                IF(P43 = "Helmets", costing!$F$14,
                                                    IF(P43 = "Hoodies &amp; sweatshirts", costing!$F$15,
                                                        IF(P43 = "Jackets", costing!$F$16,
                                                            IF(P43 = "Knee Warmers", costing!$F$17,
                                                                IF(P43 = "Leg Warmers", costing!$F$18,
                                                                    IF(P43 = "Long Sleeve Jersey", costing!$F$19,
                                                                        IF(P43 = "Memoribilia", costing!$F$20,
                                                                            IF(P43 = "Musette", costing!$F$21,
                                                                                IF(P43 = "Neck Warmer", costing!$F$22,
                                                                                    IF(P43 = "Rain Vest", costing!$F$23,
                                                                                        IF(P43 = "Shoecovers", costing!$F$24,
                                                                                            IF(P43 = "Shoes", costing!$F$25,
                                                                                                IF(P43 = "Shorts &amp; Trousers", costing!$F$26,
                                                                                                    IF(P43 = "Skinsuits", costing!$F$27,
                                                                                                        IF(P43 = "Skull cap", costing!$F$28,
                                                                                                            IF(P43 = "T shirts &amp; Tops", costing!$F$29,
                                                                                                                IF(P43 = "Wind Vest", costing!$F$30,
                                                                                                                    IF(P43 = "Components", costing!$F$31,
                                                                                                                        IF(P43 = "Saddles &amp; Seatposts", costing!$F$32,
                                                                                                                            IF(P43 = "Cransets &amp; Chainrings", costing!$F$33,
                                                                                                                                IF(P43 = "Handlebars &amp; Stems", costing!$F$34,
                                                                                                                                    IF(P43 = "Brakes &amp; Shifters", costing!$F$35,
                                                                                                                                        IF(P43 = "Bottles &amp; Cages", costing!$F$36,
                                                                                                                                            IF(P43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43" s="78">
        <f t="shared" si="4"/>
        <v>47.988</v>
      </c>
      <c r="AG43" s="80">
        <f t="shared" si="5"/>
        <v>0</v>
      </c>
      <c r="AH43" s="10"/>
      <c r="AI43" s="10"/>
      <c r="AJ43" s="10"/>
      <c r="AK43" s="10"/>
      <c r="AL43" s="10"/>
      <c r="AM43" s="10"/>
      <c r="AN43" s="10"/>
      <c r="AO43" s="10"/>
    </row>
    <row r="44" spans="1:41" ht="37.5" customHeight="1">
      <c r="A44" s="66" t="str">
        <f t="shared" si="0"/>
        <v xml:space="preserve"> 2-D-9</v>
      </c>
      <c r="B44" s="85" t="str">
        <f ca="1">"&lt;html&gt;&lt;body&gt;&lt;b&gt;Key Information&lt;/b&gt;" &amp;
"&lt;br&gt;&lt;b&gt;Brand:&lt;/b&gt; " &amp; input!F44 &amp;
IF(input!G44&lt;&gt;"", "&lt;br&gt;&lt;b&gt;ProTeam:&lt;/b&gt; " &amp; input!G44, "") &amp;
"&lt;br&gt;&lt;b&gt;Gender:&lt;/b&gt; " &amp; input!I44 &amp;
IF(input!H44&lt;&gt;"", "&lt;br&gt;&lt;b&gt;Sleeve type:&lt;/b&gt; " &amp; input!H44, "") &amp;
"&lt;br&gt;&lt;b&gt;Colour:&lt;/b&gt; " &amp; input!J44 &amp;
"&lt;br&gt;&lt;b&gt;Season:&lt;/b&gt; " &amp; input!N44 &amp;
IF(input!O44&lt;&gt;"", "&lt;br&gt;&lt;b&gt;Cycling Style:&lt;/b&gt; &lt;a href='https://procyclingoutlet.com/pages/what-are-the-different-cycling-syles'&gt;" &amp; input!O44 &amp; "&lt;/a&gt;", "") &amp;
IF(input!V44&lt;&gt;"", "&lt;br&gt;&lt;b&gt;Condition:&lt;/b&gt; &lt;a href='https://procyclingoutlet.com/pages/what-condition-are-the-used-products-in'&gt;" &amp; input!V44 &amp; "&lt;/a&gt;" &amp; IF(input!Z44&lt;&gt;"", " : " &amp; input!Z44, ""), "") &amp;
IF(input!K44&lt;&gt;"", "&lt;br&gt;&lt;b&gt;Chamois:&lt;/b&gt; " &amp; input!K44, "") &amp;
IF(input!L44&lt;&gt;"", "&lt;br&gt;&lt;b&gt;Expiry Date:&lt;/b&gt; " &amp; input!L44, "") &amp;
"&lt;br&gt;&lt;b&gt;Description&lt;/b&gt;&lt;br&gt;" &amp; description!R43 &amp;
IF(input!AA44&lt;&gt;"", "&lt;br&gt;&lt;b&gt;Ref:&lt;/b&gt; " &amp; input!AA44,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44" s="86" t="str">
        <f t="shared" si="1"/>
        <v xml:space="preserve">     </v>
      </c>
      <c r="D44" s="87"/>
      <c r="E44" s="74"/>
      <c r="F44" s="74"/>
      <c r="G44" s="74"/>
      <c r="H44" s="88"/>
      <c r="I44" s="88"/>
      <c r="J44" s="74"/>
      <c r="K44" s="74"/>
      <c r="L44" s="89"/>
      <c r="M44" s="74"/>
      <c r="N44" s="88"/>
      <c r="O44" s="88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92" t="str">
        <f t="shared" si="7"/>
        <v xml:space="preserve"> 2-D-9</v>
      </c>
      <c r="AB44" s="93" t="str">
        <f t="shared" si="3"/>
        <v/>
      </c>
      <c r="AC44" s="94" t="str">
        <f>IF(P44 = "Arm Warmers", costing!$I$2,
    IF(P44 = "bags", costing!$I$3,
        IF(P44 = "Base layer", costing!$I$4,
            IF(P44 = "Bib shorts", costing!$I$5,
                IF(P44 = "caps", costing!$I$6,
                    IF(P44 = "Cycling bib Tights", costing!$I$7,
                        IF(P44 = "cycling cap", costing!$I$8,
                            IF(P44 = "Cycling Jersey", costing!$I$9,
                                IF(P44 = "Cycling shoes", costing!$I$10,
                                    IF(P44 = "cycling sock", costing!$I$11,
                                        IF(P44 = "Eyewear", costing!$I$12,
                                            IF(P44 = "Gloves", costing!$I$13,
                                                IF(P44 = "Helmets", costing!$I$14,
                                                    IF(P44 = "Hoodies &amp; sweatshirts", costing!$I$15,
                                                        IF(P44 = "Jackets", costing!$I$16,
                                                            IF(P44 = "Knee Warmers", costing!$I$17,
                                                                IF(P44 = "Leg Warmers", costing!$I$18,
                                                                    IF(P44 = "Long Sleeve Jersey", costing!$I$19,
                                                                        IF(P44 = "Memoribilia", costing!$I$20,
                                                                            IF(P44 = "Musette", costing!$I$21,
                                                                                IF(P44 = "Neck Warmer", costing!$I$22,
                                                                                    IF(P44 = "Rain Vest", costing!$I$23,
                                                                                        IF(P44 = "Shoecovers", costing!$I$24,
                                                                                            IF(P44 = "Shoes", costing!$I$25,
                                                                                                IF(P44 = "Shorts &amp; Trousers", costing!$I$26,
                                                                                                    IF(P44 = "Skinsuits", costing!$I$27,
                                                                                                        IF(P44 = "Skull cap", costing!$I$28,
                                                                                                            IF(P44 = "T shirts &amp; Tops", costing!$I$29,
                                                                                                                IF(P44 = "Wind Vest", costing!$I$30,
                                                                                                                    IF(P44 = "Components", costing!$I$31,
                                                                                                                        IF(P44 = "Saddles &amp; Seatposts", costing!$I$32,
                                                                                                                            IF(P44 = "Cranksets &amp; Chainrings", costing!$I$33,
                                                                                                                                IF(P44 = "Handlebars &amp; Stems", costing!$I$34,
                                                                                                                                    IF(P44 = "Brakes &amp; Shifters", costing!$I$35,
                                                                                                                                        IF(P44 = "Bottles &amp; Cages", costing!$I$36,
                                                                                                                                            IF(P44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44" s="78" t="str">
        <f>IF(P44 = "Arm Warmers", costing!$C$2,
    IF(P44 = "bags", costing!$C$3,
        IF(P44 = "Base layer", costing!$C$4,
            IF(P44 = "Bib shorts", costing!$C$5,
                IF(P44 = "caps", costing!$C$6,
                    IF(P44 = "Cycling bib Tights", costing!$C$7,
                        IF(P44 = "cycling cap", costing!$C$8,
                            IF(P44 = "Cycling Jersey", costing!$C$9,
                                IF(P44 = "Cycling shoes", costing!$C$10,
                                    IF(P44 = "cycling sock", costing!$C$11,
                                        IF(P44 = "Eyewear", costing!$C$12,
                                            IF(P44 = "Gloves", costing!$C$13,
                                                IF(P44 = "Helmets", costing!$C$14,
                                                    IF(P44 = "Hoodies &amp; sweatshirts", costing!$C$15,
                                                        IF(P44 = "Jackets", costing!$C$16,
                                                            IF(P44 = "Knee Warmers", costing!$C$17,
                                                                IF(P44 = "Leg Warmers", costing!$C$18,
                                                                    IF(P44 = "Long Sleeve Jersey", costing!$C$19,
                                                                        IF(P44 = "Memoribilia", costing!$C$20,
                                                                            IF(P44 = "Musette", costing!$C$21,
                                                                                IF(P44 = "Neck Warmer", costing!$C$22,
                                                                                    IF(P44 = "Rain Vest", costing!$C$23,
                                                                                        IF(P44 = "Shoecovers", costing!$C$24,
                                                                                            IF(P44 = "Shoes", costing!$C$25,
                                                                                                IF(P44 = "Shorts &amp; Trousers", costing!$C$26,
                                                                                                    IF(P44 = "Skinsuits", costing!$C$27,
                                                                                                        IF(P44 = "Skull cap", costing!$C$28,
                                                                                                            IF(P44 = "T shirts &amp; Tops", costing!$C$29,
                                                                                                                IF(P44 = "Wind Vest", costing!$C$30,
                                                                                                                    IF(P44 = "Components", costing!$C$31,
                                                                                                                        IF(P44 = "Saddles &amp; Seatposts", costing!$C$32,
                                                                                                                            IF(P44 = "Cransets &amp; Chainrings", costing!$C$33,
                                                                                                                                IF(P44 = "Handlebars &amp; Stems", costing!$C$34,
                                                                                                                                    IF(P44 = "Brakes &amp; Shifters", costing!$C$35,
                                                                                                                                        IF(P44 = "Bottles &amp; Cages", costing!$C$36,
                                                                                                                                            IF(P44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44" s="78" t="str">
        <f>IF(P44 = "Arm Warmers", costing!$F$2,
    IF(P44 = "bags", costing!$F$3,
        IF(P44 = "Base layer", costing!$F$4,
            IF(P44 = "Bib shorts", costing!$F$5,
                IF(P44 = "caps", costing!$F$6,
                    IF(P44 = "Cycling bib Tights", costing!$F$7,
                        IF(P44 = "cycling cap", costing!$F$8,
                            IF(P44 = "Cycling Jersey", costing!$F$9,
                                IF(P44 = "Cycling shoes", costing!$F$10,
                                    IF(P44 = "cycling sock", costing!$F$11,
                                        IF(P44 = "Eyewear", costing!$F$12,
                                            IF(P44 = "Gloves", costing!$F$13,
                                                IF(P44 = "Helmets", costing!$F$14,
                                                    IF(P44 = "Hoodies &amp; sweatshirts", costing!$F$15,
                                                        IF(P44 = "Jackets", costing!$F$16,
                                                            IF(P44 = "Knee Warmers", costing!$F$17,
                                                                IF(P44 = "Leg Warmers", costing!$F$18,
                                                                    IF(P44 = "Long Sleeve Jersey", costing!$F$19,
                                                                        IF(P44 = "Memoribilia", costing!$F$20,
                                                                            IF(P44 = "Musette", costing!$F$21,
                                                                                IF(P44 = "Neck Warmer", costing!$F$22,
                                                                                    IF(P44 = "Rain Vest", costing!$F$23,
                                                                                        IF(P44 = "Shoecovers", costing!$F$24,
                                                                                            IF(P44 = "Shoes", costing!$F$25,
                                                                                                IF(P44 = "Shorts &amp; Trousers", costing!$F$26,
                                                                                                    IF(P44 = "Skinsuits", costing!$F$27,
                                                                                                        IF(P44 = "Skull cap", costing!$F$28,
                                                                                                            IF(P44 = "T shirts &amp; Tops", costing!$F$29,
                                                                                                                IF(P44 = "Wind Vest", costing!$F$30,
                                                                                                                    IF(P44 = "Components", costing!$F$31,
                                                                                                                        IF(P44 = "Saddles &amp; Seatposts", costing!$F$32,
                                                                                                                            IF(P44 = "Cransets &amp; Chainrings", costing!$F$33,
                                                                                                                                IF(P44 = "Handlebars &amp; Stems", costing!$F$34,
                                                                                                                                    IF(P44 = "Brakes &amp; Shifters", costing!$F$35,
                                                                                                                                        IF(P44 = "Bottles &amp; Cages", costing!$F$36,
                                                                                                                                            IF(P44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44" s="78" t="b">
        <f t="shared" si="4"/>
        <v>0</v>
      </c>
      <c r="AG44" s="80">
        <f t="shared" si="5"/>
        <v>0</v>
      </c>
      <c r="AH44" s="10"/>
      <c r="AI44" s="10"/>
      <c r="AJ44" s="10"/>
      <c r="AK44" s="10"/>
      <c r="AL44" s="10"/>
      <c r="AM44" s="10"/>
      <c r="AN44" s="10"/>
      <c r="AO44" s="10"/>
    </row>
    <row r="45" spans="1:41" ht="37.5" customHeight="1">
      <c r="A45" s="66" t="str">
        <f t="shared" si="0"/>
        <v xml:space="preserve"> 2-D-9</v>
      </c>
      <c r="B45" s="85" t="str">
        <f ca="1">"&lt;html&gt;&lt;body&gt;&lt;b&gt;Key Information&lt;/b&gt;" &amp;
"&lt;br&gt;&lt;b&gt;Brand:&lt;/b&gt; " &amp; input!F45 &amp;
IF(input!G45&lt;&gt;"", "&lt;br&gt;&lt;b&gt;ProTeam:&lt;/b&gt; " &amp; input!G45, "") &amp;
"&lt;br&gt;&lt;b&gt;Gender:&lt;/b&gt; " &amp; input!I45 &amp;
IF(input!H45&lt;&gt;"", "&lt;br&gt;&lt;b&gt;Sleeve type:&lt;/b&gt; " &amp; input!H45, "") &amp;
"&lt;br&gt;&lt;b&gt;Colour:&lt;/b&gt; " &amp; input!J45 &amp;
"&lt;br&gt;&lt;b&gt;Season:&lt;/b&gt; " &amp; input!N45 &amp;
IF(input!O45&lt;&gt;"", "&lt;br&gt;&lt;b&gt;Cycling Style:&lt;/b&gt; &lt;a href='https://procyclingoutlet.com/pages/what-are-the-different-cycling-syles'&gt;" &amp; input!O45 &amp; "&lt;/a&gt;", "") &amp;
IF(input!V45&lt;&gt;"", "&lt;br&gt;&lt;b&gt;Condition:&lt;/b&gt; &lt;a href='https://procyclingoutlet.com/pages/what-condition-are-the-used-products-in'&gt;" &amp; input!V45 &amp; "&lt;/a&gt;" &amp; IF(input!Z45&lt;&gt;"", " : " &amp; input!Z45, ""), "") &amp;
IF(input!K45&lt;&gt;"", "&lt;br&gt;&lt;b&gt;Chamois:&lt;/b&gt; " &amp; input!K45, "") &amp;
IF(input!L45&lt;&gt;"", "&lt;br&gt;&lt;b&gt;Expiry Date:&lt;/b&gt; " &amp; input!L45, "") &amp;
"&lt;br&gt;&lt;b&gt;Description&lt;/b&gt;&lt;br&gt;" &amp; description!R44 &amp;
IF(input!AA45&lt;&gt;"", "&lt;br&gt;&lt;b&gt;Ref:&lt;/b&gt; " &amp; input!AA45,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45" s="86" t="str">
        <f t="shared" si="1"/>
        <v xml:space="preserve">     </v>
      </c>
      <c r="D45" s="87"/>
      <c r="E45" s="74"/>
      <c r="F45" s="74"/>
      <c r="G45" s="74"/>
      <c r="H45" s="88"/>
      <c r="I45" s="88"/>
      <c r="J45" s="74"/>
      <c r="K45" s="74"/>
      <c r="L45" s="89"/>
      <c r="M45" s="74"/>
      <c r="N45" s="88"/>
      <c r="O45" s="88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92" t="str">
        <f t="shared" si="7"/>
        <v xml:space="preserve"> 2-D-9</v>
      </c>
      <c r="AB45" s="93" t="str">
        <f t="shared" si="3"/>
        <v/>
      </c>
      <c r="AC45" s="94" t="str">
        <f>IF(P45 = "Arm Warmers", costing!$I$2,
    IF(P45 = "bags", costing!$I$3,
        IF(P45 = "Base layer", costing!$I$4,
            IF(P45 = "Bib shorts", costing!$I$5,
                IF(P45 = "caps", costing!$I$6,
                    IF(P45 = "Cycling bib Tights", costing!$I$7,
                        IF(P45 = "cycling cap", costing!$I$8,
                            IF(P45 = "Cycling Jersey", costing!$I$9,
                                IF(P45 = "Cycling shoes", costing!$I$10,
                                    IF(P45 = "cycling sock", costing!$I$11,
                                        IF(P45 = "Eyewear", costing!$I$12,
                                            IF(P45 = "Gloves", costing!$I$13,
                                                IF(P45 = "Helmets", costing!$I$14,
                                                    IF(P45 = "Hoodies &amp; sweatshirts", costing!$I$15,
                                                        IF(P45 = "Jackets", costing!$I$16,
                                                            IF(P45 = "Knee Warmers", costing!$I$17,
                                                                IF(P45 = "Leg Warmers", costing!$I$18,
                                                                    IF(P45 = "Long Sleeve Jersey", costing!$I$19,
                                                                        IF(P45 = "Memoribilia", costing!$I$20,
                                                                            IF(P45 = "Musette", costing!$I$21,
                                                                                IF(P45 = "Neck Warmer", costing!$I$22,
                                                                                    IF(P45 = "Rain Vest", costing!$I$23,
                                                                                        IF(P45 = "Shoecovers", costing!$I$24,
                                                                                            IF(P45 = "Shoes", costing!$I$25,
                                                                                                IF(P45 = "Shorts &amp; Trousers", costing!$I$26,
                                                                                                    IF(P45 = "Skinsuits", costing!$I$27,
                                                                                                        IF(P45 = "Skull cap", costing!$I$28,
                                                                                                            IF(P45 = "T shirts &amp; Tops", costing!$I$29,
                                                                                                                IF(P45 = "Wind Vest", costing!$I$30,
                                                                                                                    IF(P45 = "Components", costing!$I$31,
                                                                                                                        IF(P45 = "Saddles &amp; Seatposts", costing!$I$32,
                                                                                                                            IF(P45 = "Cranksets &amp; Chainrings", costing!$I$33,
                                                                                                                                IF(P45 = "Handlebars &amp; Stems", costing!$I$34,
                                                                                                                                    IF(P45 = "Brakes &amp; Shifters", costing!$I$35,
                                                                                                                                        IF(P45 = "Bottles &amp; Cages", costing!$I$36,
                                                                                                                                            IF(P45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45" s="78" t="str">
        <f>IF(P45 = "Arm Warmers", costing!$C$2,
    IF(P45 = "bags", costing!$C$3,
        IF(P45 = "Base layer", costing!$C$4,
            IF(P45 = "Bib shorts", costing!$C$5,
                IF(P45 = "caps", costing!$C$6,
                    IF(P45 = "Cycling bib Tights", costing!$C$7,
                        IF(P45 = "cycling cap", costing!$C$8,
                            IF(P45 = "Cycling Jersey", costing!$C$9,
                                IF(P45 = "Cycling shoes", costing!$C$10,
                                    IF(P45 = "cycling sock", costing!$C$11,
                                        IF(P45 = "Eyewear", costing!$C$12,
                                            IF(P45 = "Gloves", costing!$C$13,
                                                IF(P45 = "Helmets", costing!$C$14,
                                                    IF(P45 = "Hoodies &amp; sweatshirts", costing!$C$15,
                                                        IF(P45 = "Jackets", costing!$C$16,
                                                            IF(P45 = "Knee Warmers", costing!$C$17,
                                                                IF(P45 = "Leg Warmers", costing!$C$18,
                                                                    IF(P45 = "Long Sleeve Jersey", costing!$C$19,
                                                                        IF(P45 = "Memoribilia", costing!$C$20,
                                                                            IF(P45 = "Musette", costing!$C$21,
                                                                                IF(P45 = "Neck Warmer", costing!$C$22,
                                                                                    IF(P45 = "Rain Vest", costing!$C$23,
                                                                                        IF(P45 = "Shoecovers", costing!$C$24,
                                                                                            IF(P45 = "Shoes", costing!$C$25,
                                                                                                IF(P45 = "Shorts &amp; Trousers", costing!$C$26,
                                                                                                    IF(P45 = "Skinsuits", costing!$C$27,
                                                                                                        IF(P45 = "Skull cap", costing!$C$28,
                                                                                                            IF(P45 = "T shirts &amp; Tops", costing!$C$29,
                                                                                                                IF(P45 = "Wind Vest", costing!$C$30,
                                                                                                                    IF(P45 = "Components", costing!$C$31,
                                                                                                                        IF(P45 = "Saddles &amp; Seatposts", costing!$C$32,
                                                                                                                            IF(P45 = "Cransets &amp; Chainrings", costing!$C$33,
                                                                                                                                IF(P45 = "Handlebars &amp; Stems", costing!$C$34,
                                                                                                                                    IF(P45 = "Brakes &amp; Shifters", costing!$C$35,
                                                                                                                                        IF(P45 = "Bottles &amp; Cages", costing!$C$36,
                                                                                                                                            IF(P45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45" s="78" t="str">
        <f>IF(P45 = "Arm Warmers", costing!$F$2,
    IF(P45 = "bags", costing!$F$3,
        IF(P45 = "Base layer", costing!$F$4,
            IF(P45 = "Bib shorts", costing!$F$5,
                IF(P45 = "caps", costing!$F$6,
                    IF(P45 = "Cycling bib Tights", costing!$F$7,
                        IF(P45 = "cycling cap", costing!$F$8,
                            IF(P45 = "Cycling Jersey", costing!$F$9,
                                IF(P45 = "Cycling shoes", costing!$F$10,
                                    IF(P45 = "cycling sock", costing!$F$11,
                                        IF(P45 = "Eyewear", costing!$F$12,
                                            IF(P45 = "Gloves", costing!$F$13,
                                                IF(P45 = "Helmets", costing!$F$14,
                                                    IF(P45 = "Hoodies &amp; sweatshirts", costing!$F$15,
                                                        IF(P45 = "Jackets", costing!$F$16,
                                                            IF(P45 = "Knee Warmers", costing!$F$17,
                                                                IF(P45 = "Leg Warmers", costing!$F$18,
                                                                    IF(P45 = "Long Sleeve Jersey", costing!$F$19,
                                                                        IF(P45 = "Memoribilia", costing!$F$20,
                                                                            IF(P45 = "Musette", costing!$F$21,
                                                                                IF(P45 = "Neck Warmer", costing!$F$22,
                                                                                    IF(P45 = "Rain Vest", costing!$F$23,
                                                                                        IF(P45 = "Shoecovers", costing!$F$24,
                                                                                            IF(P45 = "Shoes", costing!$F$25,
                                                                                                IF(P45 = "Shorts &amp; Trousers", costing!$F$26,
                                                                                                    IF(P45 = "Skinsuits", costing!$F$27,
                                                                                                        IF(P45 = "Skull cap", costing!$F$28,
                                                                                                            IF(P45 = "T shirts &amp; Tops", costing!$F$29,
                                                                                                                IF(P45 = "Wind Vest", costing!$F$30,
                                                                                                                    IF(P45 = "Components", costing!$F$31,
                                                                                                                        IF(P45 = "Saddles &amp; Seatposts", costing!$F$32,
                                                                                                                            IF(P45 = "Cransets &amp; Chainrings", costing!$F$33,
                                                                                                                                IF(P45 = "Handlebars &amp; Stems", costing!$F$34,
                                                                                                                                    IF(P45 = "Brakes &amp; Shifters", costing!$F$35,
                                                                                                                                        IF(P45 = "Bottles &amp; Cages", costing!$F$36,
                                                                                                                                            IF(P45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45" s="78" t="b">
        <f t="shared" si="4"/>
        <v>0</v>
      </c>
      <c r="AG45" s="80">
        <f t="shared" si="5"/>
        <v>0</v>
      </c>
      <c r="AH45" s="10"/>
      <c r="AI45" s="10"/>
      <c r="AJ45" s="10"/>
      <c r="AK45" s="10"/>
      <c r="AL45" s="10"/>
      <c r="AM45" s="10"/>
      <c r="AN45" s="10"/>
      <c r="AO45" s="10"/>
    </row>
    <row r="46" spans="1:41" ht="37.5" customHeight="1">
      <c r="A46" s="66" t="str">
        <f t="shared" si="0"/>
        <v xml:space="preserve"> 2-D-9</v>
      </c>
      <c r="B46" s="85" t="str">
        <f ca="1">"&lt;html&gt;&lt;body&gt;&lt;b&gt;Key Information&lt;/b&gt;" &amp;
"&lt;br&gt;&lt;b&gt;Brand:&lt;/b&gt; " &amp; input!F46 &amp;
IF(input!G46&lt;&gt;"", "&lt;br&gt;&lt;b&gt;ProTeam:&lt;/b&gt; " &amp; input!G46, "") &amp;
"&lt;br&gt;&lt;b&gt;Gender:&lt;/b&gt; " &amp; input!I46 &amp;
IF(input!H46&lt;&gt;"", "&lt;br&gt;&lt;b&gt;Sleeve type:&lt;/b&gt; " &amp; input!H46, "") &amp;
"&lt;br&gt;&lt;b&gt;Colour:&lt;/b&gt; " &amp; input!J46 &amp;
"&lt;br&gt;&lt;b&gt;Season:&lt;/b&gt; " &amp; input!N46 &amp;
IF(input!O46&lt;&gt;"", "&lt;br&gt;&lt;b&gt;Cycling Style:&lt;/b&gt; &lt;a href='https://procyclingoutlet.com/pages/what-are-the-different-cycling-syles'&gt;" &amp; input!O46 &amp; "&lt;/a&gt;", "") &amp;
IF(input!V46&lt;&gt;"", "&lt;br&gt;&lt;b&gt;Condition:&lt;/b&gt; &lt;a href='https://procyclingoutlet.com/pages/what-condition-are-the-used-products-in'&gt;" &amp; input!V46 &amp; "&lt;/a&gt;" &amp; IF(input!Z46&lt;&gt;"", " : " &amp; input!Z46, ""), "") &amp;
IF(input!K46&lt;&gt;"", "&lt;br&gt;&lt;b&gt;Chamois:&lt;/b&gt; " &amp; input!K46, "") &amp;
IF(input!L46&lt;&gt;"", "&lt;br&gt;&lt;b&gt;Expiry Date:&lt;/b&gt; " &amp; input!L46, "") &amp;
"&lt;br&gt;&lt;b&gt;Description&lt;/b&gt;&lt;br&gt;" &amp; description!R45 &amp;
IF(input!AA46&lt;&gt;"", "&lt;br&gt;&lt;b&gt;Ref:&lt;/b&gt; " &amp; input!AA46,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46" s="86" t="str">
        <f t="shared" si="1"/>
        <v xml:space="preserve">     </v>
      </c>
      <c r="D46" s="87"/>
      <c r="E46" s="74"/>
      <c r="F46" s="74"/>
      <c r="G46" s="74"/>
      <c r="H46" s="88"/>
      <c r="I46" s="88"/>
      <c r="J46" s="74"/>
      <c r="K46" s="74"/>
      <c r="L46" s="89"/>
      <c r="M46" s="74"/>
      <c r="N46" s="88"/>
      <c r="O46" s="88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92" t="str">
        <f t="shared" si="7"/>
        <v xml:space="preserve"> 2-D-9</v>
      </c>
      <c r="AB46" s="93" t="str">
        <f t="shared" si="3"/>
        <v/>
      </c>
      <c r="AC46" s="94" t="str">
        <f>IF(P46 = "Arm Warmers", costing!$I$2,
    IF(P46 = "bags", costing!$I$3,
        IF(P46 = "Base layer", costing!$I$4,
            IF(P46 = "Bib shorts", costing!$I$5,
                IF(P46 = "caps", costing!$I$6,
                    IF(P46 = "Cycling bib Tights", costing!$I$7,
                        IF(P46 = "cycling cap", costing!$I$8,
                            IF(P46 = "Cycling Jersey", costing!$I$9,
                                IF(P46 = "Cycling shoes", costing!$I$10,
                                    IF(P46 = "cycling sock", costing!$I$11,
                                        IF(P46 = "Eyewear", costing!$I$12,
                                            IF(P46 = "Gloves", costing!$I$13,
                                                IF(P46 = "Helmets", costing!$I$14,
                                                    IF(P46 = "Hoodies &amp; sweatshirts", costing!$I$15,
                                                        IF(P46 = "Jackets", costing!$I$16,
                                                            IF(P46 = "Knee Warmers", costing!$I$17,
                                                                IF(P46 = "Leg Warmers", costing!$I$18,
                                                                    IF(P46 = "Long Sleeve Jersey", costing!$I$19,
                                                                        IF(P46 = "Memoribilia", costing!$I$20,
                                                                            IF(P46 = "Musette", costing!$I$21,
                                                                                IF(P46 = "Neck Warmer", costing!$I$22,
                                                                                    IF(P46 = "Rain Vest", costing!$I$23,
                                                                                        IF(P46 = "Shoecovers", costing!$I$24,
                                                                                            IF(P46 = "Shoes", costing!$I$25,
                                                                                                IF(P46 = "Shorts &amp; Trousers", costing!$I$26,
                                                                                                    IF(P46 = "Skinsuits", costing!$I$27,
                                                                                                        IF(P46 = "Skull cap", costing!$I$28,
                                                                                                            IF(P46 = "T shirts &amp; Tops", costing!$I$29,
                                                                                                                IF(P46 = "Wind Vest", costing!$I$30,
                                                                                                                    IF(P46 = "Components", costing!$I$31,
                                                                                                                        IF(P46 = "Saddles &amp; Seatposts", costing!$I$32,
                                                                                                                            IF(P46 = "Cranksets &amp; Chainrings", costing!$I$33,
                                                                                                                                IF(P46 = "Handlebars &amp; Stems", costing!$I$34,
                                                                                                                                    IF(P46 = "Brakes &amp; Shifters", costing!$I$35,
                                                                                                                                        IF(P46 = "Bottles &amp; Cages", costing!$I$36,
                                                                                                                                            IF(P46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46" s="78" t="str">
        <f>IF(P46 = "Arm Warmers", costing!$C$2,
    IF(P46 = "bags", costing!$C$3,
        IF(P46 = "Base layer", costing!$C$4,
            IF(P46 = "Bib shorts", costing!$C$5,
                IF(P46 = "caps", costing!$C$6,
                    IF(P46 = "Cycling bib Tights", costing!$C$7,
                        IF(P46 = "cycling cap", costing!$C$8,
                            IF(P46 = "Cycling Jersey", costing!$C$9,
                                IF(P46 = "Cycling shoes", costing!$C$10,
                                    IF(P46 = "cycling sock", costing!$C$11,
                                        IF(P46 = "Eyewear", costing!$C$12,
                                            IF(P46 = "Gloves", costing!$C$13,
                                                IF(P46 = "Helmets", costing!$C$14,
                                                    IF(P46 = "Hoodies &amp; sweatshirts", costing!$C$15,
                                                        IF(P46 = "Jackets", costing!$C$16,
                                                            IF(P46 = "Knee Warmers", costing!$C$17,
                                                                IF(P46 = "Leg Warmers", costing!$C$18,
                                                                    IF(P46 = "Long Sleeve Jersey", costing!$C$19,
                                                                        IF(P46 = "Memoribilia", costing!$C$20,
                                                                            IF(P46 = "Musette", costing!$C$21,
                                                                                IF(P46 = "Neck Warmer", costing!$C$22,
                                                                                    IF(P46 = "Rain Vest", costing!$C$23,
                                                                                        IF(P46 = "Shoecovers", costing!$C$24,
                                                                                            IF(P46 = "Shoes", costing!$C$25,
                                                                                                IF(P46 = "Shorts &amp; Trousers", costing!$C$26,
                                                                                                    IF(P46 = "Skinsuits", costing!$C$27,
                                                                                                        IF(P46 = "Skull cap", costing!$C$28,
                                                                                                            IF(P46 = "T shirts &amp; Tops", costing!$C$29,
                                                                                                                IF(P46 = "Wind Vest", costing!$C$30,
                                                                                                                    IF(P46 = "Components", costing!$C$31,
                                                                                                                        IF(P46 = "Saddles &amp; Seatposts", costing!$C$32,
                                                                                                                            IF(P46 = "Cransets &amp; Chainrings", costing!$C$33,
                                                                                                                                IF(P46 = "Handlebars &amp; Stems", costing!$C$34,
                                                                                                                                    IF(P46 = "Brakes &amp; Shifters", costing!$C$35,
                                                                                                                                        IF(P46 = "Bottles &amp; Cages", costing!$C$36,
                                                                                                                                            IF(P46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46" s="78" t="str">
        <f>IF(P46 = "Arm Warmers", costing!$F$2,
    IF(P46 = "bags", costing!$F$3,
        IF(P46 = "Base layer", costing!$F$4,
            IF(P46 = "Bib shorts", costing!$F$5,
                IF(P46 = "caps", costing!$F$6,
                    IF(P46 = "Cycling bib Tights", costing!$F$7,
                        IF(P46 = "cycling cap", costing!$F$8,
                            IF(P46 = "Cycling Jersey", costing!$F$9,
                                IF(P46 = "Cycling shoes", costing!$F$10,
                                    IF(P46 = "cycling sock", costing!$F$11,
                                        IF(P46 = "Eyewear", costing!$F$12,
                                            IF(P46 = "Gloves", costing!$F$13,
                                                IF(P46 = "Helmets", costing!$F$14,
                                                    IF(P46 = "Hoodies &amp; sweatshirts", costing!$F$15,
                                                        IF(P46 = "Jackets", costing!$F$16,
                                                            IF(P46 = "Knee Warmers", costing!$F$17,
                                                                IF(P46 = "Leg Warmers", costing!$F$18,
                                                                    IF(P46 = "Long Sleeve Jersey", costing!$F$19,
                                                                        IF(P46 = "Memoribilia", costing!$F$20,
                                                                            IF(P46 = "Musette", costing!$F$21,
                                                                                IF(P46 = "Neck Warmer", costing!$F$22,
                                                                                    IF(P46 = "Rain Vest", costing!$F$23,
                                                                                        IF(P46 = "Shoecovers", costing!$F$24,
                                                                                            IF(P46 = "Shoes", costing!$F$25,
                                                                                                IF(P46 = "Shorts &amp; Trousers", costing!$F$26,
                                                                                                    IF(P46 = "Skinsuits", costing!$F$27,
                                                                                                        IF(P46 = "Skull cap", costing!$F$28,
                                                                                                            IF(P46 = "T shirts &amp; Tops", costing!$F$29,
                                                                                                                IF(P46 = "Wind Vest", costing!$F$30,
                                                                                                                    IF(P46 = "Components", costing!$F$31,
                                                                                                                        IF(P46 = "Saddles &amp; Seatposts", costing!$F$32,
                                                                                                                            IF(P46 = "Cransets &amp; Chainrings", costing!$F$33,
                                                                                                                                IF(P46 = "Handlebars &amp; Stems", costing!$F$34,
                                                                                                                                    IF(P46 = "Brakes &amp; Shifters", costing!$F$35,
                                                                                                                                        IF(P46 = "Bottles &amp; Cages", costing!$F$36,
                                                                                                                                            IF(P46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46" s="78" t="b">
        <f t="shared" si="4"/>
        <v>0</v>
      </c>
      <c r="AG46" s="80">
        <f t="shared" si="5"/>
        <v>0</v>
      </c>
      <c r="AH46" s="10"/>
      <c r="AI46" s="10"/>
      <c r="AJ46" s="10"/>
      <c r="AK46" s="10"/>
      <c r="AL46" s="10"/>
      <c r="AM46" s="10"/>
      <c r="AN46" s="10"/>
      <c r="AO46" s="10"/>
    </row>
    <row r="47" spans="1:41" ht="37.5" customHeight="1">
      <c r="A47" s="66" t="str">
        <f t="shared" si="0"/>
        <v xml:space="preserve"> 2-D-9</v>
      </c>
      <c r="B47" s="85" t="str">
        <f ca="1">"&lt;html&gt;&lt;body&gt;&lt;b&gt;Key Information&lt;/b&gt;" &amp;
"&lt;br&gt;&lt;b&gt;Brand:&lt;/b&gt; " &amp; input!F47 &amp;
IF(input!G47&lt;&gt;"", "&lt;br&gt;&lt;b&gt;ProTeam:&lt;/b&gt; " &amp; input!G47, "") &amp;
"&lt;br&gt;&lt;b&gt;Gender:&lt;/b&gt; " &amp; input!I47 &amp;
IF(input!H47&lt;&gt;"", "&lt;br&gt;&lt;b&gt;Sleeve type:&lt;/b&gt; " &amp; input!H47, "") &amp;
"&lt;br&gt;&lt;b&gt;Colour:&lt;/b&gt; " &amp; input!J47 &amp;
"&lt;br&gt;&lt;b&gt;Season:&lt;/b&gt; " &amp; input!N47 &amp;
IF(input!O47&lt;&gt;"", "&lt;br&gt;&lt;b&gt;Cycling Style:&lt;/b&gt; &lt;a href='https://procyclingoutlet.com/pages/what-are-the-different-cycling-syles'&gt;" &amp; input!O47 &amp; "&lt;/a&gt;", "") &amp;
IF(input!V47&lt;&gt;"", "&lt;br&gt;&lt;b&gt;Condition:&lt;/b&gt; &lt;a href='https://procyclingoutlet.com/pages/what-condition-are-the-used-products-in'&gt;" &amp; input!V47 &amp; "&lt;/a&gt;" &amp; IF(input!Z47&lt;&gt;"", " : " &amp; input!Z47, ""), "") &amp;
IF(input!K47&lt;&gt;"", "&lt;br&gt;&lt;b&gt;Chamois:&lt;/b&gt; " &amp; input!K47, "") &amp;
IF(input!L47&lt;&gt;"", "&lt;br&gt;&lt;b&gt;Expiry Date:&lt;/b&gt; " &amp; input!L47, "") &amp;
"&lt;br&gt;&lt;b&gt;Description&lt;/b&gt;&lt;br&gt;" &amp; description!R46 &amp;
IF(input!AA47&lt;&gt;"", "&lt;br&gt;&lt;b&gt;Ref:&lt;/b&gt; " &amp; input!AA47,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47" s="86" t="str">
        <f t="shared" si="1"/>
        <v xml:space="preserve">     </v>
      </c>
      <c r="D47" s="87"/>
      <c r="E47" s="74"/>
      <c r="F47" s="74"/>
      <c r="G47" s="74"/>
      <c r="H47" s="88"/>
      <c r="I47" s="88"/>
      <c r="J47" s="74"/>
      <c r="K47" s="74"/>
      <c r="L47" s="89"/>
      <c r="M47" s="74"/>
      <c r="N47" s="88"/>
      <c r="O47" s="88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92" t="str">
        <f t="shared" si="7"/>
        <v xml:space="preserve"> 2-D-9</v>
      </c>
      <c r="AB47" s="93" t="str">
        <f t="shared" si="3"/>
        <v/>
      </c>
      <c r="AC47" s="94" t="str">
        <f>IF(P47 = "Arm Warmers", costing!$I$2,
    IF(P47 = "bags", costing!$I$3,
        IF(P47 = "Base layer", costing!$I$4,
            IF(P47 = "Bib shorts", costing!$I$5,
                IF(P47 = "caps", costing!$I$6,
                    IF(P47 = "Cycling bib Tights", costing!$I$7,
                        IF(P47 = "cycling cap", costing!$I$8,
                            IF(P47 = "Cycling Jersey", costing!$I$9,
                                IF(P47 = "Cycling shoes", costing!$I$10,
                                    IF(P47 = "cycling sock", costing!$I$11,
                                        IF(P47 = "Eyewear", costing!$I$12,
                                            IF(P47 = "Gloves", costing!$I$13,
                                                IF(P47 = "Helmets", costing!$I$14,
                                                    IF(P47 = "Hoodies &amp; sweatshirts", costing!$I$15,
                                                        IF(P47 = "Jackets", costing!$I$16,
                                                            IF(P47 = "Knee Warmers", costing!$I$17,
                                                                IF(P47 = "Leg Warmers", costing!$I$18,
                                                                    IF(P47 = "Long Sleeve Jersey", costing!$I$19,
                                                                        IF(P47 = "Memoribilia", costing!$I$20,
                                                                            IF(P47 = "Musette", costing!$I$21,
                                                                                IF(P47 = "Neck Warmer", costing!$I$22,
                                                                                    IF(P47 = "Rain Vest", costing!$I$23,
                                                                                        IF(P47 = "Shoecovers", costing!$I$24,
                                                                                            IF(P47 = "Shoes", costing!$I$25,
                                                                                                IF(P47 = "Shorts &amp; Trousers", costing!$I$26,
                                                                                                    IF(P47 = "Skinsuits", costing!$I$27,
                                                                                                        IF(P47 = "Skull cap", costing!$I$28,
                                                                                                            IF(P47 = "T shirts &amp; Tops", costing!$I$29,
                                                                                                                IF(P47 = "Wind Vest", costing!$I$30,
                                                                                                                    IF(P47 = "Components", costing!$I$31,
                                                                                                                        IF(P47 = "Saddles &amp; Seatposts", costing!$I$32,
                                                                                                                            IF(P47 = "Cranksets &amp; Chainrings", costing!$I$33,
                                                                                                                                IF(P47 = "Handlebars &amp; Stems", costing!$I$34,
                                                                                                                                    IF(P47 = "Brakes &amp; Shifters", costing!$I$35,
                                                                                                                                        IF(P47 = "Bottles &amp; Cages", costing!$I$36,
                                                                                                                                            IF(P47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47" s="78" t="str">
        <f>IF(P47 = "Arm Warmers", costing!$C$2,
    IF(P47 = "bags", costing!$C$3,
        IF(P47 = "Base layer", costing!$C$4,
            IF(P47 = "Bib shorts", costing!$C$5,
                IF(P47 = "caps", costing!$C$6,
                    IF(P47 = "Cycling bib Tights", costing!$C$7,
                        IF(P47 = "cycling cap", costing!$C$8,
                            IF(P47 = "Cycling Jersey", costing!$C$9,
                                IF(P47 = "Cycling shoes", costing!$C$10,
                                    IF(P47 = "cycling sock", costing!$C$11,
                                        IF(P47 = "Eyewear", costing!$C$12,
                                            IF(P47 = "Gloves", costing!$C$13,
                                                IF(P47 = "Helmets", costing!$C$14,
                                                    IF(P47 = "Hoodies &amp; sweatshirts", costing!$C$15,
                                                        IF(P47 = "Jackets", costing!$C$16,
                                                            IF(P47 = "Knee Warmers", costing!$C$17,
                                                                IF(P47 = "Leg Warmers", costing!$C$18,
                                                                    IF(P47 = "Long Sleeve Jersey", costing!$C$19,
                                                                        IF(P47 = "Memoribilia", costing!$C$20,
                                                                            IF(P47 = "Musette", costing!$C$21,
                                                                                IF(P47 = "Neck Warmer", costing!$C$22,
                                                                                    IF(P47 = "Rain Vest", costing!$C$23,
                                                                                        IF(P47 = "Shoecovers", costing!$C$24,
                                                                                            IF(P47 = "Shoes", costing!$C$25,
                                                                                                IF(P47 = "Shorts &amp; Trousers", costing!$C$26,
                                                                                                    IF(P47 = "Skinsuits", costing!$C$27,
                                                                                                        IF(P47 = "Skull cap", costing!$C$28,
                                                                                                            IF(P47 = "T shirts &amp; Tops", costing!$C$29,
                                                                                                                IF(P47 = "Wind Vest", costing!$C$30,
                                                                                                                    IF(P47 = "Components", costing!$C$31,
                                                                                                                        IF(P47 = "Saddles &amp; Seatposts", costing!$C$32,
                                                                                                                            IF(P47 = "Cransets &amp; Chainrings", costing!$C$33,
                                                                                                                                IF(P47 = "Handlebars &amp; Stems", costing!$C$34,
                                                                                                                                    IF(P47 = "Brakes &amp; Shifters", costing!$C$35,
                                                                                                                                        IF(P47 = "Bottles &amp; Cages", costing!$C$36,
                                                                                                                                            IF(P47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47" s="78" t="str">
        <f>IF(P47 = "Arm Warmers", costing!$F$2,
    IF(P47 = "bags", costing!$F$3,
        IF(P47 = "Base layer", costing!$F$4,
            IF(P47 = "Bib shorts", costing!$F$5,
                IF(P47 = "caps", costing!$F$6,
                    IF(P47 = "Cycling bib Tights", costing!$F$7,
                        IF(P47 = "cycling cap", costing!$F$8,
                            IF(P47 = "Cycling Jersey", costing!$F$9,
                                IF(P47 = "Cycling shoes", costing!$F$10,
                                    IF(P47 = "cycling sock", costing!$F$11,
                                        IF(P47 = "Eyewear", costing!$F$12,
                                            IF(P47 = "Gloves", costing!$F$13,
                                                IF(P47 = "Helmets", costing!$F$14,
                                                    IF(P47 = "Hoodies &amp; sweatshirts", costing!$F$15,
                                                        IF(P47 = "Jackets", costing!$F$16,
                                                            IF(P47 = "Knee Warmers", costing!$F$17,
                                                                IF(P47 = "Leg Warmers", costing!$F$18,
                                                                    IF(P47 = "Long Sleeve Jersey", costing!$F$19,
                                                                        IF(P47 = "Memoribilia", costing!$F$20,
                                                                            IF(P47 = "Musette", costing!$F$21,
                                                                                IF(P47 = "Neck Warmer", costing!$F$22,
                                                                                    IF(P47 = "Rain Vest", costing!$F$23,
                                                                                        IF(P47 = "Shoecovers", costing!$F$24,
                                                                                            IF(P47 = "Shoes", costing!$F$25,
                                                                                                IF(P47 = "Shorts &amp; Trousers", costing!$F$26,
                                                                                                    IF(P47 = "Skinsuits", costing!$F$27,
                                                                                                        IF(P47 = "Skull cap", costing!$F$28,
                                                                                                            IF(P47 = "T shirts &amp; Tops", costing!$F$29,
                                                                                                                IF(P47 = "Wind Vest", costing!$F$30,
                                                                                                                    IF(P47 = "Components", costing!$F$31,
                                                                                                                        IF(P47 = "Saddles &amp; Seatposts", costing!$F$32,
                                                                                                                            IF(P47 = "Cransets &amp; Chainrings", costing!$F$33,
                                                                                                                                IF(P47 = "Handlebars &amp; Stems", costing!$F$34,
                                                                                                                                    IF(P47 = "Brakes &amp; Shifters", costing!$F$35,
                                                                                                                                        IF(P47 = "Bottles &amp; Cages", costing!$F$36,
                                                                                                                                            IF(P47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47" s="78" t="b">
        <f t="shared" si="4"/>
        <v>0</v>
      </c>
      <c r="AG47" s="80">
        <f t="shared" si="5"/>
        <v>0</v>
      </c>
      <c r="AH47" s="10"/>
      <c r="AI47" s="10"/>
      <c r="AJ47" s="10"/>
      <c r="AK47" s="10"/>
      <c r="AL47" s="10"/>
      <c r="AM47" s="10"/>
      <c r="AN47" s="10"/>
      <c r="AO47" s="10"/>
    </row>
    <row r="48" spans="1:41" ht="37.5" customHeight="1">
      <c r="A48" s="66" t="str">
        <f t="shared" si="0"/>
        <v xml:space="preserve"> 2-D-9</v>
      </c>
      <c r="B48" s="85" t="str">
        <f ca="1">"&lt;html&gt;&lt;body&gt;&lt;b&gt;Key Information&lt;/b&gt;" &amp;
"&lt;br&gt;&lt;b&gt;Brand:&lt;/b&gt; " &amp; input!F48 &amp;
IF(input!G48&lt;&gt;"", "&lt;br&gt;&lt;b&gt;ProTeam:&lt;/b&gt; " &amp; input!G48, "") &amp;
"&lt;br&gt;&lt;b&gt;Gender:&lt;/b&gt; " &amp; input!I48 &amp;
IF(input!H48&lt;&gt;"", "&lt;br&gt;&lt;b&gt;Sleeve type:&lt;/b&gt; " &amp; input!H48, "") &amp;
"&lt;br&gt;&lt;b&gt;Colour:&lt;/b&gt; " &amp; input!J48 &amp;
"&lt;br&gt;&lt;b&gt;Season:&lt;/b&gt; " &amp; input!N48 &amp;
IF(input!O48&lt;&gt;"", "&lt;br&gt;&lt;b&gt;Cycling Style:&lt;/b&gt; &lt;a href='https://procyclingoutlet.com/pages/what-are-the-different-cycling-syles'&gt;" &amp; input!O48 &amp; "&lt;/a&gt;", "") &amp;
IF(input!V48&lt;&gt;"", "&lt;br&gt;&lt;b&gt;Condition:&lt;/b&gt; &lt;a href='https://procyclingoutlet.com/pages/what-condition-are-the-used-products-in'&gt;" &amp; input!V48 &amp; "&lt;/a&gt;" &amp; IF(input!Z48&lt;&gt;"", " : " &amp; input!Z48, ""), "") &amp;
IF(input!K48&lt;&gt;"", "&lt;br&gt;&lt;b&gt;Chamois:&lt;/b&gt; " &amp; input!K48, "") &amp;
IF(input!L48&lt;&gt;"", "&lt;br&gt;&lt;b&gt;Expiry Date:&lt;/b&gt; " &amp; input!L48, "") &amp;
"&lt;br&gt;&lt;b&gt;Description&lt;/b&gt;&lt;br&gt;" &amp; description!R47 &amp;
IF(input!AA48&lt;&gt;"", "&lt;br&gt;&lt;b&gt;Ref:&lt;/b&gt; " &amp; input!AA48,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48" s="86" t="str">
        <f t="shared" si="1"/>
        <v xml:space="preserve">     </v>
      </c>
      <c r="D48" s="87"/>
      <c r="E48" s="74"/>
      <c r="F48" s="74"/>
      <c r="G48" s="74"/>
      <c r="H48" s="88"/>
      <c r="I48" s="88"/>
      <c r="J48" s="74"/>
      <c r="K48" s="74"/>
      <c r="L48" s="89"/>
      <c r="M48" s="74"/>
      <c r="N48" s="88"/>
      <c r="O48" s="88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92" t="str">
        <f t="shared" si="7"/>
        <v xml:space="preserve"> 2-D-9</v>
      </c>
      <c r="AB48" s="93" t="str">
        <f t="shared" si="3"/>
        <v/>
      </c>
      <c r="AC48" s="94" t="str">
        <f>IF(P48 = "Arm Warmers", costing!$I$2,
    IF(P48 = "bags", costing!$I$3,
        IF(P48 = "Base layer", costing!$I$4,
            IF(P48 = "Bib shorts", costing!$I$5,
                IF(P48 = "caps", costing!$I$6,
                    IF(P48 = "Cycling bib Tights", costing!$I$7,
                        IF(P48 = "cycling cap", costing!$I$8,
                            IF(P48 = "Cycling Jersey", costing!$I$9,
                                IF(P48 = "Cycling shoes", costing!$I$10,
                                    IF(P48 = "cycling sock", costing!$I$11,
                                        IF(P48 = "Eyewear", costing!$I$12,
                                            IF(P48 = "Gloves", costing!$I$13,
                                                IF(P48 = "Helmets", costing!$I$14,
                                                    IF(P48 = "Hoodies &amp; sweatshirts", costing!$I$15,
                                                        IF(P48 = "Jackets", costing!$I$16,
                                                            IF(P48 = "Knee Warmers", costing!$I$17,
                                                                IF(P48 = "Leg Warmers", costing!$I$18,
                                                                    IF(P48 = "Long Sleeve Jersey", costing!$I$19,
                                                                        IF(P48 = "Memoribilia", costing!$I$20,
                                                                            IF(P48 = "Musette", costing!$I$21,
                                                                                IF(P48 = "Neck Warmer", costing!$I$22,
                                                                                    IF(P48 = "Rain Vest", costing!$I$23,
                                                                                        IF(P48 = "Shoecovers", costing!$I$24,
                                                                                            IF(P48 = "Shoes", costing!$I$25,
                                                                                                IF(P48 = "Shorts &amp; Trousers", costing!$I$26,
                                                                                                    IF(P48 = "Skinsuits", costing!$I$27,
                                                                                                        IF(P48 = "Skull cap", costing!$I$28,
                                                                                                            IF(P48 = "T shirts &amp; Tops", costing!$I$29,
                                                                                                                IF(P48 = "Wind Vest", costing!$I$30,
                                                                                                                    IF(P48 = "Components", costing!$I$31,
                                                                                                                        IF(P48 = "Saddles &amp; Seatposts", costing!$I$32,
                                                                                                                            IF(P48 = "Cranksets &amp; Chainrings", costing!$I$33,
                                                                                                                                IF(P48 = "Handlebars &amp; Stems", costing!$I$34,
                                                                                                                                    IF(P48 = "Brakes &amp; Shifters", costing!$I$35,
                                                                                                                                        IF(P48 = "Bottles &amp; Cages", costing!$I$36,
                                                                                                                                            IF(P48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48" s="78" t="str">
        <f>IF(P48 = "Arm Warmers", costing!$C$2,
    IF(P48 = "bags", costing!$C$3,
        IF(P48 = "Base layer", costing!$C$4,
            IF(P48 = "Bib shorts", costing!$C$5,
                IF(P48 = "caps", costing!$C$6,
                    IF(P48 = "Cycling bib Tights", costing!$C$7,
                        IF(P48 = "cycling cap", costing!$C$8,
                            IF(P48 = "Cycling Jersey", costing!$C$9,
                                IF(P48 = "Cycling shoes", costing!$C$10,
                                    IF(P48 = "cycling sock", costing!$C$11,
                                        IF(P48 = "Eyewear", costing!$C$12,
                                            IF(P48 = "Gloves", costing!$C$13,
                                                IF(P48 = "Helmets", costing!$C$14,
                                                    IF(P48 = "Hoodies &amp; sweatshirts", costing!$C$15,
                                                        IF(P48 = "Jackets", costing!$C$16,
                                                            IF(P48 = "Knee Warmers", costing!$C$17,
                                                                IF(P48 = "Leg Warmers", costing!$C$18,
                                                                    IF(P48 = "Long Sleeve Jersey", costing!$C$19,
                                                                        IF(P48 = "Memoribilia", costing!$C$20,
                                                                            IF(P48 = "Musette", costing!$C$21,
                                                                                IF(P48 = "Neck Warmer", costing!$C$22,
                                                                                    IF(P48 = "Rain Vest", costing!$C$23,
                                                                                        IF(P48 = "Shoecovers", costing!$C$24,
                                                                                            IF(P48 = "Shoes", costing!$C$25,
                                                                                                IF(P48 = "Shorts &amp; Trousers", costing!$C$26,
                                                                                                    IF(P48 = "Skinsuits", costing!$C$27,
                                                                                                        IF(P48 = "Skull cap", costing!$C$28,
                                                                                                            IF(P48 = "T shirts &amp; Tops", costing!$C$29,
                                                                                                                IF(P48 = "Wind Vest", costing!$C$30,
                                                                                                                    IF(P48 = "Components", costing!$C$31,
                                                                                                                        IF(P48 = "Saddles &amp; Seatposts", costing!$C$32,
                                                                                                                            IF(P48 = "Cransets &amp; Chainrings", costing!$C$33,
                                                                                                                                IF(P48 = "Handlebars &amp; Stems", costing!$C$34,
                                                                                                                                    IF(P48 = "Brakes &amp; Shifters", costing!$C$35,
                                                                                                                                        IF(P48 = "Bottles &amp; Cages", costing!$C$36,
                                                                                                                                            IF(P48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48" s="78" t="str">
        <f>IF(P48 = "Arm Warmers", costing!$F$2,
    IF(P48 = "bags", costing!$F$3,
        IF(P48 = "Base layer", costing!$F$4,
            IF(P48 = "Bib shorts", costing!$F$5,
                IF(P48 = "caps", costing!$F$6,
                    IF(P48 = "Cycling bib Tights", costing!$F$7,
                        IF(P48 = "cycling cap", costing!$F$8,
                            IF(P48 = "Cycling Jersey", costing!$F$9,
                                IF(P48 = "Cycling shoes", costing!$F$10,
                                    IF(P48 = "cycling sock", costing!$F$11,
                                        IF(P48 = "Eyewear", costing!$F$12,
                                            IF(P48 = "Gloves", costing!$F$13,
                                                IF(P48 = "Helmets", costing!$F$14,
                                                    IF(P48 = "Hoodies &amp; sweatshirts", costing!$F$15,
                                                        IF(P48 = "Jackets", costing!$F$16,
                                                            IF(P48 = "Knee Warmers", costing!$F$17,
                                                                IF(P48 = "Leg Warmers", costing!$F$18,
                                                                    IF(P48 = "Long Sleeve Jersey", costing!$F$19,
                                                                        IF(P48 = "Memoribilia", costing!$F$20,
                                                                            IF(P48 = "Musette", costing!$F$21,
                                                                                IF(P48 = "Neck Warmer", costing!$F$22,
                                                                                    IF(P48 = "Rain Vest", costing!$F$23,
                                                                                        IF(P48 = "Shoecovers", costing!$F$24,
                                                                                            IF(P48 = "Shoes", costing!$F$25,
                                                                                                IF(P48 = "Shorts &amp; Trousers", costing!$F$26,
                                                                                                    IF(P48 = "Skinsuits", costing!$F$27,
                                                                                                        IF(P48 = "Skull cap", costing!$F$28,
                                                                                                            IF(P48 = "T shirts &amp; Tops", costing!$F$29,
                                                                                                                IF(P48 = "Wind Vest", costing!$F$30,
                                                                                                                    IF(P48 = "Components", costing!$F$31,
                                                                                                                        IF(P48 = "Saddles &amp; Seatposts", costing!$F$32,
                                                                                                                            IF(P48 = "Cransets &amp; Chainrings", costing!$F$33,
                                                                                                                                IF(P48 = "Handlebars &amp; Stems", costing!$F$34,
                                                                                                                                    IF(P48 = "Brakes &amp; Shifters", costing!$F$35,
                                                                                                                                        IF(P48 = "Bottles &amp; Cages", costing!$F$36,
                                                                                                                                            IF(P48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48" s="78" t="b">
        <f t="shared" si="4"/>
        <v>0</v>
      </c>
      <c r="AG48" s="80">
        <f t="shared" si="5"/>
        <v>0</v>
      </c>
      <c r="AH48" s="10"/>
      <c r="AI48" s="10"/>
      <c r="AJ48" s="10"/>
      <c r="AK48" s="10"/>
      <c r="AL48" s="10"/>
      <c r="AM48" s="10"/>
      <c r="AN48" s="10"/>
      <c r="AO48" s="10"/>
    </row>
    <row r="49" spans="1:41" ht="37.5" customHeight="1">
      <c r="A49" s="66" t="str">
        <f t="shared" si="0"/>
        <v xml:space="preserve"> 2-D-9</v>
      </c>
      <c r="B49" s="85" t="str">
        <f ca="1">"&lt;html&gt;&lt;body&gt;&lt;b&gt;Key Information&lt;/b&gt;" &amp;
"&lt;br&gt;&lt;b&gt;Brand:&lt;/b&gt; " &amp; input!F49 &amp;
IF(input!G49&lt;&gt;"", "&lt;br&gt;&lt;b&gt;ProTeam:&lt;/b&gt; " &amp; input!G49, "") &amp;
"&lt;br&gt;&lt;b&gt;Gender:&lt;/b&gt; " &amp; input!I49 &amp;
IF(input!H49&lt;&gt;"", "&lt;br&gt;&lt;b&gt;Sleeve type:&lt;/b&gt; " &amp; input!H49, "") &amp;
"&lt;br&gt;&lt;b&gt;Colour:&lt;/b&gt; " &amp; input!J49 &amp;
"&lt;br&gt;&lt;b&gt;Season:&lt;/b&gt; " &amp; input!N49 &amp;
IF(input!O49&lt;&gt;"", "&lt;br&gt;&lt;b&gt;Cycling Style:&lt;/b&gt; &lt;a href='https://procyclingoutlet.com/pages/what-are-the-different-cycling-syles'&gt;" &amp; input!O49 &amp; "&lt;/a&gt;", "") &amp;
IF(input!V49&lt;&gt;"", "&lt;br&gt;&lt;b&gt;Condition:&lt;/b&gt; &lt;a href='https://procyclingoutlet.com/pages/what-condition-are-the-used-products-in'&gt;" &amp; input!V49 &amp; "&lt;/a&gt;" &amp; IF(input!Z49&lt;&gt;"", " : " &amp; input!Z49, ""), "") &amp;
IF(input!K49&lt;&gt;"", "&lt;br&gt;&lt;b&gt;Chamois:&lt;/b&gt; " &amp; input!K49, "") &amp;
IF(input!L49&lt;&gt;"", "&lt;br&gt;&lt;b&gt;Expiry Date:&lt;/b&gt; " &amp; input!L49, "") &amp;
"&lt;br&gt;&lt;b&gt;Description&lt;/b&gt;&lt;br&gt;" &amp; description!R48 &amp;
IF(input!AA49&lt;&gt;"", "&lt;br&gt;&lt;b&gt;Ref:&lt;/b&gt; " &amp; input!AA49,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49" s="86" t="str">
        <f t="shared" si="1"/>
        <v xml:space="preserve">     </v>
      </c>
      <c r="D49" s="87"/>
      <c r="E49" s="74"/>
      <c r="F49" s="74"/>
      <c r="G49" s="74"/>
      <c r="H49" s="88"/>
      <c r="I49" s="88"/>
      <c r="J49" s="74"/>
      <c r="K49" s="74"/>
      <c r="L49" s="89"/>
      <c r="M49" s="74"/>
      <c r="N49" s="88"/>
      <c r="O49" s="88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92" t="str">
        <f t="shared" si="7"/>
        <v xml:space="preserve"> 2-D-9</v>
      </c>
      <c r="AB49" s="93" t="str">
        <f t="shared" si="3"/>
        <v/>
      </c>
      <c r="AC49" s="94" t="str">
        <f>IF(P49 = "Arm Warmers", costing!$I$2,
    IF(P49 = "bags", costing!$I$3,
        IF(P49 = "Base layer", costing!$I$4,
            IF(P49 = "Bib shorts", costing!$I$5,
                IF(P49 = "caps", costing!$I$6,
                    IF(P49 = "Cycling bib Tights", costing!$I$7,
                        IF(P49 = "cycling cap", costing!$I$8,
                            IF(P49 = "Cycling Jersey", costing!$I$9,
                                IF(P49 = "Cycling shoes", costing!$I$10,
                                    IF(P49 = "cycling sock", costing!$I$11,
                                        IF(P49 = "Eyewear", costing!$I$12,
                                            IF(P49 = "Gloves", costing!$I$13,
                                                IF(P49 = "Helmets", costing!$I$14,
                                                    IF(P49 = "Hoodies &amp; sweatshirts", costing!$I$15,
                                                        IF(P49 = "Jackets", costing!$I$16,
                                                            IF(P49 = "Knee Warmers", costing!$I$17,
                                                                IF(P49 = "Leg Warmers", costing!$I$18,
                                                                    IF(P49 = "Long Sleeve Jersey", costing!$I$19,
                                                                        IF(P49 = "Memoribilia", costing!$I$20,
                                                                            IF(P49 = "Musette", costing!$I$21,
                                                                                IF(P49 = "Neck Warmer", costing!$I$22,
                                                                                    IF(P49 = "Rain Vest", costing!$I$23,
                                                                                        IF(P49 = "Shoecovers", costing!$I$24,
                                                                                            IF(P49 = "Shoes", costing!$I$25,
                                                                                                IF(P49 = "Shorts &amp; Trousers", costing!$I$26,
                                                                                                    IF(P49 = "Skinsuits", costing!$I$27,
                                                                                                        IF(P49 = "Skull cap", costing!$I$28,
                                                                                                            IF(P49 = "T shirts &amp; Tops", costing!$I$29,
                                                                                                                IF(P49 = "Wind Vest", costing!$I$30,
                                                                                                                    IF(P49 = "Components", costing!$I$31,
                                                                                                                        IF(P49 = "Saddles &amp; Seatposts", costing!$I$32,
                                                                                                                            IF(P49 = "Cranksets &amp; Chainrings", costing!$I$33,
                                                                                                                                IF(P49 = "Handlebars &amp; Stems", costing!$I$34,
                                                                                                                                    IF(P49 = "Brakes &amp; Shifters", costing!$I$35,
                                                                                                                                        IF(P49 = "Bottles &amp; Cages", costing!$I$36,
                                                                                                                                            IF(P49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49" s="78" t="str">
        <f>IF(P49 = "Arm Warmers", costing!$C$2,
    IF(P49 = "bags", costing!$C$3,
        IF(P49 = "Base layer", costing!$C$4,
            IF(P49 = "Bib shorts", costing!$C$5,
                IF(P49 = "caps", costing!$C$6,
                    IF(P49 = "Cycling bib Tights", costing!$C$7,
                        IF(P49 = "cycling cap", costing!$C$8,
                            IF(P49 = "Cycling Jersey", costing!$C$9,
                                IF(P49 = "Cycling shoes", costing!$C$10,
                                    IF(P49 = "cycling sock", costing!$C$11,
                                        IF(P49 = "Eyewear", costing!$C$12,
                                            IF(P49 = "Gloves", costing!$C$13,
                                                IF(P49 = "Helmets", costing!$C$14,
                                                    IF(P49 = "Hoodies &amp; sweatshirts", costing!$C$15,
                                                        IF(P49 = "Jackets", costing!$C$16,
                                                            IF(P49 = "Knee Warmers", costing!$C$17,
                                                                IF(P49 = "Leg Warmers", costing!$C$18,
                                                                    IF(P49 = "Long Sleeve Jersey", costing!$C$19,
                                                                        IF(P49 = "Memoribilia", costing!$C$20,
                                                                            IF(P49 = "Musette", costing!$C$21,
                                                                                IF(P49 = "Neck Warmer", costing!$C$22,
                                                                                    IF(P49 = "Rain Vest", costing!$C$23,
                                                                                        IF(P49 = "Shoecovers", costing!$C$24,
                                                                                            IF(P49 = "Shoes", costing!$C$25,
                                                                                                IF(P49 = "Shorts &amp; Trousers", costing!$C$26,
                                                                                                    IF(P49 = "Skinsuits", costing!$C$27,
                                                                                                        IF(P49 = "Skull cap", costing!$C$28,
                                                                                                            IF(P49 = "T shirts &amp; Tops", costing!$C$29,
                                                                                                                IF(P49 = "Wind Vest", costing!$C$30,
                                                                                                                    IF(P49 = "Components", costing!$C$31,
                                                                                                                        IF(P49 = "Saddles &amp; Seatposts", costing!$C$32,
                                                                                                                            IF(P49 = "Cransets &amp; Chainrings", costing!$C$33,
                                                                                                                                IF(P49 = "Handlebars &amp; Stems", costing!$C$34,
                                                                                                                                    IF(P49 = "Brakes &amp; Shifters", costing!$C$35,
                                                                                                                                        IF(P49 = "Bottles &amp; Cages", costing!$C$36,
                                                                                                                                            IF(P49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49" s="78" t="str">
        <f>IF(P49 = "Arm Warmers", costing!$F$2,
    IF(P49 = "bags", costing!$F$3,
        IF(P49 = "Base layer", costing!$F$4,
            IF(P49 = "Bib shorts", costing!$F$5,
                IF(P49 = "caps", costing!$F$6,
                    IF(P49 = "Cycling bib Tights", costing!$F$7,
                        IF(P49 = "cycling cap", costing!$F$8,
                            IF(P49 = "Cycling Jersey", costing!$F$9,
                                IF(P49 = "Cycling shoes", costing!$F$10,
                                    IF(P49 = "cycling sock", costing!$F$11,
                                        IF(P49 = "Eyewear", costing!$F$12,
                                            IF(P49 = "Gloves", costing!$F$13,
                                                IF(P49 = "Helmets", costing!$F$14,
                                                    IF(P49 = "Hoodies &amp; sweatshirts", costing!$F$15,
                                                        IF(P49 = "Jackets", costing!$F$16,
                                                            IF(P49 = "Knee Warmers", costing!$F$17,
                                                                IF(P49 = "Leg Warmers", costing!$F$18,
                                                                    IF(P49 = "Long Sleeve Jersey", costing!$F$19,
                                                                        IF(P49 = "Memoribilia", costing!$F$20,
                                                                            IF(P49 = "Musette", costing!$F$21,
                                                                                IF(P49 = "Neck Warmer", costing!$F$22,
                                                                                    IF(P49 = "Rain Vest", costing!$F$23,
                                                                                        IF(P49 = "Shoecovers", costing!$F$24,
                                                                                            IF(P49 = "Shoes", costing!$F$25,
                                                                                                IF(P49 = "Shorts &amp; Trousers", costing!$F$26,
                                                                                                    IF(P49 = "Skinsuits", costing!$F$27,
                                                                                                        IF(P49 = "Skull cap", costing!$F$28,
                                                                                                            IF(P49 = "T shirts &amp; Tops", costing!$F$29,
                                                                                                                IF(P49 = "Wind Vest", costing!$F$30,
                                                                                                                    IF(P49 = "Components", costing!$F$31,
                                                                                                                        IF(P49 = "Saddles &amp; Seatposts", costing!$F$32,
                                                                                                                            IF(P49 = "Cransets &amp; Chainrings", costing!$F$33,
                                                                                                                                IF(P49 = "Handlebars &amp; Stems", costing!$F$34,
                                                                                                                                    IF(P49 = "Brakes &amp; Shifters", costing!$F$35,
                                                                                                                                        IF(P49 = "Bottles &amp; Cages", costing!$F$36,
                                                                                                                                            IF(P49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49" s="78" t="b">
        <f t="shared" si="4"/>
        <v>0</v>
      </c>
      <c r="AG49" s="80">
        <f t="shared" si="5"/>
        <v>0</v>
      </c>
      <c r="AH49" s="10"/>
      <c r="AI49" s="10"/>
      <c r="AJ49" s="10"/>
      <c r="AK49" s="10"/>
      <c r="AL49" s="10"/>
      <c r="AM49" s="10"/>
      <c r="AN49" s="10"/>
      <c r="AO49" s="10"/>
    </row>
    <row r="50" spans="1:41" ht="37.5" customHeight="1">
      <c r="A50" s="66" t="str">
        <f t="shared" si="0"/>
        <v xml:space="preserve"> 2-D-9</v>
      </c>
      <c r="B50" s="85" t="str">
        <f ca="1">"&lt;html&gt;&lt;body&gt;&lt;b&gt;Key Information&lt;/b&gt;" &amp;
"&lt;br&gt;&lt;b&gt;Brand:&lt;/b&gt; " &amp; input!F50 &amp;
IF(input!G50&lt;&gt;"", "&lt;br&gt;&lt;b&gt;ProTeam:&lt;/b&gt; " &amp; input!G50, "") &amp;
"&lt;br&gt;&lt;b&gt;Gender:&lt;/b&gt; " &amp; input!I50 &amp;
IF(input!H50&lt;&gt;"", "&lt;br&gt;&lt;b&gt;Sleeve type:&lt;/b&gt; " &amp; input!H50, "") &amp;
"&lt;br&gt;&lt;b&gt;Colour:&lt;/b&gt; " &amp; input!J50 &amp;
"&lt;br&gt;&lt;b&gt;Season:&lt;/b&gt; " &amp; input!N50 &amp;
IF(input!O50&lt;&gt;"", "&lt;br&gt;&lt;b&gt;Cycling Style:&lt;/b&gt; &lt;a href='https://procyclingoutlet.com/pages/what-are-the-different-cycling-syles'&gt;" &amp; input!O50 &amp; "&lt;/a&gt;", "") &amp;
IF(input!V50&lt;&gt;"", "&lt;br&gt;&lt;b&gt;Condition:&lt;/b&gt; &lt;a href='https://procyclingoutlet.com/pages/what-condition-are-the-used-products-in'&gt;" &amp; input!V50 &amp; "&lt;/a&gt;" &amp; IF(input!Z50&lt;&gt;"", " : " &amp; input!Z50, ""), "") &amp;
IF(input!K50&lt;&gt;"", "&lt;br&gt;&lt;b&gt;Chamois:&lt;/b&gt; " &amp; input!K50, "") &amp;
IF(input!L50&lt;&gt;"", "&lt;br&gt;&lt;b&gt;Expiry Date:&lt;/b&gt; " &amp; input!L50, "") &amp;
"&lt;br&gt;&lt;b&gt;Description&lt;/b&gt;&lt;br&gt;" &amp; description!R49 &amp;
IF(input!AA50&lt;&gt;"", "&lt;br&gt;&lt;b&gt;Ref:&lt;/b&gt; " &amp; input!AA50,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0" s="86" t="str">
        <f t="shared" si="1"/>
        <v xml:space="preserve">     </v>
      </c>
      <c r="D50" s="87"/>
      <c r="E50" s="74"/>
      <c r="F50" s="74"/>
      <c r="G50" s="74"/>
      <c r="H50" s="88"/>
      <c r="I50" s="88"/>
      <c r="J50" s="74"/>
      <c r="K50" s="74"/>
      <c r="L50" s="89"/>
      <c r="M50" s="74"/>
      <c r="N50" s="88"/>
      <c r="O50" s="88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92" t="str">
        <f t="shared" si="7"/>
        <v xml:space="preserve"> 2-D-9</v>
      </c>
      <c r="AB50" s="93" t="str">
        <f t="shared" si="3"/>
        <v/>
      </c>
      <c r="AC50" s="94" t="str">
        <f>IF(P50 = "Arm Warmers", costing!$I$2,
    IF(P50 = "bags", costing!$I$3,
        IF(P50 = "Base layer", costing!$I$4,
            IF(P50 = "Bib shorts", costing!$I$5,
                IF(P50 = "caps", costing!$I$6,
                    IF(P50 = "Cycling bib Tights", costing!$I$7,
                        IF(P50 = "cycling cap", costing!$I$8,
                            IF(P50 = "Cycling Jersey", costing!$I$9,
                                IF(P50 = "Cycling shoes", costing!$I$10,
                                    IF(P50 = "cycling sock", costing!$I$11,
                                        IF(P50 = "Eyewear", costing!$I$12,
                                            IF(P50 = "Gloves", costing!$I$13,
                                                IF(P50 = "Helmets", costing!$I$14,
                                                    IF(P50 = "Hoodies &amp; sweatshirts", costing!$I$15,
                                                        IF(P50 = "Jackets", costing!$I$16,
                                                            IF(P50 = "Knee Warmers", costing!$I$17,
                                                                IF(P50 = "Leg Warmers", costing!$I$18,
                                                                    IF(P50 = "Long Sleeve Jersey", costing!$I$19,
                                                                        IF(P50 = "Memoribilia", costing!$I$20,
                                                                            IF(P50 = "Musette", costing!$I$21,
                                                                                IF(P50 = "Neck Warmer", costing!$I$22,
                                                                                    IF(P50 = "Rain Vest", costing!$I$23,
                                                                                        IF(P50 = "Shoecovers", costing!$I$24,
                                                                                            IF(P50 = "Shoes", costing!$I$25,
                                                                                                IF(P50 = "Shorts &amp; Trousers", costing!$I$26,
                                                                                                    IF(P50 = "Skinsuits", costing!$I$27,
                                                                                                        IF(P50 = "Skull cap", costing!$I$28,
                                                                                                            IF(P50 = "T shirts &amp; Tops", costing!$I$29,
                                                                                                                IF(P50 = "Wind Vest", costing!$I$30,
                                                                                                                    IF(P50 = "Components", costing!$I$31,
                                                                                                                        IF(P50 = "Saddles &amp; Seatposts", costing!$I$32,
                                                                                                                            IF(P50 = "Cranksets &amp; Chainrings", costing!$I$33,
                                                                                                                                IF(P50 = "Handlebars &amp; Stems", costing!$I$34,
                                                                                                                                    IF(P50 = "Brakes &amp; Shifters", costing!$I$35,
                                                                                                                                        IF(P50 = "Bottles &amp; Cages", costing!$I$36,
                                                                                                                                            IF(P50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0" s="78" t="str">
        <f>IF(P50 = "Arm Warmers", costing!$C$2,
    IF(P50 = "bags", costing!$C$3,
        IF(P50 = "Base layer", costing!$C$4,
            IF(P50 = "Bib shorts", costing!$C$5,
                IF(P50 = "caps", costing!$C$6,
                    IF(P50 = "Cycling bib Tights", costing!$C$7,
                        IF(P50 = "cycling cap", costing!$C$8,
                            IF(P50 = "Cycling Jersey", costing!$C$9,
                                IF(P50 = "Cycling shoes", costing!$C$10,
                                    IF(P50 = "cycling sock", costing!$C$11,
                                        IF(P50 = "Eyewear", costing!$C$12,
                                            IF(P50 = "Gloves", costing!$C$13,
                                                IF(P50 = "Helmets", costing!$C$14,
                                                    IF(P50 = "Hoodies &amp; sweatshirts", costing!$C$15,
                                                        IF(P50 = "Jackets", costing!$C$16,
                                                            IF(P50 = "Knee Warmers", costing!$C$17,
                                                                IF(P50 = "Leg Warmers", costing!$C$18,
                                                                    IF(P50 = "Long Sleeve Jersey", costing!$C$19,
                                                                        IF(P50 = "Memoribilia", costing!$C$20,
                                                                            IF(P50 = "Musette", costing!$C$21,
                                                                                IF(P50 = "Neck Warmer", costing!$C$22,
                                                                                    IF(P50 = "Rain Vest", costing!$C$23,
                                                                                        IF(P50 = "Shoecovers", costing!$C$24,
                                                                                            IF(P50 = "Shoes", costing!$C$25,
                                                                                                IF(P50 = "Shorts &amp; Trousers", costing!$C$26,
                                                                                                    IF(P50 = "Skinsuits", costing!$C$27,
                                                                                                        IF(P50 = "Skull cap", costing!$C$28,
                                                                                                            IF(P50 = "T shirts &amp; Tops", costing!$C$29,
                                                                                                                IF(P50 = "Wind Vest", costing!$C$30,
                                                                                                                    IF(P50 = "Components", costing!$C$31,
                                                                                                                        IF(P50 = "Saddles &amp; Seatposts", costing!$C$32,
                                                                                                                            IF(P50 = "Cransets &amp; Chainrings", costing!$C$33,
                                                                                                                                IF(P50 = "Handlebars &amp; Stems", costing!$C$34,
                                                                                                                                    IF(P50 = "Brakes &amp; Shifters", costing!$C$35,
                                                                                                                                        IF(P50 = "Bottles &amp; Cages", costing!$C$36,
                                                                                                                                            IF(P50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0" s="78" t="str">
        <f>IF(P50 = "Arm Warmers", costing!$F$2,
    IF(P50 = "bags", costing!$F$3,
        IF(P50 = "Base layer", costing!$F$4,
            IF(P50 = "Bib shorts", costing!$F$5,
                IF(P50 = "caps", costing!$F$6,
                    IF(P50 = "Cycling bib Tights", costing!$F$7,
                        IF(P50 = "cycling cap", costing!$F$8,
                            IF(P50 = "Cycling Jersey", costing!$F$9,
                                IF(P50 = "Cycling shoes", costing!$F$10,
                                    IF(P50 = "cycling sock", costing!$F$11,
                                        IF(P50 = "Eyewear", costing!$F$12,
                                            IF(P50 = "Gloves", costing!$F$13,
                                                IF(P50 = "Helmets", costing!$F$14,
                                                    IF(P50 = "Hoodies &amp; sweatshirts", costing!$F$15,
                                                        IF(P50 = "Jackets", costing!$F$16,
                                                            IF(P50 = "Knee Warmers", costing!$F$17,
                                                                IF(P50 = "Leg Warmers", costing!$F$18,
                                                                    IF(P50 = "Long Sleeve Jersey", costing!$F$19,
                                                                        IF(P50 = "Memoribilia", costing!$F$20,
                                                                            IF(P50 = "Musette", costing!$F$21,
                                                                                IF(P50 = "Neck Warmer", costing!$F$22,
                                                                                    IF(P50 = "Rain Vest", costing!$F$23,
                                                                                        IF(P50 = "Shoecovers", costing!$F$24,
                                                                                            IF(P50 = "Shoes", costing!$F$25,
                                                                                                IF(P50 = "Shorts &amp; Trousers", costing!$F$26,
                                                                                                    IF(P50 = "Skinsuits", costing!$F$27,
                                                                                                        IF(P50 = "Skull cap", costing!$F$28,
                                                                                                            IF(P50 = "T shirts &amp; Tops", costing!$F$29,
                                                                                                                IF(P50 = "Wind Vest", costing!$F$30,
                                                                                                                    IF(P50 = "Components", costing!$F$31,
                                                                                                                        IF(P50 = "Saddles &amp; Seatposts", costing!$F$32,
                                                                                                                            IF(P50 = "Cransets &amp; Chainrings", costing!$F$33,
                                                                                                                                IF(P50 = "Handlebars &amp; Stems", costing!$F$34,
                                                                                                                                    IF(P50 = "Brakes &amp; Shifters", costing!$F$35,
                                                                                                                                        IF(P50 = "Bottles &amp; Cages", costing!$F$36,
                                                                                                                                            IF(P50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0" s="78" t="b">
        <f t="shared" si="4"/>
        <v>0</v>
      </c>
      <c r="AG50" s="80">
        <f t="shared" si="5"/>
        <v>0</v>
      </c>
      <c r="AH50" s="10"/>
      <c r="AI50" s="10"/>
      <c r="AJ50" s="10"/>
      <c r="AK50" s="10"/>
      <c r="AL50" s="10"/>
      <c r="AM50" s="10"/>
      <c r="AN50" s="10"/>
      <c r="AO50" s="10"/>
    </row>
    <row r="51" spans="1:41" ht="37.5" customHeight="1">
      <c r="A51" s="66" t="str">
        <f t="shared" si="0"/>
        <v xml:space="preserve"> 2-D-9</v>
      </c>
      <c r="B51" s="85" t="str">
        <f ca="1">"&lt;html&gt;&lt;body&gt;&lt;b&gt;Key Information&lt;/b&gt;" &amp;
"&lt;br&gt;&lt;b&gt;Brand:&lt;/b&gt; " &amp; input!F51 &amp;
IF(input!G51&lt;&gt;"", "&lt;br&gt;&lt;b&gt;ProTeam:&lt;/b&gt; " &amp; input!G51, "") &amp;
"&lt;br&gt;&lt;b&gt;Gender:&lt;/b&gt; " &amp; input!I51 &amp;
IF(input!H51&lt;&gt;"", "&lt;br&gt;&lt;b&gt;Sleeve type:&lt;/b&gt; " &amp; input!H51, "") &amp;
"&lt;br&gt;&lt;b&gt;Colour:&lt;/b&gt; " &amp; input!J51 &amp;
"&lt;br&gt;&lt;b&gt;Season:&lt;/b&gt; " &amp; input!N51 &amp;
IF(input!O51&lt;&gt;"", "&lt;br&gt;&lt;b&gt;Cycling Style:&lt;/b&gt; &lt;a href='https://procyclingoutlet.com/pages/what-are-the-different-cycling-syles'&gt;" &amp; input!O51 &amp; "&lt;/a&gt;", "") &amp;
IF(input!V51&lt;&gt;"", "&lt;br&gt;&lt;b&gt;Condition:&lt;/b&gt; &lt;a href='https://procyclingoutlet.com/pages/what-condition-are-the-used-products-in'&gt;" &amp; input!V51 &amp; "&lt;/a&gt;" &amp; IF(input!Z51&lt;&gt;"", " : " &amp; input!Z51, ""), "") &amp;
IF(input!K51&lt;&gt;"", "&lt;br&gt;&lt;b&gt;Chamois:&lt;/b&gt; " &amp; input!K51, "") &amp;
IF(input!L51&lt;&gt;"", "&lt;br&gt;&lt;b&gt;Expiry Date:&lt;/b&gt; " &amp; input!L51, "") &amp;
"&lt;br&gt;&lt;b&gt;Description&lt;/b&gt;&lt;br&gt;" &amp; description!R50 &amp;
IF(input!AA51&lt;&gt;"", "&lt;br&gt;&lt;b&gt;Ref:&lt;/b&gt; " &amp; input!AA51,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1" s="86" t="str">
        <f t="shared" si="1"/>
        <v xml:space="preserve">     </v>
      </c>
      <c r="D51" s="87"/>
      <c r="E51" s="74"/>
      <c r="F51" s="74"/>
      <c r="G51" s="74"/>
      <c r="H51" s="88"/>
      <c r="I51" s="88"/>
      <c r="J51" s="74"/>
      <c r="K51" s="74"/>
      <c r="L51" s="89"/>
      <c r="M51" s="74"/>
      <c r="N51" s="88"/>
      <c r="O51" s="88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92" t="str">
        <f t="shared" si="7"/>
        <v xml:space="preserve"> 2-D-9</v>
      </c>
      <c r="AB51" s="93" t="str">
        <f t="shared" si="3"/>
        <v/>
      </c>
      <c r="AC51" s="94" t="str">
        <f>IF(P51 = "Arm Warmers", costing!$I$2,
    IF(P51 = "bags", costing!$I$3,
        IF(P51 = "Base layer", costing!$I$4,
            IF(P51 = "Bib shorts", costing!$I$5,
                IF(P51 = "caps", costing!$I$6,
                    IF(P51 = "Cycling bib Tights", costing!$I$7,
                        IF(P51 = "cycling cap", costing!$I$8,
                            IF(P51 = "Cycling Jersey", costing!$I$9,
                                IF(P51 = "Cycling shoes", costing!$I$10,
                                    IF(P51 = "cycling sock", costing!$I$11,
                                        IF(P51 = "Eyewear", costing!$I$12,
                                            IF(P51 = "Gloves", costing!$I$13,
                                                IF(P51 = "Helmets", costing!$I$14,
                                                    IF(P51 = "Hoodies &amp; sweatshirts", costing!$I$15,
                                                        IF(P51 = "Jackets", costing!$I$16,
                                                            IF(P51 = "Knee Warmers", costing!$I$17,
                                                                IF(P51 = "Leg Warmers", costing!$I$18,
                                                                    IF(P51 = "Long Sleeve Jersey", costing!$I$19,
                                                                        IF(P51 = "Memoribilia", costing!$I$20,
                                                                            IF(P51 = "Musette", costing!$I$21,
                                                                                IF(P51 = "Neck Warmer", costing!$I$22,
                                                                                    IF(P51 = "Rain Vest", costing!$I$23,
                                                                                        IF(P51 = "Shoecovers", costing!$I$24,
                                                                                            IF(P51 = "Shoes", costing!$I$25,
                                                                                                IF(P51 = "Shorts &amp; Trousers", costing!$I$26,
                                                                                                    IF(P51 = "Skinsuits", costing!$I$27,
                                                                                                        IF(P51 = "Skull cap", costing!$I$28,
                                                                                                            IF(P51 = "T shirts &amp; Tops", costing!$I$29,
                                                                                                                IF(P51 = "Wind Vest", costing!$I$30,
                                                                                                                    IF(P51 = "Components", costing!$I$31,
                                                                                                                        IF(P51 = "Saddles &amp; Seatposts", costing!$I$32,
                                                                                                                            IF(P51 = "Cranksets &amp; Chainrings", costing!$I$33,
                                                                                                                                IF(P51 = "Handlebars &amp; Stems", costing!$I$34,
                                                                                                                                    IF(P51 = "Brakes &amp; Shifters", costing!$I$35,
                                                                                                                                        IF(P51 = "Bottles &amp; Cages", costing!$I$36,
                                                                                                                                            IF(P51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1" s="78" t="str">
        <f>IF(P51 = "Arm Warmers", costing!$C$2,
    IF(P51 = "bags", costing!$C$3,
        IF(P51 = "Base layer", costing!$C$4,
            IF(P51 = "Bib shorts", costing!$C$5,
                IF(P51 = "caps", costing!$C$6,
                    IF(P51 = "Cycling bib Tights", costing!$C$7,
                        IF(P51 = "cycling cap", costing!$C$8,
                            IF(P51 = "Cycling Jersey", costing!$C$9,
                                IF(P51 = "Cycling shoes", costing!$C$10,
                                    IF(P51 = "cycling sock", costing!$C$11,
                                        IF(P51 = "Eyewear", costing!$C$12,
                                            IF(P51 = "Gloves", costing!$C$13,
                                                IF(P51 = "Helmets", costing!$C$14,
                                                    IF(P51 = "Hoodies &amp; sweatshirts", costing!$C$15,
                                                        IF(P51 = "Jackets", costing!$C$16,
                                                            IF(P51 = "Knee Warmers", costing!$C$17,
                                                                IF(P51 = "Leg Warmers", costing!$C$18,
                                                                    IF(P51 = "Long Sleeve Jersey", costing!$C$19,
                                                                        IF(P51 = "Memoribilia", costing!$C$20,
                                                                            IF(P51 = "Musette", costing!$C$21,
                                                                                IF(P51 = "Neck Warmer", costing!$C$22,
                                                                                    IF(P51 = "Rain Vest", costing!$C$23,
                                                                                        IF(P51 = "Shoecovers", costing!$C$24,
                                                                                            IF(P51 = "Shoes", costing!$C$25,
                                                                                                IF(P51 = "Shorts &amp; Trousers", costing!$C$26,
                                                                                                    IF(P51 = "Skinsuits", costing!$C$27,
                                                                                                        IF(P51 = "Skull cap", costing!$C$28,
                                                                                                            IF(P51 = "T shirts &amp; Tops", costing!$C$29,
                                                                                                                IF(P51 = "Wind Vest", costing!$C$30,
                                                                                                                    IF(P51 = "Components", costing!$C$31,
                                                                                                                        IF(P51 = "Saddles &amp; Seatposts", costing!$C$32,
                                                                                                                            IF(P51 = "Cransets &amp; Chainrings", costing!$C$33,
                                                                                                                                IF(P51 = "Handlebars &amp; Stems", costing!$C$34,
                                                                                                                                    IF(P51 = "Brakes &amp; Shifters", costing!$C$35,
                                                                                                                                        IF(P51 = "Bottles &amp; Cages", costing!$C$36,
                                                                                                                                            IF(P51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1" s="78" t="str">
        <f>IF(P51 = "Arm Warmers", costing!$F$2,
    IF(P51 = "bags", costing!$F$3,
        IF(P51 = "Base layer", costing!$F$4,
            IF(P51 = "Bib shorts", costing!$F$5,
                IF(P51 = "caps", costing!$F$6,
                    IF(P51 = "Cycling bib Tights", costing!$F$7,
                        IF(P51 = "cycling cap", costing!$F$8,
                            IF(P51 = "Cycling Jersey", costing!$F$9,
                                IF(P51 = "Cycling shoes", costing!$F$10,
                                    IF(P51 = "cycling sock", costing!$F$11,
                                        IF(P51 = "Eyewear", costing!$F$12,
                                            IF(P51 = "Gloves", costing!$F$13,
                                                IF(P51 = "Helmets", costing!$F$14,
                                                    IF(P51 = "Hoodies &amp; sweatshirts", costing!$F$15,
                                                        IF(P51 = "Jackets", costing!$F$16,
                                                            IF(P51 = "Knee Warmers", costing!$F$17,
                                                                IF(P51 = "Leg Warmers", costing!$F$18,
                                                                    IF(P51 = "Long Sleeve Jersey", costing!$F$19,
                                                                        IF(P51 = "Memoribilia", costing!$F$20,
                                                                            IF(P51 = "Musette", costing!$F$21,
                                                                                IF(P51 = "Neck Warmer", costing!$F$22,
                                                                                    IF(P51 = "Rain Vest", costing!$F$23,
                                                                                        IF(P51 = "Shoecovers", costing!$F$24,
                                                                                            IF(P51 = "Shoes", costing!$F$25,
                                                                                                IF(P51 = "Shorts &amp; Trousers", costing!$F$26,
                                                                                                    IF(P51 = "Skinsuits", costing!$F$27,
                                                                                                        IF(P51 = "Skull cap", costing!$F$28,
                                                                                                            IF(P51 = "T shirts &amp; Tops", costing!$F$29,
                                                                                                                IF(P51 = "Wind Vest", costing!$F$30,
                                                                                                                    IF(P51 = "Components", costing!$F$31,
                                                                                                                        IF(P51 = "Saddles &amp; Seatposts", costing!$F$32,
                                                                                                                            IF(P51 = "Cransets &amp; Chainrings", costing!$F$33,
                                                                                                                                IF(P51 = "Handlebars &amp; Stems", costing!$F$34,
                                                                                                                                    IF(P51 = "Brakes &amp; Shifters", costing!$F$35,
                                                                                                                                        IF(P51 = "Bottles &amp; Cages", costing!$F$36,
                                                                                                                                            IF(P51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1" s="78" t="b">
        <f t="shared" si="4"/>
        <v>0</v>
      </c>
      <c r="AG51" s="80">
        <f t="shared" si="5"/>
        <v>0</v>
      </c>
      <c r="AH51" s="10"/>
      <c r="AI51" s="10"/>
      <c r="AJ51" s="10"/>
      <c r="AK51" s="10"/>
      <c r="AL51" s="10"/>
      <c r="AM51" s="10"/>
      <c r="AN51" s="10"/>
      <c r="AO51" s="10"/>
    </row>
    <row r="52" spans="1:41" ht="37.5" customHeight="1">
      <c r="A52" s="66" t="str">
        <f t="shared" si="0"/>
        <v xml:space="preserve"> 2-D-9</v>
      </c>
      <c r="B52" s="85" t="str">
        <f ca="1">"&lt;html&gt;&lt;body&gt;&lt;b&gt;Key Information&lt;/b&gt;" &amp;
"&lt;br&gt;&lt;b&gt;Brand:&lt;/b&gt; " &amp; input!F52 &amp;
IF(input!G52&lt;&gt;"", "&lt;br&gt;&lt;b&gt;ProTeam:&lt;/b&gt; " &amp; input!G52, "") &amp;
"&lt;br&gt;&lt;b&gt;Gender:&lt;/b&gt; " &amp; input!I52 &amp;
IF(input!H52&lt;&gt;"", "&lt;br&gt;&lt;b&gt;Sleeve type:&lt;/b&gt; " &amp; input!H52, "") &amp;
"&lt;br&gt;&lt;b&gt;Colour:&lt;/b&gt; " &amp; input!J52 &amp;
"&lt;br&gt;&lt;b&gt;Season:&lt;/b&gt; " &amp; input!N52 &amp;
IF(input!O52&lt;&gt;"", "&lt;br&gt;&lt;b&gt;Cycling Style:&lt;/b&gt; &lt;a href='https://procyclingoutlet.com/pages/what-are-the-different-cycling-syles'&gt;" &amp; input!O52 &amp; "&lt;/a&gt;", "") &amp;
IF(input!V52&lt;&gt;"", "&lt;br&gt;&lt;b&gt;Condition:&lt;/b&gt; &lt;a href='https://procyclingoutlet.com/pages/what-condition-are-the-used-products-in'&gt;" &amp; input!V52 &amp; "&lt;/a&gt;" &amp; IF(input!Z52&lt;&gt;"", " : " &amp; input!Z52, ""), "") &amp;
IF(input!K52&lt;&gt;"", "&lt;br&gt;&lt;b&gt;Chamois:&lt;/b&gt; " &amp; input!K52, "") &amp;
IF(input!L52&lt;&gt;"", "&lt;br&gt;&lt;b&gt;Expiry Date:&lt;/b&gt; " &amp; input!L52, "") &amp;
"&lt;br&gt;&lt;b&gt;Description&lt;/b&gt;&lt;br&gt;" &amp; description!R51 &amp;
IF(input!AA52&lt;&gt;"", "&lt;br&gt;&lt;b&gt;Ref:&lt;/b&gt; " &amp; input!AA52,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2" s="86" t="str">
        <f t="shared" si="1"/>
        <v xml:space="preserve">     </v>
      </c>
      <c r="D52" s="87"/>
      <c r="E52" s="74"/>
      <c r="F52" s="74"/>
      <c r="G52" s="74"/>
      <c r="H52" s="88"/>
      <c r="I52" s="88"/>
      <c r="J52" s="74"/>
      <c r="K52" s="74"/>
      <c r="L52" s="89"/>
      <c r="M52" s="74"/>
      <c r="N52" s="88"/>
      <c r="O52" s="88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92" t="str">
        <f t="shared" si="7"/>
        <v xml:space="preserve"> 2-D-9</v>
      </c>
      <c r="AB52" s="93" t="str">
        <f t="shared" si="3"/>
        <v/>
      </c>
      <c r="AC52" s="94" t="str">
        <f>IF(P52 = "Arm Warmers", costing!$I$2,
    IF(P52 = "bags", costing!$I$3,
        IF(P52 = "Base layer", costing!$I$4,
            IF(P52 = "Bib shorts", costing!$I$5,
                IF(P52 = "caps", costing!$I$6,
                    IF(P52 = "Cycling bib Tights", costing!$I$7,
                        IF(P52 = "cycling cap", costing!$I$8,
                            IF(P52 = "Cycling Jersey", costing!$I$9,
                                IF(P52 = "Cycling shoes", costing!$I$10,
                                    IF(P52 = "cycling sock", costing!$I$11,
                                        IF(P52 = "Eyewear", costing!$I$12,
                                            IF(P52 = "Gloves", costing!$I$13,
                                                IF(P52 = "Helmets", costing!$I$14,
                                                    IF(P52 = "Hoodies &amp; sweatshirts", costing!$I$15,
                                                        IF(P52 = "Jackets", costing!$I$16,
                                                            IF(P52 = "Knee Warmers", costing!$I$17,
                                                                IF(P52 = "Leg Warmers", costing!$I$18,
                                                                    IF(P52 = "Long Sleeve Jersey", costing!$I$19,
                                                                        IF(P52 = "Memoribilia", costing!$I$20,
                                                                            IF(P52 = "Musette", costing!$I$21,
                                                                                IF(P52 = "Neck Warmer", costing!$I$22,
                                                                                    IF(P52 = "Rain Vest", costing!$I$23,
                                                                                        IF(P52 = "Shoecovers", costing!$I$24,
                                                                                            IF(P52 = "Shoes", costing!$I$25,
                                                                                                IF(P52 = "Shorts &amp; Trousers", costing!$I$26,
                                                                                                    IF(P52 = "Skinsuits", costing!$I$27,
                                                                                                        IF(P52 = "Skull cap", costing!$I$28,
                                                                                                            IF(P52 = "T shirts &amp; Tops", costing!$I$29,
                                                                                                                IF(P52 = "Wind Vest", costing!$I$30,
                                                                                                                    IF(P52 = "Components", costing!$I$31,
                                                                                                                        IF(P52 = "Saddles &amp; Seatposts", costing!$I$32,
                                                                                                                            IF(P52 = "Cranksets &amp; Chainrings", costing!$I$33,
                                                                                                                                IF(P52 = "Handlebars &amp; Stems", costing!$I$34,
                                                                                                                                    IF(P52 = "Brakes &amp; Shifters", costing!$I$35,
                                                                                                                                        IF(P52 = "Bottles &amp; Cages", costing!$I$36,
                                                                                                                                            IF(P52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2" s="78" t="str">
        <f>IF(P52 = "Arm Warmers", costing!$C$2,
    IF(P52 = "bags", costing!$C$3,
        IF(P52 = "Base layer", costing!$C$4,
            IF(P52 = "Bib shorts", costing!$C$5,
                IF(P52 = "caps", costing!$C$6,
                    IF(P52 = "Cycling bib Tights", costing!$C$7,
                        IF(P52 = "cycling cap", costing!$C$8,
                            IF(P52 = "Cycling Jersey", costing!$C$9,
                                IF(P52 = "Cycling shoes", costing!$C$10,
                                    IF(P52 = "cycling sock", costing!$C$11,
                                        IF(P52 = "Eyewear", costing!$C$12,
                                            IF(P52 = "Gloves", costing!$C$13,
                                                IF(P52 = "Helmets", costing!$C$14,
                                                    IF(P52 = "Hoodies &amp; sweatshirts", costing!$C$15,
                                                        IF(P52 = "Jackets", costing!$C$16,
                                                            IF(P52 = "Knee Warmers", costing!$C$17,
                                                                IF(P52 = "Leg Warmers", costing!$C$18,
                                                                    IF(P52 = "Long Sleeve Jersey", costing!$C$19,
                                                                        IF(P52 = "Memoribilia", costing!$C$20,
                                                                            IF(P52 = "Musette", costing!$C$21,
                                                                                IF(P52 = "Neck Warmer", costing!$C$22,
                                                                                    IF(P52 = "Rain Vest", costing!$C$23,
                                                                                        IF(P52 = "Shoecovers", costing!$C$24,
                                                                                            IF(P52 = "Shoes", costing!$C$25,
                                                                                                IF(P52 = "Shorts &amp; Trousers", costing!$C$26,
                                                                                                    IF(P52 = "Skinsuits", costing!$C$27,
                                                                                                        IF(P52 = "Skull cap", costing!$C$28,
                                                                                                            IF(P52 = "T shirts &amp; Tops", costing!$C$29,
                                                                                                                IF(P52 = "Wind Vest", costing!$C$30,
                                                                                                                    IF(P52 = "Components", costing!$C$31,
                                                                                                                        IF(P52 = "Saddles &amp; Seatposts", costing!$C$32,
                                                                                                                            IF(P52 = "Cransets &amp; Chainrings", costing!$C$33,
                                                                                                                                IF(P52 = "Handlebars &amp; Stems", costing!$C$34,
                                                                                                                                    IF(P52 = "Brakes &amp; Shifters", costing!$C$35,
                                                                                                                                        IF(P52 = "Bottles &amp; Cages", costing!$C$36,
                                                                                                                                            IF(P52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2" s="78" t="str">
        <f>IF(P52 = "Arm Warmers", costing!$F$2,
    IF(P52 = "bags", costing!$F$3,
        IF(P52 = "Base layer", costing!$F$4,
            IF(P52 = "Bib shorts", costing!$F$5,
                IF(P52 = "caps", costing!$F$6,
                    IF(P52 = "Cycling bib Tights", costing!$F$7,
                        IF(P52 = "cycling cap", costing!$F$8,
                            IF(P52 = "Cycling Jersey", costing!$F$9,
                                IF(P52 = "Cycling shoes", costing!$F$10,
                                    IF(P52 = "cycling sock", costing!$F$11,
                                        IF(P52 = "Eyewear", costing!$F$12,
                                            IF(P52 = "Gloves", costing!$F$13,
                                                IF(P52 = "Helmets", costing!$F$14,
                                                    IF(P52 = "Hoodies &amp; sweatshirts", costing!$F$15,
                                                        IF(P52 = "Jackets", costing!$F$16,
                                                            IF(P52 = "Knee Warmers", costing!$F$17,
                                                                IF(P52 = "Leg Warmers", costing!$F$18,
                                                                    IF(P52 = "Long Sleeve Jersey", costing!$F$19,
                                                                        IF(P52 = "Memoribilia", costing!$F$20,
                                                                            IF(P52 = "Musette", costing!$F$21,
                                                                                IF(P52 = "Neck Warmer", costing!$F$22,
                                                                                    IF(P52 = "Rain Vest", costing!$F$23,
                                                                                        IF(P52 = "Shoecovers", costing!$F$24,
                                                                                            IF(P52 = "Shoes", costing!$F$25,
                                                                                                IF(P52 = "Shorts &amp; Trousers", costing!$F$26,
                                                                                                    IF(P52 = "Skinsuits", costing!$F$27,
                                                                                                        IF(P52 = "Skull cap", costing!$F$28,
                                                                                                            IF(P52 = "T shirts &amp; Tops", costing!$F$29,
                                                                                                                IF(P52 = "Wind Vest", costing!$F$30,
                                                                                                                    IF(P52 = "Components", costing!$F$31,
                                                                                                                        IF(P52 = "Saddles &amp; Seatposts", costing!$F$32,
                                                                                                                            IF(P52 = "Cransets &amp; Chainrings", costing!$F$33,
                                                                                                                                IF(P52 = "Handlebars &amp; Stems", costing!$F$34,
                                                                                                                                    IF(P52 = "Brakes &amp; Shifters", costing!$F$35,
                                                                                                                                        IF(P52 = "Bottles &amp; Cages", costing!$F$36,
                                                                                                                                            IF(P52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2" s="78" t="b">
        <f t="shared" si="4"/>
        <v>0</v>
      </c>
      <c r="AG52" s="80">
        <f t="shared" si="5"/>
        <v>0</v>
      </c>
      <c r="AH52" s="10"/>
      <c r="AI52" s="10"/>
      <c r="AJ52" s="10"/>
      <c r="AK52" s="10"/>
      <c r="AL52" s="10"/>
      <c r="AM52" s="10"/>
      <c r="AN52" s="10"/>
      <c r="AO52" s="10"/>
    </row>
    <row r="53" spans="1:41" ht="37.5" customHeight="1">
      <c r="A53" s="66" t="str">
        <f t="shared" si="0"/>
        <v xml:space="preserve"> 2-D-9</v>
      </c>
      <c r="B53" s="85" t="str">
        <f ca="1">"&lt;html&gt;&lt;body&gt;&lt;b&gt;Key Information&lt;/b&gt;" &amp;
"&lt;br&gt;&lt;b&gt;Brand:&lt;/b&gt; " &amp; input!F53 &amp;
IF(input!G53&lt;&gt;"", "&lt;br&gt;&lt;b&gt;ProTeam:&lt;/b&gt; " &amp; input!G53, "") &amp;
"&lt;br&gt;&lt;b&gt;Gender:&lt;/b&gt; " &amp; input!I53 &amp;
IF(input!H53&lt;&gt;"", "&lt;br&gt;&lt;b&gt;Sleeve type:&lt;/b&gt; " &amp; input!H53, "") &amp;
"&lt;br&gt;&lt;b&gt;Colour:&lt;/b&gt; " &amp; input!J53 &amp;
"&lt;br&gt;&lt;b&gt;Season:&lt;/b&gt; " &amp; input!N53 &amp;
IF(input!O53&lt;&gt;"", "&lt;br&gt;&lt;b&gt;Cycling Style:&lt;/b&gt; &lt;a href='https://procyclingoutlet.com/pages/what-are-the-different-cycling-syles'&gt;" &amp; input!O53 &amp; "&lt;/a&gt;", "") &amp;
IF(input!V53&lt;&gt;"", "&lt;br&gt;&lt;b&gt;Condition:&lt;/b&gt; &lt;a href='https://procyclingoutlet.com/pages/what-condition-are-the-used-products-in'&gt;" &amp; input!V53 &amp; "&lt;/a&gt;" &amp; IF(input!Z53&lt;&gt;"", " : " &amp; input!Z53, ""), "") &amp;
IF(input!K53&lt;&gt;"", "&lt;br&gt;&lt;b&gt;Chamois:&lt;/b&gt; " &amp; input!K53, "") &amp;
IF(input!L53&lt;&gt;"", "&lt;br&gt;&lt;b&gt;Expiry Date:&lt;/b&gt; " &amp; input!L53, "") &amp;
"&lt;br&gt;&lt;b&gt;Description&lt;/b&gt;&lt;br&gt;" &amp; description!R52 &amp;
IF(input!AA53&lt;&gt;"", "&lt;br&gt;&lt;b&gt;Ref:&lt;/b&gt; " &amp; input!AA53,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3" s="86" t="str">
        <f t="shared" si="1"/>
        <v xml:space="preserve">     </v>
      </c>
      <c r="D53" s="87"/>
      <c r="E53" s="74"/>
      <c r="F53" s="74"/>
      <c r="G53" s="74"/>
      <c r="H53" s="88"/>
      <c r="I53" s="88"/>
      <c r="J53" s="74"/>
      <c r="K53" s="74"/>
      <c r="L53" s="89"/>
      <c r="M53" s="74"/>
      <c r="N53" s="88"/>
      <c r="O53" s="88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92" t="str">
        <f t="shared" si="7"/>
        <v xml:space="preserve"> 2-D-9</v>
      </c>
      <c r="AB53" s="93" t="str">
        <f t="shared" si="3"/>
        <v/>
      </c>
      <c r="AC53" s="94" t="str">
        <f>IF(P53 = "Arm Warmers", costing!$I$2,
    IF(P53 = "bags", costing!$I$3,
        IF(P53 = "Base layer", costing!$I$4,
            IF(P53 = "Bib shorts", costing!$I$5,
                IF(P53 = "caps", costing!$I$6,
                    IF(P53 = "Cycling bib Tights", costing!$I$7,
                        IF(P53 = "cycling cap", costing!$I$8,
                            IF(P53 = "Cycling Jersey", costing!$I$9,
                                IF(P53 = "Cycling shoes", costing!$I$10,
                                    IF(P53 = "cycling sock", costing!$I$11,
                                        IF(P53 = "Eyewear", costing!$I$12,
                                            IF(P53 = "Gloves", costing!$I$13,
                                                IF(P53 = "Helmets", costing!$I$14,
                                                    IF(P53 = "Hoodies &amp; sweatshirts", costing!$I$15,
                                                        IF(P53 = "Jackets", costing!$I$16,
                                                            IF(P53 = "Knee Warmers", costing!$I$17,
                                                                IF(P53 = "Leg Warmers", costing!$I$18,
                                                                    IF(P53 = "Long Sleeve Jersey", costing!$I$19,
                                                                        IF(P53 = "Memoribilia", costing!$I$20,
                                                                            IF(P53 = "Musette", costing!$I$21,
                                                                                IF(P53 = "Neck Warmer", costing!$I$22,
                                                                                    IF(P53 = "Rain Vest", costing!$I$23,
                                                                                        IF(P53 = "Shoecovers", costing!$I$24,
                                                                                            IF(P53 = "Shoes", costing!$I$25,
                                                                                                IF(P53 = "Shorts &amp; Trousers", costing!$I$26,
                                                                                                    IF(P53 = "Skinsuits", costing!$I$27,
                                                                                                        IF(P53 = "Skull cap", costing!$I$28,
                                                                                                            IF(P53 = "T shirts &amp; Tops", costing!$I$29,
                                                                                                                IF(P53 = "Wind Vest", costing!$I$30,
                                                                                                                    IF(P53 = "Components", costing!$I$31,
                                                                                                                        IF(P53 = "Saddles &amp; Seatposts", costing!$I$32,
                                                                                                                            IF(P53 = "Cranksets &amp; Chainrings", costing!$I$33,
                                                                                                                                IF(P53 = "Handlebars &amp; Stems", costing!$I$34,
                                                                                                                                    IF(P53 = "Brakes &amp; Shifters", costing!$I$35,
                                                                                                                                        IF(P53 = "Bottles &amp; Cages", costing!$I$36,
                                                                                                                                            IF(P53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3" s="78" t="str">
        <f>IF(P53 = "Arm Warmers", costing!$C$2,
    IF(P53 = "bags", costing!$C$3,
        IF(P53 = "Base layer", costing!$C$4,
            IF(P53 = "Bib shorts", costing!$C$5,
                IF(P53 = "caps", costing!$C$6,
                    IF(P53 = "Cycling bib Tights", costing!$C$7,
                        IF(P53 = "cycling cap", costing!$C$8,
                            IF(P53 = "Cycling Jersey", costing!$C$9,
                                IF(P53 = "Cycling shoes", costing!$C$10,
                                    IF(P53 = "cycling sock", costing!$C$11,
                                        IF(P53 = "Eyewear", costing!$C$12,
                                            IF(P53 = "Gloves", costing!$C$13,
                                                IF(P53 = "Helmets", costing!$C$14,
                                                    IF(P53 = "Hoodies &amp; sweatshirts", costing!$C$15,
                                                        IF(P53 = "Jackets", costing!$C$16,
                                                            IF(P53 = "Knee Warmers", costing!$C$17,
                                                                IF(P53 = "Leg Warmers", costing!$C$18,
                                                                    IF(P53 = "Long Sleeve Jersey", costing!$C$19,
                                                                        IF(P53 = "Memoribilia", costing!$C$20,
                                                                            IF(P53 = "Musette", costing!$C$21,
                                                                                IF(P53 = "Neck Warmer", costing!$C$22,
                                                                                    IF(P53 = "Rain Vest", costing!$C$23,
                                                                                        IF(P53 = "Shoecovers", costing!$C$24,
                                                                                            IF(P53 = "Shoes", costing!$C$25,
                                                                                                IF(P53 = "Shorts &amp; Trousers", costing!$C$26,
                                                                                                    IF(P53 = "Skinsuits", costing!$C$27,
                                                                                                        IF(P53 = "Skull cap", costing!$C$28,
                                                                                                            IF(P53 = "T shirts &amp; Tops", costing!$C$29,
                                                                                                                IF(P53 = "Wind Vest", costing!$C$30,
                                                                                                                    IF(P53 = "Components", costing!$C$31,
                                                                                                                        IF(P53 = "Saddles &amp; Seatposts", costing!$C$32,
                                                                                                                            IF(P53 = "Cransets &amp; Chainrings", costing!$C$33,
                                                                                                                                IF(P53 = "Handlebars &amp; Stems", costing!$C$34,
                                                                                                                                    IF(P53 = "Brakes &amp; Shifters", costing!$C$35,
                                                                                                                                        IF(P53 = "Bottles &amp; Cages", costing!$C$36,
                                                                                                                                            IF(P53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3" s="78" t="str">
        <f>IF(P53 = "Arm Warmers", costing!$F$2,
    IF(P53 = "bags", costing!$F$3,
        IF(P53 = "Base layer", costing!$F$4,
            IF(P53 = "Bib shorts", costing!$F$5,
                IF(P53 = "caps", costing!$F$6,
                    IF(P53 = "Cycling bib Tights", costing!$F$7,
                        IF(P53 = "cycling cap", costing!$F$8,
                            IF(P53 = "Cycling Jersey", costing!$F$9,
                                IF(P53 = "Cycling shoes", costing!$F$10,
                                    IF(P53 = "cycling sock", costing!$F$11,
                                        IF(P53 = "Eyewear", costing!$F$12,
                                            IF(P53 = "Gloves", costing!$F$13,
                                                IF(P53 = "Helmets", costing!$F$14,
                                                    IF(P53 = "Hoodies &amp; sweatshirts", costing!$F$15,
                                                        IF(P53 = "Jackets", costing!$F$16,
                                                            IF(P53 = "Knee Warmers", costing!$F$17,
                                                                IF(P53 = "Leg Warmers", costing!$F$18,
                                                                    IF(P53 = "Long Sleeve Jersey", costing!$F$19,
                                                                        IF(P53 = "Memoribilia", costing!$F$20,
                                                                            IF(P53 = "Musette", costing!$F$21,
                                                                                IF(P53 = "Neck Warmer", costing!$F$22,
                                                                                    IF(P53 = "Rain Vest", costing!$F$23,
                                                                                        IF(P53 = "Shoecovers", costing!$F$24,
                                                                                            IF(P53 = "Shoes", costing!$F$25,
                                                                                                IF(P53 = "Shorts &amp; Trousers", costing!$F$26,
                                                                                                    IF(P53 = "Skinsuits", costing!$F$27,
                                                                                                        IF(P53 = "Skull cap", costing!$F$28,
                                                                                                            IF(P53 = "T shirts &amp; Tops", costing!$F$29,
                                                                                                                IF(P53 = "Wind Vest", costing!$F$30,
                                                                                                                    IF(P53 = "Components", costing!$F$31,
                                                                                                                        IF(P53 = "Saddles &amp; Seatposts", costing!$F$32,
                                                                                                                            IF(P53 = "Cransets &amp; Chainrings", costing!$F$33,
                                                                                                                                IF(P53 = "Handlebars &amp; Stems", costing!$F$34,
                                                                                                                                    IF(P53 = "Brakes &amp; Shifters", costing!$F$35,
                                                                                                                                        IF(P53 = "Bottles &amp; Cages", costing!$F$36,
                                                                                                                                            IF(P53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3" s="78" t="b">
        <f t="shared" si="4"/>
        <v>0</v>
      </c>
      <c r="AG53" s="80">
        <f t="shared" si="5"/>
        <v>0</v>
      </c>
      <c r="AH53" s="10"/>
      <c r="AI53" s="10"/>
      <c r="AJ53" s="10"/>
      <c r="AK53" s="10"/>
      <c r="AL53" s="10"/>
      <c r="AM53" s="10"/>
      <c r="AN53" s="10"/>
      <c r="AO53" s="10"/>
    </row>
    <row r="54" spans="1:41" ht="37.5" customHeight="1">
      <c r="A54" s="66" t="str">
        <f t="shared" si="0"/>
        <v xml:space="preserve"> 2-D-9</v>
      </c>
      <c r="B54" s="85" t="str">
        <f ca="1">"&lt;html&gt;&lt;body&gt;&lt;b&gt;Key Information&lt;/b&gt;" &amp;
"&lt;br&gt;&lt;b&gt;Brand:&lt;/b&gt; " &amp; input!F54 &amp;
IF(input!G54&lt;&gt;"", "&lt;br&gt;&lt;b&gt;ProTeam:&lt;/b&gt; " &amp; input!G54, "") &amp;
"&lt;br&gt;&lt;b&gt;Gender:&lt;/b&gt; " &amp; input!I54 &amp;
IF(input!H54&lt;&gt;"", "&lt;br&gt;&lt;b&gt;Sleeve type:&lt;/b&gt; " &amp; input!H54, "") &amp;
"&lt;br&gt;&lt;b&gt;Colour:&lt;/b&gt; " &amp; input!J54 &amp;
"&lt;br&gt;&lt;b&gt;Season:&lt;/b&gt; " &amp; input!N54 &amp;
IF(input!O54&lt;&gt;"", "&lt;br&gt;&lt;b&gt;Cycling Style:&lt;/b&gt; &lt;a href='https://procyclingoutlet.com/pages/what-are-the-different-cycling-syles'&gt;" &amp; input!O54 &amp; "&lt;/a&gt;", "") &amp;
IF(input!V54&lt;&gt;"", "&lt;br&gt;&lt;b&gt;Condition:&lt;/b&gt; &lt;a href='https://procyclingoutlet.com/pages/what-condition-are-the-used-products-in'&gt;" &amp; input!V54 &amp; "&lt;/a&gt;" &amp; IF(input!Z54&lt;&gt;"", " : " &amp; input!Z54, ""), "") &amp;
IF(input!K54&lt;&gt;"", "&lt;br&gt;&lt;b&gt;Chamois:&lt;/b&gt; " &amp; input!K54, "") &amp;
IF(input!L54&lt;&gt;"", "&lt;br&gt;&lt;b&gt;Expiry Date:&lt;/b&gt; " &amp; input!L54, "") &amp;
"&lt;br&gt;&lt;b&gt;Description&lt;/b&gt;&lt;br&gt;" &amp; description!R53 &amp;
IF(input!AA54&lt;&gt;"", "&lt;br&gt;&lt;b&gt;Ref:&lt;/b&gt; " &amp; input!AA54,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4" s="86" t="str">
        <f t="shared" si="1"/>
        <v xml:space="preserve">     </v>
      </c>
      <c r="D54" s="87"/>
      <c r="E54" s="74"/>
      <c r="F54" s="74"/>
      <c r="G54" s="74"/>
      <c r="H54" s="88"/>
      <c r="I54" s="88"/>
      <c r="J54" s="74"/>
      <c r="K54" s="74"/>
      <c r="L54" s="89"/>
      <c r="M54" s="74"/>
      <c r="N54" s="88"/>
      <c r="O54" s="88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92" t="str">
        <f t="shared" si="7"/>
        <v xml:space="preserve"> 2-D-9</v>
      </c>
      <c r="AB54" s="93" t="str">
        <f t="shared" si="3"/>
        <v/>
      </c>
      <c r="AC54" s="94" t="str">
        <f>IF(P54 = "Arm Warmers", costing!$I$2,
    IF(P54 = "bags", costing!$I$3,
        IF(P54 = "Base layer", costing!$I$4,
            IF(P54 = "Bib shorts", costing!$I$5,
                IF(P54 = "caps", costing!$I$6,
                    IF(P54 = "Cycling bib Tights", costing!$I$7,
                        IF(P54 = "cycling cap", costing!$I$8,
                            IF(P54 = "Cycling Jersey", costing!$I$9,
                                IF(P54 = "Cycling shoes", costing!$I$10,
                                    IF(P54 = "cycling sock", costing!$I$11,
                                        IF(P54 = "Eyewear", costing!$I$12,
                                            IF(P54 = "Gloves", costing!$I$13,
                                                IF(P54 = "Helmets", costing!$I$14,
                                                    IF(P54 = "Hoodies &amp; sweatshirts", costing!$I$15,
                                                        IF(P54 = "Jackets", costing!$I$16,
                                                            IF(P54 = "Knee Warmers", costing!$I$17,
                                                                IF(P54 = "Leg Warmers", costing!$I$18,
                                                                    IF(P54 = "Long Sleeve Jersey", costing!$I$19,
                                                                        IF(P54 = "Memoribilia", costing!$I$20,
                                                                            IF(P54 = "Musette", costing!$I$21,
                                                                                IF(P54 = "Neck Warmer", costing!$I$22,
                                                                                    IF(P54 = "Rain Vest", costing!$I$23,
                                                                                        IF(P54 = "Shoecovers", costing!$I$24,
                                                                                            IF(P54 = "Shoes", costing!$I$25,
                                                                                                IF(P54 = "Shorts &amp; Trousers", costing!$I$26,
                                                                                                    IF(P54 = "Skinsuits", costing!$I$27,
                                                                                                        IF(P54 = "Skull cap", costing!$I$28,
                                                                                                            IF(P54 = "T shirts &amp; Tops", costing!$I$29,
                                                                                                                IF(P54 = "Wind Vest", costing!$I$30,
                                                                                                                    IF(P54 = "Components", costing!$I$31,
                                                                                                                        IF(P54 = "Saddles &amp; Seatposts", costing!$I$32,
                                                                                                                            IF(P54 = "Cranksets &amp; Chainrings", costing!$I$33,
                                                                                                                                IF(P54 = "Handlebars &amp; Stems", costing!$I$34,
                                                                                                                                    IF(P54 = "Brakes &amp; Shifters", costing!$I$35,
                                                                                                                                        IF(P54 = "Bottles &amp; Cages", costing!$I$36,
                                                                                                                                            IF(P54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4" s="78" t="str">
        <f>IF(P54 = "Arm Warmers", costing!$C$2,
    IF(P54 = "bags", costing!$C$3,
        IF(P54 = "Base layer", costing!$C$4,
            IF(P54 = "Bib shorts", costing!$C$5,
                IF(P54 = "caps", costing!$C$6,
                    IF(P54 = "Cycling bib Tights", costing!$C$7,
                        IF(P54 = "cycling cap", costing!$C$8,
                            IF(P54 = "Cycling Jersey", costing!$C$9,
                                IF(P54 = "Cycling shoes", costing!$C$10,
                                    IF(P54 = "cycling sock", costing!$C$11,
                                        IF(P54 = "Eyewear", costing!$C$12,
                                            IF(P54 = "Gloves", costing!$C$13,
                                                IF(P54 = "Helmets", costing!$C$14,
                                                    IF(P54 = "Hoodies &amp; sweatshirts", costing!$C$15,
                                                        IF(P54 = "Jackets", costing!$C$16,
                                                            IF(P54 = "Knee Warmers", costing!$C$17,
                                                                IF(P54 = "Leg Warmers", costing!$C$18,
                                                                    IF(P54 = "Long Sleeve Jersey", costing!$C$19,
                                                                        IF(P54 = "Memoribilia", costing!$C$20,
                                                                            IF(P54 = "Musette", costing!$C$21,
                                                                                IF(P54 = "Neck Warmer", costing!$C$22,
                                                                                    IF(P54 = "Rain Vest", costing!$C$23,
                                                                                        IF(P54 = "Shoecovers", costing!$C$24,
                                                                                            IF(P54 = "Shoes", costing!$C$25,
                                                                                                IF(P54 = "Shorts &amp; Trousers", costing!$C$26,
                                                                                                    IF(P54 = "Skinsuits", costing!$C$27,
                                                                                                        IF(P54 = "Skull cap", costing!$C$28,
                                                                                                            IF(P54 = "T shirts &amp; Tops", costing!$C$29,
                                                                                                                IF(P54 = "Wind Vest", costing!$C$30,
                                                                                                                    IF(P54 = "Components", costing!$C$31,
                                                                                                                        IF(P54 = "Saddles &amp; Seatposts", costing!$C$32,
                                                                                                                            IF(P54 = "Cransets &amp; Chainrings", costing!$C$33,
                                                                                                                                IF(P54 = "Handlebars &amp; Stems", costing!$C$34,
                                                                                                                                    IF(P54 = "Brakes &amp; Shifters", costing!$C$35,
                                                                                                                                        IF(P54 = "Bottles &amp; Cages", costing!$C$36,
                                                                                                                                            IF(P54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4" s="78" t="str">
        <f>IF(P54 = "Arm Warmers", costing!$F$2,
    IF(P54 = "bags", costing!$F$3,
        IF(P54 = "Base layer", costing!$F$4,
            IF(P54 = "Bib shorts", costing!$F$5,
                IF(P54 = "caps", costing!$F$6,
                    IF(P54 = "Cycling bib Tights", costing!$F$7,
                        IF(P54 = "cycling cap", costing!$F$8,
                            IF(P54 = "Cycling Jersey", costing!$F$9,
                                IF(P54 = "Cycling shoes", costing!$F$10,
                                    IF(P54 = "cycling sock", costing!$F$11,
                                        IF(P54 = "Eyewear", costing!$F$12,
                                            IF(P54 = "Gloves", costing!$F$13,
                                                IF(P54 = "Helmets", costing!$F$14,
                                                    IF(P54 = "Hoodies &amp; sweatshirts", costing!$F$15,
                                                        IF(P54 = "Jackets", costing!$F$16,
                                                            IF(P54 = "Knee Warmers", costing!$F$17,
                                                                IF(P54 = "Leg Warmers", costing!$F$18,
                                                                    IF(P54 = "Long Sleeve Jersey", costing!$F$19,
                                                                        IF(P54 = "Memoribilia", costing!$F$20,
                                                                            IF(P54 = "Musette", costing!$F$21,
                                                                                IF(P54 = "Neck Warmer", costing!$F$22,
                                                                                    IF(P54 = "Rain Vest", costing!$F$23,
                                                                                        IF(P54 = "Shoecovers", costing!$F$24,
                                                                                            IF(P54 = "Shoes", costing!$F$25,
                                                                                                IF(P54 = "Shorts &amp; Trousers", costing!$F$26,
                                                                                                    IF(P54 = "Skinsuits", costing!$F$27,
                                                                                                        IF(P54 = "Skull cap", costing!$F$28,
                                                                                                            IF(P54 = "T shirts &amp; Tops", costing!$F$29,
                                                                                                                IF(P54 = "Wind Vest", costing!$F$30,
                                                                                                                    IF(P54 = "Components", costing!$F$31,
                                                                                                                        IF(P54 = "Saddles &amp; Seatposts", costing!$F$32,
                                                                                                                            IF(P54 = "Cransets &amp; Chainrings", costing!$F$33,
                                                                                                                                IF(P54 = "Handlebars &amp; Stems", costing!$F$34,
                                                                                                                                    IF(P54 = "Brakes &amp; Shifters", costing!$F$35,
                                                                                                                                        IF(P54 = "Bottles &amp; Cages", costing!$F$36,
                                                                                                                                            IF(P54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4" s="78" t="b">
        <f t="shared" si="4"/>
        <v>0</v>
      </c>
      <c r="AG54" s="80">
        <f t="shared" si="5"/>
        <v>0</v>
      </c>
      <c r="AH54" s="10"/>
      <c r="AI54" s="10"/>
      <c r="AJ54" s="10"/>
      <c r="AK54" s="10"/>
      <c r="AL54" s="10"/>
      <c r="AM54" s="10"/>
      <c r="AN54" s="10"/>
      <c r="AO54" s="10"/>
    </row>
    <row r="55" spans="1:41" ht="37.5" customHeight="1">
      <c r="A55" s="66" t="str">
        <f t="shared" si="0"/>
        <v xml:space="preserve"> 2-D-9</v>
      </c>
      <c r="B55" s="85" t="str">
        <f ca="1">"&lt;html&gt;&lt;body&gt;&lt;b&gt;Key Information&lt;/b&gt;" &amp;
"&lt;br&gt;&lt;b&gt;Brand:&lt;/b&gt; " &amp; input!F55 &amp;
IF(input!G55&lt;&gt;"", "&lt;br&gt;&lt;b&gt;ProTeam:&lt;/b&gt; " &amp; input!G55, "") &amp;
"&lt;br&gt;&lt;b&gt;Gender:&lt;/b&gt; " &amp; input!I55 &amp;
IF(input!H55&lt;&gt;"", "&lt;br&gt;&lt;b&gt;Sleeve type:&lt;/b&gt; " &amp; input!H55, "") &amp;
"&lt;br&gt;&lt;b&gt;Colour:&lt;/b&gt; " &amp; input!J55 &amp;
"&lt;br&gt;&lt;b&gt;Season:&lt;/b&gt; " &amp; input!N55 &amp;
IF(input!O55&lt;&gt;"", "&lt;br&gt;&lt;b&gt;Cycling Style:&lt;/b&gt; &lt;a href='https://procyclingoutlet.com/pages/what-are-the-different-cycling-syles'&gt;" &amp; input!O55 &amp; "&lt;/a&gt;", "") &amp;
IF(input!V55&lt;&gt;"", "&lt;br&gt;&lt;b&gt;Condition:&lt;/b&gt; &lt;a href='https://procyclingoutlet.com/pages/what-condition-are-the-used-products-in'&gt;" &amp; input!V55 &amp; "&lt;/a&gt;" &amp; IF(input!Z55&lt;&gt;"", " : " &amp; input!Z55, ""), "") &amp;
IF(input!K55&lt;&gt;"", "&lt;br&gt;&lt;b&gt;Chamois:&lt;/b&gt; " &amp; input!K55, "") &amp;
IF(input!L55&lt;&gt;"", "&lt;br&gt;&lt;b&gt;Expiry Date:&lt;/b&gt; " &amp; input!L55, "") &amp;
"&lt;br&gt;&lt;b&gt;Description&lt;/b&gt;&lt;br&gt;" &amp; description!R54 &amp;
IF(input!AA55&lt;&gt;"", "&lt;br&gt;&lt;b&gt;Ref:&lt;/b&gt; " &amp; input!AA55,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5" s="86" t="str">
        <f t="shared" si="1"/>
        <v xml:space="preserve">     </v>
      </c>
      <c r="D55" s="87"/>
      <c r="E55" s="74"/>
      <c r="F55" s="74"/>
      <c r="G55" s="74"/>
      <c r="H55" s="88"/>
      <c r="I55" s="88"/>
      <c r="J55" s="74"/>
      <c r="K55" s="74"/>
      <c r="L55" s="89"/>
      <c r="M55" s="74"/>
      <c r="N55" s="88"/>
      <c r="O55" s="88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92" t="str">
        <f t="shared" si="7"/>
        <v xml:space="preserve"> 2-D-9</v>
      </c>
      <c r="AB55" s="93" t="str">
        <f t="shared" si="3"/>
        <v/>
      </c>
      <c r="AC55" s="94" t="str">
        <f>IF(P55 = "Arm Warmers", costing!$I$2,
    IF(P55 = "bags", costing!$I$3,
        IF(P55 = "Base layer", costing!$I$4,
            IF(P55 = "Bib shorts", costing!$I$5,
                IF(P55 = "caps", costing!$I$6,
                    IF(P55 = "Cycling bib Tights", costing!$I$7,
                        IF(P55 = "cycling cap", costing!$I$8,
                            IF(P55 = "Cycling Jersey", costing!$I$9,
                                IF(P55 = "Cycling shoes", costing!$I$10,
                                    IF(P55 = "cycling sock", costing!$I$11,
                                        IF(P55 = "Eyewear", costing!$I$12,
                                            IF(P55 = "Gloves", costing!$I$13,
                                                IF(P55 = "Helmets", costing!$I$14,
                                                    IF(P55 = "Hoodies &amp; sweatshirts", costing!$I$15,
                                                        IF(P55 = "Jackets", costing!$I$16,
                                                            IF(P55 = "Knee Warmers", costing!$I$17,
                                                                IF(P55 = "Leg Warmers", costing!$I$18,
                                                                    IF(P55 = "Long Sleeve Jersey", costing!$I$19,
                                                                        IF(P55 = "Memoribilia", costing!$I$20,
                                                                            IF(P55 = "Musette", costing!$I$21,
                                                                                IF(P55 = "Neck Warmer", costing!$I$22,
                                                                                    IF(P55 = "Rain Vest", costing!$I$23,
                                                                                        IF(P55 = "Shoecovers", costing!$I$24,
                                                                                            IF(P55 = "Shoes", costing!$I$25,
                                                                                                IF(P55 = "Shorts &amp; Trousers", costing!$I$26,
                                                                                                    IF(P55 = "Skinsuits", costing!$I$27,
                                                                                                        IF(P55 = "Skull cap", costing!$I$28,
                                                                                                            IF(P55 = "T shirts &amp; Tops", costing!$I$29,
                                                                                                                IF(P55 = "Wind Vest", costing!$I$30,
                                                                                                                    IF(P55 = "Components", costing!$I$31,
                                                                                                                        IF(P55 = "Saddles &amp; Seatposts", costing!$I$32,
                                                                                                                            IF(P55 = "Cranksets &amp; Chainrings", costing!$I$33,
                                                                                                                                IF(P55 = "Handlebars &amp; Stems", costing!$I$34,
                                                                                                                                    IF(P55 = "Brakes &amp; Shifters", costing!$I$35,
                                                                                                                                        IF(P55 = "Bottles &amp; Cages", costing!$I$36,
                                                                                                                                            IF(P55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5" s="78" t="str">
        <f>IF(P55 = "Arm Warmers", costing!$C$2,
    IF(P55 = "bags", costing!$C$3,
        IF(P55 = "Base layer", costing!$C$4,
            IF(P55 = "Bib shorts", costing!$C$5,
                IF(P55 = "caps", costing!$C$6,
                    IF(P55 = "Cycling bib Tights", costing!$C$7,
                        IF(P55 = "cycling cap", costing!$C$8,
                            IF(P55 = "Cycling Jersey", costing!$C$9,
                                IF(P55 = "Cycling shoes", costing!$C$10,
                                    IF(P55 = "cycling sock", costing!$C$11,
                                        IF(P55 = "Eyewear", costing!$C$12,
                                            IF(P55 = "Gloves", costing!$C$13,
                                                IF(P55 = "Helmets", costing!$C$14,
                                                    IF(P55 = "Hoodies &amp; sweatshirts", costing!$C$15,
                                                        IF(P55 = "Jackets", costing!$C$16,
                                                            IF(P55 = "Knee Warmers", costing!$C$17,
                                                                IF(P55 = "Leg Warmers", costing!$C$18,
                                                                    IF(P55 = "Long Sleeve Jersey", costing!$C$19,
                                                                        IF(P55 = "Memoribilia", costing!$C$20,
                                                                            IF(P55 = "Musette", costing!$C$21,
                                                                                IF(P55 = "Neck Warmer", costing!$C$22,
                                                                                    IF(P55 = "Rain Vest", costing!$C$23,
                                                                                        IF(P55 = "Shoecovers", costing!$C$24,
                                                                                            IF(P55 = "Shoes", costing!$C$25,
                                                                                                IF(P55 = "Shorts &amp; Trousers", costing!$C$26,
                                                                                                    IF(P55 = "Skinsuits", costing!$C$27,
                                                                                                        IF(P55 = "Skull cap", costing!$C$28,
                                                                                                            IF(P55 = "T shirts &amp; Tops", costing!$C$29,
                                                                                                                IF(P55 = "Wind Vest", costing!$C$30,
                                                                                                                    IF(P55 = "Components", costing!$C$31,
                                                                                                                        IF(P55 = "Saddles &amp; Seatposts", costing!$C$32,
                                                                                                                            IF(P55 = "Cransets &amp; Chainrings", costing!$C$33,
                                                                                                                                IF(P55 = "Handlebars &amp; Stems", costing!$C$34,
                                                                                                                                    IF(P55 = "Brakes &amp; Shifters", costing!$C$35,
                                                                                                                                        IF(P55 = "Bottles &amp; Cages", costing!$C$36,
                                                                                                                                            IF(P55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5" s="78" t="str">
        <f>IF(P55 = "Arm Warmers", costing!$F$2,
    IF(P55 = "bags", costing!$F$3,
        IF(P55 = "Base layer", costing!$F$4,
            IF(P55 = "Bib shorts", costing!$F$5,
                IF(P55 = "caps", costing!$F$6,
                    IF(P55 = "Cycling bib Tights", costing!$F$7,
                        IF(P55 = "cycling cap", costing!$F$8,
                            IF(P55 = "Cycling Jersey", costing!$F$9,
                                IF(P55 = "Cycling shoes", costing!$F$10,
                                    IF(P55 = "cycling sock", costing!$F$11,
                                        IF(P55 = "Eyewear", costing!$F$12,
                                            IF(P55 = "Gloves", costing!$F$13,
                                                IF(P55 = "Helmets", costing!$F$14,
                                                    IF(P55 = "Hoodies &amp; sweatshirts", costing!$F$15,
                                                        IF(P55 = "Jackets", costing!$F$16,
                                                            IF(P55 = "Knee Warmers", costing!$F$17,
                                                                IF(P55 = "Leg Warmers", costing!$F$18,
                                                                    IF(P55 = "Long Sleeve Jersey", costing!$F$19,
                                                                        IF(P55 = "Memoribilia", costing!$F$20,
                                                                            IF(P55 = "Musette", costing!$F$21,
                                                                                IF(P55 = "Neck Warmer", costing!$F$22,
                                                                                    IF(P55 = "Rain Vest", costing!$F$23,
                                                                                        IF(P55 = "Shoecovers", costing!$F$24,
                                                                                            IF(P55 = "Shoes", costing!$F$25,
                                                                                                IF(P55 = "Shorts &amp; Trousers", costing!$F$26,
                                                                                                    IF(P55 = "Skinsuits", costing!$F$27,
                                                                                                        IF(P55 = "Skull cap", costing!$F$28,
                                                                                                            IF(P55 = "T shirts &amp; Tops", costing!$F$29,
                                                                                                                IF(P55 = "Wind Vest", costing!$F$30,
                                                                                                                    IF(P55 = "Components", costing!$F$31,
                                                                                                                        IF(P55 = "Saddles &amp; Seatposts", costing!$F$32,
                                                                                                                            IF(P55 = "Cransets &amp; Chainrings", costing!$F$33,
                                                                                                                                IF(P55 = "Handlebars &amp; Stems", costing!$F$34,
                                                                                                                                    IF(P55 = "Brakes &amp; Shifters", costing!$F$35,
                                                                                                                                        IF(P55 = "Bottles &amp; Cages", costing!$F$36,
                                                                                                                                            IF(P55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5" s="78" t="b">
        <f t="shared" si="4"/>
        <v>0</v>
      </c>
      <c r="AG55" s="80">
        <f t="shared" si="5"/>
        <v>0</v>
      </c>
      <c r="AH55" s="10"/>
      <c r="AI55" s="10"/>
      <c r="AJ55" s="10"/>
      <c r="AK55" s="10"/>
      <c r="AL55" s="10"/>
      <c r="AM55" s="10"/>
      <c r="AN55" s="10"/>
      <c r="AO55" s="10"/>
    </row>
    <row r="56" spans="1:41" ht="37.5" customHeight="1">
      <c r="A56" s="66" t="str">
        <f t="shared" si="0"/>
        <v xml:space="preserve"> 2-D-9</v>
      </c>
      <c r="B56" s="85" t="str">
        <f ca="1">"&lt;html&gt;&lt;body&gt;&lt;b&gt;Key Information&lt;/b&gt;" &amp;
"&lt;br&gt;&lt;b&gt;Brand:&lt;/b&gt; " &amp; input!F56 &amp;
IF(input!G56&lt;&gt;"", "&lt;br&gt;&lt;b&gt;ProTeam:&lt;/b&gt; " &amp; input!G56, "") &amp;
"&lt;br&gt;&lt;b&gt;Gender:&lt;/b&gt; " &amp; input!I56 &amp;
IF(input!H56&lt;&gt;"", "&lt;br&gt;&lt;b&gt;Sleeve type:&lt;/b&gt; " &amp; input!H56, "") &amp;
"&lt;br&gt;&lt;b&gt;Colour:&lt;/b&gt; " &amp; input!J56 &amp;
"&lt;br&gt;&lt;b&gt;Season:&lt;/b&gt; " &amp; input!N56 &amp;
IF(input!O56&lt;&gt;"", "&lt;br&gt;&lt;b&gt;Cycling Style:&lt;/b&gt; &lt;a href='https://procyclingoutlet.com/pages/what-are-the-different-cycling-syles'&gt;" &amp; input!O56 &amp; "&lt;/a&gt;", "") &amp;
IF(input!V56&lt;&gt;"", "&lt;br&gt;&lt;b&gt;Condition:&lt;/b&gt; &lt;a href='https://procyclingoutlet.com/pages/what-condition-are-the-used-products-in'&gt;" &amp; input!V56 &amp; "&lt;/a&gt;" &amp; IF(input!Z56&lt;&gt;"", " : " &amp; input!Z56, ""), "") &amp;
IF(input!K56&lt;&gt;"", "&lt;br&gt;&lt;b&gt;Chamois:&lt;/b&gt; " &amp; input!K56, "") &amp;
IF(input!L56&lt;&gt;"", "&lt;br&gt;&lt;b&gt;Expiry Date:&lt;/b&gt; " &amp; input!L56, "") &amp;
"&lt;br&gt;&lt;b&gt;Description&lt;/b&gt;&lt;br&gt;" &amp; description!R55 &amp;
IF(input!AA56&lt;&gt;"", "&lt;br&gt;&lt;b&gt;Ref:&lt;/b&gt; " &amp; input!AA56,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6" s="86" t="str">
        <f t="shared" si="1"/>
        <v xml:space="preserve">     </v>
      </c>
      <c r="D56" s="87"/>
      <c r="E56" s="74"/>
      <c r="F56" s="74"/>
      <c r="G56" s="74"/>
      <c r="H56" s="88"/>
      <c r="I56" s="88"/>
      <c r="J56" s="74"/>
      <c r="K56" s="74"/>
      <c r="L56" s="89"/>
      <c r="M56" s="74"/>
      <c r="N56" s="88"/>
      <c r="O56" s="88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92" t="str">
        <f t="shared" si="7"/>
        <v xml:space="preserve"> 2-D-9</v>
      </c>
      <c r="AB56" s="93" t="str">
        <f t="shared" si="3"/>
        <v/>
      </c>
      <c r="AC56" s="94" t="str">
        <f>IF(P56 = "Arm Warmers", costing!$I$2,
    IF(P56 = "bags", costing!$I$3,
        IF(P56 = "Base layer", costing!$I$4,
            IF(P56 = "Bib shorts", costing!$I$5,
                IF(P56 = "caps", costing!$I$6,
                    IF(P56 = "Cycling bib Tights", costing!$I$7,
                        IF(P56 = "cycling cap", costing!$I$8,
                            IF(P56 = "Cycling Jersey", costing!$I$9,
                                IF(P56 = "Cycling shoes", costing!$I$10,
                                    IF(P56 = "cycling sock", costing!$I$11,
                                        IF(P56 = "Eyewear", costing!$I$12,
                                            IF(P56 = "Gloves", costing!$I$13,
                                                IF(P56 = "Helmets", costing!$I$14,
                                                    IF(P56 = "Hoodies &amp; sweatshirts", costing!$I$15,
                                                        IF(P56 = "Jackets", costing!$I$16,
                                                            IF(P56 = "Knee Warmers", costing!$I$17,
                                                                IF(P56 = "Leg Warmers", costing!$I$18,
                                                                    IF(P56 = "Long Sleeve Jersey", costing!$I$19,
                                                                        IF(P56 = "Memoribilia", costing!$I$20,
                                                                            IF(P56 = "Musette", costing!$I$21,
                                                                                IF(P56 = "Neck Warmer", costing!$I$22,
                                                                                    IF(P56 = "Rain Vest", costing!$I$23,
                                                                                        IF(P56 = "Shoecovers", costing!$I$24,
                                                                                            IF(P56 = "Shoes", costing!$I$25,
                                                                                                IF(P56 = "Shorts &amp; Trousers", costing!$I$26,
                                                                                                    IF(P56 = "Skinsuits", costing!$I$27,
                                                                                                        IF(P56 = "Skull cap", costing!$I$28,
                                                                                                            IF(P56 = "T shirts &amp; Tops", costing!$I$29,
                                                                                                                IF(P56 = "Wind Vest", costing!$I$30,
                                                                                                                    IF(P56 = "Components", costing!$I$31,
                                                                                                                        IF(P56 = "Saddles &amp; Seatposts", costing!$I$32,
                                                                                                                            IF(P56 = "Cranksets &amp; Chainrings", costing!$I$33,
                                                                                                                                IF(P56 = "Handlebars &amp; Stems", costing!$I$34,
                                                                                                                                    IF(P56 = "Brakes &amp; Shifters", costing!$I$35,
                                                                                                                                        IF(P56 = "Bottles &amp; Cages", costing!$I$36,
                                                                                                                                            IF(P56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6" s="78" t="str">
        <f>IF(P56 = "Arm Warmers", costing!$C$2,
    IF(P56 = "bags", costing!$C$3,
        IF(P56 = "Base layer", costing!$C$4,
            IF(P56 = "Bib shorts", costing!$C$5,
                IF(P56 = "caps", costing!$C$6,
                    IF(P56 = "Cycling bib Tights", costing!$C$7,
                        IF(P56 = "cycling cap", costing!$C$8,
                            IF(P56 = "Cycling Jersey", costing!$C$9,
                                IF(P56 = "Cycling shoes", costing!$C$10,
                                    IF(P56 = "cycling sock", costing!$C$11,
                                        IF(P56 = "Eyewear", costing!$C$12,
                                            IF(P56 = "Gloves", costing!$C$13,
                                                IF(P56 = "Helmets", costing!$C$14,
                                                    IF(P56 = "Hoodies &amp; sweatshirts", costing!$C$15,
                                                        IF(P56 = "Jackets", costing!$C$16,
                                                            IF(P56 = "Knee Warmers", costing!$C$17,
                                                                IF(P56 = "Leg Warmers", costing!$C$18,
                                                                    IF(P56 = "Long Sleeve Jersey", costing!$C$19,
                                                                        IF(P56 = "Memoribilia", costing!$C$20,
                                                                            IF(P56 = "Musette", costing!$C$21,
                                                                                IF(P56 = "Neck Warmer", costing!$C$22,
                                                                                    IF(P56 = "Rain Vest", costing!$C$23,
                                                                                        IF(P56 = "Shoecovers", costing!$C$24,
                                                                                            IF(P56 = "Shoes", costing!$C$25,
                                                                                                IF(P56 = "Shorts &amp; Trousers", costing!$C$26,
                                                                                                    IF(P56 = "Skinsuits", costing!$C$27,
                                                                                                        IF(P56 = "Skull cap", costing!$C$28,
                                                                                                            IF(P56 = "T shirts &amp; Tops", costing!$C$29,
                                                                                                                IF(P56 = "Wind Vest", costing!$C$30,
                                                                                                                    IF(P56 = "Components", costing!$C$31,
                                                                                                                        IF(P56 = "Saddles &amp; Seatposts", costing!$C$32,
                                                                                                                            IF(P56 = "Cransets &amp; Chainrings", costing!$C$33,
                                                                                                                                IF(P56 = "Handlebars &amp; Stems", costing!$C$34,
                                                                                                                                    IF(P56 = "Brakes &amp; Shifters", costing!$C$35,
                                                                                                                                        IF(P56 = "Bottles &amp; Cages", costing!$C$36,
                                                                                                                                            IF(P56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6" s="78" t="str">
        <f>IF(P56 = "Arm Warmers", costing!$F$2,
    IF(P56 = "bags", costing!$F$3,
        IF(P56 = "Base layer", costing!$F$4,
            IF(P56 = "Bib shorts", costing!$F$5,
                IF(P56 = "caps", costing!$F$6,
                    IF(P56 = "Cycling bib Tights", costing!$F$7,
                        IF(P56 = "cycling cap", costing!$F$8,
                            IF(P56 = "Cycling Jersey", costing!$F$9,
                                IF(P56 = "Cycling shoes", costing!$F$10,
                                    IF(P56 = "cycling sock", costing!$F$11,
                                        IF(P56 = "Eyewear", costing!$F$12,
                                            IF(P56 = "Gloves", costing!$F$13,
                                                IF(P56 = "Helmets", costing!$F$14,
                                                    IF(P56 = "Hoodies &amp; sweatshirts", costing!$F$15,
                                                        IF(P56 = "Jackets", costing!$F$16,
                                                            IF(P56 = "Knee Warmers", costing!$F$17,
                                                                IF(P56 = "Leg Warmers", costing!$F$18,
                                                                    IF(P56 = "Long Sleeve Jersey", costing!$F$19,
                                                                        IF(P56 = "Memoribilia", costing!$F$20,
                                                                            IF(P56 = "Musette", costing!$F$21,
                                                                                IF(P56 = "Neck Warmer", costing!$F$22,
                                                                                    IF(P56 = "Rain Vest", costing!$F$23,
                                                                                        IF(P56 = "Shoecovers", costing!$F$24,
                                                                                            IF(P56 = "Shoes", costing!$F$25,
                                                                                                IF(P56 = "Shorts &amp; Trousers", costing!$F$26,
                                                                                                    IF(P56 = "Skinsuits", costing!$F$27,
                                                                                                        IF(P56 = "Skull cap", costing!$F$28,
                                                                                                            IF(P56 = "T shirts &amp; Tops", costing!$F$29,
                                                                                                                IF(P56 = "Wind Vest", costing!$F$30,
                                                                                                                    IF(P56 = "Components", costing!$F$31,
                                                                                                                        IF(P56 = "Saddles &amp; Seatposts", costing!$F$32,
                                                                                                                            IF(P56 = "Cransets &amp; Chainrings", costing!$F$33,
                                                                                                                                IF(P56 = "Handlebars &amp; Stems", costing!$F$34,
                                                                                                                                    IF(P56 = "Brakes &amp; Shifters", costing!$F$35,
                                                                                                                                        IF(P56 = "Bottles &amp; Cages", costing!$F$36,
                                                                                                                                            IF(P56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6" s="78" t="b">
        <f t="shared" si="4"/>
        <v>0</v>
      </c>
      <c r="AG56" s="80">
        <f t="shared" si="5"/>
        <v>0</v>
      </c>
      <c r="AH56" s="10"/>
      <c r="AI56" s="10"/>
      <c r="AJ56" s="10"/>
      <c r="AK56" s="10"/>
      <c r="AL56" s="10"/>
      <c r="AM56" s="10"/>
      <c r="AN56" s="10"/>
      <c r="AO56" s="10"/>
    </row>
    <row r="57" spans="1:41" ht="37.5" customHeight="1">
      <c r="A57" s="66" t="str">
        <f t="shared" si="0"/>
        <v xml:space="preserve"> 2-D-9</v>
      </c>
      <c r="B57" s="85" t="str">
        <f ca="1">"&lt;html&gt;&lt;body&gt;&lt;b&gt;Key Information&lt;/b&gt;" &amp;
"&lt;br&gt;&lt;b&gt;Brand:&lt;/b&gt; " &amp; input!F57 &amp;
IF(input!G57&lt;&gt;"", "&lt;br&gt;&lt;b&gt;ProTeam:&lt;/b&gt; " &amp; input!G57, "") &amp;
"&lt;br&gt;&lt;b&gt;Gender:&lt;/b&gt; " &amp; input!I57 &amp;
IF(input!H57&lt;&gt;"", "&lt;br&gt;&lt;b&gt;Sleeve type:&lt;/b&gt; " &amp; input!H57, "") &amp;
"&lt;br&gt;&lt;b&gt;Colour:&lt;/b&gt; " &amp; input!J57 &amp;
"&lt;br&gt;&lt;b&gt;Season:&lt;/b&gt; " &amp; input!N57 &amp;
IF(input!O57&lt;&gt;"", "&lt;br&gt;&lt;b&gt;Cycling Style:&lt;/b&gt; &lt;a href='https://procyclingoutlet.com/pages/what-are-the-different-cycling-syles'&gt;" &amp; input!O57 &amp; "&lt;/a&gt;", "") &amp;
IF(input!V57&lt;&gt;"", "&lt;br&gt;&lt;b&gt;Condition:&lt;/b&gt; &lt;a href='https://procyclingoutlet.com/pages/what-condition-are-the-used-products-in'&gt;" &amp; input!V57 &amp; "&lt;/a&gt;" &amp; IF(input!Z57&lt;&gt;"", " : " &amp; input!Z57, ""), "") &amp;
IF(input!K57&lt;&gt;"", "&lt;br&gt;&lt;b&gt;Chamois:&lt;/b&gt; " &amp; input!K57, "") &amp;
IF(input!L57&lt;&gt;"", "&lt;br&gt;&lt;b&gt;Expiry Date:&lt;/b&gt; " &amp; input!L57, "") &amp;
"&lt;br&gt;&lt;b&gt;Description&lt;/b&gt;&lt;br&gt;" &amp; description!R56 &amp;
IF(input!AA57&lt;&gt;"", "&lt;br&gt;&lt;b&gt;Ref:&lt;/b&gt; " &amp; input!AA57,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7" s="86" t="str">
        <f t="shared" si="1"/>
        <v xml:space="preserve">     </v>
      </c>
      <c r="D57" s="87"/>
      <c r="E57" s="74"/>
      <c r="F57" s="74"/>
      <c r="G57" s="74"/>
      <c r="H57" s="88"/>
      <c r="I57" s="88"/>
      <c r="J57" s="74"/>
      <c r="K57" s="74"/>
      <c r="L57" s="89"/>
      <c r="M57" s="74"/>
      <c r="N57" s="88"/>
      <c r="O57" s="88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92" t="str">
        <f t="shared" si="7"/>
        <v xml:space="preserve"> 2-D-9</v>
      </c>
      <c r="AB57" s="93" t="str">
        <f t="shared" si="3"/>
        <v/>
      </c>
      <c r="AC57" s="94" t="str">
        <f>IF(P57 = "Arm Warmers", costing!$I$2,
    IF(P57 = "bags", costing!$I$3,
        IF(P57 = "Base layer", costing!$I$4,
            IF(P57 = "Bib shorts", costing!$I$5,
                IF(P57 = "caps", costing!$I$6,
                    IF(P57 = "Cycling bib Tights", costing!$I$7,
                        IF(P57 = "cycling cap", costing!$I$8,
                            IF(P57 = "Cycling Jersey", costing!$I$9,
                                IF(P57 = "Cycling shoes", costing!$I$10,
                                    IF(P57 = "cycling sock", costing!$I$11,
                                        IF(P57 = "Eyewear", costing!$I$12,
                                            IF(P57 = "Gloves", costing!$I$13,
                                                IF(P57 = "Helmets", costing!$I$14,
                                                    IF(P57 = "Hoodies &amp; sweatshirts", costing!$I$15,
                                                        IF(P57 = "Jackets", costing!$I$16,
                                                            IF(P57 = "Knee Warmers", costing!$I$17,
                                                                IF(P57 = "Leg Warmers", costing!$I$18,
                                                                    IF(P57 = "Long Sleeve Jersey", costing!$I$19,
                                                                        IF(P57 = "Memoribilia", costing!$I$20,
                                                                            IF(P57 = "Musette", costing!$I$21,
                                                                                IF(P57 = "Neck Warmer", costing!$I$22,
                                                                                    IF(P57 = "Rain Vest", costing!$I$23,
                                                                                        IF(P57 = "Shoecovers", costing!$I$24,
                                                                                            IF(P57 = "Shoes", costing!$I$25,
                                                                                                IF(P57 = "Shorts &amp; Trousers", costing!$I$26,
                                                                                                    IF(P57 = "Skinsuits", costing!$I$27,
                                                                                                        IF(P57 = "Skull cap", costing!$I$28,
                                                                                                            IF(P57 = "T shirts &amp; Tops", costing!$I$29,
                                                                                                                IF(P57 = "Wind Vest", costing!$I$30,
                                                                                                                    IF(P57 = "Components", costing!$I$31,
                                                                                                                        IF(P57 = "Saddles &amp; Seatposts", costing!$I$32,
                                                                                                                            IF(P57 = "Cranksets &amp; Chainrings", costing!$I$33,
                                                                                                                                IF(P57 = "Handlebars &amp; Stems", costing!$I$34,
                                                                                                                                    IF(P57 = "Brakes &amp; Shifters", costing!$I$35,
                                                                                                                                        IF(P57 = "Bottles &amp; Cages", costing!$I$36,
                                                                                                                                            IF(P57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7" s="78" t="str">
        <f>IF(P57 = "Arm Warmers", costing!$C$2,
    IF(P57 = "bags", costing!$C$3,
        IF(P57 = "Base layer", costing!$C$4,
            IF(P57 = "Bib shorts", costing!$C$5,
                IF(P57 = "caps", costing!$C$6,
                    IF(P57 = "Cycling bib Tights", costing!$C$7,
                        IF(P57 = "cycling cap", costing!$C$8,
                            IF(P57 = "Cycling Jersey", costing!$C$9,
                                IF(P57 = "Cycling shoes", costing!$C$10,
                                    IF(P57 = "cycling sock", costing!$C$11,
                                        IF(P57 = "Eyewear", costing!$C$12,
                                            IF(P57 = "Gloves", costing!$C$13,
                                                IF(P57 = "Helmets", costing!$C$14,
                                                    IF(P57 = "Hoodies &amp; sweatshirts", costing!$C$15,
                                                        IF(P57 = "Jackets", costing!$C$16,
                                                            IF(P57 = "Knee Warmers", costing!$C$17,
                                                                IF(P57 = "Leg Warmers", costing!$C$18,
                                                                    IF(P57 = "Long Sleeve Jersey", costing!$C$19,
                                                                        IF(P57 = "Memoribilia", costing!$C$20,
                                                                            IF(P57 = "Musette", costing!$C$21,
                                                                                IF(P57 = "Neck Warmer", costing!$C$22,
                                                                                    IF(P57 = "Rain Vest", costing!$C$23,
                                                                                        IF(P57 = "Shoecovers", costing!$C$24,
                                                                                            IF(P57 = "Shoes", costing!$C$25,
                                                                                                IF(P57 = "Shorts &amp; Trousers", costing!$C$26,
                                                                                                    IF(P57 = "Skinsuits", costing!$C$27,
                                                                                                        IF(P57 = "Skull cap", costing!$C$28,
                                                                                                            IF(P57 = "T shirts &amp; Tops", costing!$C$29,
                                                                                                                IF(P57 = "Wind Vest", costing!$C$30,
                                                                                                                    IF(P57 = "Components", costing!$C$31,
                                                                                                                        IF(P57 = "Saddles &amp; Seatposts", costing!$C$32,
                                                                                                                            IF(P57 = "Cransets &amp; Chainrings", costing!$C$33,
                                                                                                                                IF(P57 = "Handlebars &amp; Stems", costing!$C$34,
                                                                                                                                    IF(P57 = "Brakes &amp; Shifters", costing!$C$35,
                                                                                                                                        IF(P57 = "Bottles &amp; Cages", costing!$C$36,
                                                                                                                                            IF(P57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7" s="78" t="str">
        <f>IF(P57 = "Arm Warmers", costing!$F$2,
    IF(P57 = "bags", costing!$F$3,
        IF(P57 = "Base layer", costing!$F$4,
            IF(P57 = "Bib shorts", costing!$F$5,
                IF(P57 = "caps", costing!$F$6,
                    IF(P57 = "Cycling bib Tights", costing!$F$7,
                        IF(P57 = "cycling cap", costing!$F$8,
                            IF(P57 = "Cycling Jersey", costing!$F$9,
                                IF(P57 = "Cycling shoes", costing!$F$10,
                                    IF(P57 = "cycling sock", costing!$F$11,
                                        IF(P57 = "Eyewear", costing!$F$12,
                                            IF(P57 = "Gloves", costing!$F$13,
                                                IF(P57 = "Helmets", costing!$F$14,
                                                    IF(P57 = "Hoodies &amp; sweatshirts", costing!$F$15,
                                                        IF(P57 = "Jackets", costing!$F$16,
                                                            IF(P57 = "Knee Warmers", costing!$F$17,
                                                                IF(P57 = "Leg Warmers", costing!$F$18,
                                                                    IF(P57 = "Long Sleeve Jersey", costing!$F$19,
                                                                        IF(P57 = "Memoribilia", costing!$F$20,
                                                                            IF(P57 = "Musette", costing!$F$21,
                                                                                IF(P57 = "Neck Warmer", costing!$F$22,
                                                                                    IF(P57 = "Rain Vest", costing!$F$23,
                                                                                        IF(P57 = "Shoecovers", costing!$F$24,
                                                                                            IF(P57 = "Shoes", costing!$F$25,
                                                                                                IF(P57 = "Shorts &amp; Trousers", costing!$F$26,
                                                                                                    IF(P57 = "Skinsuits", costing!$F$27,
                                                                                                        IF(P57 = "Skull cap", costing!$F$28,
                                                                                                            IF(P57 = "T shirts &amp; Tops", costing!$F$29,
                                                                                                                IF(P57 = "Wind Vest", costing!$F$30,
                                                                                                                    IF(P57 = "Components", costing!$F$31,
                                                                                                                        IF(P57 = "Saddles &amp; Seatposts", costing!$F$32,
                                                                                                                            IF(P57 = "Cransets &amp; Chainrings", costing!$F$33,
                                                                                                                                IF(P57 = "Handlebars &amp; Stems", costing!$F$34,
                                                                                                                                    IF(P57 = "Brakes &amp; Shifters", costing!$F$35,
                                                                                                                                        IF(P57 = "Bottles &amp; Cages", costing!$F$36,
                                                                                                                                            IF(P57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7" s="78" t="b">
        <f t="shared" si="4"/>
        <v>0</v>
      </c>
      <c r="AG57" s="80">
        <f t="shared" si="5"/>
        <v>0</v>
      </c>
      <c r="AH57" s="10"/>
      <c r="AI57" s="10"/>
      <c r="AJ57" s="10"/>
      <c r="AK57" s="10"/>
      <c r="AL57" s="10"/>
      <c r="AM57" s="10"/>
      <c r="AN57" s="10"/>
      <c r="AO57" s="10"/>
    </row>
    <row r="58" spans="1:41" ht="37.5" customHeight="1">
      <c r="A58" s="66" t="str">
        <f t="shared" si="0"/>
        <v xml:space="preserve"> 2-D-9</v>
      </c>
      <c r="B58" s="85" t="str">
        <f ca="1">"&lt;html&gt;&lt;body&gt;&lt;b&gt;Key Information&lt;/b&gt;" &amp;
"&lt;br&gt;&lt;b&gt;Brand:&lt;/b&gt; " &amp; input!F58 &amp;
IF(input!G58&lt;&gt;"", "&lt;br&gt;&lt;b&gt;ProTeam:&lt;/b&gt; " &amp; input!G58, "") &amp;
"&lt;br&gt;&lt;b&gt;Gender:&lt;/b&gt; " &amp; input!I58 &amp;
IF(input!H58&lt;&gt;"", "&lt;br&gt;&lt;b&gt;Sleeve type:&lt;/b&gt; " &amp; input!H58, "") &amp;
"&lt;br&gt;&lt;b&gt;Colour:&lt;/b&gt; " &amp; input!J58 &amp;
"&lt;br&gt;&lt;b&gt;Season:&lt;/b&gt; " &amp; input!N58 &amp;
IF(input!O58&lt;&gt;"", "&lt;br&gt;&lt;b&gt;Cycling Style:&lt;/b&gt; &lt;a href='https://procyclingoutlet.com/pages/what-are-the-different-cycling-syles'&gt;" &amp; input!O58 &amp; "&lt;/a&gt;", "") &amp;
IF(input!V58&lt;&gt;"", "&lt;br&gt;&lt;b&gt;Condition:&lt;/b&gt; &lt;a href='https://procyclingoutlet.com/pages/what-condition-are-the-used-products-in'&gt;" &amp; input!V58 &amp; "&lt;/a&gt;" &amp; IF(input!Z58&lt;&gt;"", " : " &amp; input!Z58, ""), "") &amp;
IF(input!K58&lt;&gt;"", "&lt;br&gt;&lt;b&gt;Chamois:&lt;/b&gt; " &amp; input!K58, "") &amp;
IF(input!L58&lt;&gt;"", "&lt;br&gt;&lt;b&gt;Expiry Date:&lt;/b&gt; " &amp; input!L58, "") &amp;
"&lt;br&gt;&lt;b&gt;Description&lt;/b&gt;&lt;br&gt;" &amp; description!R57 &amp;
IF(input!AA58&lt;&gt;"", "&lt;br&gt;&lt;b&gt;Ref:&lt;/b&gt; " &amp; input!AA58,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8" s="86" t="str">
        <f t="shared" si="1"/>
        <v xml:space="preserve">     </v>
      </c>
      <c r="D58" s="87"/>
      <c r="E58" s="74"/>
      <c r="F58" s="74"/>
      <c r="G58" s="74"/>
      <c r="H58" s="88"/>
      <c r="I58" s="88"/>
      <c r="J58" s="74"/>
      <c r="K58" s="74"/>
      <c r="L58" s="89"/>
      <c r="M58" s="74"/>
      <c r="N58" s="88"/>
      <c r="O58" s="88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92" t="str">
        <f t="shared" si="7"/>
        <v xml:space="preserve"> 2-D-9</v>
      </c>
      <c r="AB58" s="93" t="str">
        <f t="shared" si="3"/>
        <v/>
      </c>
      <c r="AC58" s="94" t="str">
        <f>IF(P58 = "Arm Warmers", costing!$I$2,
    IF(P58 = "bags", costing!$I$3,
        IF(P58 = "Base layer", costing!$I$4,
            IF(P58 = "Bib shorts", costing!$I$5,
                IF(P58 = "caps", costing!$I$6,
                    IF(P58 = "Cycling bib Tights", costing!$I$7,
                        IF(P58 = "cycling cap", costing!$I$8,
                            IF(P58 = "Cycling Jersey", costing!$I$9,
                                IF(P58 = "Cycling shoes", costing!$I$10,
                                    IF(P58 = "cycling sock", costing!$I$11,
                                        IF(P58 = "Eyewear", costing!$I$12,
                                            IF(P58 = "Gloves", costing!$I$13,
                                                IF(P58 = "Helmets", costing!$I$14,
                                                    IF(P58 = "Hoodies &amp; sweatshirts", costing!$I$15,
                                                        IF(P58 = "Jackets", costing!$I$16,
                                                            IF(P58 = "Knee Warmers", costing!$I$17,
                                                                IF(P58 = "Leg Warmers", costing!$I$18,
                                                                    IF(P58 = "Long Sleeve Jersey", costing!$I$19,
                                                                        IF(P58 = "Memoribilia", costing!$I$20,
                                                                            IF(P58 = "Musette", costing!$I$21,
                                                                                IF(P58 = "Neck Warmer", costing!$I$22,
                                                                                    IF(P58 = "Rain Vest", costing!$I$23,
                                                                                        IF(P58 = "Shoecovers", costing!$I$24,
                                                                                            IF(P58 = "Shoes", costing!$I$25,
                                                                                                IF(P58 = "Shorts &amp; Trousers", costing!$I$26,
                                                                                                    IF(P58 = "Skinsuits", costing!$I$27,
                                                                                                        IF(P58 = "Skull cap", costing!$I$28,
                                                                                                            IF(P58 = "T shirts &amp; Tops", costing!$I$29,
                                                                                                                IF(P58 = "Wind Vest", costing!$I$30,
                                                                                                                    IF(P58 = "Components", costing!$I$31,
                                                                                                                        IF(P58 = "Saddles &amp; Seatposts", costing!$I$32,
                                                                                                                            IF(P58 = "Cranksets &amp; Chainrings", costing!$I$33,
                                                                                                                                IF(P58 = "Handlebars &amp; Stems", costing!$I$34,
                                                                                                                                    IF(P58 = "Brakes &amp; Shifters", costing!$I$35,
                                                                                                                                        IF(P58 = "Bottles &amp; Cages", costing!$I$36,
                                                                                                                                            IF(P58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8" s="78" t="str">
        <f>IF(P58 = "Arm Warmers", costing!$C$2,
    IF(P58 = "bags", costing!$C$3,
        IF(P58 = "Base layer", costing!$C$4,
            IF(P58 = "Bib shorts", costing!$C$5,
                IF(P58 = "caps", costing!$C$6,
                    IF(P58 = "Cycling bib Tights", costing!$C$7,
                        IF(P58 = "cycling cap", costing!$C$8,
                            IF(P58 = "Cycling Jersey", costing!$C$9,
                                IF(P58 = "Cycling shoes", costing!$C$10,
                                    IF(P58 = "cycling sock", costing!$C$11,
                                        IF(P58 = "Eyewear", costing!$C$12,
                                            IF(P58 = "Gloves", costing!$C$13,
                                                IF(P58 = "Helmets", costing!$C$14,
                                                    IF(P58 = "Hoodies &amp; sweatshirts", costing!$C$15,
                                                        IF(P58 = "Jackets", costing!$C$16,
                                                            IF(P58 = "Knee Warmers", costing!$C$17,
                                                                IF(P58 = "Leg Warmers", costing!$C$18,
                                                                    IF(P58 = "Long Sleeve Jersey", costing!$C$19,
                                                                        IF(P58 = "Memoribilia", costing!$C$20,
                                                                            IF(P58 = "Musette", costing!$C$21,
                                                                                IF(P58 = "Neck Warmer", costing!$C$22,
                                                                                    IF(P58 = "Rain Vest", costing!$C$23,
                                                                                        IF(P58 = "Shoecovers", costing!$C$24,
                                                                                            IF(P58 = "Shoes", costing!$C$25,
                                                                                                IF(P58 = "Shorts &amp; Trousers", costing!$C$26,
                                                                                                    IF(P58 = "Skinsuits", costing!$C$27,
                                                                                                        IF(P58 = "Skull cap", costing!$C$28,
                                                                                                            IF(P58 = "T shirts &amp; Tops", costing!$C$29,
                                                                                                                IF(P58 = "Wind Vest", costing!$C$30,
                                                                                                                    IF(P58 = "Components", costing!$C$31,
                                                                                                                        IF(P58 = "Saddles &amp; Seatposts", costing!$C$32,
                                                                                                                            IF(P58 = "Cransets &amp; Chainrings", costing!$C$33,
                                                                                                                                IF(P58 = "Handlebars &amp; Stems", costing!$C$34,
                                                                                                                                    IF(P58 = "Brakes &amp; Shifters", costing!$C$35,
                                                                                                                                        IF(P58 = "Bottles &amp; Cages", costing!$C$36,
                                                                                                                                            IF(P58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8" s="78" t="str">
        <f>IF(P58 = "Arm Warmers", costing!$F$2,
    IF(P58 = "bags", costing!$F$3,
        IF(P58 = "Base layer", costing!$F$4,
            IF(P58 = "Bib shorts", costing!$F$5,
                IF(P58 = "caps", costing!$F$6,
                    IF(P58 = "Cycling bib Tights", costing!$F$7,
                        IF(P58 = "cycling cap", costing!$F$8,
                            IF(P58 = "Cycling Jersey", costing!$F$9,
                                IF(P58 = "Cycling shoes", costing!$F$10,
                                    IF(P58 = "cycling sock", costing!$F$11,
                                        IF(P58 = "Eyewear", costing!$F$12,
                                            IF(P58 = "Gloves", costing!$F$13,
                                                IF(P58 = "Helmets", costing!$F$14,
                                                    IF(P58 = "Hoodies &amp; sweatshirts", costing!$F$15,
                                                        IF(P58 = "Jackets", costing!$F$16,
                                                            IF(P58 = "Knee Warmers", costing!$F$17,
                                                                IF(P58 = "Leg Warmers", costing!$F$18,
                                                                    IF(P58 = "Long Sleeve Jersey", costing!$F$19,
                                                                        IF(P58 = "Memoribilia", costing!$F$20,
                                                                            IF(P58 = "Musette", costing!$F$21,
                                                                                IF(P58 = "Neck Warmer", costing!$F$22,
                                                                                    IF(P58 = "Rain Vest", costing!$F$23,
                                                                                        IF(P58 = "Shoecovers", costing!$F$24,
                                                                                            IF(P58 = "Shoes", costing!$F$25,
                                                                                                IF(P58 = "Shorts &amp; Trousers", costing!$F$26,
                                                                                                    IF(P58 = "Skinsuits", costing!$F$27,
                                                                                                        IF(P58 = "Skull cap", costing!$F$28,
                                                                                                            IF(P58 = "T shirts &amp; Tops", costing!$F$29,
                                                                                                                IF(P58 = "Wind Vest", costing!$F$30,
                                                                                                                    IF(P58 = "Components", costing!$F$31,
                                                                                                                        IF(P58 = "Saddles &amp; Seatposts", costing!$F$32,
                                                                                                                            IF(P58 = "Cransets &amp; Chainrings", costing!$F$33,
                                                                                                                                IF(P58 = "Handlebars &amp; Stems", costing!$F$34,
                                                                                                                                    IF(P58 = "Brakes &amp; Shifters", costing!$F$35,
                                                                                                                                        IF(P58 = "Bottles &amp; Cages", costing!$F$36,
                                                                                                                                            IF(P58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8" s="78" t="b">
        <f t="shared" si="4"/>
        <v>0</v>
      </c>
      <c r="AG58" s="80">
        <f t="shared" si="5"/>
        <v>0</v>
      </c>
      <c r="AH58" s="10"/>
      <c r="AI58" s="10"/>
      <c r="AJ58" s="10"/>
      <c r="AK58" s="10"/>
      <c r="AL58" s="10"/>
      <c r="AM58" s="10"/>
      <c r="AN58" s="10"/>
      <c r="AO58" s="10"/>
    </row>
    <row r="59" spans="1:41" ht="37.5" customHeight="1">
      <c r="A59" s="66" t="str">
        <f t="shared" si="0"/>
        <v xml:space="preserve"> 2-D-9</v>
      </c>
      <c r="B59" s="85" t="str">
        <f ca="1">"&lt;html&gt;&lt;body&gt;&lt;b&gt;Key Information&lt;/b&gt;" &amp;
"&lt;br&gt;&lt;b&gt;Brand:&lt;/b&gt; " &amp; input!F59 &amp;
IF(input!G59&lt;&gt;"", "&lt;br&gt;&lt;b&gt;ProTeam:&lt;/b&gt; " &amp; input!G59, "") &amp;
"&lt;br&gt;&lt;b&gt;Gender:&lt;/b&gt; " &amp; input!I59 &amp;
IF(input!H59&lt;&gt;"", "&lt;br&gt;&lt;b&gt;Sleeve type:&lt;/b&gt; " &amp; input!H59, "") &amp;
"&lt;br&gt;&lt;b&gt;Colour:&lt;/b&gt; " &amp; input!J59 &amp;
"&lt;br&gt;&lt;b&gt;Season:&lt;/b&gt; " &amp; input!N59 &amp;
IF(input!O59&lt;&gt;"", "&lt;br&gt;&lt;b&gt;Cycling Style:&lt;/b&gt; &lt;a href='https://procyclingoutlet.com/pages/what-are-the-different-cycling-syles'&gt;" &amp; input!O59 &amp; "&lt;/a&gt;", "") &amp;
IF(input!V59&lt;&gt;"", "&lt;br&gt;&lt;b&gt;Condition:&lt;/b&gt; &lt;a href='https://procyclingoutlet.com/pages/what-condition-are-the-used-products-in'&gt;" &amp; input!V59 &amp; "&lt;/a&gt;" &amp; IF(input!Z59&lt;&gt;"", " : " &amp; input!Z59, ""), "") &amp;
IF(input!K59&lt;&gt;"", "&lt;br&gt;&lt;b&gt;Chamois:&lt;/b&gt; " &amp; input!K59, "") &amp;
IF(input!L59&lt;&gt;"", "&lt;br&gt;&lt;b&gt;Expiry Date:&lt;/b&gt; " &amp; input!L59, "") &amp;
"&lt;br&gt;&lt;b&gt;Description&lt;/b&gt;&lt;br&gt;" &amp; description!R58 &amp;
IF(input!AA59&lt;&gt;"", "&lt;br&gt;&lt;b&gt;Ref:&lt;/b&gt; " &amp; input!AA59,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59" s="86" t="str">
        <f t="shared" si="1"/>
        <v xml:space="preserve">     </v>
      </c>
      <c r="D59" s="87"/>
      <c r="E59" s="74"/>
      <c r="F59" s="74"/>
      <c r="G59" s="74"/>
      <c r="H59" s="88"/>
      <c r="I59" s="88"/>
      <c r="J59" s="74"/>
      <c r="K59" s="74"/>
      <c r="L59" s="89"/>
      <c r="M59" s="74"/>
      <c r="N59" s="88"/>
      <c r="O59" s="88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92" t="str">
        <f t="shared" si="7"/>
        <v xml:space="preserve"> 2-D-9</v>
      </c>
      <c r="AB59" s="93" t="str">
        <f t="shared" si="3"/>
        <v/>
      </c>
      <c r="AC59" s="94" t="str">
        <f>IF(P59 = "Arm Warmers", costing!$I$2,
    IF(P59 = "bags", costing!$I$3,
        IF(P59 = "Base layer", costing!$I$4,
            IF(P59 = "Bib shorts", costing!$I$5,
                IF(P59 = "caps", costing!$I$6,
                    IF(P59 = "Cycling bib Tights", costing!$I$7,
                        IF(P59 = "cycling cap", costing!$I$8,
                            IF(P59 = "Cycling Jersey", costing!$I$9,
                                IF(P59 = "Cycling shoes", costing!$I$10,
                                    IF(P59 = "cycling sock", costing!$I$11,
                                        IF(P59 = "Eyewear", costing!$I$12,
                                            IF(P59 = "Gloves", costing!$I$13,
                                                IF(P59 = "Helmets", costing!$I$14,
                                                    IF(P59 = "Hoodies &amp; sweatshirts", costing!$I$15,
                                                        IF(P59 = "Jackets", costing!$I$16,
                                                            IF(P59 = "Knee Warmers", costing!$I$17,
                                                                IF(P59 = "Leg Warmers", costing!$I$18,
                                                                    IF(P59 = "Long Sleeve Jersey", costing!$I$19,
                                                                        IF(P59 = "Memoribilia", costing!$I$20,
                                                                            IF(P59 = "Musette", costing!$I$21,
                                                                                IF(P59 = "Neck Warmer", costing!$I$22,
                                                                                    IF(P59 = "Rain Vest", costing!$I$23,
                                                                                        IF(P59 = "Shoecovers", costing!$I$24,
                                                                                            IF(P59 = "Shoes", costing!$I$25,
                                                                                                IF(P59 = "Shorts &amp; Trousers", costing!$I$26,
                                                                                                    IF(P59 = "Skinsuits", costing!$I$27,
                                                                                                        IF(P59 = "Skull cap", costing!$I$28,
                                                                                                            IF(P59 = "T shirts &amp; Tops", costing!$I$29,
                                                                                                                IF(P59 = "Wind Vest", costing!$I$30,
                                                                                                                    IF(P59 = "Components", costing!$I$31,
                                                                                                                        IF(P59 = "Saddles &amp; Seatposts", costing!$I$32,
                                                                                                                            IF(P59 = "Cranksets &amp; Chainrings", costing!$I$33,
                                                                                                                                IF(P59 = "Handlebars &amp; Stems", costing!$I$34,
                                                                                                                                    IF(P59 = "Brakes &amp; Shifters", costing!$I$35,
                                                                                                                                        IF(P59 = "Bottles &amp; Cages", costing!$I$36,
                                                                                                                                            IF(P59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59" s="78" t="str">
        <f>IF(P59 = "Arm Warmers", costing!$C$2,
    IF(P59 = "bags", costing!$C$3,
        IF(P59 = "Base layer", costing!$C$4,
            IF(P59 = "Bib shorts", costing!$C$5,
                IF(P59 = "caps", costing!$C$6,
                    IF(P59 = "Cycling bib Tights", costing!$C$7,
                        IF(P59 = "cycling cap", costing!$C$8,
                            IF(P59 = "Cycling Jersey", costing!$C$9,
                                IF(P59 = "Cycling shoes", costing!$C$10,
                                    IF(P59 = "cycling sock", costing!$C$11,
                                        IF(P59 = "Eyewear", costing!$C$12,
                                            IF(P59 = "Gloves", costing!$C$13,
                                                IF(P59 = "Helmets", costing!$C$14,
                                                    IF(P59 = "Hoodies &amp; sweatshirts", costing!$C$15,
                                                        IF(P59 = "Jackets", costing!$C$16,
                                                            IF(P59 = "Knee Warmers", costing!$C$17,
                                                                IF(P59 = "Leg Warmers", costing!$C$18,
                                                                    IF(P59 = "Long Sleeve Jersey", costing!$C$19,
                                                                        IF(P59 = "Memoribilia", costing!$C$20,
                                                                            IF(P59 = "Musette", costing!$C$21,
                                                                                IF(P59 = "Neck Warmer", costing!$C$22,
                                                                                    IF(P59 = "Rain Vest", costing!$C$23,
                                                                                        IF(P59 = "Shoecovers", costing!$C$24,
                                                                                            IF(P59 = "Shoes", costing!$C$25,
                                                                                                IF(P59 = "Shorts &amp; Trousers", costing!$C$26,
                                                                                                    IF(P59 = "Skinsuits", costing!$C$27,
                                                                                                        IF(P59 = "Skull cap", costing!$C$28,
                                                                                                            IF(P59 = "T shirts &amp; Tops", costing!$C$29,
                                                                                                                IF(P59 = "Wind Vest", costing!$C$30,
                                                                                                                    IF(P59 = "Components", costing!$C$31,
                                                                                                                        IF(P59 = "Saddles &amp; Seatposts", costing!$C$32,
                                                                                                                            IF(P59 = "Cransets &amp; Chainrings", costing!$C$33,
                                                                                                                                IF(P59 = "Handlebars &amp; Stems", costing!$C$34,
                                                                                                                                    IF(P59 = "Brakes &amp; Shifters", costing!$C$35,
                                                                                                                                        IF(P59 = "Bottles &amp; Cages", costing!$C$36,
                                                                                                                                            IF(P59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59" s="78" t="str">
        <f>IF(P59 = "Arm Warmers", costing!$F$2,
    IF(P59 = "bags", costing!$F$3,
        IF(P59 = "Base layer", costing!$F$4,
            IF(P59 = "Bib shorts", costing!$F$5,
                IF(P59 = "caps", costing!$F$6,
                    IF(P59 = "Cycling bib Tights", costing!$F$7,
                        IF(P59 = "cycling cap", costing!$F$8,
                            IF(P59 = "Cycling Jersey", costing!$F$9,
                                IF(P59 = "Cycling shoes", costing!$F$10,
                                    IF(P59 = "cycling sock", costing!$F$11,
                                        IF(P59 = "Eyewear", costing!$F$12,
                                            IF(P59 = "Gloves", costing!$F$13,
                                                IF(P59 = "Helmets", costing!$F$14,
                                                    IF(P59 = "Hoodies &amp; sweatshirts", costing!$F$15,
                                                        IF(P59 = "Jackets", costing!$F$16,
                                                            IF(P59 = "Knee Warmers", costing!$F$17,
                                                                IF(P59 = "Leg Warmers", costing!$F$18,
                                                                    IF(P59 = "Long Sleeve Jersey", costing!$F$19,
                                                                        IF(P59 = "Memoribilia", costing!$F$20,
                                                                            IF(P59 = "Musette", costing!$F$21,
                                                                                IF(P59 = "Neck Warmer", costing!$F$22,
                                                                                    IF(P59 = "Rain Vest", costing!$F$23,
                                                                                        IF(P59 = "Shoecovers", costing!$F$24,
                                                                                            IF(P59 = "Shoes", costing!$F$25,
                                                                                                IF(P59 = "Shorts &amp; Trousers", costing!$F$26,
                                                                                                    IF(P59 = "Skinsuits", costing!$F$27,
                                                                                                        IF(P59 = "Skull cap", costing!$F$28,
                                                                                                            IF(P59 = "T shirts &amp; Tops", costing!$F$29,
                                                                                                                IF(P59 = "Wind Vest", costing!$F$30,
                                                                                                                    IF(P59 = "Components", costing!$F$31,
                                                                                                                        IF(P59 = "Saddles &amp; Seatposts", costing!$F$32,
                                                                                                                            IF(P59 = "Cransets &amp; Chainrings", costing!$F$33,
                                                                                                                                IF(P59 = "Handlebars &amp; Stems", costing!$F$34,
                                                                                                                                    IF(P59 = "Brakes &amp; Shifters", costing!$F$35,
                                                                                                                                        IF(P59 = "Bottles &amp; Cages", costing!$F$36,
                                                                                                                                            IF(P59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59" s="78" t="b">
        <f t="shared" si="4"/>
        <v>0</v>
      </c>
      <c r="AG59" s="80">
        <f t="shared" si="5"/>
        <v>0</v>
      </c>
      <c r="AH59" s="10"/>
      <c r="AI59" s="10"/>
      <c r="AJ59" s="10"/>
      <c r="AK59" s="10"/>
      <c r="AL59" s="10"/>
      <c r="AM59" s="10"/>
      <c r="AN59" s="10"/>
      <c r="AO59" s="10"/>
    </row>
    <row r="60" spans="1:41" ht="37.5" customHeight="1">
      <c r="A60" s="66" t="str">
        <f t="shared" si="0"/>
        <v xml:space="preserve"> 2-D-9</v>
      </c>
      <c r="B60" s="85" t="str">
        <f ca="1">"&lt;html&gt;&lt;body&gt;&lt;b&gt;Key Information&lt;/b&gt;" &amp;
"&lt;br&gt;&lt;b&gt;Brand:&lt;/b&gt; " &amp; input!F60 &amp;
IF(input!G60&lt;&gt;"", "&lt;br&gt;&lt;b&gt;ProTeam:&lt;/b&gt; " &amp; input!G60, "") &amp;
"&lt;br&gt;&lt;b&gt;Gender:&lt;/b&gt; " &amp; input!I60 &amp;
IF(input!H60&lt;&gt;"", "&lt;br&gt;&lt;b&gt;Sleeve type:&lt;/b&gt; " &amp; input!H60, "") &amp;
"&lt;br&gt;&lt;b&gt;Colour:&lt;/b&gt; " &amp; input!J60 &amp;
"&lt;br&gt;&lt;b&gt;Season:&lt;/b&gt; " &amp; input!N60 &amp;
IF(input!O60&lt;&gt;"", "&lt;br&gt;&lt;b&gt;Cycling Style:&lt;/b&gt; &lt;a href='https://procyclingoutlet.com/pages/what-are-the-different-cycling-syles'&gt;" &amp; input!O60 &amp; "&lt;/a&gt;", "") &amp;
IF(input!V60&lt;&gt;"", "&lt;br&gt;&lt;b&gt;Condition:&lt;/b&gt; &lt;a href='https://procyclingoutlet.com/pages/what-condition-are-the-used-products-in'&gt;" &amp; input!V60 &amp; "&lt;/a&gt;" &amp; IF(input!Z60&lt;&gt;"", " : " &amp; input!Z60, ""), "") &amp;
IF(input!K60&lt;&gt;"", "&lt;br&gt;&lt;b&gt;Chamois:&lt;/b&gt; " &amp; input!K60, "") &amp;
IF(input!L60&lt;&gt;"", "&lt;br&gt;&lt;b&gt;Expiry Date:&lt;/b&gt; " &amp; input!L60, "") &amp;
"&lt;br&gt;&lt;b&gt;Description&lt;/b&gt;&lt;br&gt;" &amp; description!R59 &amp;
IF(input!AA60&lt;&gt;"", "&lt;br&gt;&lt;b&gt;Ref:&lt;/b&gt; " &amp; input!AA60,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60" s="86" t="str">
        <f t="shared" si="1"/>
        <v xml:space="preserve">     </v>
      </c>
      <c r="D60" s="87"/>
      <c r="E60" s="74"/>
      <c r="F60" s="74"/>
      <c r="G60" s="74"/>
      <c r="H60" s="88"/>
      <c r="I60" s="88"/>
      <c r="J60" s="74"/>
      <c r="K60" s="74"/>
      <c r="L60" s="89"/>
      <c r="M60" s="74"/>
      <c r="N60" s="88"/>
      <c r="O60" s="88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92" t="str">
        <f t="shared" si="7"/>
        <v xml:space="preserve"> 2-D-9</v>
      </c>
      <c r="AB60" s="93" t="str">
        <f t="shared" si="3"/>
        <v/>
      </c>
      <c r="AC60" s="94" t="str">
        <f>IF(P60 = "Arm Warmers", costing!$I$2,
    IF(P60 = "bags", costing!$I$3,
        IF(P60 = "Base layer", costing!$I$4,
            IF(P60 = "Bib shorts", costing!$I$5,
                IF(P60 = "caps", costing!$I$6,
                    IF(P60 = "Cycling bib Tights", costing!$I$7,
                        IF(P60 = "cycling cap", costing!$I$8,
                            IF(P60 = "Cycling Jersey", costing!$I$9,
                                IF(P60 = "Cycling shoes", costing!$I$10,
                                    IF(P60 = "cycling sock", costing!$I$11,
                                        IF(P60 = "Eyewear", costing!$I$12,
                                            IF(P60 = "Gloves", costing!$I$13,
                                                IF(P60 = "Helmets", costing!$I$14,
                                                    IF(P60 = "Hoodies &amp; sweatshirts", costing!$I$15,
                                                        IF(P60 = "Jackets", costing!$I$16,
                                                            IF(P60 = "Knee Warmers", costing!$I$17,
                                                                IF(P60 = "Leg Warmers", costing!$I$18,
                                                                    IF(P60 = "Long Sleeve Jersey", costing!$I$19,
                                                                        IF(P60 = "Memoribilia", costing!$I$20,
                                                                            IF(P60 = "Musette", costing!$I$21,
                                                                                IF(P60 = "Neck Warmer", costing!$I$22,
                                                                                    IF(P60 = "Rain Vest", costing!$I$23,
                                                                                        IF(P60 = "Shoecovers", costing!$I$24,
                                                                                            IF(P60 = "Shoes", costing!$I$25,
                                                                                                IF(P60 = "Shorts &amp; Trousers", costing!$I$26,
                                                                                                    IF(P60 = "Skinsuits", costing!$I$27,
                                                                                                        IF(P60 = "Skull cap", costing!$I$28,
                                                                                                            IF(P60 = "T shirts &amp; Tops", costing!$I$29,
                                                                                                                IF(P60 = "Wind Vest", costing!$I$30,
                                                                                                                    IF(P60 = "Components", costing!$I$31,
                                                                                                                        IF(P60 = "Saddles &amp; Seatposts", costing!$I$32,
                                                                                                                            IF(P60 = "Cranksets &amp; Chainrings", costing!$I$33,
                                                                                                                                IF(P60 = "Handlebars &amp; Stems", costing!$I$34,
                                                                                                                                    IF(P60 = "Brakes &amp; Shifters", costing!$I$35,
                                                                                                                                        IF(P60 = "Bottles &amp; Cages", costing!$I$36,
                                                                                                                                            IF(P60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0" s="78" t="str">
        <f>IF(P60 = "Arm Warmers", costing!$C$2,
    IF(P60 = "bags", costing!$C$3,
        IF(P60 = "Base layer", costing!$C$4,
            IF(P60 = "Bib shorts", costing!$C$5,
                IF(P60 = "caps", costing!$C$6,
                    IF(P60 = "Cycling bib Tights", costing!$C$7,
                        IF(P60 = "cycling cap", costing!$C$8,
                            IF(P60 = "Cycling Jersey", costing!$C$9,
                                IF(P60 = "Cycling shoes", costing!$C$10,
                                    IF(P60 = "cycling sock", costing!$C$11,
                                        IF(P60 = "Eyewear", costing!$C$12,
                                            IF(P60 = "Gloves", costing!$C$13,
                                                IF(P60 = "Helmets", costing!$C$14,
                                                    IF(P60 = "Hoodies &amp; sweatshirts", costing!$C$15,
                                                        IF(P60 = "Jackets", costing!$C$16,
                                                            IF(P60 = "Knee Warmers", costing!$C$17,
                                                                IF(P60 = "Leg Warmers", costing!$C$18,
                                                                    IF(P60 = "Long Sleeve Jersey", costing!$C$19,
                                                                        IF(P60 = "Memoribilia", costing!$C$20,
                                                                            IF(P60 = "Musette", costing!$C$21,
                                                                                IF(P60 = "Neck Warmer", costing!$C$22,
                                                                                    IF(P60 = "Rain Vest", costing!$C$23,
                                                                                        IF(P60 = "Shoecovers", costing!$C$24,
                                                                                            IF(P60 = "Shoes", costing!$C$25,
                                                                                                IF(P60 = "Shorts &amp; Trousers", costing!$C$26,
                                                                                                    IF(P60 = "Skinsuits", costing!$C$27,
                                                                                                        IF(P60 = "Skull cap", costing!$C$28,
                                                                                                            IF(P60 = "T shirts &amp; Tops", costing!$C$29,
                                                                                                                IF(P60 = "Wind Vest", costing!$C$30,
                                                                                                                    IF(P60 = "Components", costing!$C$31,
                                                                                                                        IF(P60 = "Saddles &amp; Seatposts", costing!$C$32,
                                                                                                                            IF(P60 = "Cransets &amp; Chainrings", costing!$C$33,
                                                                                                                                IF(P60 = "Handlebars &amp; Stems", costing!$C$34,
                                                                                                                                    IF(P60 = "Brakes &amp; Shifters", costing!$C$35,
                                                                                                                                        IF(P60 = "Bottles &amp; Cages", costing!$C$36,
                                                                                                                                            IF(P60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0" s="78" t="str">
        <f>IF(P60 = "Arm Warmers", costing!$F$2,
    IF(P60 = "bags", costing!$F$3,
        IF(P60 = "Base layer", costing!$F$4,
            IF(P60 = "Bib shorts", costing!$F$5,
                IF(P60 = "caps", costing!$F$6,
                    IF(P60 = "Cycling bib Tights", costing!$F$7,
                        IF(P60 = "cycling cap", costing!$F$8,
                            IF(P60 = "Cycling Jersey", costing!$F$9,
                                IF(P60 = "Cycling shoes", costing!$F$10,
                                    IF(P60 = "cycling sock", costing!$F$11,
                                        IF(P60 = "Eyewear", costing!$F$12,
                                            IF(P60 = "Gloves", costing!$F$13,
                                                IF(P60 = "Helmets", costing!$F$14,
                                                    IF(P60 = "Hoodies &amp; sweatshirts", costing!$F$15,
                                                        IF(P60 = "Jackets", costing!$F$16,
                                                            IF(P60 = "Knee Warmers", costing!$F$17,
                                                                IF(P60 = "Leg Warmers", costing!$F$18,
                                                                    IF(P60 = "Long Sleeve Jersey", costing!$F$19,
                                                                        IF(P60 = "Memoribilia", costing!$F$20,
                                                                            IF(P60 = "Musette", costing!$F$21,
                                                                                IF(P60 = "Neck Warmer", costing!$F$22,
                                                                                    IF(P60 = "Rain Vest", costing!$F$23,
                                                                                        IF(P60 = "Shoecovers", costing!$F$24,
                                                                                            IF(P60 = "Shoes", costing!$F$25,
                                                                                                IF(P60 = "Shorts &amp; Trousers", costing!$F$26,
                                                                                                    IF(P60 = "Skinsuits", costing!$F$27,
                                                                                                        IF(P60 = "Skull cap", costing!$F$28,
                                                                                                            IF(P60 = "T shirts &amp; Tops", costing!$F$29,
                                                                                                                IF(P60 = "Wind Vest", costing!$F$30,
                                                                                                                    IF(P60 = "Components", costing!$F$31,
                                                                                                                        IF(P60 = "Saddles &amp; Seatposts", costing!$F$32,
                                                                                                                            IF(P60 = "Cransets &amp; Chainrings", costing!$F$33,
                                                                                                                                IF(P60 = "Handlebars &amp; Stems", costing!$F$34,
                                                                                                                                    IF(P60 = "Brakes &amp; Shifters", costing!$F$35,
                                                                                                                                        IF(P60 = "Bottles &amp; Cages", costing!$F$36,
                                                                                                                                            IF(P60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0" s="78" t="b">
        <f t="shared" si="4"/>
        <v>0</v>
      </c>
      <c r="AG60" s="80">
        <f t="shared" si="5"/>
        <v>0</v>
      </c>
      <c r="AH60" s="10"/>
      <c r="AI60" s="10"/>
      <c r="AJ60" s="10"/>
      <c r="AK60" s="10"/>
      <c r="AL60" s="10"/>
      <c r="AM60" s="10"/>
      <c r="AN60" s="10"/>
      <c r="AO60" s="10"/>
    </row>
    <row r="61" spans="1:41" ht="37.5" customHeight="1">
      <c r="A61" s="66" t="str">
        <f t="shared" si="0"/>
        <v xml:space="preserve"> 2-D-9</v>
      </c>
      <c r="B61" s="85" t="str">
        <f ca="1">"&lt;html&gt;&lt;body&gt;&lt;b&gt;Key Information&lt;/b&gt;" &amp;
"&lt;br&gt;&lt;b&gt;Brand:&lt;/b&gt; " &amp; input!F61 &amp;
IF(input!G61&lt;&gt;"", "&lt;br&gt;&lt;b&gt;ProTeam:&lt;/b&gt; " &amp; input!G61, "") &amp;
"&lt;br&gt;&lt;b&gt;Gender:&lt;/b&gt; " &amp; input!I61 &amp;
IF(input!H61&lt;&gt;"", "&lt;br&gt;&lt;b&gt;Sleeve type:&lt;/b&gt; " &amp; input!H61, "") &amp;
"&lt;br&gt;&lt;b&gt;Colour:&lt;/b&gt; " &amp; input!J61 &amp;
"&lt;br&gt;&lt;b&gt;Season:&lt;/b&gt; " &amp; input!N61 &amp;
IF(input!O61&lt;&gt;"", "&lt;br&gt;&lt;b&gt;Cycling Style:&lt;/b&gt; &lt;a href='https://procyclingoutlet.com/pages/what-are-the-different-cycling-syles'&gt;" &amp; input!O61 &amp; "&lt;/a&gt;", "") &amp;
IF(input!V61&lt;&gt;"", "&lt;br&gt;&lt;b&gt;Condition:&lt;/b&gt; &lt;a href='https://procyclingoutlet.com/pages/what-condition-are-the-used-products-in'&gt;" &amp; input!V61 &amp; "&lt;/a&gt;" &amp; IF(input!Z61&lt;&gt;"", " : " &amp; input!Z61, ""), "") &amp;
IF(input!K61&lt;&gt;"", "&lt;br&gt;&lt;b&gt;Chamois:&lt;/b&gt; " &amp; input!K61, "") &amp;
IF(input!L61&lt;&gt;"", "&lt;br&gt;&lt;b&gt;Expiry Date:&lt;/b&gt; " &amp; input!L61, "") &amp;
"&lt;br&gt;&lt;b&gt;Description&lt;/b&gt;&lt;br&gt;" &amp; description!R60 &amp;
IF(input!AA61&lt;&gt;"", "&lt;br&gt;&lt;b&gt;Ref:&lt;/b&gt; " &amp; input!AA61,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61" s="86" t="str">
        <f t="shared" si="1"/>
        <v xml:space="preserve">     </v>
      </c>
      <c r="D61" s="87"/>
      <c r="E61" s="74"/>
      <c r="F61" s="74"/>
      <c r="G61" s="74"/>
      <c r="H61" s="88"/>
      <c r="I61" s="88"/>
      <c r="J61" s="74"/>
      <c r="K61" s="74"/>
      <c r="L61" s="89"/>
      <c r="M61" s="74"/>
      <c r="N61" s="88"/>
      <c r="O61" s="88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92" t="str">
        <f t="shared" si="7"/>
        <v xml:space="preserve"> 2-D-9</v>
      </c>
      <c r="AB61" s="93" t="str">
        <f t="shared" si="3"/>
        <v/>
      </c>
      <c r="AC61" s="94" t="str">
        <f>IF(P61 = "Arm Warmers", costing!$I$2,
    IF(P61 = "bags", costing!$I$3,
        IF(P61 = "Base layer", costing!$I$4,
            IF(P61 = "Bib shorts", costing!$I$5,
                IF(P61 = "caps", costing!$I$6,
                    IF(P61 = "Cycling bib Tights", costing!$I$7,
                        IF(P61 = "cycling cap", costing!$I$8,
                            IF(P61 = "Cycling Jersey", costing!$I$9,
                                IF(P61 = "Cycling shoes", costing!$I$10,
                                    IF(P61 = "cycling sock", costing!$I$11,
                                        IF(P61 = "Eyewear", costing!$I$12,
                                            IF(P61 = "Gloves", costing!$I$13,
                                                IF(P61 = "Helmets", costing!$I$14,
                                                    IF(P61 = "Hoodies &amp; sweatshirts", costing!$I$15,
                                                        IF(P61 = "Jackets", costing!$I$16,
                                                            IF(P61 = "Knee Warmers", costing!$I$17,
                                                                IF(P61 = "Leg Warmers", costing!$I$18,
                                                                    IF(P61 = "Long Sleeve Jersey", costing!$I$19,
                                                                        IF(P61 = "Memoribilia", costing!$I$20,
                                                                            IF(P61 = "Musette", costing!$I$21,
                                                                                IF(P61 = "Neck Warmer", costing!$I$22,
                                                                                    IF(P61 = "Rain Vest", costing!$I$23,
                                                                                        IF(P61 = "Shoecovers", costing!$I$24,
                                                                                            IF(P61 = "Shoes", costing!$I$25,
                                                                                                IF(P61 = "Shorts &amp; Trousers", costing!$I$26,
                                                                                                    IF(P61 = "Skinsuits", costing!$I$27,
                                                                                                        IF(P61 = "Skull cap", costing!$I$28,
                                                                                                            IF(P61 = "T shirts &amp; Tops", costing!$I$29,
                                                                                                                IF(P61 = "Wind Vest", costing!$I$30,
                                                                                                                    IF(P61 = "Components", costing!$I$31,
                                                                                                                        IF(P61 = "Saddles &amp; Seatposts", costing!$I$32,
                                                                                                                            IF(P61 = "Cranksets &amp; Chainrings", costing!$I$33,
                                                                                                                                IF(P61 = "Handlebars &amp; Stems", costing!$I$34,
                                                                                                                                    IF(P61 = "Brakes &amp; Shifters", costing!$I$35,
                                                                                                                                        IF(P61 = "Bottles &amp; Cages", costing!$I$36,
                                                                                                                                            IF(P61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1" s="78" t="str">
        <f>IF(P61 = "Arm Warmers", costing!$C$2,
    IF(P61 = "bags", costing!$C$3,
        IF(P61 = "Base layer", costing!$C$4,
            IF(P61 = "Bib shorts", costing!$C$5,
                IF(P61 = "caps", costing!$C$6,
                    IF(P61 = "Cycling bib Tights", costing!$C$7,
                        IF(P61 = "cycling cap", costing!$C$8,
                            IF(P61 = "Cycling Jersey", costing!$C$9,
                                IF(P61 = "Cycling shoes", costing!$C$10,
                                    IF(P61 = "cycling sock", costing!$C$11,
                                        IF(P61 = "Eyewear", costing!$C$12,
                                            IF(P61 = "Gloves", costing!$C$13,
                                                IF(P61 = "Helmets", costing!$C$14,
                                                    IF(P61 = "Hoodies &amp; sweatshirts", costing!$C$15,
                                                        IF(P61 = "Jackets", costing!$C$16,
                                                            IF(P61 = "Knee Warmers", costing!$C$17,
                                                                IF(P61 = "Leg Warmers", costing!$C$18,
                                                                    IF(P61 = "Long Sleeve Jersey", costing!$C$19,
                                                                        IF(P61 = "Memoribilia", costing!$C$20,
                                                                            IF(P61 = "Musette", costing!$C$21,
                                                                                IF(P61 = "Neck Warmer", costing!$C$22,
                                                                                    IF(P61 = "Rain Vest", costing!$C$23,
                                                                                        IF(P61 = "Shoecovers", costing!$C$24,
                                                                                            IF(P61 = "Shoes", costing!$C$25,
                                                                                                IF(P61 = "Shorts &amp; Trousers", costing!$C$26,
                                                                                                    IF(P61 = "Skinsuits", costing!$C$27,
                                                                                                        IF(P61 = "Skull cap", costing!$C$28,
                                                                                                            IF(P61 = "T shirts &amp; Tops", costing!$C$29,
                                                                                                                IF(P61 = "Wind Vest", costing!$C$30,
                                                                                                                    IF(P61 = "Components", costing!$C$31,
                                                                                                                        IF(P61 = "Saddles &amp; Seatposts", costing!$C$32,
                                                                                                                            IF(P61 = "Cransets &amp; Chainrings", costing!$C$33,
                                                                                                                                IF(P61 = "Handlebars &amp; Stems", costing!$C$34,
                                                                                                                                    IF(P61 = "Brakes &amp; Shifters", costing!$C$35,
                                                                                                                                        IF(P61 = "Bottles &amp; Cages", costing!$C$36,
                                                                                                                                            IF(P61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1" s="78" t="str">
        <f>IF(P61 = "Arm Warmers", costing!$F$2,
    IF(P61 = "bags", costing!$F$3,
        IF(P61 = "Base layer", costing!$F$4,
            IF(P61 = "Bib shorts", costing!$F$5,
                IF(P61 = "caps", costing!$F$6,
                    IF(P61 = "Cycling bib Tights", costing!$F$7,
                        IF(P61 = "cycling cap", costing!$F$8,
                            IF(P61 = "Cycling Jersey", costing!$F$9,
                                IF(P61 = "Cycling shoes", costing!$F$10,
                                    IF(P61 = "cycling sock", costing!$F$11,
                                        IF(P61 = "Eyewear", costing!$F$12,
                                            IF(P61 = "Gloves", costing!$F$13,
                                                IF(P61 = "Helmets", costing!$F$14,
                                                    IF(P61 = "Hoodies &amp; sweatshirts", costing!$F$15,
                                                        IF(P61 = "Jackets", costing!$F$16,
                                                            IF(P61 = "Knee Warmers", costing!$F$17,
                                                                IF(P61 = "Leg Warmers", costing!$F$18,
                                                                    IF(P61 = "Long Sleeve Jersey", costing!$F$19,
                                                                        IF(P61 = "Memoribilia", costing!$F$20,
                                                                            IF(P61 = "Musette", costing!$F$21,
                                                                                IF(P61 = "Neck Warmer", costing!$F$22,
                                                                                    IF(P61 = "Rain Vest", costing!$F$23,
                                                                                        IF(P61 = "Shoecovers", costing!$F$24,
                                                                                            IF(P61 = "Shoes", costing!$F$25,
                                                                                                IF(P61 = "Shorts &amp; Trousers", costing!$F$26,
                                                                                                    IF(P61 = "Skinsuits", costing!$F$27,
                                                                                                        IF(P61 = "Skull cap", costing!$F$28,
                                                                                                            IF(P61 = "T shirts &amp; Tops", costing!$F$29,
                                                                                                                IF(P61 = "Wind Vest", costing!$F$30,
                                                                                                                    IF(P61 = "Components", costing!$F$31,
                                                                                                                        IF(P61 = "Saddles &amp; Seatposts", costing!$F$32,
                                                                                                                            IF(P61 = "Cransets &amp; Chainrings", costing!$F$33,
                                                                                                                                IF(P61 = "Handlebars &amp; Stems", costing!$F$34,
                                                                                                                                    IF(P61 = "Brakes &amp; Shifters", costing!$F$35,
                                                                                                                                        IF(P61 = "Bottles &amp; Cages", costing!$F$36,
                                                                                                                                            IF(P61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1" s="78" t="b">
        <f t="shared" si="4"/>
        <v>0</v>
      </c>
      <c r="AG61" s="80">
        <f t="shared" si="5"/>
        <v>0</v>
      </c>
      <c r="AH61" s="10"/>
      <c r="AI61" s="10"/>
      <c r="AJ61" s="10"/>
      <c r="AK61" s="10"/>
      <c r="AL61" s="10"/>
      <c r="AM61" s="10"/>
      <c r="AN61" s="10"/>
      <c r="AO61" s="10"/>
    </row>
    <row r="62" spans="1:41" ht="37.5" customHeight="1">
      <c r="A62" s="66" t="str">
        <f t="shared" si="0"/>
        <v xml:space="preserve"> 2-D-9</v>
      </c>
      <c r="B62" s="85" t="str">
        <f ca="1">"&lt;html&gt;&lt;body&gt;&lt;b&gt;Key Information&lt;/b&gt;" &amp;
"&lt;br&gt;&lt;b&gt;Brand:&lt;/b&gt; " &amp; input!F62 &amp;
IF(input!G62&lt;&gt;"", "&lt;br&gt;&lt;b&gt;ProTeam:&lt;/b&gt; " &amp; input!G62, "") &amp;
"&lt;br&gt;&lt;b&gt;Gender:&lt;/b&gt; " &amp; input!I62 &amp;
IF(input!H62&lt;&gt;"", "&lt;br&gt;&lt;b&gt;Sleeve type:&lt;/b&gt; " &amp; input!H62, "") &amp;
"&lt;br&gt;&lt;b&gt;Colour:&lt;/b&gt; " &amp; input!J62 &amp;
"&lt;br&gt;&lt;b&gt;Season:&lt;/b&gt; " &amp; input!N62 &amp;
IF(input!O62&lt;&gt;"", "&lt;br&gt;&lt;b&gt;Cycling Style:&lt;/b&gt; &lt;a href='https://procyclingoutlet.com/pages/what-are-the-different-cycling-syles'&gt;" &amp; input!O62 &amp; "&lt;/a&gt;", "") &amp;
IF(input!V62&lt;&gt;"", "&lt;br&gt;&lt;b&gt;Condition:&lt;/b&gt; &lt;a href='https://procyclingoutlet.com/pages/what-condition-are-the-used-products-in'&gt;" &amp; input!V62 &amp; "&lt;/a&gt;" &amp; IF(input!Z62&lt;&gt;"", " : " &amp; input!Z62, ""), "") &amp;
IF(input!K62&lt;&gt;"", "&lt;br&gt;&lt;b&gt;Chamois:&lt;/b&gt; " &amp; input!K62, "") &amp;
IF(input!L62&lt;&gt;"", "&lt;br&gt;&lt;b&gt;Expiry Date:&lt;/b&gt; " &amp; input!L62, "") &amp;
"&lt;br&gt;&lt;b&gt;Description&lt;/b&gt;&lt;br&gt;" &amp; description!R61 &amp;
IF(input!AA62&lt;&gt;"", "&lt;br&gt;&lt;b&gt;Ref:&lt;/b&gt; " &amp; input!AA62,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62" s="86" t="str">
        <f t="shared" si="1"/>
        <v xml:space="preserve">     </v>
      </c>
      <c r="D62" s="87"/>
      <c r="E62" s="74"/>
      <c r="F62" s="74"/>
      <c r="G62" s="74"/>
      <c r="H62" s="88"/>
      <c r="I62" s="88"/>
      <c r="J62" s="74"/>
      <c r="K62" s="74"/>
      <c r="L62" s="89"/>
      <c r="M62" s="74"/>
      <c r="N62" s="88"/>
      <c r="O62" s="88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92" t="str">
        <f t="shared" si="7"/>
        <v xml:space="preserve"> 2-D-9</v>
      </c>
      <c r="AB62" s="93" t="str">
        <f t="shared" si="3"/>
        <v/>
      </c>
      <c r="AC62" s="94" t="str">
        <f>IF(P62 = "Arm Warmers", costing!$I$2,
    IF(P62 = "bags", costing!$I$3,
        IF(P62 = "Base layer", costing!$I$4,
            IF(P62 = "Bib shorts", costing!$I$5,
                IF(P62 = "caps", costing!$I$6,
                    IF(P62 = "Cycling bib Tights", costing!$I$7,
                        IF(P62 = "cycling cap", costing!$I$8,
                            IF(P62 = "Cycling Jersey", costing!$I$9,
                                IF(P62 = "Cycling shoes", costing!$I$10,
                                    IF(P62 = "cycling sock", costing!$I$11,
                                        IF(P62 = "Eyewear", costing!$I$12,
                                            IF(P62 = "Gloves", costing!$I$13,
                                                IF(P62 = "Helmets", costing!$I$14,
                                                    IF(P62 = "Hoodies &amp; sweatshirts", costing!$I$15,
                                                        IF(P62 = "Jackets", costing!$I$16,
                                                            IF(P62 = "Knee Warmers", costing!$I$17,
                                                                IF(P62 = "Leg Warmers", costing!$I$18,
                                                                    IF(P62 = "Long Sleeve Jersey", costing!$I$19,
                                                                        IF(P62 = "Memoribilia", costing!$I$20,
                                                                            IF(P62 = "Musette", costing!$I$21,
                                                                                IF(P62 = "Neck Warmer", costing!$I$22,
                                                                                    IF(P62 = "Rain Vest", costing!$I$23,
                                                                                        IF(P62 = "Shoecovers", costing!$I$24,
                                                                                            IF(P62 = "Shoes", costing!$I$25,
                                                                                                IF(P62 = "Shorts &amp; Trousers", costing!$I$26,
                                                                                                    IF(P62 = "Skinsuits", costing!$I$27,
                                                                                                        IF(P62 = "Skull cap", costing!$I$28,
                                                                                                            IF(P62 = "T shirts &amp; Tops", costing!$I$29,
                                                                                                                IF(P62 = "Wind Vest", costing!$I$30,
                                                                                                                    IF(P62 = "Components", costing!$I$31,
                                                                                                                        IF(P62 = "Saddles &amp; Seatposts", costing!$I$32,
                                                                                                                            IF(P62 = "Cranksets &amp; Chainrings", costing!$I$33,
                                                                                                                                IF(P62 = "Handlebars &amp; Stems", costing!$I$34,
                                                                                                                                    IF(P62 = "Brakes &amp; Shifters", costing!$I$35,
                                                                                                                                        IF(P62 = "Bottles &amp; Cages", costing!$I$36,
                                                                                                                                            IF(P62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2" s="78" t="str">
        <f>IF(P62 = "Arm Warmers", costing!$C$2,
    IF(P62 = "bags", costing!$C$3,
        IF(P62 = "Base layer", costing!$C$4,
            IF(P62 = "Bib shorts", costing!$C$5,
                IF(P62 = "caps", costing!$C$6,
                    IF(P62 = "Cycling bib Tights", costing!$C$7,
                        IF(P62 = "cycling cap", costing!$C$8,
                            IF(P62 = "Cycling Jersey", costing!$C$9,
                                IF(P62 = "Cycling shoes", costing!$C$10,
                                    IF(P62 = "cycling sock", costing!$C$11,
                                        IF(P62 = "Eyewear", costing!$C$12,
                                            IF(P62 = "Gloves", costing!$C$13,
                                                IF(P62 = "Helmets", costing!$C$14,
                                                    IF(P62 = "Hoodies &amp; sweatshirts", costing!$C$15,
                                                        IF(P62 = "Jackets", costing!$C$16,
                                                            IF(P62 = "Knee Warmers", costing!$C$17,
                                                                IF(P62 = "Leg Warmers", costing!$C$18,
                                                                    IF(P62 = "Long Sleeve Jersey", costing!$C$19,
                                                                        IF(P62 = "Memoribilia", costing!$C$20,
                                                                            IF(P62 = "Musette", costing!$C$21,
                                                                                IF(P62 = "Neck Warmer", costing!$C$22,
                                                                                    IF(P62 = "Rain Vest", costing!$C$23,
                                                                                        IF(P62 = "Shoecovers", costing!$C$24,
                                                                                            IF(P62 = "Shoes", costing!$C$25,
                                                                                                IF(P62 = "Shorts &amp; Trousers", costing!$C$26,
                                                                                                    IF(P62 = "Skinsuits", costing!$C$27,
                                                                                                        IF(P62 = "Skull cap", costing!$C$28,
                                                                                                            IF(P62 = "T shirts &amp; Tops", costing!$C$29,
                                                                                                                IF(P62 = "Wind Vest", costing!$C$30,
                                                                                                                    IF(P62 = "Components", costing!$C$31,
                                                                                                                        IF(P62 = "Saddles &amp; Seatposts", costing!$C$32,
                                                                                                                            IF(P62 = "Cransets &amp; Chainrings", costing!$C$33,
                                                                                                                                IF(P62 = "Handlebars &amp; Stems", costing!$C$34,
                                                                                                                                    IF(P62 = "Brakes &amp; Shifters", costing!$C$35,
                                                                                                                                        IF(P62 = "Bottles &amp; Cages", costing!$C$36,
                                                                                                                                            IF(P62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2" s="78" t="str">
        <f>IF(P62 = "Arm Warmers", costing!$F$2,
    IF(P62 = "bags", costing!$F$3,
        IF(P62 = "Base layer", costing!$F$4,
            IF(P62 = "Bib shorts", costing!$F$5,
                IF(P62 = "caps", costing!$F$6,
                    IF(P62 = "Cycling bib Tights", costing!$F$7,
                        IF(P62 = "cycling cap", costing!$F$8,
                            IF(P62 = "Cycling Jersey", costing!$F$9,
                                IF(P62 = "Cycling shoes", costing!$F$10,
                                    IF(P62 = "cycling sock", costing!$F$11,
                                        IF(P62 = "Eyewear", costing!$F$12,
                                            IF(P62 = "Gloves", costing!$F$13,
                                                IF(P62 = "Helmets", costing!$F$14,
                                                    IF(P62 = "Hoodies &amp; sweatshirts", costing!$F$15,
                                                        IF(P62 = "Jackets", costing!$F$16,
                                                            IF(P62 = "Knee Warmers", costing!$F$17,
                                                                IF(P62 = "Leg Warmers", costing!$F$18,
                                                                    IF(P62 = "Long Sleeve Jersey", costing!$F$19,
                                                                        IF(P62 = "Memoribilia", costing!$F$20,
                                                                            IF(P62 = "Musette", costing!$F$21,
                                                                                IF(P62 = "Neck Warmer", costing!$F$22,
                                                                                    IF(P62 = "Rain Vest", costing!$F$23,
                                                                                        IF(P62 = "Shoecovers", costing!$F$24,
                                                                                            IF(P62 = "Shoes", costing!$F$25,
                                                                                                IF(P62 = "Shorts &amp; Trousers", costing!$F$26,
                                                                                                    IF(P62 = "Skinsuits", costing!$F$27,
                                                                                                        IF(P62 = "Skull cap", costing!$F$28,
                                                                                                            IF(P62 = "T shirts &amp; Tops", costing!$F$29,
                                                                                                                IF(P62 = "Wind Vest", costing!$F$30,
                                                                                                                    IF(P62 = "Components", costing!$F$31,
                                                                                                                        IF(P62 = "Saddles &amp; Seatposts", costing!$F$32,
                                                                                                                            IF(P62 = "Cransets &amp; Chainrings", costing!$F$33,
                                                                                                                                IF(P62 = "Handlebars &amp; Stems", costing!$F$34,
                                                                                                                                    IF(P62 = "Brakes &amp; Shifters", costing!$F$35,
                                                                                                                                        IF(P62 = "Bottles &amp; Cages", costing!$F$36,
                                                                                                                                            IF(P62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2" s="78" t="b">
        <f t="shared" si="4"/>
        <v>0</v>
      </c>
      <c r="AG62" s="80">
        <f t="shared" si="5"/>
        <v>0</v>
      </c>
      <c r="AH62" s="10"/>
      <c r="AI62" s="10"/>
      <c r="AJ62" s="10"/>
      <c r="AK62" s="10"/>
      <c r="AL62" s="10"/>
      <c r="AM62" s="10"/>
      <c r="AN62" s="10"/>
      <c r="AO62" s="10"/>
    </row>
    <row r="63" spans="1:41" ht="37.5" customHeight="1">
      <c r="A63" s="66" t="str">
        <f t="shared" si="0"/>
        <v xml:space="preserve"> 2-D-9</v>
      </c>
      <c r="B63" s="85" t="str">
        <f ca="1">"&lt;html&gt;&lt;body&gt;&lt;b&gt;Key Information&lt;/b&gt;" &amp;
"&lt;br&gt;&lt;b&gt;Brand:&lt;/b&gt; " &amp; input!F63 &amp;
IF(input!G63&lt;&gt;"", "&lt;br&gt;&lt;b&gt;ProTeam:&lt;/b&gt; " &amp; input!G63, "") &amp;
"&lt;br&gt;&lt;b&gt;Gender:&lt;/b&gt; " &amp; input!I63 &amp;
IF(input!H63&lt;&gt;"", "&lt;br&gt;&lt;b&gt;Sleeve type:&lt;/b&gt; " &amp; input!H63, "") &amp;
"&lt;br&gt;&lt;b&gt;Colour:&lt;/b&gt; " &amp; input!J63 &amp;
"&lt;br&gt;&lt;b&gt;Season:&lt;/b&gt; " &amp; input!N63 &amp;
IF(input!O63&lt;&gt;"", "&lt;br&gt;&lt;b&gt;Cycling Style:&lt;/b&gt; &lt;a href='https://procyclingoutlet.com/pages/what-are-the-different-cycling-syles'&gt;" &amp; input!O63 &amp; "&lt;/a&gt;", "") &amp;
IF(input!V63&lt;&gt;"", "&lt;br&gt;&lt;b&gt;Condition:&lt;/b&gt; &lt;a href='https://procyclingoutlet.com/pages/what-condition-are-the-used-products-in'&gt;" &amp; input!V63 &amp; "&lt;/a&gt;" &amp; IF(input!Z63&lt;&gt;"", " : " &amp; input!Z63, ""), "") &amp;
IF(input!K63&lt;&gt;"", "&lt;br&gt;&lt;b&gt;Chamois:&lt;/b&gt; " &amp; input!K63, "") &amp;
IF(input!L63&lt;&gt;"", "&lt;br&gt;&lt;b&gt;Expiry Date:&lt;/b&gt; " &amp; input!L63, "") &amp;
"&lt;br&gt;&lt;b&gt;Description&lt;/b&gt;&lt;br&gt;" &amp; description!R62 &amp;
IF(input!AA63&lt;&gt;"", "&lt;br&gt;&lt;b&gt;Ref:&lt;/b&gt; " &amp; input!AA63,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63" s="86" t="str">
        <f t="shared" si="1"/>
        <v xml:space="preserve">     </v>
      </c>
      <c r="D63" s="87"/>
      <c r="E63" s="74"/>
      <c r="F63" s="74"/>
      <c r="G63" s="74"/>
      <c r="H63" s="88"/>
      <c r="I63" s="88"/>
      <c r="J63" s="74"/>
      <c r="K63" s="74"/>
      <c r="L63" s="89"/>
      <c r="M63" s="74"/>
      <c r="N63" s="88"/>
      <c r="O63" s="88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92" t="str">
        <f t="shared" si="7"/>
        <v xml:space="preserve"> 2-D-9</v>
      </c>
      <c r="AB63" s="93" t="str">
        <f t="shared" si="3"/>
        <v/>
      </c>
      <c r="AC63" s="94" t="str">
        <f>IF(P63 = "Arm Warmers", costing!$I$2,
    IF(P63 = "bags", costing!$I$3,
        IF(P63 = "Base layer", costing!$I$4,
            IF(P63 = "Bib shorts", costing!$I$5,
                IF(P63 = "caps", costing!$I$6,
                    IF(P63 = "Cycling bib Tights", costing!$I$7,
                        IF(P63 = "cycling cap", costing!$I$8,
                            IF(P63 = "Cycling Jersey", costing!$I$9,
                                IF(P63 = "Cycling shoes", costing!$I$10,
                                    IF(P63 = "cycling sock", costing!$I$11,
                                        IF(P63 = "Eyewear", costing!$I$12,
                                            IF(P63 = "Gloves", costing!$I$13,
                                                IF(P63 = "Helmets", costing!$I$14,
                                                    IF(P63 = "Hoodies &amp; sweatshirts", costing!$I$15,
                                                        IF(P63 = "Jackets", costing!$I$16,
                                                            IF(P63 = "Knee Warmers", costing!$I$17,
                                                                IF(P63 = "Leg Warmers", costing!$I$18,
                                                                    IF(P63 = "Long Sleeve Jersey", costing!$I$19,
                                                                        IF(P63 = "Memoribilia", costing!$I$20,
                                                                            IF(P63 = "Musette", costing!$I$21,
                                                                                IF(P63 = "Neck Warmer", costing!$I$22,
                                                                                    IF(P63 = "Rain Vest", costing!$I$23,
                                                                                        IF(P63 = "Shoecovers", costing!$I$24,
                                                                                            IF(P63 = "Shoes", costing!$I$25,
                                                                                                IF(P63 = "Shorts &amp; Trousers", costing!$I$26,
                                                                                                    IF(P63 = "Skinsuits", costing!$I$27,
                                                                                                        IF(P63 = "Skull cap", costing!$I$28,
                                                                                                            IF(P63 = "T shirts &amp; Tops", costing!$I$29,
                                                                                                                IF(P63 = "Wind Vest", costing!$I$30,
                                                                                                                    IF(P63 = "Components", costing!$I$31,
                                                                                                                        IF(P63 = "Saddles &amp; Seatposts", costing!$I$32,
                                                                                                                            IF(P63 = "Cranksets &amp; Chainrings", costing!$I$33,
                                                                                                                                IF(P63 = "Handlebars &amp; Stems", costing!$I$34,
                                                                                                                                    IF(P63 = "Brakes &amp; Shifters", costing!$I$35,
                                                                                                                                        IF(P63 = "Bottles &amp; Cages", costing!$I$36,
                                                                                                                                            IF(P63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3" s="78" t="str">
        <f>IF(P63 = "Arm Warmers", costing!$C$2,
    IF(P63 = "bags", costing!$C$3,
        IF(P63 = "Base layer", costing!$C$4,
            IF(P63 = "Bib shorts", costing!$C$5,
                IF(P63 = "caps", costing!$C$6,
                    IF(P63 = "Cycling bib Tights", costing!$C$7,
                        IF(P63 = "cycling cap", costing!$C$8,
                            IF(P63 = "Cycling Jersey", costing!$C$9,
                                IF(P63 = "Cycling shoes", costing!$C$10,
                                    IF(P63 = "cycling sock", costing!$C$11,
                                        IF(P63 = "Eyewear", costing!$C$12,
                                            IF(P63 = "Gloves", costing!$C$13,
                                                IF(P63 = "Helmets", costing!$C$14,
                                                    IF(P63 = "Hoodies &amp; sweatshirts", costing!$C$15,
                                                        IF(P63 = "Jackets", costing!$C$16,
                                                            IF(P63 = "Knee Warmers", costing!$C$17,
                                                                IF(P63 = "Leg Warmers", costing!$C$18,
                                                                    IF(P63 = "Long Sleeve Jersey", costing!$C$19,
                                                                        IF(P63 = "Memoribilia", costing!$C$20,
                                                                            IF(P63 = "Musette", costing!$C$21,
                                                                                IF(P63 = "Neck Warmer", costing!$C$22,
                                                                                    IF(P63 = "Rain Vest", costing!$C$23,
                                                                                        IF(P63 = "Shoecovers", costing!$C$24,
                                                                                            IF(P63 = "Shoes", costing!$C$25,
                                                                                                IF(P63 = "Shorts &amp; Trousers", costing!$C$26,
                                                                                                    IF(P63 = "Skinsuits", costing!$C$27,
                                                                                                        IF(P63 = "Skull cap", costing!$C$28,
                                                                                                            IF(P63 = "T shirts &amp; Tops", costing!$C$29,
                                                                                                                IF(P63 = "Wind Vest", costing!$C$30,
                                                                                                                    IF(P63 = "Components", costing!$C$31,
                                                                                                                        IF(P63 = "Saddles &amp; Seatposts", costing!$C$32,
                                                                                                                            IF(P63 = "Cransets &amp; Chainrings", costing!$C$33,
                                                                                                                                IF(P63 = "Handlebars &amp; Stems", costing!$C$34,
                                                                                                                                    IF(P63 = "Brakes &amp; Shifters", costing!$C$35,
                                                                                                                                        IF(P63 = "Bottles &amp; Cages", costing!$C$36,
                                                                                                                                            IF(P63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3" s="78" t="str">
        <f>IF(P63 = "Arm Warmers", costing!$F$2,
    IF(P63 = "bags", costing!$F$3,
        IF(P63 = "Base layer", costing!$F$4,
            IF(P63 = "Bib shorts", costing!$F$5,
                IF(P63 = "caps", costing!$F$6,
                    IF(P63 = "Cycling bib Tights", costing!$F$7,
                        IF(P63 = "cycling cap", costing!$F$8,
                            IF(P63 = "Cycling Jersey", costing!$F$9,
                                IF(P63 = "Cycling shoes", costing!$F$10,
                                    IF(P63 = "cycling sock", costing!$F$11,
                                        IF(P63 = "Eyewear", costing!$F$12,
                                            IF(P63 = "Gloves", costing!$F$13,
                                                IF(P63 = "Helmets", costing!$F$14,
                                                    IF(P63 = "Hoodies &amp; sweatshirts", costing!$F$15,
                                                        IF(P63 = "Jackets", costing!$F$16,
                                                            IF(P63 = "Knee Warmers", costing!$F$17,
                                                                IF(P63 = "Leg Warmers", costing!$F$18,
                                                                    IF(P63 = "Long Sleeve Jersey", costing!$F$19,
                                                                        IF(P63 = "Memoribilia", costing!$F$20,
                                                                            IF(P63 = "Musette", costing!$F$21,
                                                                                IF(P63 = "Neck Warmer", costing!$F$22,
                                                                                    IF(P63 = "Rain Vest", costing!$F$23,
                                                                                        IF(P63 = "Shoecovers", costing!$F$24,
                                                                                            IF(P63 = "Shoes", costing!$F$25,
                                                                                                IF(P63 = "Shorts &amp; Trousers", costing!$F$26,
                                                                                                    IF(P63 = "Skinsuits", costing!$F$27,
                                                                                                        IF(P63 = "Skull cap", costing!$F$28,
                                                                                                            IF(P63 = "T shirts &amp; Tops", costing!$F$29,
                                                                                                                IF(P63 = "Wind Vest", costing!$F$30,
                                                                                                                    IF(P63 = "Components", costing!$F$31,
                                                                                                                        IF(P63 = "Saddles &amp; Seatposts", costing!$F$32,
                                                                                                                            IF(P63 = "Cransets &amp; Chainrings", costing!$F$33,
                                                                                                                                IF(P63 = "Handlebars &amp; Stems", costing!$F$34,
                                                                                                                                    IF(P63 = "Brakes &amp; Shifters", costing!$F$35,
                                                                                                                                        IF(P63 = "Bottles &amp; Cages", costing!$F$36,
                                                                                                                                            IF(P63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3" s="78" t="b">
        <f t="shared" si="4"/>
        <v>0</v>
      </c>
      <c r="AG63" s="80">
        <f t="shared" si="5"/>
        <v>0</v>
      </c>
      <c r="AH63" s="10"/>
      <c r="AI63" s="10"/>
      <c r="AJ63" s="10"/>
      <c r="AK63" s="10"/>
      <c r="AL63" s="10"/>
      <c r="AM63" s="10"/>
      <c r="AN63" s="10"/>
      <c r="AO63" s="10"/>
    </row>
    <row r="64" spans="1:41" ht="37.5" customHeight="1">
      <c r="A64" s="66" t="str">
        <f t="shared" si="0"/>
        <v xml:space="preserve"> 2-D-9</v>
      </c>
      <c r="B64" s="85" t="str">
        <f ca="1">"&lt;html&gt;&lt;body&gt;&lt;b&gt;Key Information&lt;/b&gt;" &amp;
"&lt;br&gt;&lt;b&gt;Brand:&lt;/b&gt; " &amp; input!F64 &amp;
IF(input!G64&lt;&gt;"", "&lt;br&gt;&lt;b&gt;ProTeam:&lt;/b&gt; " &amp; input!G64, "") &amp;
"&lt;br&gt;&lt;b&gt;Gender:&lt;/b&gt; " &amp; input!I64 &amp;
IF(input!H64&lt;&gt;"", "&lt;br&gt;&lt;b&gt;Sleeve type:&lt;/b&gt; " &amp; input!H64, "") &amp;
"&lt;br&gt;&lt;b&gt;Colour:&lt;/b&gt; " &amp; input!J64 &amp;
"&lt;br&gt;&lt;b&gt;Season:&lt;/b&gt; " &amp; input!N64 &amp;
IF(input!O64&lt;&gt;"", "&lt;br&gt;&lt;b&gt;Cycling Style:&lt;/b&gt; &lt;a href='https://procyclingoutlet.com/pages/what-are-the-different-cycling-syles'&gt;" &amp; input!O64 &amp; "&lt;/a&gt;", "") &amp;
IF(input!V64&lt;&gt;"", "&lt;br&gt;&lt;b&gt;Condition:&lt;/b&gt; &lt;a href='https://procyclingoutlet.com/pages/what-condition-are-the-used-products-in'&gt;" &amp; input!V64 &amp; "&lt;/a&gt;" &amp; IF(input!Z64&lt;&gt;"", " : " &amp; input!Z64, ""), "") &amp;
IF(input!K64&lt;&gt;"", "&lt;br&gt;&lt;b&gt;Chamois:&lt;/b&gt; " &amp; input!K64, "") &amp;
IF(input!L64&lt;&gt;"", "&lt;br&gt;&lt;b&gt;Expiry Date:&lt;/b&gt; " &amp; input!L64, "") &amp;
"&lt;br&gt;&lt;b&gt;Description&lt;/b&gt;&lt;br&gt;" &amp; description!R63 &amp;
IF(input!AA64&lt;&gt;"", "&lt;br&gt;&lt;b&gt;Ref:&lt;/b&gt; " &amp; input!AA64,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64" s="86" t="str">
        <f t="shared" si="1"/>
        <v xml:space="preserve">     </v>
      </c>
      <c r="D64" s="87"/>
      <c r="E64" s="74"/>
      <c r="F64" s="74"/>
      <c r="G64" s="74"/>
      <c r="H64" s="88"/>
      <c r="I64" s="88"/>
      <c r="J64" s="74"/>
      <c r="K64" s="74"/>
      <c r="L64" s="89"/>
      <c r="M64" s="74"/>
      <c r="N64" s="88"/>
      <c r="O64" s="88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92" t="str">
        <f t="shared" si="7"/>
        <v xml:space="preserve"> 2-D-9</v>
      </c>
      <c r="AB64" s="93" t="str">
        <f t="shared" si="3"/>
        <v/>
      </c>
      <c r="AC64" s="94" t="str">
        <f>IF(P64 = "Arm Warmers", costing!$I$2,
    IF(P64 = "bags", costing!$I$3,
        IF(P64 = "Base layer", costing!$I$4,
            IF(P64 = "Bib shorts", costing!$I$5,
                IF(P64 = "caps", costing!$I$6,
                    IF(P64 = "Cycling bib Tights", costing!$I$7,
                        IF(P64 = "cycling cap", costing!$I$8,
                            IF(P64 = "Cycling Jersey", costing!$I$9,
                                IF(P64 = "Cycling shoes", costing!$I$10,
                                    IF(P64 = "cycling sock", costing!$I$11,
                                        IF(P64 = "Eyewear", costing!$I$12,
                                            IF(P64 = "Gloves", costing!$I$13,
                                                IF(P64 = "Helmets", costing!$I$14,
                                                    IF(P64 = "Hoodies &amp; sweatshirts", costing!$I$15,
                                                        IF(P64 = "Jackets", costing!$I$16,
                                                            IF(P64 = "Knee Warmers", costing!$I$17,
                                                                IF(P64 = "Leg Warmers", costing!$I$18,
                                                                    IF(P64 = "Long Sleeve Jersey", costing!$I$19,
                                                                        IF(P64 = "Memoribilia", costing!$I$20,
                                                                            IF(P64 = "Musette", costing!$I$21,
                                                                                IF(P64 = "Neck Warmer", costing!$I$22,
                                                                                    IF(P64 = "Rain Vest", costing!$I$23,
                                                                                        IF(P64 = "Shoecovers", costing!$I$24,
                                                                                            IF(P64 = "Shoes", costing!$I$25,
                                                                                                IF(P64 = "Shorts &amp; Trousers", costing!$I$26,
                                                                                                    IF(P64 = "Skinsuits", costing!$I$27,
                                                                                                        IF(P64 = "Skull cap", costing!$I$28,
                                                                                                            IF(P64 = "T shirts &amp; Tops", costing!$I$29,
                                                                                                                IF(P64 = "Wind Vest", costing!$I$30,
                                                                                                                    IF(P64 = "Components", costing!$I$31,
                                                                                                                        IF(P64 = "Saddles &amp; Seatposts", costing!$I$32,
                                                                                                                            IF(P64 = "Cranksets &amp; Chainrings", costing!$I$33,
                                                                                                                                IF(P64 = "Handlebars &amp; Stems", costing!$I$34,
                                                                                                                                    IF(P64 = "Brakes &amp; Shifters", costing!$I$35,
                                                                                                                                        IF(P64 = "Bottles &amp; Cages", costing!$I$36,
                                                                                                                                            IF(P64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4" s="78" t="str">
        <f>IF(P64 = "Arm Warmers", costing!$C$2,
    IF(P64 = "bags", costing!$C$3,
        IF(P64 = "Base layer", costing!$C$4,
            IF(P64 = "Bib shorts", costing!$C$5,
                IF(P64 = "caps", costing!$C$6,
                    IF(P64 = "Cycling bib Tights", costing!$C$7,
                        IF(P64 = "cycling cap", costing!$C$8,
                            IF(P64 = "Cycling Jersey", costing!$C$9,
                                IF(P64 = "Cycling shoes", costing!$C$10,
                                    IF(P64 = "cycling sock", costing!$C$11,
                                        IF(P64 = "Eyewear", costing!$C$12,
                                            IF(P64 = "Gloves", costing!$C$13,
                                                IF(P64 = "Helmets", costing!$C$14,
                                                    IF(P64 = "Hoodies &amp; sweatshirts", costing!$C$15,
                                                        IF(P64 = "Jackets", costing!$C$16,
                                                            IF(P64 = "Knee Warmers", costing!$C$17,
                                                                IF(P64 = "Leg Warmers", costing!$C$18,
                                                                    IF(P64 = "Long Sleeve Jersey", costing!$C$19,
                                                                        IF(P64 = "Memoribilia", costing!$C$20,
                                                                            IF(P64 = "Musette", costing!$C$21,
                                                                                IF(P64 = "Neck Warmer", costing!$C$22,
                                                                                    IF(P64 = "Rain Vest", costing!$C$23,
                                                                                        IF(P64 = "Shoecovers", costing!$C$24,
                                                                                            IF(P64 = "Shoes", costing!$C$25,
                                                                                                IF(P64 = "Shorts &amp; Trousers", costing!$C$26,
                                                                                                    IF(P64 = "Skinsuits", costing!$C$27,
                                                                                                        IF(P64 = "Skull cap", costing!$C$28,
                                                                                                            IF(P64 = "T shirts &amp; Tops", costing!$C$29,
                                                                                                                IF(P64 = "Wind Vest", costing!$C$30,
                                                                                                                    IF(P64 = "Components", costing!$C$31,
                                                                                                                        IF(P64 = "Saddles &amp; Seatposts", costing!$C$32,
                                                                                                                            IF(P64 = "Cransets &amp; Chainrings", costing!$C$33,
                                                                                                                                IF(P64 = "Handlebars &amp; Stems", costing!$C$34,
                                                                                                                                    IF(P64 = "Brakes &amp; Shifters", costing!$C$35,
                                                                                                                                        IF(P64 = "Bottles &amp; Cages", costing!$C$36,
                                                                                                                                            IF(P64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4" s="78" t="str">
        <f>IF(P64 = "Arm Warmers", costing!$F$2,
    IF(P64 = "bags", costing!$F$3,
        IF(P64 = "Base layer", costing!$F$4,
            IF(P64 = "Bib shorts", costing!$F$5,
                IF(P64 = "caps", costing!$F$6,
                    IF(P64 = "Cycling bib Tights", costing!$F$7,
                        IF(P64 = "cycling cap", costing!$F$8,
                            IF(P64 = "Cycling Jersey", costing!$F$9,
                                IF(P64 = "Cycling shoes", costing!$F$10,
                                    IF(P64 = "cycling sock", costing!$F$11,
                                        IF(P64 = "Eyewear", costing!$F$12,
                                            IF(P64 = "Gloves", costing!$F$13,
                                                IF(P64 = "Helmets", costing!$F$14,
                                                    IF(P64 = "Hoodies &amp; sweatshirts", costing!$F$15,
                                                        IF(P64 = "Jackets", costing!$F$16,
                                                            IF(P64 = "Knee Warmers", costing!$F$17,
                                                                IF(P64 = "Leg Warmers", costing!$F$18,
                                                                    IF(P64 = "Long Sleeve Jersey", costing!$F$19,
                                                                        IF(P64 = "Memoribilia", costing!$F$20,
                                                                            IF(P64 = "Musette", costing!$F$21,
                                                                                IF(P64 = "Neck Warmer", costing!$F$22,
                                                                                    IF(P64 = "Rain Vest", costing!$F$23,
                                                                                        IF(P64 = "Shoecovers", costing!$F$24,
                                                                                            IF(P64 = "Shoes", costing!$F$25,
                                                                                                IF(P64 = "Shorts &amp; Trousers", costing!$F$26,
                                                                                                    IF(P64 = "Skinsuits", costing!$F$27,
                                                                                                        IF(P64 = "Skull cap", costing!$F$28,
                                                                                                            IF(P64 = "T shirts &amp; Tops", costing!$F$29,
                                                                                                                IF(P64 = "Wind Vest", costing!$F$30,
                                                                                                                    IF(P64 = "Components", costing!$F$31,
                                                                                                                        IF(P64 = "Saddles &amp; Seatposts", costing!$F$32,
                                                                                                                            IF(P64 = "Cransets &amp; Chainrings", costing!$F$33,
                                                                                                                                IF(P64 = "Handlebars &amp; Stems", costing!$F$34,
                                                                                                                                    IF(P64 = "Brakes &amp; Shifters", costing!$F$35,
                                                                                                                                        IF(P64 = "Bottles &amp; Cages", costing!$F$36,
                                                                                                                                            IF(P64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4" s="78" t="b">
        <f t="shared" si="4"/>
        <v>0</v>
      </c>
      <c r="AG64" s="80">
        <f t="shared" si="5"/>
        <v>0</v>
      </c>
      <c r="AH64" s="10"/>
      <c r="AI64" s="10"/>
      <c r="AJ64" s="10"/>
      <c r="AK64" s="10"/>
      <c r="AL64" s="10"/>
      <c r="AM64" s="10"/>
      <c r="AN64" s="10"/>
      <c r="AO64" s="10"/>
    </row>
    <row r="65" spans="1:41" ht="37.5" customHeight="1">
      <c r="A65" s="66" t="str">
        <f t="shared" si="0"/>
        <v xml:space="preserve"> 2-D-9</v>
      </c>
      <c r="B65" s="85" t="str">
        <f ca="1">"&lt;html&gt;&lt;body&gt;&lt;b&gt;Key Information&lt;/b&gt;" &amp;
"&lt;br&gt;&lt;b&gt;Brand:&lt;/b&gt; " &amp; input!F65 &amp;
IF(input!G65&lt;&gt;"", "&lt;br&gt;&lt;b&gt;ProTeam:&lt;/b&gt; " &amp; input!G65, "") &amp;
"&lt;br&gt;&lt;b&gt;Gender:&lt;/b&gt; " &amp; input!I65 &amp;
IF(input!H65&lt;&gt;"", "&lt;br&gt;&lt;b&gt;Sleeve type:&lt;/b&gt; " &amp; input!H65, "") &amp;
"&lt;br&gt;&lt;b&gt;Colour:&lt;/b&gt; " &amp; input!J65 &amp;
"&lt;br&gt;&lt;b&gt;Season:&lt;/b&gt; " &amp; input!N65 &amp;
IF(input!O65&lt;&gt;"", "&lt;br&gt;&lt;b&gt;Cycling Style:&lt;/b&gt; &lt;a href='https://procyclingoutlet.com/pages/what-are-the-different-cycling-syles'&gt;" &amp; input!O65 &amp; "&lt;/a&gt;", "") &amp;
IF(input!V65&lt;&gt;"", "&lt;br&gt;&lt;b&gt;Condition:&lt;/b&gt; &lt;a href='https://procyclingoutlet.com/pages/what-condition-are-the-used-products-in'&gt;" &amp; input!V65 &amp; "&lt;/a&gt;" &amp; IF(input!Z65&lt;&gt;"", " : " &amp; input!Z65, ""), "") &amp;
IF(input!K65&lt;&gt;"", "&lt;br&gt;&lt;b&gt;Chamois:&lt;/b&gt; " &amp; input!K65, "") &amp;
IF(input!L65&lt;&gt;"", "&lt;br&gt;&lt;b&gt;Expiry Date:&lt;/b&gt; " &amp; input!L65, "") &amp;
"&lt;br&gt;&lt;b&gt;Description&lt;/b&gt;&lt;br&gt;" &amp; description!R64 &amp;
IF(input!AA65&lt;&gt;"", "&lt;br&gt;&lt;b&gt;Ref:&lt;/b&gt; " &amp; input!AA65,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65" s="86" t="str">
        <f t="shared" si="1"/>
        <v xml:space="preserve">     </v>
      </c>
      <c r="D65" s="87"/>
      <c r="E65" s="74"/>
      <c r="F65" s="74"/>
      <c r="G65" s="74"/>
      <c r="H65" s="88"/>
      <c r="I65" s="88"/>
      <c r="J65" s="74"/>
      <c r="K65" s="74"/>
      <c r="L65" s="89"/>
      <c r="M65" s="74"/>
      <c r="N65" s="88"/>
      <c r="O65" s="88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92" t="str">
        <f t="shared" si="7"/>
        <v xml:space="preserve"> 2-D-9</v>
      </c>
      <c r="AB65" s="93" t="str">
        <f t="shared" si="3"/>
        <v/>
      </c>
      <c r="AC65" s="94" t="str">
        <f>IF(P65 = "Arm Warmers", costing!$I$2,
    IF(P65 = "bags", costing!$I$3,
        IF(P65 = "Base layer", costing!$I$4,
            IF(P65 = "Bib shorts", costing!$I$5,
                IF(P65 = "caps", costing!$I$6,
                    IF(P65 = "Cycling bib Tights", costing!$I$7,
                        IF(P65 = "cycling cap", costing!$I$8,
                            IF(P65 = "Cycling Jersey", costing!$I$9,
                                IF(P65 = "Cycling shoes", costing!$I$10,
                                    IF(P65 = "cycling sock", costing!$I$11,
                                        IF(P65 = "Eyewear", costing!$I$12,
                                            IF(P65 = "Gloves", costing!$I$13,
                                                IF(P65 = "Helmets", costing!$I$14,
                                                    IF(P65 = "Hoodies &amp; sweatshirts", costing!$I$15,
                                                        IF(P65 = "Jackets", costing!$I$16,
                                                            IF(P65 = "Knee Warmers", costing!$I$17,
                                                                IF(P65 = "Leg Warmers", costing!$I$18,
                                                                    IF(P65 = "Long Sleeve Jersey", costing!$I$19,
                                                                        IF(P65 = "Memoribilia", costing!$I$20,
                                                                            IF(P65 = "Musette", costing!$I$21,
                                                                                IF(P65 = "Neck Warmer", costing!$I$22,
                                                                                    IF(P65 = "Rain Vest", costing!$I$23,
                                                                                        IF(P65 = "Shoecovers", costing!$I$24,
                                                                                            IF(P65 = "Shoes", costing!$I$25,
                                                                                                IF(P65 = "Shorts &amp; Trousers", costing!$I$26,
                                                                                                    IF(P65 = "Skinsuits", costing!$I$27,
                                                                                                        IF(P65 = "Skull cap", costing!$I$28,
                                                                                                            IF(P65 = "T shirts &amp; Tops", costing!$I$29,
                                                                                                                IF(P65 = "Wind Vest", costing!$I$30,
                                                                                                                    IF(P65 = "Components", costing!$I$31,
                                                                                                                        IF(P65 = "Saddles &amp; Seatposts", costing!$I$32,
                                                                                                                            IF(P65 = "Cranksets &amp; Chainrings", costing!$I$33,
                                                                                                                                IF(P65 = "Handlebars &amp; Stems", costing!$I$34,
                                                                                                                                    IF(P65 = "Brakes &amp; Shifters", costing!$I$35,
                                                                                                                                        IF(P65 = "Bottles &amp; Cages", costing!$I$36,
                                                                                                                                            IF(P65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5" s="78" t="str">
        <f>IF(P65 = "Arm Warmers", costing!$C$2,
    IF(P65 = "bags", costing!$C$3,
        IF(P65 = "Base layer", costing!$C$4,
            IF(P65 = "Bib shorts", costing!$C$5,
                IF(P65 = "caps", costing!$C$6,
                    IF(P65 = "Cycling bib Tights", costing!$C$7,
                        IF(P65 = "cycling cap", costing!$C$8,
                            IF(P65 = "Cycling Jersey", costing!$C$9,
                                IF(P65 = "Cycling shoes", costing!$C$10,
                                    IF(P65 = "cycling sock", costing!$C$11,
                                        IF(P65 = "Eyewear", costing!$C$12,
                                            IF(P65 = "Gloves", costing!$C$13,
                                                IF(P65 = "Helmets", costing!$C$14,
                                                    IF(P65 = "Hoodies &amp; sweatshirts", costing!$C$15,
                                                        IF(P65 = "Jackets", costing!$C$16,
                                                            IF(P65 = "Knee Warmers", costing!$C$17,
                                                                IF(P65 = "Leg Warmers", costing!$C$18,
                                                                    IF(P65 = "Long Sleeve Jersey", costing!$C$19,
                                                                        IF(P65 = "Memoribilia", costing!$C$20,
                                                                            IF(P65 = "Musette", costing!$C$21,
                                                                                IF(P65 = "Neck Warmer", costing!$C$22,
                                                                                    IF(P65 = "Rain Vest", costing!$C$23,
                                                                                        IF(P65 = "Shoecovers", costing!$C$24,
                                                                                            IF(P65 = "Shoes", costing!$C$25,
                                                                                                IF(P65 = "Shorts &amp; Trousers", costing!$C$26,
                                                                                                    IF(P65 = "Skinsuits", costing!$C$27,
                                                                                                        IF(P65 = "Skull cap", costing!$C$28,
                                                                                                            IF(P65 = "T shirts &amp; Tops", costing!$C$29,
                                                                                                                IF(P65 = "Wind Vest", costing!$C$30,
                                                                                                                    IF(P65 = "Components", costing!$C$31,
                                                                                                                        IF(P65 = "Saddles &amp; Seatposts", costing!$C$32,
                                                                                                                            IF(P65 = "Cransets &amp; Chainrings", costing!$C$33,
                                                                                                                                IF(P65 = "Handlebars &amp; Stems", costing!$C$34,
                                                                                                                                    IF(P65 = "Brakes &amp; Shifters", costing!$C$35,
                                                                                                                                        IF(P65 = "Bottles &amp; Cages", costing!$C$36,
                                                                                                                                            IF(P65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5" s="78" t="str">
        <f>IF(P65 = "Arm Warmers", costing!$F$2,
    IF(P65 = "bags", costing!$F$3,
        IF(P65 = "Base layer", costing!$F$4,
            IF(P65 = "Bib shorts", costing!$F$5,
                IF(P65 = "caps", costing!$F$6,
                    IF(P65 = "Cycling bib Tights", costing!$F$7,
                        IF(P65 = "cycling cap", costing!$F$8,
                            IF(P65 = "Cycling Jersey", costing!$F$9,
                                IF(P65 = "Cycling shoes", costing!$F$10,
                                    IF(P65 = "cycling sock", costing!$F$11,
                                        IF(P65 = "Eyewear", costing!$F$12,
                                            IF(P65 = "Gloves", costing!$F$13,
                                                IF(P65 = "Helmets", costing!$F$14,
                                                    IF(P65 = "Hoodies &amp; sweatshirts", costing!$F$15,
                                                        IF(P65 = "Jackets", costing!$F$16,
                                                            IF(P65 = "Knee Warmers", costing!$F$17,
                                                                IF(P65 = "Leg Warmers", costing!$F$18,
                                                                    IF(P65 = "Long Sleeve Jersey", costing!$F$19,
                                                                        IF(P65 = "Memoribilia", costing!$F$20,
                                                                            IF(P65 = "Musette", costing!$F$21,
                                                                                IF(P65 = "Neck Warmer", costing!$F$22,
                                                                                    IF(P65 = "Rain Vest", costing!$F$23,
                                                                                        IF(P65 = "Shoecovers", costing!$F$24,
                                                                                            IF(P65 = "Shoes", costing!$F$25,
                                                                                                IF(P65 = "Shorts &amp; Trousers", costing!$F$26,
                                                                                                    IF(P65 = "Skinsuits", costing!$F$27,
                                                                                                        IF(P65 = "Skull cap", costing!$F$28,
                                                                                                            IF(P65 = "T shirts &amp; Tops", costing!$F$29,
                                                                                                                IF(P65 = "Wind Vest", costing!$F$30,
                                                                                                                    IF(P65 = "Components", costing!$F$31,
                                                                                                                        IF(P65 = "Saddles &amp; Seatposts", costing!$F$32,
                                                                                                                            IF(P65 = "Cransets &amp; Chainrings", costing!$F$33,
                                                                                                                                IF(P65 = "Handlebars &amp; Stems", costing!$F$34,
                                                                                                                                    IF(P65 = "Brakes &amp; Shifters", costing!$F$35,
                                                                                                                                        IF(P65 = "Bottles &amp; Cages", costing!$F$36,
                                                                                                                                            IF(P65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5" s="78" t="b">
        <f t="shared" si="4"/>
        <v>0</v>
      </c>
      <c r="AG65" s="80">
        <f t="shared" si="5"/>
        <v>0</v>
      </c>
      <c r="AH65" s="10"/>
      <c r="AI65" s="10"/>
      <c r="AJ65" s="10"/>
      <c r="AK65" s="10"/>
      <c r="AL65" s="10"/>
      <c r="AM65" s="10"/>
      <c r="AN65" s="10"/>
      <c r="AO65" s="10"/>
    </row>
    <row r="66" spans="1:41" ht="37.5" customHeight="1">
      <c r="A66" s="66" t="str">
        <f t="shared" si="0"/>
        <v xml:space="preserve"> 2-D-9</v>
      </c>
      <c r="B66" s="85" t="str">
        <f ca="1">"&lt;html&gt;&lt;body&gt;&lt;b&gt;Key Information&lt;/b&gt;" &amp;
"&lt;br&gt;&lt;b&gt;Brand:&lt;/b&gt; " &amp; input!F66 &amp;
IF(input!G66&lt;&gt;"", "&lt;br&gt;&lt;b&gt;ProTeam:&lt;/b&gt; " &amp; input!G66, "") &amp;
"&lt;br&gt;&lt;b&gt;Gender:&lt;/b&gt; " &amp; input!I66 &amp;
IF(input!H66&lt;&gt;"", "&lt;br&gt;&lt;b&gt;Sleeve type:&lt;/b&gt; " &amp; input!H66, "") &amp;
"&lt;br&gt;&lt;b&gt;Colour:&lt;/b&gt; " &amp; input!J66 &amp;
"&lt;br&gt;&lt;b&gt;Season:&lt;/b&gt; " &amp; input!N66 &amp;
IF(input!O66&lt;&gt;"", "&lt;br&gt;&lt;b&gt;Cycling Style:&lt;/b&gt; &lt;a href='https://procyclingoutlet.com/pages/what-are-the-different-cycling-syles'&gt;" &amp; input!O66 &amp; "&lt;/a&gt;", "") &amp;
IF(input!V66&lt;&gt;"", "&lt;br&gt;&lt;b&gt;Condition:&lt;/b&gt; &lt;a href='https://procyclingoutlet.com/pages/what-condition-are-the-used-products-in'&gt;" &amp; input!V66 &amp; "&lt;/a&gt;" &amp; IF(input!Z66&lt;&gt;"", " : " &amp; input!Z66, ""), "") &amp;
IF(input!K66&lt;&gt;"", "&lt;br&gt;&lt;b&gt;Chamois:&lt;/b&gt; " &amp; input!K66, "") &amp;
IF(input!L66&lt;&gt;"", "&lt;br&gt;&lt;b&gt;Expiry Date:&lt;/b&gt; " &amp; input!L66, "") &amp;
"&lt;br&gt;&lt;b&gt;Description&lt;/b&gt;&lt;br&gt;" &amp; description!R65 &amp;
IF(input!AA66&lt;&gt;"", "&lt;br&gt;&lt;b&gt;Ref:&lt;/b&gt; " &amp; input!AA66,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66" s="86" t="str">
        <f t="shared" si="1"/>
        <v xml:space="preserve">     </v>
      </c>
      <c r="D66" s="87"/>
      <c r="E66" s="74"/>
      <c r="F66" s="74"/>
      <c r="G66" s="74"/>
      <c r="H66" s="88"/>
      <c r="I66" s="88"/>
      <c r="J66" s="74"/>
      <c r="K66" s="74"/>
      <c r="L66" s="89"/>
      <c r="M66" s="74"/>
      <c r="N66" s="88"/>
      <c r="O66" s="88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92" t="str">
        <f t="shared" si="7"/>
        <v xml:space="preserve"> 2-D-9</v>
      </c>
      <c r="AB66" s="93" t="str">
        <f t="shared" si="3"/>
        <v/>
      </c>
      <c r="AC66" s="94" t="str">
        <f>IF(P66 = "Arm Warmers", costing!$I$2,
    IF(P66 = "bags", costing!$I$3,
        IF(P66 = "Base layer", costing!$I$4,
            IF(P66 = "Bib shorts", costing!$I$5,
                IF(P66 = "caps", costing!$I$6,
                    IF(P66 = "Cycling bib Tights", costing!$I$7,
                        IF(P66 = "cycling cap", costing!$I$8,
                            IF(P66 = "Cycling Jersey", costing!$I$9,
                                IF(P66 = "Cycling shoes", costing!$I$10,
                                    IF(P66 = "cycling sock", costing!$I$11,
                                        IF(P66 = "Eyewear", costing!$I$12,
                                            IF(P66 = "Gloves", costing!$I$13,
                                                IF(P66 = "Helmets", costing!$I$14,
                                                    IF(P66 = "Hoodies &amp; sweatshirts", costing!$I$15,
                                                        IF(P66 = "Jackets", costing!$I$16,
                                                            IF(P66 = "Knee Warmers", costing!$I$17,
                                                                IF(P66 = "Leg Warmers", costing!$I$18,
                                                                    IF(P66 = "Long Sleeve Jersey", costing!$I$19,
                                                                        IF(P66 = "Memoribilia", costing!$I$20,
                                                                            IF(P66 = "Musette", costing!$I$21,
                                                                                IF(P66 = "Neck Warmer", costing!$I$22,
                                                                                    IF(P66 = "Rain Vest", costing!$I$23,
                                                                                        IF(P66 = "Shoecovers", costing!$I$24,
                                                                                            IF(P66 = "Shoes", costing!$I$25,
                                                                                                IF(P66 = "Shorts &amp; Trousers", costing!$I$26,
                                                                                                    IF(P66 = "Skinsuits", costing!$I$27,
                                                                                                        IF(P66 = "Skull cap", costing!$I$28,
                                                                                                            IF(P66 = "T shirts &amp; Tops", costing!$I$29,
                                                                                                                IF(P66 = "Wind Vest", costing!$I$30,
                                                                                                                    IF(P66 = "Components", costing!$I$31,
                                                                                                                        IF(P66 = "Saddles &amp; Seatposts", costing!$I$32,
                                                                                                                            IF(P66 = "Cranksets &amp; Chainrings", costing!$I$33,
                                                                                                                                IF(P66 = "Handlebars &amp; Stems", costing!$I$34,
                                                                                                                                    IF(P66 = "Brakes &amp; Shifters", costing!$I$35,
                                                                                                                                        IF(P66 = "Bottles &amp; Cages", costing!$I$36,
                                                                                                                                            IF(P66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6" s="78" t="str">
        <f>IF(P66 = "Arm Warmers", costing!$C$2,
    IF(P66 = "bags", costing!$C$3,
        IF(P66 = "Base layer", costing!$C$4,
            IF(P66 = "Bib shorts", costing!$C$5,
                IF(P66 = "caps", costing!$C$6,
                    IF(P66 = "Cycling bib Tights", costing!$C$7,
                        IF(P66 = "cycling cap", costing!$C$8,
                            IF(P66 = "Cycling Jersey", costing!$C$9,
                                IF(P66 = "Cycling shoes", costing!$C$10,
                                    IF(P66 = "cycling sock", costing!$C$11,
                                        IF(P66 = "Eyewear", costing!$C$12,
                                            IF(P66 = "Gloves", costing!$C$13,
                                                IF(P66 = "Helmets", costing!$C$14,
                                                    IF(P66 = "Hoodies &amp; sweatshirts", costing!$C$15,
                                                        IF(P66 = "Jackets", costing!$C$16,
                                                            IF(P66 = "Knee Warmers", costing!$C$17,
                                                                IF(P66 = "Leg Warmers", costing!$C$18,
                                                                    IF(P66 = "Long Sleeve Jersey", costing!$C$19,
                                                                        IF(P66 = "Memoribilia", costing!$C$20,
                                                                            IF(P66 = "Musette", costing!$C$21,
                                                                                IF(P66 = "Neck Warmer", costing!$C$22,
                                                                                    IF(P66 = "Rain Vest", costing!$C$23,
                                                                                        IF(P66 = "Shoecovers", costing!$C$24,
                                                                                            IF(P66 = "Shoes", costing!$C$25,
                                                                                                IF(P66 = "Shorts &amp; Trousers", costing!$C$26,
                                                                                                    IF(P66 = "Skinsuits", costing!$C$27,
                                                                                                        IF(P66 = "Skull cap", costing!$C$28,
                                                                                                            IF(P66 = "T shirts &amp; Tops", costing!$C$29,
                                                                                                                IF(P66 = "Wind Vest", costing!$C$30,
                                                                                                                    IF(P66 = "Components", costing!$C$31,
                                                                                                                        IF(P66 = "Saddles &amp; Seatposts", costing!$C$32,
                                                                                                                            IF(P66 = "Cransets &amp; Chainrings", costing!$C$33,
                                                                                                                                IF(P66 = "Handlebars &amp; Stems", costing!$C$34,
                                                                                                                                    IF(P66 = "Brakes &amp; Shifters", costing!$C$35,
                                                                                                                                        IF(P66 = "Bottles &amp; Cages", costing!$C$36,
                                                                                                                                            IF(P66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6" s="78" t="str">
        <f>IF(P66 = "Arm Warmers", costing!$F$2,
    IF(P66 = "bags", costing!$F$3,
        IF(P66 = "Base layer", costing!$F$4,
            IF(P66 = "Bib shorts", costing!$F$5,
                IF(P66 = "caps", costing!$F$6,
                    IF(P66 = "Cycling bib Tights", costing!$F$7,
                        IF(P66 = "cycling cap", costing!$F$8,
                            IF(P66 = "Cycling Jersey", costing!$F$9,
                                IF(P66 = "Cycling shoes", costing!$F$10,
                                    IF(P66 = "cycling sock", costing!$F$11,
                                        IF(P66 = "Eyewear", costing!$F$12,
                                            IF(P66 = "Gloves", costing!$F$13,
                                                IF(P66 = "Helmets", costing!$F$14,
                                                    IF(P66 = "Hoodies &amp; sweatshirts", costing!$F$15,
                                                        IF(P66 = "Jackets", costing!$F$16,
                                                            IF(P66 = "Knee Warmers", costing!$F$17,
                                                                IF(P66 = "Leg Warmers", costing!$F$18,
                                                                    IF(P66 = "Long Sleeve Jersey", costing!$F$19,
                                                                        IF(P66 = "Memoribilia", costing!$F$20,
                                                                            IF(P66 = "Musette", costing!$F$21,
                                                                                IF(P66 = "Neck Warmer", costing!$F$22,
                                                                                    IF(P66 = "Rain Vest", costing!$F$23,
                                                                                        IF(P66 = "Shoecovers", costing!$F$24,
                                                                                            IF(P66 = "Shoes", costing!$F$25,
                                                                                                IF(P66 = "Shorts &amp; Trousers", costing!$F$26,
                                                                                                    IF(P66 = "Skinsuits", costing!$F$27,
                                                                                                        IF(P66 = "Skull cap", costing!$F$28,
                                                                                                            IF(P66 = "T shirts &amp; Tops", costing!$F$29,
                                                                                                                IF(P66 = "Wind Vest", costing!$F$30,
                                                                                                                    IF(P66 = "Components", costing!$F$31,
                                                                                                                        IF(P66 = "Saddles &amp; Seatposts", costing!$F$32,
                                                                                                                            IF(P66 = "Cransets &amp; Chainrings", costing!$F$33,
                                                                                                                                IF(P66 = "Handlebars &amp; Stems", costing!$F$34,
                                                                                                                                    IF(P66 = "Brakes &amp; Shifters", costing!$F$35,
                                                                                                                                        IF(P66 = "Bottles &amp; Cages", costing!$F$36,
                                                                                                                                            IF(P66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6" s="78" t="b">
        <f t="shared" si="4"/>
        <v>0</v>
      </c>
      <c r="AG66" s="80">
        <f t="shared" si="5"/>
        <v>0</v>
      </c>
      <c r="AH66" s="10"/>
      <c r="AI66" s="10"/>
      <c r="AJ66" s="10"/>
      <c r="AK66" s="10"/>
      <c r="AL66" s="10"/>
      <c r="AM66" s="10"/>
      <c r="AN66" s="10"/>
      <c r="AO66" s="10"/>
    </row>
    <row r="67" spans="1:41" ht="37.5" customHeight="1">
      <c r="A67" s="66" t="str">
        <f t="shared" si="0"/>
        <v xml:space="preserve"> 2-D-9</v>
      </c>
      <c r="B67" s="85" t="str">
        <f ca="1">"&lt;html&gt;&lt;body&gt;&lt;b&gt;Key Information&lt;/b&gt;" &amp;
"&lt;br&gt;&lt;b&gt;Brand:&lt;/b&gt; " &amp; input!F67 &amp;
IF(input!G67&lt;&gt;"", "&lt;br&gt;&lt;b&gt;ProTeam:&lt;/b&gt; " &amp; input!G67, "") &amp;
"&lt;br&gt;&lt;b&gt;Gender:&lt;/b&gt; " &amp; input!I67 &amp;
IF(input!H67&lt;&gt;"", "&lt;br&gt;&lt;b&gt;Sleeve type:&lt;/b&gt; " &amp; input!H67, "") &amp;
"&lt;br&gt;&lt;b&gt;Colour:&lt;/b&gt; " &amp; input!J67 &amp;
"&lt;br&gt;&lt;b&gt;Season:&lt;/b&gt; " &amp; input!N67 &amp;
IF(input!O67&lt;&gt;"", "&lt;br&gt;&lt;b&gt;Cycling Style:&lt;/b&gt; &lt;a href='https://procyclingoutlet.com/pages/what-are-the-different-cycling-syles'&gt;" &amp; input!O67 &amp; "&lt;/a&gt;", "") &amp;
IF(input!V67&lt;&gt;"", "&lt;br&gt;&lt;b&gt;Condition:&lt;/b&gt; &lt;a href='https://procyclingoutlet.com/pages/what-condition-are-the-used-products-in'&gt;" &amp; input!V67 &amp; "&lt;/a&gt;" &amp; IF(input!Z67&lt;&gt;"", " : " &amp; input!Z67, ""), "") &amp;
IF(input!K67&lt;&gt;"", "&lt;br&gt;&lt;b&gt;Chamois:&lt;/b&gt; " &amp; input!K67, "") &amp;
IF(input!L67&lt;&gt;"", "&lt;br&gt;&lt;b&gt;Expiry Date:&lt;/b&gt; " &amp; input!L67, "") &amp;
"&lt;br&gt;&lt;b&gt;Description&lt;/b&gt;&lt;br&gt;" &amp; description!R66 &amp;
IF(input!AA67&lt;&gt;"", "&lt;br&gt;&lt;b&gt;Ref:&lt;/b&gt; " &amp; input!AA67,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C67" s="86" t="str">
        <f t="shared" si="1"/>
        <v xml:space="preserve">     </v>
      </c>
      <c r="D67" s="87"/>
      <c r="E67" s="74"/>
      <c r="F67" s="74"/>
      <c r="G67" s="74"/>
      <c r="H67" s="88"/>
      <c r="I67" s="88"/>
      <c r="J67" s="74"/>
      <c r="K67" s="74"/>
      <c r="L67" s="89"/>
      <c r="M67" s="74"/>
      <c r="N67" s="88"/>
      <c r="O67" s="88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92" t="str">
        <f t="shared" si="7"/>
        <v xml:space="preserve"> 2-D-9</v>
      </c>
      <c r="AB67" s="93" t="str">
        <f t="shared" si="3"/>
        <v/>
      </c>
      <c r="AC67" s="94" t="str">
        <f>IF(P67 = "Arm Warmers", costing!$I$2,
    IF(P67 = "bags", costing!$I$3,
        IF(P67 = "Base layer", costing!$I$4,
            IF(P67 = "Bib shorts", costing!$I$5,
                IF(P67 = "caps", costing!$I$6,
                    IF(P67 = "Cycling bib Tights", costing!$I$7,
                        IF(P67 = "cycling cap", costing!$I$8,
                            IF(P67 = "Cycling Jersey", costing!$I$9,
                                IF(P67 = "Cycling shoes", costing!$I$10,
                                    IF(P67 = "cycling sock", costing!$I$11,
                                        IF(P67 = "Eyewear", costing!$I$12,
                                            IF(P67 = "Gloves", costing!$I$13,
                                                IF(P67 = "Helmets", costing!$I$14,
                                                    IF(P67 = "Hoodies &amp; sweatshirts", costing!$I$15,
                                                        IF(P67 = "Jackets", costing!$I$16,
                                                            IF(P67 = "Knee Warmers", costing!$I$17,
                                                                IF(P67 = "Leg Warmers", costing!$I$18,
                                                                    IF(P67 = "Long Sleeve Jersey", costing!$I$19,
                                                                        IF(P67 = "Memoribilia", costing!$I$20,
                                                                            IF(P67 = "Musette", costing!$I$21,
                                                                                IF(P67 = "Neck Warmer", costing!$I$22,
                                                                                    IF(P67 = "Rain Vest", costing!$I$23,
                                                                                        IF(P67 = "Shoecovers", costing!$I$24,
                                                                                            IF(P67 = "Shoes", costing!$I$25,
                                                                                                IF(P67 = "Shorts &amp; Trousers", costing!$I$26,
                                                                                                    IF(P67 = "Skinsuits", costing!$I$27,
                                                                                                        IF(P67 = "Skull cap", costing!$I$28,
                                                                                                            IF(P67 = "T shirts &amp; Tops", costing!$I$29,
                                                                                                                IF(P67 = "Wind Vest", costing!$I$30,
                                                                                                                    IF(P67 = "Components", costing!$I$31,
                                                                                                                        IF(P67 = "Saddles &amp; Seatposts", costing!$I$32,
                                                                                                                            IF(P67 = "Cranksets &amp; Chainrings", costing!$I$33,
                                                                                                                                IF(P67 = "Handlebars &amp; Stems", costing!$I$34,
                                                                                                                                    IF(P67 = "Brakes &amp; Shifters", costing!$I$35,
                                                                                                                                        IF(P67 = "Bottles &amp; Cages", costing!$I$36,
                                                                                                                                            IF(P67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7" s="78" t="str">
        <f>IF(P67 = "Arm Warmers", costing!$C$2,
    IF(P67 = "bags", costing!$C$3,
        IF(P67 = "Base layer", costing!$C$4,
            IF(P67 = "Bib shorts", costing!$C$5,
                IF(P67 = "caps", costing!$C$6,
                    IF(P67 = "Cycling bib Tights", costing!$C$7,
                        IF(P67 = "cycling cap", costing!$C$8,
                            IF(P67 = "Cycling Jersey", costing!$C$9,
                                IF(P67 = "Cycling shoes", costing!$C$10,
                                    IF(P67 = "cycling sock", costing!$C$11,
                                        IF(P67 = "Eyewear", costing!$C$12,
                                            IF(P67 = "Gloves", costing!$C$13,
                                                IF(P67 = "Helmets", costing!$C$14,
                                                    IF(P67 = "Hoodies &amp; sweatshirts", costing!$C$15,
                                                        IF(P67 = "Jackets", costing!$C$16,
                                                            IF(P67 = "Knee Warmers", costing!$C$17,
                                                                IF(P67 = "Leg Warmers", costing!$C$18,
                                                                    IF(P67 = "Long Sleeve Jersey", costing!$C$19,
                                                                        IF(P67 = "Memoribilia", costing!$C$20,
                                                                            IF(P67 = "Musette", costing!$C$21,
                                                                                IF(P67 = "Neck Warmer", costing!$C$22,
                                                                                    IF(P67 = "Rain Vest", costing!$C$23,
                                                                                        IF(P67 = "Shoecovers", costing!$C$24,
                                                                                            IF(P67 = "Shoes", costing!$C$25,
                                                                                                IF(P67 = "Shorts &amp; Trousers", costing!$C$26,
                                                                                                    IF(P67 = "Skinsuits", costing!$C$27,
                                                                                                        IF(P67 = "Skull cap", costing!$C$28,
                                                                                                            IF(P67 = "T shirts &amp; Tops", costing!$C$29,
                                                                                                                IF(P67 = "Wind Vest", costing!$C$30,
                                                                                                                    IF(P67 = "Components", costing!$C$31,
                                                                                                                        IF(P67 = "Saddles &amp; Seatposts", costing!$C$32,
                                                                                                                            IF(P67 = "Cransets &amp; Chainrings", costing!$C$33,
                                                                                                                                IF(P67 = "Handlebars &amp; Stems", costing!$C$34,
                                                                                                                                    IF(P67 = "Brakes &amp; Shifters", costing!$C$35,
                                                                                                                                        IF(P67 = "Bottles &amp; Cages", costing!$C$36,
                                                                                                                                            IF(P67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7" s="78" t="str">
        <f>IF(P67 = "Arm Warmers", costing!$F$2,
    IF(P67 = "bags", costing!$F$3,
        IF(P67 = "Base layer", costing!$F$4,
            IF(P67 = "Bib shorts", costing!$F$5,
                IF(P67 = "caps", costing!$F$6,
                    IF(P67 = "Cycling bib Tights", costing!$F$7,
                        IF(P67 = "cycling cap", costing!$F$8,
                            IF(P67 = "Cycling Jersey", costing!$F$9,
                                IF(P67 = "Cycling shoes", costing!$F$10,
                                    IF(P67 = "cycling sock", costing!$F$11,
                                        IF(P67 = "Eyewear", costing!$F$12,
                                            IF(P67 = "Gloves", costing!$F$13,
                                                IF(P67 = "Helmets", costing!$F$14,
                                                    IF(P67 = "Hoodies &amp; sweatshirts", costing!$F$15,
                                                        IF(P67 = "Jackets", costing!$F$16,
                                                            IF(P67 = "Knee Warmers", costing!$F$17,
                                                                IF(P67 = "Leg Warmers", costing!$F$18,
                                                                    IF(P67 = "Long Sleeve Jersey", costing!$F$19,
                                                                        IF(P67 = "Memoribilia", costing!$F$20,
                                                                            IF(P67 = "Musette", costing!$F$21,
                                                                                IF(P67 = "Neck Warmer", costing!$F$22,
                                                                                    IF(P67 = "Rain Vest", costing!$F$23,
                                                                                        IF(P67 = "Shoecovers", costing!$F$24,
                                                                                            IF(P67 = "Shoes", costing!$F$25,
                                                                                                IF(P67 = "Shorts &amp; Trousers", costing!$F$26,
                                                                                                    IF(P67 = "Skinsuits", costing!$F$27,
                                                                                                        IF(P67 = "Skull cap", costing!$F$28,
                                                                                                            IF(P67 = "T shirts &amp; Tops", costing!$F$29,
                                                                                                                IF(P67 = "Wind Vest", costing!$F$30,
                                                                                                                    IF(P67 = "Components", costing!$F$31,
                                                                                                                        IF(P67 = "Saddles &amp; Seatposts", costing!$F$32,
                                                                                                                            IF(P67 = "Cransets &amp; Chainrings", costing!$F$33,
                                                                                                                                IF(P67 = "Handlebars &amp; Stems", costing!$F$34,
                                                                                                                                    IF(P67 = "Brakes &amp; Shifters", costing!$F$35,
                                                                                                                                        IF(P67 = "Bottles &amp; Cages", costing!$F$36,
                                                                                                                                            IF(P67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7" s="78" t="b">
        <f t="shared" si="4"/>
        <v>0</v>
      </c>
      <c r="AG67" s="80">
        <f t="shared" si="5"/>
        <v>0</v>
      </c>
      <c r="AH67" s="10"/>
      <c r="AI67" s="10"/>
      <c r="AJ67" s="10"/>
      <c r="AK67" s="10"/>
      <c r="AL67" s="10"/>
      <c r="AM67" s="10"/>
      <c r="AN67" s="10"/>
      <c r="AO67" s="10"/>
    </row>
    <row r="68" spans="1:41" ht="37.5" customHeight="1">
      <c r="A68" s="106" t="str">
        <f t="shared" si="0"/>
        <v/>
      </c>
      <c r="B68" s="107" t="str">
        <f ca="1">"&lt;html&gt;&lt;body&gt;&lt;b&gt;Key Information&lt;/b&gt;" &amp;
"&lt;br&gt;&lt;b&gt;Brand:&lt;/b&gt; " &amp; input!F68 &amp;
IF(input!G68&lt;&gt;"", "&lt;br&gt;&lt;b&gt;ProTeam:&lt;/b&gt; " &amp; input!G68, "") &amp;
"&lt;br&gt;&lt;b&gt;Gender:&lt;/b&gt; " &amp; input!I68 &amp;
IF(input!H68&lt;&gt;"", "&lt;br&gt;&lt;b&gt;Sleeve type:&lt;/b&gt; " &amp; input!H68, "") &amp;
"&lt;br&gt;&lt;b&gt;Colour:&lt;/b&gt; " &amp; input!J68 &amp;
"&lt;br&gt;&lt;b&gt;Season:&lt;/b&gt; " &amp; input!N68 &amp;
IF(input!O68&lt;&gt;"", "&lt;br&gt;&lt;b&gt;Cycling Style:&lt;/b&gt; &lt;a href='https://procyclingoutlet.com/pages/what-are-the-different-cycling-syles'&gt;" &amp; input!O68 &amp; "&lt;/a&gt;", "") &amp;
IF(input!V68&lt;&gt;"", "&lt;br&gt;&lt;b&gt;Condition:&lt;/b&gt; &lt;a href='https://procyclingoutlet.com/pages/what-condition-are-the-used-products-in'&gt;" &amp; input!V68 &amp; "&lt;/a&gt;" &amp; IF(input!Z68&lt;&gt;"", " : " &amp; input!Z68, ""), "") &amp;
IF(input!K68&lt;&gt;"", "&lt;br&gt;&lt;b&gt;Chamois:&lt;/b&gt; " &amp; input!K68, "") &amp;
IF(input!L68&lt;&gt;"", "&lt;br&gt;&lt;b&gt;Expiry Date:&lt;/b&gt; " &amp; input!L68, "") &amp;
"&lt;br&gt;&lt;b&gt;Description&lt;/b&gt;&lt;br&gt;" &amp; description!R67 &amp;
IF(input!AA68&lt;&gt;"", "&lt;br&gt;&lt;b&gt;Ref:&lt;/b&gt; " &amp; input!AA68,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68" s="108" t="str">
        <f t="shared" si="1"/>
        <v xml:space="preserve">     </v>
      </c>
      <c r="D68" s="87"/>
      <c r="E68" s="110"/>
      <c r="F68" s="74"/>
      <c r="G68" s="74"/>
      <c r="H68" s="108"/>
      <c r="I68" s="108"/>
      <c r="J68" s="110"/>
      <c r="K68" s="110"/>
      <c r="L68" s="111"/>
      <c r="M68" s="110"/>
      <c r="N68" s="108"/>
      <c r="O68" s="108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 t="str">
        <f t="shared" ref="AA68:AA102" si="8">D68  &amp;  F$1</f>
        <v/>
      </c>
      <c r="AB68" s="109" t="str">
        <f t="shared" si="3"/>
        <v/>
      </c>
      <c r="AC68" s="112" t="str">
        <f>IF(P68 = "Arm Warmers", costing!$I$2,
    IF(P68 = "bags", costing!$I$3,
        IF(P68 = "Base layer", costing!$I$4,
            IF(P68 = "Bib shorts", costing!$I$5,
                IF(P68 = "caps", costing!$I$6,
                    IF(P68 = "Cycling bib Tights", costing!$I$7,
                        IF(P68 = "cycling cap", costing!$I$8,
                            IF(P68 = "Cycling Jersey", costing!$I$9,
                                IF(P68 = "Cycling shoes", costing!$I$10,
                                    IF(P68 = "cycling sock", costing!$I$11,
                                        IF(P68 = "Eyewear", costing!$I$12,
                                            IF(P68 = "Gloves", costing!$I$13,
                                                IF(P68 = "Helmets", costing!$I$14,
                                                    IF(P68 = "Hoodies &amp; sweatshirts", costing!$I$15,
                                                        IF(P68 = "Jackets", costing!$I$16,
                                                            IF(P68 = "Knee Warmers", costing!$I$17,
                                                                IF(P68 = "Leg Warmers", costing!$I$18,
                                                                    IF(P68 = "Long Sleeve Jersey", costing!$I$19,
                                                                        IF(P68 = "Memoribilia", costing!$I$20,
                                                                            IF(P68 = "Musette", costing!$I$21,
                                                                                IF(P68 = "Neck Warmer", costing!$I$22,
                                                                                    IF(P68 = "Rain Vest", costing!$I$23,
                                                                                        IF(P68 = "Shoecovers", costing!$I$24,
                                                                                            IF(P68 = "Shoes", costing!$I$25,
                                                                                                IF(P68 = "Shorts &amp; Trousers", costing!$I$26,
                                                                                                    IF(P68 = "Skinsuits", costing!$I$27,
                                                                                                        IF(P68 = "Skull cap", costing!$I$28,
                                                                                                            IF(P68 = "T shirts &amp; Tops", costing!$I$29,
                                                                                                                IF(P68 = "Wind Vest", costing!$I$30,
                                                                                                                    IF(P68 = "Components", costing!$I$31,
                                                                                                                        IF(P68 = "Saddles &amp; Seatposts", costing!$I$32,
                                                                                                                            IF(P68 = "Cranksets &amp; Chainrings", costing!$I$33,
                                                                                                                                IF(P68 = "Handlebars &amp; Stems", costing!$I$34,
                                                                                                                                    IF(P68 = "Brakes &amp; Shifters", costing!$I$35,
                                                                                                                                        IF(P68 = "Bottles &amp; Cages", costing!$I$36,
                                                                                                                                            IF(P68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8" s="113" t="str">
        <f>IF(P68 = "Arm Warmers", costing!$C$2,
    IF(P68 = "bags", costing!$C$3,
        IF(P68 = "Base layer", costing!$C$4,
            IF(P68 = "Bib shorts", costing!$C$5,
                IF(P68 = "caps", costing!$C$6,
                    IF(P68 = "Cycling bib Tights", costing!$C$7,
                        IF(P68 = "cycling cap", costing!$C$8,
                            IF(P68 = "Cycling Jersey", costing!$C$9,
                                IF(P68 = "Cycling shoes", costing!$C$10,
                                    IF(P68 = "cycling sock", costing!$C$11,
                                        IF(P68 = "Eyewear", costing!$C$12,
                                            IF(P68 = "Gloves", costing!$C$13,
                                                IF(P68 = "Helmets", costing!$C$14,
                                                    IF(P68 = "Hoodies &amp; sweatshirts", costing!$C$15,
                                                        IF(P68 = "Jackets", costing!$C$16,
                                                            IF(P68 = "Knee Warmers", costing!$C$17,
                                                                IF(P68 = "Leg Warmers", costing!$C$18,
                                                                    IF(P68 = "Long Sleeve Jersey", costing!$C$19,
                                                                        IF(P68 = "Memoribilia", costing!$C$20,
                                                                            IF(P68 = "Musette", costing!$C$21,
                                                                                IF(P68 = "Neck Warmer", costing!$C$22,
                                                                                    IF(P68 = "Rain Vest", costing!$C$23,
                                                                                        IF(P68 = "Shoecovers", costing!$C$24,
                                                                                            IF(P68 = "Shoes", costing!$C$25,
                                                                                                IF(P68 = "Shorts &amp; Trousers", costing!$C$26,
                                                                                                    IF(P68 = "Skinsuits", costing!$C$27,
                                                                                                        IF(P68 = "Skull cap", costing!$C$28,
                                                                                                            IF(P68 = "T shirts &amp; Tops", costing!$C$29,
                                                                                                                IF(P68 = "Wind Vest", costing!$C$30,
                                                                                                                    IF(P68 = "Components", costing!$C$31,
                                                                                                                        IF(P68 = "Saddles &amp; Seatposts", costing!$C$32,
                                                                                                                            IF(P68 = "Cransets &amp; Chainrings", costing!$C$33,
                                                                                                                                IF(P68 = "Handlebars &amp; Stems", costing!$C$34,
                                                                                                                                    IF(P68 = "Brakes &amp; Shifters", costing!$C$35,
                                                                                                                                        IF(P68 = "Bottles &amp; Cages", costing!$C$36,
                                                                                                                                            IF(P68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8" s="113" t="str">
        <f>IF(P68 = "Arm Warmers", costing!$F$2,
    IF(P68 = "bags", costing!$F$3,
        IF(P68 = "Base layer", costing!$F$4,
            IF(P68 = "Bib shorts", costing!$F$5,
                IF(P68 = "caps", costing!$F$6,
                    IF(P68 = "Cycling bib Tights", costing!$F$7,
                        IF(P68 = "cycling cap", costing!$F$8,
                            IF(P68 = "Cycling Jersey", costing!$F$9,
                                IF(P68 = "Cycling shoes", costing!$F$10,
                                    IF(P68 = "cycling sock", costing!$F$11,
                                        IF(P68 = "Eyewear", costing!$F$12,
                                            IF(P68 = "Gloves", costing!$F$13,
                                                IF(P68 = "Helmets", costing!$F$14,
                                                    IF(P68 = "Hoodies &amp; sweatshirts", costing!$F$15,
                                                        IF(P68 = "Jackets", costing!$F$16,
                                                            IF(P68 = "Knee Warmers", costing!$F$17,
                                                                IF(P68 = "Leg Warmers", costing!$F$18,
                                                                    IF(P68 = "Long Sleeve Jersey", costing!$F$19,
                                                                        IF(P68 = "Memoribilia", costing!$F$20,
                                                                            IF(P68 = "Musette", costing!$F$21,
                                                                                IF(P68 = "Neck Warmer", costing!$F$22,
                                                                                    IF(P68 = "Rain Vest", costing!$F$23,
                                                                                        IF(P68 = "Shoecovers", costing!$F$24,
                                                                                            IF(P68 = "Shoes", costing!$F$25,
                                                                                                IF(P68 = "Shorts &amp; Trousers", costing!$F$26,
                                                                                                    IF(P68 = "Skinsuits", costing!$F$27,
                                                                                                        IF(P68 = "Skull cap", costing!$F$28,
                                                                                                            IF(P68 = "T shirts &amp; Tops", costing!$F$29,
                                                                                                                IF(P68 = "Wind Vest", costing!$F$30,
                                                                                                                    IF(P68 = "Components", costing!$F$31,
                                                                                                                        IF(P68 = "Saddles &amp; Seatposts", costing!$F$32,
                                                                                                                            IF(P68 = "Cransets &amp; Chainrings", costing!$F$33,
                                                                                                                                IF(P68 = "Handlebars &amp; Stems", costing!$F$34,
                                                                                                                                    IF(P68 = "Brakes &amp; Shifters", costing!$F$35,
                                                                                                                                        IF(P68 = "Bottles &amp; Cages", costing!$F$36,
                                                                                                                                            IF(P68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8" s="113" t="b">
        <f t="shared" si="4"/>
        <v>0</v>
      </c>
      <c r="AG68" s="104">
        <f t="shared" si="5"/>
        <v>0</v>
      </c>
      <c r="AH68" s="110"/>
      <c r="AI68" s="110"/>
      <c r="AJ68" s="110"/>
      <c r="AK68" s="110"/>
      <c r="AL68" s="110"/>
      <c r="AM68" s="110"/>
      <c r="AN68" s="110"/>
      <c r="AO68" s="110"/>
    </row>
    <row r="69" spans="1:41" ht="37.5" customHeight="1">
      <c r="A69" s="66" t="str">
        <f t="shared" si="0"/>
        <v/>
      </c>
      <c r="B69" s="85" t="str">
        <f ca="1">"&lt;html&gt;&lt;body&gt;&lt;b&gt;Key Information&lt;/b&gt;" &amp;
"&lt;br&gt;&lt;b&gt;Brand:&lt;/b&gt; " &amp; input!F69 &amp;
IF(input!G69&lt;&gt;"", "&lt;br&gt;&lt;b&gt;ProTeam:&lt;/b&gt; " &amp; input!G69, "") &amp;
"&lt;br&gt;&lt;b&gt;Gender:&lt;/b&gt; " &amp; input!I69 &amp;
IF(input!H69&lt;&gt;"", "&lt;br&gt;&lt;b&gt;Sleeve type:&lt;/b&gt; " &amp; input!H69, "") &amp;
"&lt;br&gt;&lt;b&gt;Colour:&lt;/b&gt; " &amp; input!J69 &amp;
"&lt;br&gt;&lt;b&gt;Season:&lt;/b&gt; " &amp; input!N69 &amp;
IF(input!O69&lt;&gt;"", "&lt;br&gt;&lt;b&gt;Cycling Style:&lt;/b&gt; &lt;a href='https://procyclingoutlet.com/pages/what-are-the-different-cycling-syles'&gt;" &amp; input!O69 &amp; "&lt;/a&gt;", "") &amp;
IF(input!V69&lt;&gt;"", "&lt;br&gt;&lt;b&gt;Condition:&lt;/b&gt; &lt;a href='https://procyclingoutlet.com/pages/what-condition-are-the-used-products-in'&gt;" &amp; input!V69 &amp; "&lt;/a&gt;" &amp; IF(input!Z69&lt;&gt;"", " : " &amp; input!Z69, ""), "") &amp;
IF(input!K69&lt;&gt;"", "&lt;br&gt;&lt;b&gt;Chamois:&lt;/b&gt; " &amp; input!K69, "") &amp;
IF(input!L69&lt;&gt;"", "&lt;br&gt;&lt;b&gt;Expiry Date:&lt;/b&gt; " &amp; input!L69, "") &amp;
"&lt;br&gt;&lt;b&gt;Description&lt;/b&gt;&lt;br&gt;" &amp; description!R68 &amp;
IF(input!AA69&lt;&gt;"", "&lt;br&gt;&lt;b&gt;Ref:&lt;/b&gt; " &amp; input!AA69,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69" s="86" t="str">
        <f t="shared" si="1"/>
        <v xml:space="preserve">     </v>
      </c>
      <c r="D69" s="87"/>
      <c r="E69" s="74"/>
      <c r="F69" s="74"/>
      <c r="G69" s="74"/>
      <c r="H69" s="88"/>
      <c r="I69" s="88"/>
      <c r="J69" s="74"/>
      <c r="K69" s="74"/>
      <c r="L69" s="89"/>
      <c r="M69" s="74"/>
      <c r="N69" s="88"/>
      <c r="O69" s="88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92" t="str">
        <f t="shared" si="8"/>
        <v/>
      </c>
      <c r="AB69" s="93" t="str">
        <f t="shared" si="3"/>
        <v/>
      </c>
      <c r="AC69" s="94" t="str">
        <f>IF(P69 = "Arm Warmers", costing!$I$2,
    IF(P69 = "bags", costing!$I$3,
        IF(P69 = "Base layer", costing!$I$4,
            IF(P69 = "Bib shorts", costing!$I$5,
                IF(P69 = "caps", costing!$I$6,
                    IF(P69 = "Cycling bib Tights", costing!$I$7,
                        IF(P69 = "cycling cap", costing!$I$8,
                            IF(P69 = "Cycling Jersey", costing!$I$9,
                                IF(P69 = "Cycling shoes", costing!$I$10,
                                    IF(P69 = "cycling sock", costing!$I$11,
                                        IF(P69 = "Eyewear", costing!$I$12,
                                            IF(P69 = "Gloves", costing!$I$13,
                                                IF(P69 = "Helmets", costing!$I$14,
                                                    IF(P69 = "Hoodies &amp; sweatshirts", costing!$I$15,
                                                        IF(P69 = "Jackets", costing!$I$16,
                                                            IF(P69 = "Knee Warmers", costing!$I$17,
                                                                IF(P69 = "Leg Warmers", costing!$I$18,
                                                                    IF(P69 = "Long Sleeve Jersey", costing!$I$19,
                                                                        IF(P69 = "Memoribilia", costing!$I$20,
                                                                            IF(P69 = "Musette", costing!$I$21,
                                                                                IF(P69 = "Neck Warmer", costing!$I$22,
                                                                                    IF(P69 = "Rain Vest", costing!$I$23,
                                                                                        IF(P69 = "Shoecovers", costing!$I$24,
                                                                                            IF(P69 = "Shoes", costing!$I$25,
                                                                                                IF(P69 = "Shorts &amp; Trousers", costing!$I$26,
                                                                                                    IF(P69 = "Skinsuits", costing!$I$27,
                                                                                                        IF(P69 = "Skull cap", costing!$I$28,
                                                                                                            IF(P69 = "T shirts &amp; Tops", costing!$I$29,
                                                                                                                IF(P69 = "Wind Vest", costing!$I$30,
                                                                                                                    IF(P69 = "Components", costing!$I$31,
                                                                                                                        IF(P69 = "Saddles &amp; Seatposts", costing!$I$32,
                                                                                                                            IF(P69 = "Cranksets &amp; Chainrings", costing!$I$33,
                                                                                                                                IF(P69 = "Handlebars &amp; Stems", costing!$I$34,
                                                                                                                                    IF(P69 = "Brakes &amp; Shifters", costing!$I$35,
                                                                                                                                        IF(P69 = "Bottles &amp; Cages", costing!$I$36,
                                                                                                                                            IF(P69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69" s="78" t="str">
        <f>IF(P69 = "Arm Warmers", costing!$C$2,
    IF(P69 = "bags", costing!$C$3,
        IF(P69 = "Base layer", costing!$C$4,
            IF(P69 = "Bib shorts", costing!$C$5,
                IF(P69 = "caps", costing!$C$6,
                    IF(P69 = "Cycling bib Tights", costing!$C$7,
                        IF(P69 = "cycling cap", costing!$C$8,
                            IF(P69 = "Cycling Jersey", costing!$C$9,
                                IF(P69 = "Cycling shoes", costing!$C$10,
                                    IF(P69 = "cycling sock", costing!$C$11,
                                        IF(P69 = "Eyewear", costing!$C$12,
                                            IF(P69 = "Gloves", costing!$C$13,
                                                IF(P69 = "Helmets", costing!$C$14,
                                                    IF(P69 = "Hoodies &amp; sweatshirts", costing!$C$15,
                                                        IF(P69 = "Jackets", costing!$C$16,
                                                            IF(P69 = "Knee Warmers", costing!$C$17,
                                                                IF(P69 = "Leg Warmers", costing!$C$18,
                                                                    IF(P69 = "Long Sleeve Jersey", costing!$C$19,
                                                                        IF(P69 = "Memoribilia", costing!$C$20,
                                                                            IF(P69 = "Musette", costing!$C$21,
                                                                                IF(P69 = "Neck Warmer", costing!$C$22,
                                                                                    IF(P69 = "Rain Vest", costing!$C$23,
                                                                                        IF(P69 = "Shoecovers", costing!$C$24,
                                                                                            IF(P69 = "Shoes", costing!$C$25,
                                                                                                IF(P69 = "Shorts &amp; Trousers", costing!$C$26,
                                                                                                    IF(P69 = "Skinsuits", costing!$C$27,
                                                                                                        IF(P69 = "Skull cap", costing!$C$28,
                                                                                                            IF(P69 = "T shirts &amp; Tops", costing!$C$29,
                                                                                                                IF(P69 = "Wind Vest", costing!$C$30,
                                                                                                                    IF(P69 = "Components", costing!$C$31,
                                                                                                                        IF(P69 = "Saddles &amp; Seatposts", costing!$C$32,
                                                                                                                            IF(P69 = "Cransets &amp; Chainrings", costing!$C$33,
                                                                                                                                IF(P69 = "Handlebars &amp; Stems", costing!$C$34,
                                                                                                                                    IF(P69 = "Brakes &amp; Shifters", costing!$C$35,
                                                                                                                                        IF(P69 = "Bottles &amp; Cages", costing!$C$36,
                                                                                                                                            IF(P69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69" s="78" t="str">
        <f>IF(P69 = "Arm Warmers", costing!$F$2,
    IF(P69 = "bags", costing!$F$3,
        IF(P69 = "Base layer", costing!$F$4,
            IF(P69 = "Bib shorts", costing!$F$5,
                IF(P69 = "caps", costing!$F$6,
                    IF(P69 = "Cycling bib Tights", costing!$F$7,
                        IF(P69 = "cycling cap", costing!$F$8,
                            IF(P69 = "Cycling Jersey", costing!$F$9,
                                IF(P69 = "Cycling shoes", costing!$F$10,
                                    IF(P69 = "cycling sock", costing!$F$11,
                                        IF(P69 = "Eyewear", costing!$F$12,
                                            IF(P69 = "Gloves", costing!$F$13,
                                                IF(P69 = "Helmets", costing!$F$14,
                                                    IF(P69 = "Hoodies &amp; sweatshirts", costing!$F$15,
                                                        IF(P69 = "Jackets", costing!$F$16,
                                                            IF(P69 = "Knee Warmers", costing!$F$17,
                                                                IF(P69 = "Leg Warmers", costing!$F$18,
                                                                    IF(P69 = "Long Sleeve Jersey", costing!$F$19,
                                                                        IF(P69 = "Memoribilia", costing!$F$20,
                                                                            IF(P69 = "Musette", costing!$F$21,
                                                                                IF(P69 = "Neck Warmer", costing!$F$22,
                                                                                    IF(P69 = "Rain Vest", costing!$F$23,
                                                                                        IF(P69 = "Shoecovers", costing!$F$24,
                                                                                            IF(P69 = "Shoes", costing!$F$25,
                                                                                                IF(P69 = "Shorts &amp; Trousers", costing!$F$26,
                                                                                                    IF(P69 = "Skinsuits", costing!$F$27,
                                                                                                        IF(P69 = "Skull cap", costing!$F$28,
                                                                                                            IF(P69 = "T shirts &amp; Tops", costing!$F$29,
                                                                                                                IF(P69 = "Wind Vest", costing!$F$30,
                                                                                                                    IF(P69 = "Components", costing!$F$31,
                                                                                                                        IF(P69 = "Saddles &amp; Seatposts", costing!$F$32,
                                                                                                                            IF(P69 = "Cransets &amp; Chainrings", costing!$F$33,
                                                                                                                                IF(P69 = "Handlebars &amp; Stems", costing!$F$34,
                                                                                                                                    IF(P69 = "Brakes &amp; Shifters", costing!$F$35,
                                                                                                                                        IF(P69 = "Bottles &amp; Cages", costing!$F$36,
                                                                                                                                            IF(P69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69" s="78" t="b">
        <f t="shared" si="4"/>
        <v>0</v>
      </c>
      <c r="AG69" s="80">
        <f t="shared" si="5"/>
        <v>0</v>
      </c>
      <c r="AH69" s="10"/>
      <c r="AI69" s="10"/>
      <c r="AJ69" s="10"/>
      <c r="AK69" s="10"/>
      <c r="AL69" s="10"/>
      <c r="AM69" s="10"/>
      <c r="AN69" s="10"/>
      <c r="AO69" s="10"/>
    </row>
    <row r="70" spans="1:41" ht="37.5" customHeight="1">
      <c r="A70" s="66" t="str">
        <f t="shared" si="0"/>
        <v/>
      </c>
      <c r="B70" s="85" t="str">
        <f ca="1">"&lt;html&gt;&lt;body&gt;&lt;b&gt;Key Information&lt;/b&gt;" &amp;
"&lt;br&gt;&lt;b&gt;Brand:&lt;/b&gt; " &amp; input!F70 &amp;
IF(input!G70&lt;&gt;"", "&lt;br&gt;&lt;b&gt;ProTeam:&lt;/b&gt; " &amp; input!G70, "") &amp;
"&lt;br&gt;&lt;b&gt;Gender:&lt;/b&gt; " &amp; input!I70 &amp;
IF(input!H70&lt;&gt;"", "&lt;br&gt;&lt;b&gt;Sleeve type:&lt;/b&gt; " &amp; input!H70, "") &amp;
"&lt;br&gt;&lt;b&gt;Colour:&lt;/b&gt; " &amp; input!J70 &amp;
"&lt;br&gt;&lt;b&gt;Season:&lt;/b&gt; " &amp; input!N70 &amp;
IF(input!O70&lt;&gt;"", "&lt;br&gt;&lt;b&gt;Cycling Style:&lt;/b&gt; &lt;a href='https://procyclingoutlet.com/pages/what-are-the-different-cycling-syles'&gt;" &amp; input!O70 &amp; "&lt;/a&gt;", "") &amp;
IF(input!V70&lt;&gt;"", "&lt;br&gt;&lt;b&gt;Condition:&lt;/b&gt; &lt;a href='https://procyclingoutlet.com/pages/what-condition-are-the-used-products-in'&gt;" &amp; input!V70 &amp; "&lt;/a&gt;" &amp; IF(input!Z70&lt;&gt;"", " : " &amp; input!Z70, ""), "") &amp;
IF(input!K70&lt;&gt;"", "&lt;br&gt;&lt;b&gt;Chamois:&lt;/b&gt; " &amp; input!K70, "") &amp;
IF(input!L70&lt;&gt;"", "&lt;br&gt;&lt;b&gt;Expiry Date:&lt;/b&gt; " &amp; input!L70, "") &amp;
"&lt;br&gt;&lt;b&gt;Description&lt;/b&gt;&lt;br&gt;" &amp; description!R69 &amp;
IF(input!AA70&lt;&gt;"", "&lt;br&gt;&lt;b&gt;Ref:&lt;/b&gt; " &amp; input!AA70,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0" s="86" t="str">
        <f t="shared" si="1"/>
        <v xml:space="preserve">     </v>
      </c>
      <c r="D70" s="87"/>
      <c r="E70" s="74"/>
      <c r="F70" s="74"/>
      <c r="G70" s="74"/>
      <c r="H70" s="88"/>
      <c r="I70" s="88"/>
      <c r="J70" s="74"/>
      <c r="K70" s="74"/>
      <c r="L70" s="89"/>
      <c r="M70" s="74"/>
      <c r="N70" s="88"/>
      <c r="O70" s="88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92" t="str">
        <f t="shared" si="8"/>
        <v/>
      </c>
      <c r="AB70" s="93" t="str">
        <f t="shared" si="3"/>
        <v/>
      </c>
      <c r="AC70" s="94" t="str">
        <f>IF(P70 = "Arm Warmers", costing!$I$2,
    IF(P70 = "bags", costing!$I$3,
        IF(P70 = "Base layer", costing!$I$4,
            IF(P70 = "Bib shorts", costing!$I$5,
                IF(P70 = "caps", costing!$I$6,
                    IF(P70 = "Cycling bib Tights", costing!$I$7,
                        IF(P70 = "cycling cap", costing!$I$8,
                            IF(P70 = "Cycling Jersey", costing!$I$9,
                                IF(P70 = "Cycling shoes", costing!$I$10,
                                    IF(P70 = "cycling sock", costing!$I$11,
                                        IF(P70 = "Eyewear", costing!$I$12,
                                            IF(P70 = "Gloves", costing!$I$13,
                                                IF(P70 = "Helmets", costing!$I$14,
                                                    IF(P70 = "Hoodies &amp; sweatshirts", costing!$I$15,
                                                        IF(P70 = "Jackets", costing!$I$16,
                                                            IF(P70 = "Knee Warmers", costing!$I$17,
                                                                IF(P70 = "Leg Warmers", costing!$I$18,
                                                                    IF(P70 = "Long Sleeve Jersey", costing!$I$19,
                                                                        IF(P70 = "Memoribilia", costing!$I$20,
                                                                            IF(P70 = "Musette", costing!$I$21,
                                                                                IF(P70 = "Neck Warmer", costing!$I$22,
                                                                                    IF(P70 = "Rain Vest", costing!$I$23,
                                                                                        IF(P70 = "Shoecovers", costing!$I$24,
                                                                                            IF(P70 = "Shoes", costing!$I$25,
                                                                                                IF(P70 = "Shorts &amp; Trousers", costing!$I$26,
                                                                                                    IF(P70 = "Skinsuits", costing!$I$27,
                                                                                                        IF(P70 = "Skull cap", costing!$I$28,
                                                                                                            IF(P70 = "T shirts &amp; Tops", costing!$I$29,
                                                                                                                IF(P70 = "Wind Vest", costing!$I$30,
                                                                                                                    IF(P70 = "Components", costing!$I$31,
                                                                                                                        IF(P70 = "Saddles &amp; Seatposts", costing!$I$32,
                                                                                                                            IF(P70 = "Cranksets &amp; Chainrings", costing!$I$33,
                                                                                                                                IF(P70 = "Handlebars &amp; Stems", costing!$I$34,
                                                                                                                                    IF(P70 = "Brakes &amp; Shifters", costing!$I$35,
                                                                                                                                        IF(P70 = "Bottles &amp; Cages", costing!$I$36,
                                                                                                                                            IF(P70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0" s="78" t="str">
        <f>IF(P70 = "Arm Warmers", costing!$C$2,
    IF(P70 = "bags", costing!$C$3,
        IF(P70 = "Base layer", costing!$C$4,
            IF(P70 = "Bib shorts", costing!$C$5,
                IF(P70 = "caps", costing!$C$6,
                    IF(P70 = "Cycling bib Tights", costing!$C$7,
                        IF(P70 = "cycling cap", costing!$C$8,
                            IF(P70 = "Cycling Jersey", costing!$C$9,
                                IF(P70 = "Cycling shoes", costing!$C$10,
                                    IF(P70 = "cycling sock", costing!$C$11,
                                        IF(P70 = "Eyewear", costing!$C$12,
                                            IF(P70 = "Gloves", costing!$C$13,
                                                IF(P70 = "Helmets", costing!$C$14,
                                                    IF(P70 = "Hoodies &amp; sweatshirts", costing!$C$15,
                                                        IF(P70 = "Jackets", costing!$C$16,
                                                            IF(P70 = "Knee Warmers", costing!$C$17,
                                                                IF(P70 = "Leg Warmers", costing!$C$18,
                                                                    IF(P70 = "Long Sleeve Jersey", costing!$C$19,
                                                                        IF(P70 = "Memoribilia", costing!$C$20,
                                                                            IF(P70 = "Musette", costing!$C$21,
                                                                                IF(P70 = "Neck Warmer", costing!$C$22,
                                                                                    IF(P70 = "Rain Vest", costing!$C$23,
                                                                                        IF(P70 = "Shoecovers", costing!$C$24,
                                                                                            IF(P70 = "Shoes", costing!$C$25,
                                                                                                IF(P70 = "Shorts &amp; Trousers", costing!$C$26,
                                                                                                    IF(P70 = "Skinsuits", costing!$C$27,
                                                                                                        IF(P70 = "Skull cap", costing!$C$28,
                                                                                                            IF(P70 = "T shirts &amp; Tops", costing!$C$29,
                                                                                                                IF(P70 = "Wind Vest", costing!$C$30,
                                                                                                                    IF(P70 = "Components", costing!$C$31,
                                                                                                                        IF(P70 = "Saddles &amp; Seatposts", costing!$C$32,
                                                                                                                            IF(P70 = "Cransets &amp; Chainrings", costing!$C$33,
                                                                                                                                IF(P70 = "Handlebars &amp; Stems", costing!$C$34,
                                                                                                                                    IF(P70 = "Brakes &amp; Shifters", costing!$C$35,
                                                                                                                                        IF(P70 = "Bottles &amp; Cages", costing!$C$36,
                                                                                                                                            IF(P70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0" s="78" t="str">
        <f>IF(P70 = "Arm Warmers", costing!$F$2,
    IF(P70 = "bags", costing!$F$3,
        IF(P70 = "Base layer", costing!$F$4,
            IF(P70 = "Bib shorts", costing!$F$5,
                IF(P70 = "caps", costing!$F$6,
                    IF(P70 = "Cycling bib Tights", costing!$F$7,
                        IF(P70 = "cycling cap", costing!$F$8,
                            IF(P70 = "Cycling Jersey", costing!$F$9,
                                IF(P70 = "Cycling shoes", costing!$F$10,
                                    IF(P70 = "cycling sock", costing!$F$11,
                                        IF(P70 = "Eyewear", costing!$F$12,
                                            IF(P70 = "Gloves", costing!$F$13,
                                                IF(P70 = "Helmets", costing!$F$14,
                                                    IF(P70 = "Hoodies &amp; sweatshirts", costing!$F$15,
                                                        IF(P70 = "Jackets", costing!$F$16,
                                                            IF(P70 = "Knee Warmers", costing!$F$17,
                                                                IF(P70 = "Leg Warmers", costing!$F$18,
                                                                    IF(P70 = "Long Sleeve Jersey", costing!$F$19,
                                                                        IF(P70 = "Memoribilia", costing!$F$20,
                                                                            IF(P70 = "Musette", costing!$F$21,
                                                                                IF(P70 = "Neck Warmer", costing!$F$22,
                                                                                    IF(P70 = "Rain Vest", costing!$F$23,
                                                                                        IF(P70 = "Shoecovers", costing!$F$24,
                                                                                            IF(P70 = "Shoes", costing!$F$25,
                                                                                                IF(P70 = "Shorts &amp; Trousers", costing!$F$26,
                                                                                                    IF(P70 = "Skinsuits", costing!$F$27,
                                                                                                        IF(P70 = "Skull cap", costing!$F$28,
                                                                                                            IF(P70 = "T shirts &amp; Tops", costing!$F$29,
                                                                                                                IF(P70 = "Wind Vest", costing!$F$30,
                                                                                                                    IF(P70 = "Components", costing!$F$31,
                                                                                                                        IF(P70 = "Saddles &amp; Seatposts", costing!$F$32,
                                                                                                                            IF(P70 = "Cransets &amp; Chainrings", costing!$F$33,
                                                                                                                                IF(P70 = "Handlebars &amp; Stems", costing!$F$34,
                                                                                                                                    IF(P70 = "Brakes &amp; Shifters", costing!$F$35,
                                                                                                                                        IF(P70 = "Bottles &amp; Cages", costing!$F$36,
                                                                                                                                            IF(P70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0" s="78" t="b">
        <f t="shared" si="4"/>
        <v>0</v>
      </c>
      <c r="AG70" s="80">
        <f t="shared" si="5"/>
        <v>0</v>
      </c>
      <c r="AH70" s="10"/>
      <c r="AI70" s="10"/>
      <c r="AJ70" s="10"/>
      <c r="AK70" s="10"/>
      <c r="AL70" s="10"/>
      <c r="AM70" s="10"/>
      <c r="AN70" s="10"/>
      <c r="AO70" s="10"/>
    </row>
    <row r="71" spans="1:41" ht="37.5" customHeight="1">
      <c r="A71" s="66" t="str">
        <f t="shared" si="0"/>
        <v/>
      </c>
      <c r="B71" s="85" t="str">
        <f ca="1">"&lt;html&gt;&lt;body&gt;&lt;b&gt;Key Information&lt;/b&gt;" &amp;
"&lt;br&gt;&lt;b&gt;Brand:&lt;/b&gt; " &amp; input!F71 &amp;
IF(input!G71&lt;&gt;"", "&lt;br&gt;&lt;b&gt;ProTeam:&lt;/b&gt; " &amp; input!G71, "") &amp;
"&lt;br&gt;&lt;b&gt;Gender:&lt;/b&gt; " &amp; input!I71 &amp;
IF(input!H71&lt;&gt;"", "&lt;br&gt;&lt;b&gt;Sleeve type:&lt;/b&gt; " &amp; input!H71, "") &amp;
"&lt;br&gt;&lt;b&gt;Colour:&lt;/b&gt; " &amp; input!J71 &amp;
"&lt;br&gt;&lt;b&gt;Season:&lt;/b&gt; " &amp; input!N71 &amp;
IF(input!O71&lt;&gt;"", "&lt;br&gt;&lt;b&gt;Cycling Style:&lt;/b&gt; &lt;a href='https://procyclingoutlet.com/pages/what-are-the-different-cycling-syles'&gt;" &amp; input!O71 &amp; "&lt;/a&gt;", "") &amp;
IF(input!V71&lt;&gt;"", "&lt;br&gt;&lt;b&gt;Condition:&lt;/b&gt; &lt;a href='https://procyclingoutlet.com/pages/what-condition-are-the-used-products-in'&gt;" &amp; input!V71 &amp; "&lt;/a&gt;" &amp; IF(input!Z71&lt;&gt;"", " : " &amp; input!Z71, ""), "") &amp;
IF(input!K71&lt;&gt;"", "&lt;br&gt;&lt;b&gt;Chamois:&lt;/b&gt; " &amp; input!K71, "") &amp;
IF(input!L71&lt;&gt;"", "&lt;br&gt;&lt;b&gt;Expiry Date:&lt;/b&gt; " &amp; input!L71, "") &amp;
"&lt;br&gt;&lt;b&gt;Description&lt;/b&gt;&lt;br&gt;" &amp; description!R70 &amp;
IF(input!AA71&lt;&gt;"", "&lt;br&gt;&lt;b&gt;Ref:&lt;/b&gt; " &amp; input!AA71,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1" s="86" t="str">
        <f t="shared" si="1"/>
        <v xml:space="preserve">     </v>
      </c>
      <c r="D71" s="87"/>
      <c r="E71" s="74"/>
      <c r="F71" s="74"/>
      <c r="G71" s="74"/>
      <c r="H71" s="88"/>
      <c r="I71" s="88"/>
      <c r="J71" s="74"/>
      <c r="K71" s="74"/>
      <c r="L71" s="89"/>
      <c r="M71" s="74"/>
      <c r="N71" s="88"/>
      <c r="O71" s="88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92" t="str">
        <f t="shared" si="8"/>
        <v/>
      </c>
      <c r="AB71" s="93" t="str">
        <f t="shared" si="3"/>
        <v/>
      </c>
      <c r="AC71" s="94" t="str">
        <f>IF(P71 = "Arm Warmers", costing!$I$2,
    IF(P71 = "bags", costing!$I$3,
        IF(P71 = "Base layer", costing!$I$4,
            IF(P71 = "Bib shorts", costing!$I$5,
                IF(P71 = "caps", costing!$I$6,
                    IF(P71 = "Cycling bib Tights", costing!$I$7,
                        IF(P71 = "cycling cap", costing!$I$8,
                            IF(P71 = "Cycling Jersey", costing!$I$9,
                                IF(P71 = "Cycling shoes", costing!$I$10,
                                    IF(P71 = "cycling sock", costing!$I$11,
                                        IF(P71 = "Eyewear", costing!$I$12,
                                            IF(P71 = "Gloves", costing!$I$13,
                                                IF(P71 = "Helmets", costing!$I$14,
                                                    IF(P71 = "Hoodies &amp; sweatshirts", costing!$I$15,
                                                        IF(P71 = "Jackets", costing!$I$16,
                                                            IF(P71 = "Knee Warmers", costing!$I$17,
                                                                IF(P71 = "Leg Warmers", costing!$I$18,
                                                                    IF(P71 = "Long Sleeve Jersey", costing!$I$19,
                                                                        IF(P71 = "Memoribilia", costing!$I$20,
                                                                            IF(P71 = "Musette", costing!$I$21,
                                                                                IF(P71 = "Neck Warmer", costing!$I$22,
                                                                                    IF(P71 = "Rain Vest", costing!$I$23,
                                                                                        IF(P71 = "Shoecovers", costing!$I$24,
                                                                                            IF(P71 = "Shoes", costing!$I$25,
                                                                                                IF(P71 = "Shorts &amp; Trousers", costing!$I$26,
                                                                                                    IF(P71 = "Skinsuits", costing!$I$27,
                                                                                                        IF(P71 = "Skull cap", costing!$I$28,
                                                                                                            IF(P71 = "T shirts &amp; Tops", costing!$I$29,
                                                                                                                IF(P71 = "Wind Vest", costing!$I$30,
                                                                                                                    IF(P71 = "Components", costing!$I$31,
                                                                                                                        IF(P71 = "Saddles &amp; Seatposts", costing!$I$32,
                                                                                                                            IF(P71 = "Cranksets &amp; Chainrings", costing!$I$33,
                                                                                                                                IF(P71 = "Handlebars &amp; Stems", costing!$I$34,
                                                                                                                                    IF(P71 = "Brakes &amp; Shifters", costing!$I$35,
                                                                                                                                        IF(P71 = "Bottles &amp; Cages", costing!$I$36,
                                                                                                                                            IF(P71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1" s="78" t="str">
        <f>IF(P71 = "Arm Warmers", costing!$C$2,
    IF(P71 = "bags", costing!$C$3,
        IF(P71 = "Base layer", costing!$C$4,
            IF(P71 = "Bib shorts", costing!$C$5,
                IF(P71 = "caps", costing!$C$6,
                    IF(P71 = "Cycling bib Tights", costing!$C$7,
                        IF(P71 = "cycling cap", costing!$C$8,
                            IF(P71 = "Cycling Jersey", costing!$C$9,
                                IF(P71 = "Cycling shoes", costing!$C$10,
                                    IF(P71 = "cycling sock", costing!$C$11,
                                        IF(P71 = "Eyewear", costing!$C$12,
                                            IF(P71 = "Gloves", costing!$C$13,
                                                IF(P71 = "Helmets", costing!$C$14,
                                                    IF(P71 = "Hoodies &amp; sweatshirts", costing!$C$15,
                                                        IF(P71 = "Jackets", costing!$C$16,
                                                            IF(P71 = "Knee Warmers", costing!$C$17,
                                                                IF(P71 = "Leg Warmers", costing!$C$18,
                                                                    IF(P71 = "Long Sleeve Jersey", costing!$C$19,
                                                                        IF(P71 = "Memoribilia", costing!$C$20,
                                                                            IF(P71 = "Musette", costing!$C$21,
                                                                                IF(P71 = "Neck Warmer", costing!$C$22,
                                                                                    IF(P71 = "Rain Vest", costing!$C$23,
                                                                                        IF(P71 = "Shoecovers", costing!$C$24,
                                                                                            IF(P71 = "Shoes", costing!$C$25,
                                                                                                IF(P71 = "Shorts &amp; Trousers", costing!$C$26,
                                                                                                    IF(P71 = "Skinsuits", costing!$C$27,
                                                                                                        IF(P71 = "Skull cap", costing!$C$28,
                                                                                                            IF(P71 = "T shirts &amp; Tops", costing!$C$29,
                                                                                                                IF(P71 = "Wind Vest", costing!$C$30,
                                                                                                                    IF(P71 = "Components", costing!$C$31,
                                                                                                                        IF(P71 = "Saddles &amp; Seatposts", costing!$C$32,
                                                                                                                            IF(P71 = "Cransets &amp; Chainrings", costing!$C$33,
                                                                                                                                IF(P71 = "Handlebars &amp; Stems", costing!$C$34,
                                                                                                                                    IF(P71 = "Brakes &amp; Shifters", costing!$C$35,
                                                                                                                                        IF(P71 = "Bottles &amp; Cages", costing!$C$36,
                                                                                                                                            IF(P71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1" s="78" t="str">
        <f>IF(P71 = "Arm Warmers", costing!$F$2,
    IF(P71 = "bags", costing!$F$3,
        IF(P71 = "Base layer", costing!$F$4,
            IF(P71 = "Bib shorts", costing!$F$5,
                IF(P71 = "caps", costing!$F$6,
                    IF(P71 = "Cycling bib Tights", costing!$F$7,
                        IF(P71 = "cycling cap", costing!$F$8,
                            IF(P71 = "Cycling Jersey", costing!$F$9,
                                IF(P71 = "Cycling shoes", costing!$F$10,
                                    IF(P71 = "cycling sock", costing!$F$11,
                                        IF(P71 = "Eyewear", costing!$F$12,
                                            IF(P71 = "Gloves", costing!$F$13,
                                                IF(P71 = "Helmets", costing!$F$14,
                                                    IF(P71 = "Hoodies &amp; sweatshirts", costing!$F$15,
                                                        IF(P71 = "Jackets", costing!$F$16,
                                                            IF(P71 = "Knee Warmers", costing!$F$17,
                                                                IF(P71 = "Leg Warmers", costing!$F$18,
                                                                    IF(P71 = "Long Sleeve Jersey", costing!$F$19,
                                                                        IF(P71 = "Memoribilia", costing!$F$20,
                                                                            IF(P71 = "Musette", costing!$F$21,
                                                                                IF(P71 = "Neck Warmer", costing!$F$22,
                                                                                    IF(P71 = "Rain Vest", costing!$F$23,
                                                                                        IF(P71 = "Shoecovers", costing!$F$24,
                                                                                            IF(P71 = "Shoes", costing!$F$25,
                                                                                                IF(P71 = "Shorts &amp; Trousers", costing!$F$26,
                                                                                                    IF(P71 = "Skinsuits", costing!$F$27,
                                                                                                        IF(P71 = "Skull cap", costing!$F$28,
                                                                                                            IF(P71 = "T shirts &amp; Tops", costing!$F$29,
                                                                                                                IF(P71 = "Wind Vest", costing!$F$30,
                                                                                                                    IF(P71 = "Components", costing!$F$31,
                                                                                                                        IF(P71 = "Saddles &amp; Seatposts", costing!$F$32,
                                                                                                                            IF(P71 = "Cransets &amp; Chainrings", costing!$F$33,
                                                                                                                                IF(P71 = "Handlebars &amp; Stems", costing!$F$34,
                                                                                                                                    IF(P71 = "Brakes &amp; Shifters", costing!$F$35,
                                                                                                                                        IF(P71 = "Bottles &amp; Cages", costing!$F$36,
                                                                                                                                            IF(P71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1" s="78" t="b">
        <f t="shared" si="4"/>
        <v>0</v>
      </c>
      <c r="AG71" s="80">
        <f t="shared" si="5"/>
        <v>0</v>
      </c>
      <c r="AH71" s="10"/>
      <c r="AI71" s="10"/>
      <c r="AJ71" s="10"/>
      <c r="AK71" s="10"/>
      <c r="AL71" s="10"/>
      <c r="AM71" s="10"/>
      <c r="AN71" s="10"/>
      <c r="AO71" s="10"/>
    </row>
    <row r="72" spans="1:41" ht="37.5" customHeight="1">
      <c r="A72" s="66" t="str">
        <f t="shared" si="0"/>
        <v/>
      </c>
      <c r="B72" s="85" t="str">
        <f ca="1">"&lt;html&gt;&lt;body&gt;&lt;b&gt;Key Information&lt;/b&gt;" &amp;
"&lt;br&gt;&lt;b&gt;Brand:&lt;/b&gt; " &amp; input!F72 &amp;
IF(input!G72&lt;&gt;"", "&lt;br&gt;&lt;b&gt;ProTeam:&lt;/b&gt; " &amp; input!G72, "") &amp;
"&lt;br&gt;&lt;b&gt;Gender:&lt;/b&gt; " &amp; input!I72 &amp;
IF(input!H72&lt;&gt;"", "&lt;br&gt;&lt;b&gt;Sleeve type:&lt;/b&gt; " &amp; input!H72, "") &amp;
"&lt;br&gt;&lt;b&gt;Colour:&lt;/b&gt; " &amp; input!J72 &amp;
"&lt;br&gt;&lt;b&gt;Season:&lt;/b&gt; " &amp; input!N72 &amp;
IF(input!O72&lt;&gt;"", "&lt;br&gt;&lt;b&gt;Cycling Style:&lt;/b&gt; &lt;a href='https://procyclingoutlet.com/pages/what-are-the-different-cycling-syles'&gt;" &amp; input!O72 &amp; "&lt;/a&gt;", "") &amp;
IF(input!V72&lt;&gt;"", "&lt;br&gt;&lt;b&gt;Condition:&lt;/b&gt; &lt;a href='https://procyclingoutlet.com/pages/what-condition-are-the-used-products-in'&gt;" &amp; input!V72 &amp; "&lt;/a&gt;" &amp; IF(input!Z72&lt;&gt;"", " : " &amp; input!Z72, ""), "") &amp;
IF(input!K72&lt;&gt;"", "&lt;br&gt;&lt;b&gt;Chamois:&lt;/b&gt; " &amp; input!K72, "") &amp;
IF(input!L72&lt;&gt;"", "&lt;br&gt;&lt;b&gt;Expiry Date:&lt;/b&gt; " &amp; input!L72, "") &amp;
"&lt;br&gt;&lt;b&gt;Description&lt;/b&gt;&lt;br&gt;" &amp; description!R71 &amp;
IF(input!AA72&lt;&gt;"", "&lt;br&gt;&lt;b&gt;Ref:&lt;/b&gt; " &amp; input!AA72,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2" s="86" t="str">
        <f t="shared" si="1"/>
        <v xml:space="preserve">     </v>
      </c>
      <c r="D72" s="87"/>
      <c r="E72" s="74"/>
      <c r="F72" s="74"/>
      <c r="G72" s="74"/>
      <c r="H72" s="88"/>
      <c r="I72" s="88"/>
      <c r="J72" s="74"/>
      <c r="K72" s="74"/>
      <c r="L72" s="89"/>
      <c r="M72" s="74"/>
      <c r="N72" s="88"/>
      <c r="O72" s="88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92" t="str">
        <f t="shared" si="8"/>
        <v/>
      </c>
      <c r="AB72" s="93" t="str">
        <f t="shared" si="3"/>
        <v/>
      </c>
      <c r="AC72" s="94" t="str">
        <f>IF(P72 = "Arm Warmers", costing!$I$2,
    IF(P72 = "bags", costing!$I$3,
        IF(P72 = "Base layer", costing!$I$4,
            IF(P72 = "Bib shorts", costing!$I$5,
                IF(P72 = "caps", costing!$I$6,
                    IF(P72 = "Cycling bib Tights", costing!$I$7,
                        IF(P72 = "cycling cap", costing!$I$8,
                            IF(P72 = "Cycling Jersey", costing!$I$9,
                                IF(P72 = "Cycling shoes", costing!$I$10,
                                    IF(P72 = "cycling sock", costing!$I$11,
                                        IF(P72 = "Eyewear", costing!$I$12,
                                            IF(P72 = "Gloves", costing!$I$13,
                                                IF(P72 = "Helmets", costing!$I$14,
                                                    IF(P72 = "Hoodies &amp; sweatshirts", costing!$I$15,
                                                        IF(P72 = "Jackets", costing!$I$16,
                                                            IF(P72 = "Knee Warmers", costing!$I$17,
                                                                IF(P72 = "Leg Warmers", costing!$I$18,
                                                                    IF(P72 = "Long Sleeve Jersey", costing!$I$19,
                                                                        IF(P72 = "Memoribilia", costing!$I$20,
                                                                            IF(P72 = "Musette", costing!$I$21,
                                                                                IF(P72 = "Neck Warmer", costing!$I$22,
                                                                                    IF(P72 = "Rain Vest", costing!$I$23,
                                                                                        IF(P72 = "Shoecovers", costing!$I$24,
                                                                                            IF(P72 = "Shoes", costing!$I$25,
                                                                                                IF(P72 = "Shorts &amp; Trousers", costing!$I$26,
                                                                                                    IF(P72 = "Skinsuits", costing!$I$27,
                                                                                                        IF(P72 = "Skull cap", costing!$I$28,
                                                                                                            IF(P72 = "T shirts &amp; Tops", costing!$I$29,
                                                                                                                IF(P72 = "Wind Vest", costing!$I$30,
                                                                                                                    IF(P72 = "Components", costing!$I$31,
                                                                                                                        IF(P72 = "Saddles &amp; Seatposts", costing!$I$32,
                                                                                                                            IF(P72 = "Cranksets &amp; Chainrings", costing!$I$33,
                                                                                                                                IF(P72 = "Handlebars &amp; Stems", costing!$I$34,
                                                                                                                                    IF(P72 = "Brakes &amp; Shifters", costing!$I$35,
                                                                                                                                        IF(P72 = "Bottles &amp; Cages", costing!$I$36,
                                                                                                                                            IF(P72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2" s="78" t="str">
        <f>IF(P72 = "Arm Warmers", costing!$C$2,
    IF(P72 = "bags", costing!$C$3,
        IF(P72 = "Base layer", costing!$C$4,
            IF(P72 = "Bib shorts", costing!$C$5,
                IF(P72 = "caps", costing!$C$6,
                    IF(P72 = "Cycling bib Tights", costing!$C$7,
                        IF(P72 = "cycling cap", costing!$C$8,
                            IF(P72 = "Cycling Jersey", costing!$C$9,
                                IF(P72 = "Cycling shoes", costing!$C$10,
                                    IF(P72 = "cycling sock", costing!$C$11,
                                        IF(P72 = "Eyewear", costing!$C$12,
                                            IF(P72 = "Gloves", costing!$C$13,
                                                IF(P72 = "Helmets", costing!$C$14,
                                                    IF(P72 = "Hoodies &amp; sweatshirts", costing!$C$15,
                                                        IF(P72 = "Jackets", costing!$C$16,
                                                            IF(P72 = "Knee Warmers", costing!$C$17,
                                                                IF(P72 = "Leg Warmers", costing!$C$18,
                                                                    IF(P72 = "Long Sleeve Jersey", costing!$C$19,
                                                                        IF(P72 = "Memoribilia", costing!$C$20,
                                                                            IF(P72 = "Musette", costing!$C$21,
                                                                                IF(P72 = "Neck Warmer", costing!$C$22,
                                                                                    IF(P72 = "Rain Vest", costing!$C$23,
                                                                                        IF(P72 = "Shoecovers", costing!$C$24,
                                                                                            IF(P72 = "Shoes", costing!$C$25,
                                                                                                IF(P72 = "Shorts &amp; Trousers", costing!$C$26,
                                                                                                    IF(P72 = "Skinsuits", costing!$C$27,
                                                                                                        IF(P72 = "Skull cap", costing!$C$28,
                                                                                                            IF(P72 = "T shirts &amp; Tops", costing!$C$29,
                                                                                                                IF(P72 = "Wind Vest", costing!$C$30,
                                                                                                                    IF(P72 = "Components", costing!$C$31,
                                                                                                                        IF(P72 = "Saddles &amp; Seatposts", costing!$C$32,
                                                                                                                            IF(P72 = "Cransets &amp; Chainrings", costing!$C$33,
                                                                                                                                IF(P72 = "Handlebars &amp; Stems", costing!$C$34,
                                                                                                                                    IF(P72 = "Brakes &amp; Shifters", costing!$C$35,
                                                                                                                                        IF(P72 = "Bottles &amp; Cages", costing!$C$36,
                                                                                                                                            IF(P72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2" s="78" t="str">
        <f>IF(P72 = "Arm Warmers", costing!$F$2,
    IF(P72 = "bags", costing!$F$3,
        IF(P72 = "Base layer", costing!$F$4,
            IF(P72 = "Bib shorts", costing!$F$5,
                IF(P72 = "caps", costing!$F$6,
                    IF(P72 = "Cycling bib Tights", costing!$F$7,
                        IF(P72 = "cycling cap", costing!$F$8,
                            IF(P72 = "Cycling Jersey", costing!$F$9,
                                IF(P72 = "Cycling shoes", costing!$F$10,
                                    IF(P72 = "cycling sock", costing!$F$11,
                                        IF(P72 = "Eyewear", costing!$F$12,
                                            IF(P72 = "Gloves", costing!$F$13,
                                                IF(P72 = "Helmets", costing!$F$14,
                                                    IF(P72 = "Hoodies &amp; sweatshirts", costing!$F$15,
                                                        IF(P72 = "Jackets", costing!$F$16,
                                                            IF(P72 = "Knee Warmers", costing!$F$17,
                                                                IF(P72 = "Leg Warmers", costing!$F$18,
                                                                    IF(P72 = "Long Sleeve Jersey", costing!$F$19,
                                                                        IF(P72 = "Memoribilia", costing!$F$20,
                                                                            IF(P72 = "Musette", costing!$F$21,
                                                                                IF(P72 = "Neck Warmer", costing!$F$22,
                                                                                    IF(P72 = "Rain Vest", costing!$F$23,
                                                                                        IF(P72 = "Shoecovers", costing!$F$24,
                                                                                            IF(P72 = "Shoes", costing!$F$25,
                                                                                                IF(P72 = "Shorts &amp; Trousers", costing!$F$26,
                                                                                                    IF(P72 = "Skinsuits", costing!$F$27,
                                                                                                        IF(P72 = "Skull cap", costing!$F$28,
                                                                                                            IF(P72 = "T shirts &amp; Tops", costing!$F$29,
                                                                                                                IF(P72 = "Wind Vest", costing!$F$30,
                                                                                                                    IF(P72 = "Components", costing!$F$31,
                                                                                                                        IF(P72 = "Saddles &amp; Seatposts", costing!$F$32,
                                                                                                                            IF(P72 = "Cransets &amp; Chainrings", costing!$F$33,
                                                                                                                                IF(P72 = "Handlebars &amp; Stems", costing!$F$34,
                                                                                                                                    IF(P72 = "Brakes &amp; Shifters", costing!$F$35,
                                                                                                                                        IF(P72 = "Bottles &amp; Cages", costing!$F$36,
                                                                                                                                            IF(P72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2" s="78" t="b">
        <f t="shared" si="4"/>
        <v>0</v>
      </c>
      <c r="AG72" s="80">
        <f t="shared" si="5"/>
        <v>0</v>
      </c>
      <c r="AH72" s="10"/>
      <c r="AI72" s="10"/>
      <c r="AJ72" s="10"/>
      <c r="AK72" s="10"/>
      <c r="AL72" s="10"/>
      <c r="AM72" s="10"/>
      <c r="AN72" s="10"/>
      <c r="AO72" s="10"/>
    </row>
    <row r="73" spans="1:41" ht="37.5" customHeight="1">
      <c r="A73" s="66" t="str">
        <f t="shared" si="0"/>
        <v/>
      </c>
      <c r="B73" s="85" t="str">
        <f ca="1">"&lt;html&gt;&lt;body&gt;&lt;b&gt;Key Information&lt;/b&gt;" &amp;
"&lt;br&gt;&lt;b&gt;Brand:&lt;/b&gt; " &amp; input!F73 &amp;
IF(input!G73&lt;&gt;"", "&lt;br&gt;&lt;b&gt;ProTeam:&lt;/b&gt; " &amp; input!G73, "") &amp;
"&lt;br&gt;&lt;b&gt;Gender:&lt;/b&gt; " &amp; input!I73 &amp;
IF(input!H73&lt;&gt;"", "&lt;br&gt;&lt;b&gt;Sleeve type:&lt;/b&gt; " &amp; input!H73, "") &amp;
"&lt;br&gt;&lt;b&gt;Colour:&lt;/b&gt; " &amp; input!J73 &amp;
"&lt;br&gt;&lt;b&gt;Season:&lt;/b&gt; " &amp; input!N73 &amp;
IF(input!O73&lt;&gt;"", "&lt;br&gt;&lt;b&gt;Cycling Style:&lt;/b&gt; &lt;a href='https://procyclingoutlet.com/pages/what-are-the-different-cycling-syles'&gt;" &amp; input!O73 &amp; "&lt;/a&gt;", "") &amp;
IF(input!V73&lt;&gt;"", "&lt;br&gt;&lt;b&gt;Condition:&lt;/b&gt; &lt;a href='https://procyclingoutlet.com/pages/what-condition-are-the-used-products-in'&gt;" &amp; input!V73 &amp; "&lt;/a&gt;" &amp; IF(input!Z73&lt;&gt;"", " : " &amp; input!Z73, ""), "") &amp;
IF(input!K73&lt;&gt;"", "&lt;br&gt;&lt;b&gt;Chamois:&lt;/b&gt; " &amp; input!K73, "") &amp;
IF(input!L73&lt;&gt;"", "&lt;br&gt;&lt;b&gt;Expiry Date:&lt;/b&gt; " &amp; input!L73, "") &amp;
"&lt;br&gt;&lt;b&gt;Description&lt;/b&gt;&lt;br&gt;" &amp; description!R72 &amp;
IF(input!AA73&lt;&gt;"", "&lt;br&gt;&lt;b&gt;Ref:&lt;/b&gt; " &amp; input!AA73,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3" s="86" t="str">
        <f t="shared" si="1"/>
        <v xml:space="preserve">     </v>
      </c>
      <c r="D73" s="87"/>
      <c r="E73" s="74"/>
      <c r="F73" s="74"/>
      <c r="G73" s="74"/>
      <c r="H73" s="88"/>
      <c r="I73" s="88"/>
      <c r="J73" s="74"/>
      <c r="K73" s="74"/>
      <c r="L73" s="89"/>
      <c r="M73" s="74"/>
      <c r="N73" s="88"/>
      <c r="O73" s="88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92" t="str">
        <f t="shared" si="8"/>
        <v/>
      </c>
      <c r="AB73" s="93" t="str">
        <f t="shared" si="3"/>
        <v/>
      </c>
      <c r="AC73" s="94" t="str">
        <f>IF(P73 = "Arm Warmers", costing!$I$2,
    IF(P73 = "bags", costing!$I$3,
        IF(P73 = "Base layer", costing!$I$4,
            IF(P73 = "Bib shorts", costing!$I$5,
                IF(P73 = "caps", costing!$I$6,
                    IF(P73 = "Cycling bib Tights", costing!$I$7,
                        IF(P73 = "cycling cap", costing!$I$8,
                            IF(P73 = "Cycling Jersey", costing!$I$9,
                                IF(P73 = "Cycling shoes", costing!$I$10,
                                    IF(P73 = "cycling sock", costing!$I$11,
                                        IF(P73 = "Eyewear", costing!$I$12,
                                            IF(P73 = "Gloves", costing!$I$13,
                                                IF(P73 = "Helmets", costing!$I$14,
                                                    IF(P73 = "Hoodies &amp; sweatshirts", costing!$I$15,
                                                        IF(P73 = "Jackets", costing!$I$16,
                                                            IF(P73 = "Knee Warmers", costing!$I$17,
                                                                IF(P73 = "Leg Warmers", costing!$I$18,
                                                                    IF(P73 = "Long Sleeve Jersey", costing!$I$19,
                                                                        IF(P73 = "Memoribilia", costing!$I$20,
                                                                            IF(P73 = "Musette", costing!$I$21,
                                                                                IF(P73 = "Neck Warmer", costing!$I$22,
                                                                                    IF(P73 = "Rain Vest", costing!$I$23,
                                                                                        IF(P73 = "Shoecovers", costing!$I$24,
                                                                                            IF(P73 = "Shoes", costing!$I$25,
                                                                                                IF(P73 = "Shorts &amp; Trousers", costing!$I$26,
                                                                                                    IF(P73 = "Skinsuits", costing!$I$27,
                                                                                                        IF(P73 = "Skull cap", costing!$I$28,
                                                                                                            IF(P73 = "T shirts &amp; Tops", costing!$I$29,
                                                                                                                IF(P73 = "Wind Vest", costing!$I$30,
                                                                                                                    IF(P73 = "Components", costing!$I$31,
                                                                                                                        IF(P73 = "Saddles &amp; Seatposts", costing!$I$32,
                                                                                                                            IF(P73 = "Cranksets &amp; Chainrings", costing!$I$33,
                                                                                                                                IF(P73 = "Handlebars &amp; Stems", costing!$I$34,
                                                                                                                                    IF(P73 = "Brakes &amp; Shifters", costing!$I$35,
                                                                                                                                        IF(P73 = "Bottles &amp; Cages", costing!$I$36,
                                                                                                                                            IF(P73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3" s="78" t="str">
        <f>IF(P73 = "Arm Warmers", costing!$C$2,
    IF(P73 = "bags", costing!$C$3,
        IF(P73 = "Base layer", costing!$C$4,
            IF(P73 = "Bib shorts", costing!$C$5,
                IF(P73 = "caps", costing!$C$6,
                    IF(P73 = "Cycling bib Tights", costing!$C$7,
                        IF(P73 = "cycling cap", costing!$C$8,
                            IF(P73 = "Cycling Jersey", costing!$C$9,
                                IF(P73 = "Cycling shoes", costing!$C$10,
                                    IF(P73 = "cycling sock", costing!$C$11,
                                        IF(P73 = "Eyewear", costing!$C$12,
                                            IF(P73 = "Gloves", costing!$C$13,
                                                IF(P73 = "Helmets", costing!$C$14,
                                                    IF(P73 = "Hoodies &amp; sweatshirts", costing!$C$15,
                                                        IF(P73 = "Jackets", costing!$C$16,
                                                            IF(P73 = "Knee Warmers", costing!$C$17,
                                                                IF(P73 = "Leg Warmers", costing!$C$18,
                                                                    IF(P73 = "Long Sleeve Jersey", costing!$C$19,
                                                                        IF(P73 = "Memoribilia", costing!$C$20,
                                                                            IF(P73 = "Musette", costing!$C$21,
                                                                                IF(P73 = "Neck Warmer", costing!$C$22,
                                                                                    IF(P73 = "Rain Vest", costing!$C$23,
                                                                                        IF(P73 = "Shoecovers", costing!$C$24,
                                                                                            IF(P73 = "Shoes", costing!$C$25,
                                                                                                IF(P73 = "Shorts &amp; Trousers", costing!$C$26,
                                                                                                    IF(P73 = "Skinsuits", costing!$C$27,
                                                                                                        IF(P73 = "Skull cap", costing!$C$28,
                                                                                                            IF(P73 = "T shirts &amp; Tops", costing!$C$29,
                                                                                                                IF(P73 = "Wind Vest", costing!$C$30,
                                                                                                                    IF(P73 = "Components", costing!$C$31,
                                                                                                                        IF(P73 = "Saddles &amp; Seatposts", costing!$C$32,
                                                                                                                            IF(P73 = "Cransets &amp; Chainrings", costing!$C$33,
                                                                                                                                IF(P73 = "Handlebars &amp; Stems", costing!$C$34,
                                                                                                                                    IF(P73 = "Brakes &amp; Shifters", costing!$C$35,
                                                                                                                                        IF(P73 = "Bottles &amp; Cages", costing!$C$36,
                                                                                                                                            IF(P73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3" s="78" t="str">
        <f>IF(P73 = "Arm Warmers", costing!$F$2,
    IF(P73 = "bags", costing!$F$3,
        IF(P73 = "Base layer", costing!$F$4,
            IF(P73 = "Bib shorts", costing!$F$5,
                IF(P73 = "caps", costing!$F$6,
                    IF(P73 = "Cycling bib Tights", costing!$F$7,
                        IF(P73 = "cycling cap", costing!$F$8,
                            IF(P73 = "Cycling Jersey", costing!$F$9,
                                IF(P73 = "Cycling shoes", costing!$F$10,
                                    IF(P73 = "cycling sock", costing!$F$11,
                                        IF(P73 = "Eyewear", costing!$F$12,
                                            IF(P73 = "Gloves", costing!$F$13,
                                                IF(P73 = "Helmets", costing!$F$14,
                                                    IF(P73 = "Hoodies &amp; sweatshirts", costing!$F$15,
                                                        IF(P73 = "Jackets", costing!$F$16,
                                                            IF(P73 = "Knee Warmers", costing!$F$17,
                                                                IF(P73 = "Leg Warmers", costing!$F$18,
                                                                    IF(P73 = "Long Sleeve Jersey", costing!$F$19,
                                                                        IF(P73 = "Memoribilia", costing!$F$20,
                                                                            IF(P73 = "Musette", costing!$F$21,
                                                                                IF(P73 = "Neck Warmer", costing!$F$22,
                                                                                    IF(P73 = "Rain Vest", costing!$F$23,
                                                                                        IF(P73 = "Shoecovers", costing!$F$24,
                                                                                            IF(P73 = "Shoes", costing!$F$25,
                                                                                                IF(P73 = "Shorts &amp; Trousers", costing!$F$26,
                                                                                                    IF(P73 = "Skinsuits", costing!$F$27,
                                                                                                        IF(P73 = "Skull cap", costing!$F$28,
                                                                                                            IF(P73 = "T shirts &amp; Tops", costing!$F$29,
                                                                                                                IF(P73 = "Wind Vest", costing!$F$30,
                                                                                                                    IF(P73 = "Components", costing!$F$31,
                                                                                                                        IF(P73 = "Saddles &amp; Seatposts", costing!$F$32,
                                                                                                                            IF(P73 = "Cransets &amp; Chainrings", costing!$F$33,
                                                                                                                                IF(P73 = "Handlebars &amp; Stems", costing!$F$34,
                                                                                                                                    IF(P73 = "Brakes &amp; Shifters", costing!$F$35,
                                                                                                                                        IF(P73 = "Bottles &amp; Cages", costing!$F$36,
                                                                                                                                            IF(P73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3" s="78" t="b">
        <f t="shared" si="4"/>
        <v>0</v>
      </c>
      <c r="AG73" s="80">
        <f t="shared" si="5"/>
        <v>0</v>
      </c>
      <c r="AH73" s="10"/>
      <c r="AI73" s="10"/>
      <c r="AJ73" s="10"/>
      <c r="AK73" s="10"/>
      <c r="AL73" s="10"/>
      <c r="AM73" s="10"/>
      <c r="AN73" s="10"/>
      <c r="AO73" s="10"/>
    </row>
    <row r="74" spans="1:41" ht="37.5" customHeight="1">
      <c r="A74" s="66" t="str">
        <f t="shared" si="0"/>
        <v/>
      </c>
      <c r="B74" s="85" t="str">
        <f ca="1">"&lt;html&gt;&lt;body&gt;&lt;b&gt;Key Information&lt;/b&gt;" &amp;
"&lt;br&gt;&lt;b&gt;Brand:&lt;/b&gt; " &amp; input!F74 &amp;
IF(input!G74&lt;&gt;"", "&lt;br&gt;&lt;b&gt;ProTeam:&lt;/b&gt; " &amp; input!G74, "") &amp;
"&lt;br&gt;&lt;b&gt;Gender:&lt;/b&gt; " &amp; input!I74 &amp;
IF(input!H74&lt;&gt;"", "&lt;br&gt;&lt;b&gt;Sleeve type:&lt;/b&gt; " &amp; input!H74, "") &amp;
"&lt;br&gt;&lt;b&gt;Colour:&lt;/b&gt; " &amp; input!J74 &amp;
"&lt;br&gt;&lt;b&gt;Season:&lt;/b&gt; " &amp; input!N74 &amp;
IF(input!O74&lt;&gt;"", "&lt;br&gt;&lt;b&gt;Cycling Style:&lt;/b&gt; &lt;a href='https://procyclingoutlet.com/pages/what-are-the-different-cycling-syles'&gt;" &amp; input!O74 &amp; "&lt;/a&gt;", "") &amp;
IF(input!V74&lt;&gt;"", "&lt;br&gt;&lt;b&gt;Condition:&lt;/b&gt; &lt;a href='https://procyclingoutlet.com/pages/what-condition-are-the-used-products-in'&gt;" &amp; input!V74 &amp; "&lt;/a&gt;" &amp; IF(input!Z74&lt;&gt;"", " : " &amp; input!Z74, ""), "") &amp;
IF(input!K74&lt;&gt;"", "&lt;br&gt;&lt;b&gt;Chamois:&lt;/b&gt; " &amp; input!K74, "") &amp;
IF(input!L74&lt;&gt;"", "&lt;br&gt;&lt;b&gt;Expiry Date:&lt;/b&gt; " &amp; input!L74, "") &amp;
"&lt;br&gt;&lt;b&gt;Description&lt;/b&gt;&lt;br&gt;" &amp; description!R73 &amp;
IF(input!AA74&lt;&gt;"", "&lt;br&gt;&lt;b&gt;Ref:&lt;/b&gt; " &amp; input!AA74,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4" s="86" t="str">
        <f t="shared" si="1"/>
        <v xml:space="preserve">     </v>
      </c>
      <c r="D74" s="87"/>
      <c r="E74" s="74"/>
      <c r="F74" s="74"/>
      <c r="G74" s="74"/>
      <c r="H74" s="88"/>
      <c r="I74" s="88"/>
      <c r="J74" s="74"/>
      <c r="K74" s="74"/>
      <c r="L74" s="89"/>
      <c r="M74" s="74"/>
      <c r="N74" s="88"/>
      <c r="O74" s="88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92" t="str">
        <f t="shared" si="8"/>
        <v/>
      </c>
      <c r="AB74" s="93" t="str">
        <f t="shared" si="3"/>
        <v/>
      </c>
      <c r="AC74" s="94" t="str">
        <f>IF(P74 = "Arm Warmers", costing!$I$2,
    IF(P74 = "bags", costing!$I$3,
        IF(P74 = "Base layer", costing!$I$4,
            IF(P74 = "Bib shorts", costing!$I$5,
                IF(P74 = "caps", costing!$I$6,
                    IF(P74 = "Cycling bib Tights", costing!$I$7,
                        IF(P74 = "cycling cap", costing!$I$8,
                            IF(P74 = "Cycling Jersey", costing!$I$9,
                                IF(P74 = "Cycling shoes", costing!$I$10,
                                    IF(P74 = "cycling sock", costing!$I$11,
                                        IF(P74 = "Eyewear", costing!$I$12,
                                            IF(P74 = "Gloves", costing!$I$13,
                                                IF(P74 = "Helmets", costing!$I$14,
                                                    IF(P74 = "Hoodies &amp; sweatshirts", costing!$I$15,
                                                        IF(P74 = "Jackets", costing!$I$16,
                                                            IF(P74 = "Knee Warmers", costing!$I$17,
                                                                IF(P74 = "Leg Warmers", costing!$I$18,
                                                                    IF(P74 = "Long Sleeve Jersey", costing!$I$19,
                                                                        IF(P74 = "Memoribilia", costing!$I$20,
                                                                            IF(P74 = "Musette", costing!$I$21,
                                                                                IF(P74 = "Neck Warmer", costing!$I$22,
                                                                                    IF(P74 = "Rain Vest", costing!$I$23,
                                                                                        IF(P74 = "Shoecovers", costing!$I$24,
                                                                                            IF(P74 = "Shoes", costing!$I$25,
                                                                                                IF(P74 = "Shorts &amp; Trousers", costing!$I$26,
                                                                                                    IF(P74 = "Skinsuits", costing!$I$27,
                                                                                                        IF(P74 = "Skull cap", costing!$I$28,
                                                                                                            IF(P74 = "T shirts &amp; Tops", costing!$I$29,
                                                                                                                IF(P74 = "Wind Vest", costing!$I$30,
                                                                                                                    IF(P74 = "Components", costing!$I$31,
                                                                                                                        IF(P74 = "Saddles &amp; Seatposts", costing!$I$32,
                                                                                                                            IF(P74 = "Cranksets &amp; Chainrings", costing!$I$33,
                                                                                                                                IF(P74 = "Handlebars &amp; Stems", costing!$I$34,
                                                                                                                                    IF(P74 = "Brakes &amp; Shifters", costing!$I$35,
                                                                                                                                        IF(P74 = "Bottles &amp; Cages", costing!$I$36,
                                                                                                                                            IF(P74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4" s="78" t="str">
        <f>IF(P74 = "Arm Warmers", costing!$C$2,
    IF(P74 = "bags", costing!$C$3,
        IF(P74 = "Base layer", costing!$C$4,
            IF(P74 = "Bib shorts", costing!$C$5,
                IF(P74 = "caps", costing!$C$6,
                    IF(P74 = "Cycling bib Tights", costing!$C$7,
                        IF(P74 = "cycling cap", costing!$C$8,
                            IF(P74 = "Cycling Jersey", costing!$C$9,
                                IF(P74 = "Cycling shoes", costing!$C$10,
                                    IF(P74 = "cycling sock", costing!$C$11,
                                        IF(P74 = "Eyewear", costing!$C$12,
                                            IF(P74 = "Gloves", costing!$C$13,
                                                IF(P74 = "Helmets", costing!$C$14,
                                                    IF(P74 = "Hoodies &amp; sweatshirts", costing!$C$15,
                                                        IF(P74 = "Jackets", costing!$C$16,
                                                            IF(P74 = "Knee Warmers", costing!$C$17,
                                                                IF(P74 = "Leg Warmers", costing!$C$18,
                                                                    IF(P74 = "Long Sleeve Jersey", costing!$C$19,
                                                                        IF(P74 = "Memoribilia", costing!$C$20,
                                                                            IF(P74 = "Musette", costing!$C$21,
                                                                                IF(P74 = "Neck Warmer", costing!$C$22,
                                                                                    IF(P74 = "Rain Vest", costing!$C$23,
                                                                                        IF(P74 = "Shoecovers", costing!$C$24,
                                                                                            IF(P74 = "Shoes", costing!$C$25,
                                                                                                IF(P74 = "Shorts &amp; Trousers", costing!$C$26,
                                                                                                    IF(P74 = "Skinsuits", costing!$C$27,
                                                                                                        IF(P74 = "Skull cap", costing!$C$28,
                                                                                                            IF(P74 = "T shirts &amp; Tops", costing!$C$29,
                                                                                                                IF(P74 = "Wind Vest", costing!$C$30,
                                                                                                                    IF(P74 = "Components", costing!$C$31,
                                                                                                                        IF(P74 = "Saddles &amp; Seatposts", costing!$C$32,
                                                                                                                            IF(P74 = "Cransets &amp; Chainrings", costing!$C$33,
                                                                                                                                IF(P74 = "Handlebars &amp; Stems", costing!$C$34,
                                                                                                                                    IF(P74 = "Brakes &amp; Shifters", costing!$C$35,
                                                                                                                                        IF(P74 = "Bottles &amp; Cages", costing!$C$36,
                                                                                                                                            IF(P74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4" s="78" t="str">
        <f>IF(P74 = "Arm Warmers", costing!$F$2,
    IF(P74 = "bags", costing!$F$3,
        IF(P74 = "Base layer", costing!$F$4,
            IF(P74 = "Bib shorts", costing!$F$5,
                IF(P74 = "caps", costing!$F$6,
                    IF(P74 = "Cycling bib Tights", costing!$F$7,
                        IF(P74 = "cycling cap", costing!$F$8,
                            IF(P74 = "Cycling Jersey", costing!$F$9,
                                IF(P74 = "Cycling shoes", costing!$F$10,
                                    IF(P74 = "cycling sock", costing!$F$11,
                                        IF(P74 = "Eyewear", costing!$F$12,
                                            IF(P74 = "Gloves", costing!$F$13,
                                                IF(P74 = "Helmets", costing!$F$14,
                                                    IF(P74 = "Hoodies &amp; sweatshirts", costing!$F$15,
                                                        IF(P74 = "Jackets", costing!$F$16,
                                                            IF(P74 = "Knee Warmers", costing!$F$17,
                                                                IF(P74 = "Leg Warmers", costing!$F$18,
                                                                    IF(P74 = "Long Sleeve Jersey", costing!$F$19,
                                                                        IF(P74 = "Memoribilia", costing!$F$20,
                                                                            IF(P74 = "Musette", costing!$F$21,
                                                                                IF(P74 = "Neck Warmer", costing!$F$22,
                                                                                    IF(P74 = "Rain Vest", costing!$F$23,
                                                                                        IF(P74 = "Shoecovers", costing!$F$24,
                                                                                            IF(P74 = "Shoes", costing!$F$25,
                                                                                                IF(P74 = "Shorts &amp; Trousers", costing!$F$26,
                                                                                                    IF(P74 = "Skinsuits", costing!$F$27,
                                                                                                        IF(P74 = "Skull cap", costing!$F$28,
                                                                                                            IF(P74 = "T shirts &amp; Tops", costing!$F$29,
                                                                                                                IF(P74 = "Wind Vest", costing!$F$30,
                                                                                                                    IF(P74 = "Components", costing!$F$31,
                                                                                                                        IF(P74 = "Saddles &amp; Seatposts", costing!$F$32,
                                                                                                                            IF(P74 = "Cransets &amp; Chainrings", costing!$F$33,
                                                                                                                                IF(P74 = "Handlebars &amp; Stems", costing!$F$34,
                                                                                                                                    IF(P74 = "Brakes &amp; Shifters", costing!$F$35,
                                                                                                                                        IF(P74 = "Bottles &amp; Cages", costing!$F$36,
                                                                                                                                            IF(P74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4" s="78" t="b">
        <f t="shared" si="4"/>
        <v>0</v>
      </c>
      <c r="AG74" s="80">
        <f t="shared" si="5"/>
        <v>0</v>
      </c>
      <c r="AH74" s="10"/>
      <c r="AI74" s="10"/>
      <c r="AJ74" s="10"/>
      <c r="AK74" s="10"/>
      <c r="AL74" s="10"/>
      <c r="AM74" s="10"/>
      <c r="AN74" s="10"/>
      <c r="AO74" s="10"/>
    </row>
    <row r="75" spans="1:41" ht="37.5" customHeight="1">
      <c r="A75" s="66" t="str">
        <f t="shared" si="0"/>
        <v/>
      </c>
      <c r="B75" s="85" t="str">
        <f ca="1">"&lt;html&gt;&lt;body&gt;&lt;b&gt;Key Information&lt;/b&gt;" &amp;
"&lt;br&gt;&lt;b&gt;Brand:&lt;/b&gt; " &amp; input!F75 &amp;
IF(input!G75&lt;&gt;"", "&lt;br&gt;&lt;b&gt;ProTeam:&lt;/b&gt; " &amp; input!G75, "") &amp;
"&lt;br&gt;&lt;b&gt;Gender:&lt;/b&gt; " &amp; input!I75 &amp;
IF(input!H75&lt;&gt;"", "&lt;br&gt;&lt;b&gt;Sleeve type:&lt;/b&gt; " &amp; input!H75, "") &amp;
"&lt;br&gt;&lt;b&gt;Colour:&lt;/b&gt; " &amp; input!J75 &amp;
"&lt;br&gt;&lt;b&gt;Season:&lt;/b&gt; " &amp; input!N75 &amp;
IF(input!O75&lt;&gt;"", "&lt;br&gt;&lt;b&gt;Cycling Style:&lt;/b&gt; &lt;a href='https://procyclingoutlet.com/pages/what-are-the-different-cycling-syles'&gt;" &amp; input!O75 &amp; "&lt;/a&gt;", "") &amp;
IF(input!V75&lt;&gt;"", "&lt;br&gt;&lt;b&gt;Condition:&lt;/b&gt; &lt;a href='https://procyclingoutlet.com/pages/what-condition-are-the-used-products-in'&gt;" &amp; input!V75 &amp; "&lt;/a&gt;" &amp; IF(input!Z75&lt;&gt;"", " : " &amp; input!Z75, ""), "") &amp;
IF(input!K75&lt;&gt;"", "&lt;br&gt;&lt;b&gt;Chamois:&lt;/b&gt; " &amp; input!K75, "") &amp;
IF(input!L75&lt;&gt;"", "&lt;br&gt;&lt;b&gt;Expiry Date:&lt;/b&gt; " &amp; input!L75, "") &amp;
"&lt;br&gt;&lt;b&gt;Description&lt;/b&gt;&lt;br&gt;" &amp; description!R74 &amp;
IF(input!AA75&lt;&gt;"", "&lt;br&gt;&lt;b&gt;Ref:&lt;/b&gt; " &amp; input!AA75,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5" s="86" t="str">
        <f t="shared" si="1"/>
        <v xml:space="preserve">     </v>
      </c>
      <c r="D75" s="87"/>
      <c r="E75" s="74"/>
      <c r="F75" s="74"/>
      <c r="G75" s="74"/>
      <c r="H75" s="88"/>
      <c r="I75" s="88"/>
      <c r="J75" s="74"/>
      <c r="K75" s="74"/>
      <c r="L75" s="89"/>
      <c r="M75" s="74"/>
      <c r="N75" s="88"/>
      <c r="O75" s="88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92" t="str">
        <f t="shared" si="8"/>
        <v/>
      </c>
      <c r="AB75" s="93" t="str">
        <f t="shared" si="3"/>
        <v/>
      </c>
      <c r="AC75" s="94" t="str">
        <f>IF(P75 = "Arm Warmers", costing!$I$2,
    IF(P75 = "bags", costing!$I$3,
        IF(P75 = "Base layer", costing!$I$4,
            IF(P75 = "Bib shorts", costing!$I$5,
                IF(P75 = "caps", costing!$I$6,
                    IF(P75 = "Cycling bib Tights", costing!$I$7,
                        IF(P75 = "cycling cap", costing!$I$8,
                            IF(P75 = "Cycling Jersey", costing!$I$9,
                                IF(P75 = "Cycling shoes", costing!$I$10,
                                    IF(P75 = "cycling sock", costing!$I$11,
                                        IF(P75 = "Eyewear", costing!$I$12,
                                            IF(P75 = "Gloves", costing!$I$13,
                                                IF(P75 = "Helmets", costing!$I$14,
                                                    IF(P75 = "Hoodies &amp; sweatshirts", costing!$I$15,
                                                        IF(P75 = "Jackets", costing!$I$16,
                                                            IF(P75 = "Knee Warmers", costing!$I$17,
                                                                IF(P75 = "Leg Warmers", costing!$I$18,
                                                                    IF(P75 = "Long Sleeve Jersey", costing!$I$19,
                                                                        IF(P75 = "Memoribilia", costing!$I$20,
                                                                            IF(P75 = "Musette", costing!$I$21,
                                                                                IF(P75 = "Neck Warmer", costing!$I$22,
                                                                                    IF(P75 = "Rain Vest", costing!$I$23,
                                                                                        IF(P75 = "Shoecovers", costing!$I$24,
                                                                                            IF(P75 = "Shoes", costing!$I$25,
                                                                                                IF(P75 = "Shorts &amp; Trousers", costing!$I$26,
                                                                                                    IF(P75 = "Skinsuits", costing!$I$27,
                                                                                                        IF(P75 = "Skull cap", costing!$I$28,
                                                                                                            IF(P75 = "T shirts &amp; Tops", costing!$I$29,
                                                                                                                IF(P75 = "Wind Vest", costing!$I$30,
                                                                                                                    IF(P75 = "Components", costing!$I$31,
                                                                                                                        IF(P75 = "Saddles &amp; Seatposts", costing!$I$32,
                                                                                                                            IF(P75 = "Cranksets &amp; Chainrings", costing!$I$33,
                                                                                                                                IF(P75 = "Handlebars &amp; Stems", costing!$I$34,
                                                                                                                                    IF(P75 = "Brakes &amp; Shifters", costing!$I$35,
                                                                                                                                        IF(P75 = "Bottles &amp; Cages", costing!$I$36,
                                                                                                                                            IF(P75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5" s="78" t="str">
        <f>IF(P75 = "Arm Warmers", costing!$C$2,
    IF(P75 = "bags", costing!$C$3,
        IF(P75 = "Base layer", costing!$C$4,
            IF(P75 = "Bib shorts", costing!$C$5,
                IF(P75 = "caps", costing!$C$6,
                    IF(P75 = "Cycling bib Tights", costing!$C$7,
                        IF(P75 = "cycling cap", costing!$C$8,
                            IF(P75 = "Cycling Jersey", costing!$C$9,
                                IF(P75 = "Cycling shoes", costing!$C$10,
                                    IF(P75 = "cycling sock", costing!$C$11,
                                        IF(P75 = "Eyewear", costing!$C$12,
                                            IF(P75 = "Gloves", costing!$C$13,
                                                IF(P75 = "Helmets", costing!$C$14,
                                                    IF(P75 = "Hoodies &amp; sweatshirts", costing!$C$15,
                                                        IF(P75 = "Jackets", costing!$C$16,
                                                            IF(P75 = "Knee Warmers", costing!$C$17,
                                                                IF(P75 = "Leg Warmers", costing!$C$18,
                                                                    IF(P75 = "Long Sleeve Jersey", costing!$C$19,
                                                                        IF(P75 = "Memoribilia", costing!$C$20,
                                                                            IF(P75 = "Musette", costing!$C$21,
                                                                                IF(P75 = "Neck Warmer", costing!$C$22,
                                                                                    IF(P75 = "Rain Vest", costing!$C$23,
                                                                                        IF(P75 = "Shoecovers", costing!$C$24,
                                                                                            IF(P75 = "Shoes", costing!$C$25,
                                                                                                IF(P75 = "Shorts &amp; Trousers", costing!$C$26,
                                                                                                    IF(P75 = "Skinsuits", costing!$C$27,
                                                                                                        IF(P75 = "Skull cap", costing!$C$28,
                                                                                                            IF(P75 = "T shirts &amp; Tops", costing!$C$29,
                                                                                                                IF(P75 = "Wind Vest", costing!$C$30,
                                                                                                                    IF(P75 = "Components", costing!$C$31,
                                                                                                                        IF(P75 = "Saddles &amp; Seatposts", costing!$C$32,
                                                                                                                            IF(P75 = "Cransets &amp; Chainrings", costing!$C$33,
                                                                                                                                IF(P75 = "Handlebars &amp; Stems", costing!$C$34,
                                                                                                                                    IF(P75 = "Brakes &amp; Shifters", costing!$C$35,
                                                                                                                                        IF(P75 = "Bottles &amp; Cages", costing!$C$36,
                                                                                                                                            IF(P75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5" s="78" t="str">
        <f>IF(P75 = "Arm Warmers", costing!$F$2,
    IF(P75 = "bags", costing!$F$3,
        IF(P75 = "Base layer", costing!$F$4,
            IF(P75 = "Bib shorts", costing!$F$5,
                IF(P75 = "caps", costing!$F$6,
                    IF(P75 = "Cycling bib Tights", costing!$F$7,
                        IF(P75 = "cycling cap", costing!$F$8,
                            IF(P75 = "Cycling Jersey", costing!$F$9,
                                IF(P75 = "Cycling shoes", costing!$F$10,
                                    IF(P75 = "cycling sock", costing!$F$11,
                                        IF(P75 = "Eyewear", costing!$F$12,
                                            IF(P75 = "Gloves", costing!$F$13,
                                                IF(P75 = "Helmets", costing!$F$14,
                                                    IF(P75 = "Hoodies &amp; sweatshirts", costing!$F$15,
                                                        IF(P75 = "Jackets", costing!$F$16,
                                                            IF(P75 = "Knee Warmers", costing!$F$17,
                                                                IF(P75 = "Leg Warmers", costing!$F$18,
                                                                    IF(P75 = "Long Sleeve Jersey", costing!$F$19,
                                                                        IF(P75 = "Memoribilia", costing!$F$20,
                                                                            IF(P75 = "Musette", costing!$F$21,
                                                                                IF(P75 = "Neck Warmer", costing!$F$22,
                                                                                    IF(P75 = "Rain Vest", costing!$F$23,
                                                                                        IF(P75 = "Shoecovers", costing!$F$24,
                                                                                            IF(P75 = "Shoes", costing!$F$25,
                                                                                                IF(P75 = "Shorts &amp; Trousers", costing!$F$26,
                                                                                                    IF(P75 = "Skinsuits", costing!$F$27,
                                                                                                        IF(P75 = "Skull cap", costing!$F$28,
                                                                                                            IF(P75 = "T shirts &amp; Tops", costing!$F$29,
                                                                                                                IF(P75 = "Wind Vest", costing!$F$30,
                                                                                                                    IF(P75 = "Components", costing!$F$31,
                                                                                                                        IF(P75 = "Saddles &amp; Seatposts", costing!$F$32,
                                                                                                                            IF(P75 = "Cransets &amp; Chainrings", costing!$F$33,
                                                                                                                                IF(P75 = "Handlebars &amp; Stems", costing!$F$34,
                                                                                                                                    IF(P75 = "Brakes &amp; Shifters", costing!$F$35,
                                                                                                                                        IF(P75 = "Bottles &amp; Cages", costing!$F$36,
                                                                                                                                            IF(P75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5" s="78" t="b">
        <f t="shared" si="4"/>
        <v>0</v>
      </c>
      <c r="AG75" s="80">
        <f t="shared" si="5"/>
        <v>0</v>
      </c>
      <c r="AH75" s="10"/>
      <c r="AI75" s="10"/>
      <c r="AJ75" s="10"/>
      <c r="AK75" s="10"/>
      <c r="AL75" s="10"/>
      <c r="AM75" s="10"/>
      <c r="AN75" s="10"/>
      <c r="AO75" s="10"/>
    </row>
    <row r="76" spans="1:41" ht="37.5" customHeight="1">
      <c r="A76" s="66" t="str">
        <f t="shared" si="0"/>
        <v/>
      </c>
      <c r="B76" s="85" t="str">
        <f ca="1">"&lt;html&gt;&lt;body&gt;&lt;b&gt;Key Information&lt;/b&gt;" &amp;
"&lt;br&gt;&lt;b&gt;Brand:&lt;/b&gt; " &amp; input!F76 &amp;
IF(input!G76&lt;&gt;"", "&lt;br&gt;&lt;b&gt;ProTeam:&lt;/b&gt; " &amp; input!G76, "") &amp;
"&lt;br&gt;&lt;b&gt;Gender:&lt;/b&gt; " &amp; input!I76 &amp;
IF(input!H76&lt;&gt;"", "&lt;br&gt;&lt;b&gt;Sleeve type:&lt;/b&gt; " &amp; input!H76, "") &amp;
"&lt;br&gt;&lt;b&gt;Colour:&lt;/b&gt; " &amp; input!J76 &amp;
"&lt;br&gt;&lt;b&gt;Season:&lt;/b&gt; " &amp; input!N76 &amp;
IF(input!O76&lt;&gt;"", "&lt;br&gt;&lt;b&gt;Cycling Style:&lt;/b&gt; &lt;a href='https://procyclingoutlet.com/pages/what-are-the-different-cycling-syles'&gt;" &amp; input!O76 &amp; "&lt;/a&gt;", "") &amp;
IF(input!V76&lt;&gt;"", "&lt;br&gt;&lt;b&gt;Condition:&lt;/b&gt; &lt;a href='https://procyclingoutlet.com/pages/what-condition-are-the-used-products-in'&gt;" &amp; input!V76 &amp; "&lt;/a&gt;" &amp; IF(input!Z76&lt;&gt;"", " : " &amp; input!Z76, ""), "") &amp;
IF(input!K76&lt;&gt;"", "&lt;br&gt;&lt;b&gt;Chamois:&lt;/b&gt; " &amp; input!K76, "") &amp;
IF(input!L76&lt;&gt;"", "&lt;br&gt;&lt;b&gt;Expiry Date:&lt;/b&gt; " &amp; input!L76, "") &amp;
"&lt;br&gt;&lt;b&gt;Description&lt;/b&gt;&lt;br&gt;" &amp; description!R75 &amp;
IF(input!AA76&lt;&gt;"", "&lt;br&gt;&lt;b&gt;Ref:&lt;/b&gt; " &amp; input!AA76,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6" s="86" t="str">
        <f t="shared" si="1"/>
        <v xml:space="preserve">     </v>
      </c>
      <c r="D76" s="87"/>
      <c r="E76" s="74"/>
      <c r="F76" s="74"/>
      <c r="G76" s="74"/>
      <c r="H76" s="88"/>
      <c r="I76" s="88"/>
      <c r="J76" s="74"/>
      <c r="K76" s="74"/>
      <c r="L76" s="89"/>
      <c r="M76" s="74"/>
      <c r="N76" s="88"/>
      <c r="O76" s="88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92" t="str">
        <f t="shared" si="8"/>
        <v/>
      </c>
      <c r="AB76" s="93" t="str">
        <f t="shared" si="3"/>
        <v/>
      </c>
      <c r="AC76" s="94" t="str">
        <f>IF(P76 = "Arm Warmers", costing!$I$2,
    IF(P76 = "bags", costing!$I$3,
        IF(P76 = "Base layer", costing!$I$4,
            IF(P76 = "Bib shorts", costing!$I$5,
                IF(P76 = "caps", costing!$I$6,
                    IF(P76 = "Cycling bib Tights", costing!$I$7,
                        IF(P76 = "cycling cap", costing!$I$8,
                            IF(P76 = "Cycling Jersey", costing!$I$9,
                                IF(P76 = "Cycling shoes", costing!$I$10,
                                    IF(P76 = "cycling sock", costing!$I$11,
                                        IF(P76 = "Eyewear", costing!$I$12,
                                            IF(P76 = "Gloves", costing!$I$13,
                                                IF(P76 = "Helmets", costing!$I$14,
                                                    IF(P76 = "Hoodies &amp; sweatshirts", costing!$I$15,
                                                        IF(P76 = "Jackets", costing!$I$16,
                                                            IF(P76 = "Knee Warmers", costing!$I$17,
                                                                IF(P76 = "Leg Warmers", costing!$I$18,
                                                                    IF(P76 = "Long Sleeve Jersey", costing!$I$19,
                                                                        IF(P76 = "Memoribilia", costing!$I$20,
                                                                            IF(P76 = "Musette", costing!$I$21,
                                                                                IF(P76 = "Neck Warmer", costing!$I$22,
                                                                                    IF(P76 = "Rain Vest", costing!$I$23,
                                                                                        IF(P76 = "Shoecovers", costing!$I$24,
                                                                                            IF(P76 = "Shoes", costing!$I$25,
                                                                                                IF(P76 = "Shorts &amp; Trousers", costing!$I$26,
                                                                                                    IF(P76 = "Skinsuits", costing!$I$27,
                                                                                                        IF(P76 = "Skull cap", costing!$I$28,
                                                                                                            IF(P76 = "T shirts &amp; Tops", costing!$I$29,
                                                                                                                IF(P76 = "Wind Vest", costing!$I$30,
                                                                                                                    IF(P76 = "Components", costing!$I$31,
                                                                                                                        IF(P76 = "Saddles &amp; Seatposts", costing!$I$32,
                                                                                                                            IF(P76 = "Cranksets &amp; Chainrings", costing!$I$33,
                                                                                                                                IF(P76 = "Handlebars &amp; Stems", costing!$I$34,
                                                                                                                                    IF(P76 = "Brakes &amp; Shifters", costing!$I$35,
                                                                                                                                        IF(P76 = "Bottles &amp; Cages", costing!$I$36,
                                                                                                                                            IF(P76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6" s="78" t="str">
        <f>IF(P76 = "Arm Warmers", costing!$C$2,
    IF(P76 = "bags", costing!$C$3,
        IF(P76 = "Base layer", costing!$C$4,
            IF(P76 = "Bib shorts", costing!$C$5,
                IF(P76 = "caps", costing!$C$6,
                    IF(P76 = "Cycling bib Tights", costing!$C$7,
                        IF(P76 = "cycling cap", costing!$C$8,
                            IF(P76 = "Cycling Jersey", costing!$C$9,
                                IF(P76 = "Cycling shoes", costing!$C$10,
                                    IF(P76 = "cycling sock", costing!$C$11,
                                        IF(P76 = "Eyewear", costing!$C$12,
                                            IF(P76 = "Gloves", costing!$C$13,
                                                IF(P76 = "Helmets", costing!$C$14,
                                                    IF(P76 = "Hoodies &amp; sweatshirts", costing!$C$15,
                                                        IF(P76 = "Jackets", costing!$C$16,
                                                            IF(P76 = "Knee Warmers", costing!$C$17,
                                                                IF(P76 = "Leg Warmers", costing!$C$18,
                                                                    IF(P76 = "Long Sleeve Jersey", costing!$C$19,
                                                                        IF(P76 = "Memoribilia", costing!$C$20,
                                                                            IF(P76 = "Musette", costing!$C$21,
                                                                                IF(P76 = "Neck Warmer", costing!$C$22,
                                                                                    IF(P76 = "Rain Vest", costing!$C$23,
                                                                                        IF(P76 = "Shoecovers", costing!$C$24,
                                                                                            IF(P76 = "Shoes", costing!$C$25,
                                                                                                IF(P76 = "Shorts &amp; Trousers", costing!$C$26,
                                                                                                    IF(P76 = "Skinsuits", costing!$C$27,
                                                                                                        IF(P76 = "Skull cap", costing!$C$28,
                                                                                                            IF(P76 = "T shirts &amp; Tops", costing!$C$29,
                                                                                                                IF(P76 = "Wind Vest", costing!$C$30,
                                                                                                                    IF(P76 = "Components", costing!$C$31,
                                                                                                                        IF(P76 = "Saddles &amp; Seatposts", costing!$C$32,
                                                                                                                            IF(P76 = "Cransets &amp; Chainrings", costing!$C$33,
                                                                                                                                IF(P76 = "Handlebars &amp; Stems", costing!$C$34,
                                                                                                                                    IF(P76 = "Brakes &amp; Shifters", costing!$C$35,
                                                                                                                                        IF(P76 = "Bottles &amp; Cages", costing!$C$36,
                                                                                                                                            IF(P76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6" s="78" t="str">
        <f>IF(P76 = "Arm Warmers", costing!$F$2,
    IF(P76 = "bags", costing!$F$3,
        IF(P76 = "Base layer", costing!$F$4,
            IF(P76 = "Bib shorts", costing!$F$5,
                IF(P76 = "caps", costing!$F$6,
                    IF(P76 = "Cycling bib Tights", costing!$F$7,
                        IF(P76 = "cycling cap", costing!$F$8,
                            IF(P76 = "Cycling Jersey", costing!$F$9,
                                IF(P76 = "Cycling shoes", costing!$F$10,
                                    IF(P76 = "cycling sock", costing!$F$11,
                                        IF(P76 = "Eyewear", costing!$F$12,
                                            IF(P76 = "Gloves", costing!$F$13,
                                                IF(P76 = "Helmets", costing!$F$14,
                                                    IF(P76 = "Hoodies &amp; sweatshirts", costing!$F$15,
                                                        IF(P76 = "Jackets", costing!$F$16,
                                                            IF(P76 = "Knee Warmers", costing!$F$17,
                                                                IF(P76 = "Leg Warmers", costing!$F$18,
                                                                    IF(P76 = "Long Sleeve Jersey", costing!$F$19,
                                                                        IF(P76 = "Memoribilia", costing!$F$20,
                                                                            IF(P76 = "Musette", costing!$F$21,
                                                                                IF(P76 = "Neck Warmer", costing!$F$22,
                                                                                    IF(P76 = "Rain Vest", costing!$F$23,
                                                                                        IF(P76 = "Shoecovers", costing!$F$24,
                                                                                            IF(P76 = "Shoes", costing!$F$25,
                                                                                                IF(P76 = "Shorts &amp; Trousers", costing!$F$26,
                                                                                                    IF(P76 = "Skinsuits", costing!$F$27,
                                                                                                        IF(P76 = "Skull cap", costing!$F$28,
                                                                                                            IF(P76 = "T shirts &amp; Tops", costing!$F$29,
                                                                                                                IF(P76 = "Wind Vest", costing!$F$30,
                                                                                                                    IF(P76 = "Components", costing!$F$31,
                                                                                                                        IF(P76 = "Saddles &amp; Seatposts", costing!$F$32,
                                                                                                                            IF(P76 = "Cransets &amp; Chainrings", costing!$F$33,
                                                                                                                                IF(P76 = "Handlebars &amp; Stems", costing!$F$34,
                                                                                                                                    IF(P76 = "Brakes &amp; Shifters", costing!$F$35,
                                                                                                                                        IF(P76 = "Bottles &amp; Cages", costing!$F$36,
                                                                                                                                            IF(P76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6" s="78" t="b">
        <f t="shared" si="4"/>
        <v>0</v>
      </c>
      <c r="AG76" s="80">
        <f t="shared" si="5"/>
        <v>0</v>
      </c>
      <c r="AH76" s="10"/>
      <c r="AI76" s="10"/>
      <c r="AJ76" s="10"/>
      <c r="AK76" s="10"/>
      <c r="AL76" s="10"/>
      <c r="AM76" s="10"/>
      <c r="AN76" s="10"/>
      <c r="AO76" s="10"/>
    </row>
    <row r="77" spans="1:41" ht="37.5" customHeight="1">
      <c r="A77" s="66" t="str">
        <f t="shared" si="0"/>
        <v/>
      </c>
      <c r="B77" s="85" t="str">
        <f ca="1">"&lt;html&gt;&lt;body&gt;&lt;b&gt;Key Information&lt;/b&gt;" &amp;
"&lt;br&gt;&lt;b&gt;Brand:&lt;/b&gt; " &amp; input!F77 &amp;
IF(input!G77&lt;&gt;"", "&lt;br&gt;&lt;b&gt;ProTeam:&lt;/b&gt; " &amp; input!G77, "") &amp;
"&lt;br&gt;&lt;b&gt;Gender:&lt;/b&gt; " &amp; input!I77 &amp;
IF(input!H77&lt;&gt;"", "&lt;br&gt;&lt;b&gt;Sleeve type:&lt;/b&gt; " &amp; input!H77, "") &amp;
"&lt;br&gt;&lt;b&gt;Colour:&lt;/b&gt; " &amp; input!J77 &amp;
"&lt;br&gt;&lt;b&gt;Season:&lt;/b&gt; " &amp; input!N77 &amp;
IF(input!O77&lt;&gt;"", "&lt;br&gt;&lt;b&gt;Cycling Style:&lt;/b&gt; &lt;a href='https://procyclingoutlet.com/pages/what-are-the-different-cycling-syles'&gt;" &amp; input!O77 &amp; "&lt;/a&gt;", "") &amp;
IF(input!V77&lt;&gt;"", "&lt;br&gt;&lt;b&gt;Condition:&lt;/b&gt; &lt;a href='https://procyclingoutlet.com/pages/what-condition-are-the-used-products-in'&gt;" &amp; input!V77 &amp; "&lt;/a&gt;" &amp; IF(input!Z77&lt;&gt;"", " : " &amp; input!Z77, ""), "") &amp;
IF(input!K77&lt;&gt;"", "&lt;br&gt;&lt;b&gt;Chamois:&lt;/b&gt; " &amp; input!K77, "") &amp;
IF(input!L77&lt;&gt;"", "&lt;br&gt;&lt;b&gt;Expiry Date:&lt;/b&gt; " &amp; input!L77, "") &amp;
"&lt;br&gt;&lt;b&gt;Description&lt;/b&gt;&lt;br&gt;" &amp; description!R76 &amp;
IF(input!AA77&lt;&gt;"", "&lt;br&gt;&lt;b&gt;Ref:&lt;/b&gt; " &amp; input!AA77,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7" s="86" t="str">
        <f t="shared" si="1"/>
        <v xml:space="preserve">     </v>
      </c>
      <c r="D77" s="87"/>
      <c r="E77" s="74"/>
      <c r="F77" s="74"/>
      <c r="G77" s="74"/>
      <c r="H77" s="88"/>
      <c r="I77" s="88"/>
      <c r="J77" s="74"/>
      <c r="K77" s="74"/>
      <c r="L77" s="89"/>
      <c r="M77" s="74"/>
      <c r="N77" s="88"/>
      <c r="O77" s="88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92" t="str">
        <f t="shared" si="8"/>
        <v/>
      </c>
      <c r="AB77" s="93" t="str">
        <f t="shared" si="3"/>
        <v/>
      </c>
      <c r="AC77" s="94" t="str">
        <f>IF(P77 = "Arm Warmers", costing!$I$2,
    IF(P77 = "bags", costing!$I$3,
        IF(P77 = "Base layer", costing!$I$4,
            IF(P77 = "Bib shorts", costing!$I$5,
                IF(P77 = "caps", costing!$I$6,
                    IF(P77 = "Cycling bib Tights", costing!$I$7,
                        IF(P77 = "cycling cap", costing!$I$8,
                            IF(P77 = "Cycling Jersey", costing!$I$9,
                                IF(P77 = "Cycling shoes", costing!$I$10,
                                    IF(P77 = "cycling sock", costing!$I$11,
                                        IF(P77 = "Eyewear", costing!$I$12,
                                            IF(P77 = "Gloves", costing!$I$13,
                                                IF(P77 = "Helmets", costing!$I$14,
                                                    IF(P77 = "Hoodies &amp; sweatshirts", costing!$I$15,
                                                        IF(P77 = "Jackets", costing!$I$16,
                                                            IF(P77 = "Knee Warmers", costing!$I$17,
                                                                IF(P77 = "Leg Warmers", costing!$I$18,
                                                                    IF(P77 = "Long Sleeve Jersey", costing!$I$19,
                                                                        IF(P77 = "Memoribilia", costing!$I$20,
                                                                            IF(P77 = "Musette", costing!$I$21,
                                                                                IF(P77 = "Neck Warmer", costing!$I$22,
                                                                                    IF(P77 = "Rain Vest", costing!$I$23,
                                                                                        IF(P77 = "Shoecovers", costing!$I$24,
                                                                                            IF(P77 = "Shoes", costing!$I$25,
                                                                                                IF(P77 = "Shorts &amp; Trousers", costing!$I$26,
                                                                                                    IF(P77 = "Skinsuits", costing!$I$27,
                                                                                                        IF(P77 = "Skull cap", costing!$I$28,
                                                                                                            IF(P77 = "T shirts &amp; Tops", costing!$I$29,
                                                                                                                IF(P77 = "Wind Vest", costing!$I$30,
                                                                                                                    IF(P77 = "Components", costing!$I$31,
                                                                                                                        IF(P77 = "Saddles &amp; Seatposts", costing!$I$32,
                                                                                                                            IF(P77 = "Cranksets &amp; Chainrings", costing!$I$33,
                                                                                                                                IF(P77 = "Handlebars &amp; Stems", costing!$I$34,
                                                                                                                                    IF(P77 = "Brakes &amp; Shifters", costing!$I$35,
                                                                                                                                        IF(P77 = "Bottles &amp; Cages", costing!$I$36,
                                                                                                                                            IF(P77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7" s="78" t="str">
        <f>IF(P77 = "Arm Warmers", costing!$C$2,
    IF(P77 = "bags", costing!$C$3,
        IF(P77 = "Base layer", costing!$C$4,
            IF(P77 = "Bib shorts", costing!$C$5,
                IF(P77 = "caps", costing!$C$6,
                    IF(P77 = "Cycling bib Tights", costing!$C$7,
                        IF(P77 = "cycling cap", costing!$C$8,
                            IF(P77 = "Cycling Jersey", costing!$C$9,
                                IF(P77 = "Cycling shoes", costing!$C$10,
                                    IF(P77 = "cycling sock", costing!$C$11,
                                        IF(P77 = "Eyewear", costing!$C$12,
                                            IF(P77 = "Gloves", costing!$C$13,
                                                IF(P77 = "Helmets", costing!$C$14,
                                                    IF(P77 = "Hoodies &amp; sweatshirts", costing!$C$15,
                                                        IF(P77 = "Jackets", costing!$C$16,
                                                            IF(P77 = "Knee Warmers", costing!$C$17,
                                                                IF(P77 = "Leg Warmers", costing!$C$18,
                                                                    IF(P77 = "Long Sleeve Jersey", costing!$C$19,
                                                                        IF(P77 = "Memoribilia", costing!$C$20,
                                                                            IF(P77 = "Musette", costing!$C$21,
                                                                                IF(P77 = "Neck Warmer", costing!$C$22,
                                                                                    IF(P77 = "Rain Vest", costing!$C$23,
                                                                                        IF(P77 = "Shoecovers", costing!$C$24,
                                                                                            IF(P77 = "Shoes", costing!$C$25,
                                                                                                IF(P77 = "Shorts &amp; Trousers", costing!$C$26,
                                                                                                    IF(P77 = "Skinsuits", costing!$C$27,
                                                                                                        IF(P77 = "Skull cap", costing!$C$28,
                                                                                                            IF(P77 = "T shirts &amp; Tops", costing!$C$29,
                                                                                                                IF(P77 = "Wind Vest", costing!$C$30,
                                                                                                                    IF(P77 = "Components", costing!$C$31,
                                                                                                                        IF(P77 = "Saddles &amp; Seatposts", costing!$C$32,
                                                                                                                            IF(P77 = "Cransets &amp; Chainrings", costing!$C$33,
                                                                                                                                IF(P77 = "Handlebars &amp; Stems", costing!$C$34,
                                                                                                                                    IF(P77 = "Brakes &amp; Shifters", costing!$C$35,
                                                                                                                                        IF(P77 = "Bottles &amp; Cages", costing!$C$36,
                                                                                                                                            IF(P77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7" s="78" t="str">
        <f>IF(P77 = "Arm Warmers", costing!$F$2,
    IF(P77 = "bags", costing!$F$3,
        IF(P77 = "Base layer", costing!$F$4,
            IF(P77 = "Bib shorts", costing!$F$5,
                IF(P77 = "caps", costing!$F$6,
                    IF(P77 = "Cycling bib Tights", costing!$F$7,
                        IF(P77 = "cycling cap", costing!$F$8,
                            IF(P77 = "Cycling Jersey", costing!$F$9,
                                IF(P77 = "Cycling shoes", costing!$F$10,
                                    IF(P77 = "cycling sock", costing!$F$11,
                                        IF(P77 = "Eyewear", costing!$F$12,
                                            IF(P77 = "Gloves", costing!$F$13,
                                                IF(P77 = "Helmets", costing!$F$14,
                                                    IF(P77 = "Hoodies &amp; sweatshirts", costing!$F$15,
                                                        IF(P77 = "Jackets", costing!$F$16,
                                                            IF(P77 = "Knee Warmers", costing!$F$17,
                                                                IF(P77 = "Leg Warmers", costing!$F$18,
                                                                    IF(P77 = "Long Sleeve Jersey", costing!$F$19,
                                                                        IF(P77 = "Memoribilia", costing!$F$20,
                                                                            IF(P77 = "Musette", costing!$F$21,
                                                                                IF(P77 = "Neck Warmer", costing!$F$22,
                                                                                    IF(P77 = "Rain Vest", costing!$F$23,
                                                                                        IF(P77 = "Shoecovers", costing!$F$24,
                                                                                            IF(P77 = "Shoes", costing!$F$25,
                                                                                                IF(P77 = "Shorts &amp; Trousers", costing!$F$26,
                                                                                                    IF(P77 = "Skinsuits", costing!$F$27,
                                                                                                        IF(P77 = "Skull cap", costing!$F$28,
                                                                                                            IF(P77 = "T shirts &amp; Tops", costing!$F$29,
                                                                                                                IF(P77 = "Wind Vest", costing!$F$30,
                                                                                                                    IF(P77 = "Components", costing!$F$31,
                                                                                                                        IF(P77 = "Saddles &amp; Seatposts", costing!$F$32,
                                                                                                                            IF(P77 = "Cransets &amp; Chainrings", costing!$F$33,
                                                                                                                                IF(P77 = "Handlebars &amp; Stems", costing!$F$34,
                                                                                                                                    IF(P77 = "Brakes &amp; Shifters", costing!$F$35,
                                                                                                                                        IF(P77 = "Bottles &amp; Cages", costing!$F$36,
                                                                                                                                            IF(P77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7" s="78" t="b">
        <f t="shared" si="4"/>
        <v>0</v>
      </c>
      <c r="AG77" s="80">
        <f t="shared" si="5"/>
        <v>0</v>
      </c>
      <c r="AH77" s="10"/>
      <c r="AI77" s="10"/>
      <c r="AJ77" s="10"/>
      <c r="AK77" s="10"/>
      <c r="AL77" s="10"/>
      <c r="AM77" s="10"/>
      <c r="AN77" s="10"/>
      <c r="AO77" s="10"/>
    </row>
    <row r="78" spans="1:41" ht="37.5" customHeight="1">
      <c r="A78" s="66" t="str">
        <f t="shared" si="0"/>
        <v/>
      </c>
      <c r="B78" s="85" t="str">
        <f ca="1">"&lt;html&gt;&lt;body&gt;&lt;b&gt;Key Information&lt;/b&gt;" &amp;
"&lt;br&gt;&lt;b&gt;Brand:&lt;/b&gt; " &amp; input!F78 &amp;
IF(input!G78&lt;&gt;"", "&lt;br&gt;&lt;b&gt;ProTeam:&lt;/b&gt; " &amp; input!G78, "") &amp;
"&lt;br&gt;&lt;b&gt;Gender:&lt;/b&gt; " &amp; input!I78 &amp;
IF(input!H78&lt;&gt;"", "&lt;br&gt;&lt;b&gt;Sleeve type:&lt;/b&gt; " &amp; input!H78, "") &amp;
"&lt;br&gt;&lt;b&gt;Colour:&lt;/b&gt; " &amp; input!J78 &amp;
"&lt;br&gt;&lt;b&gt;Season:&lt;/b&gt; " &amp; input!N78 &amp;
IF(input!O78&lt;&gt;"", "&lt;br&gt;&lt;b&gt;Cycling Style:&lt;/b&gt; &lt;a href='https://procyclingoutlet.com/pages/what-are-the-different-cycling-syles'&gt;" &amp; input!O78 &amp; "&lt;/a&gt;", "") &amp;
IF(input!V78&lt;&gt;"", "&lt;br&gt;&lt;b&gt;Condition:&lt;/b&gt; &lt;a href='https://procyclingoutlet.com/pages/what-condition-are-the-used-products-in'&gt;" &amp; input!V78 &amp; "&lt;/a&gt;" &amp; IF(input!Z78&lt;&gt;"", " : " &amp; input!Z78, ""), "") &amp;
IF(input!K78&lt;&gt;"", "&lt;br&gt;&lt;b&gt;Chamois:&lt;/b&gt; " &amp; input!K78, "") &amp;
IF(input!L78&lt;&gt;"", "&lt;br&gt;&lt;b&gt;Expiry Date:&lt;/b&gt; " &amp; input!L78, "") &amp;
"&lt;br&gt;&lt;b&gt;Description&lt;/b&gt;&lt;br&gt;" &amp; description!R77 &amp;
IF(input!AA78&lt;&gt;"", "&lt;br&gt;&lt;b&gt;Ref:&lt;/b&gt; " &amp; input!AA78,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8" s="86" t="str">
        <f t="shared" si="1"/>
        <v xml:space="preserve">     </v>
      </c>
      <c r="D78" s="87"/>
      <c r="E78" s="74"/>
      <c r="F78" s="74"/>
      <c r="G78" s="74"/>
      <c r="H78" s="88"/>
      <c r="I78" s="88"/>
      <c r="J78" s="74"/>
      <c r="K78" s="74"/>
      <c r="L78" s="89"/>
      <c r="M78" s="74"/>
      <c r="N78" s="88"/>
      <c r="O78" s="88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92" t="str">
        <f t="shared" si="8"/>
        <v/>
      </c>
      <c r="AB78" s="93" t="str">
        <f t="shared" si="3"/>
        <v/>
      </c>
      <c r="AC78" s="94" t="str">
        <f>IF(P78 = "Arm Warmers", costing!$I$2,
    IF(P78 = "bags", costing!$I$3,
        IF(P78 = "Base layer", costing!$I$4,
            IF(P78 = "Bib shorts", costing!$I$5,
                IF(P78 = "caps", costing!$I$6,
                    IF(P78 = "Cycling bib Tights", costing!$I$7,
                        IF(P78 = "cycling cap", costing!$I$8,
                            IF(P78 = "Cycling Jersey", costing!$I$9,
                                IF(P78 = "Cycling shoes", costing!$I$10,
                                    IF(P78 = "cycling sock", costing!$I$11,
                                        IF(P78 = "Eyewear", costing!$I$12,
                                            IF(P78 = "Gloves", costing!$I$13,
                                                IF(P78 = "Helmets", costing!$I$14,
                                                    IF(P78 = "Hoodies &amp; sweatshirts", costing!$I$15,
                                                        IF(P78 = "Jackets", costing!$I$16,
                                                            IF(P78 = "Knee Warmers", costing!$I$17,
                                                                IF(P78 = "Leg Warmers", costing!$I$18,
                                                                    IF(P78 = "Long Sleeve Jersey", costing!$I$19,
                                                                        IF(P78 = "Memoribilia", costing!$I$20,
                                                                            IF(P78 = "Musette", costing!$I$21,
                                                                                IF(P78 = "Neck Warmer", costing!$I$22,
                                                                                    IF(P78 = "Rain Vest", costing!$I$23,
                                                                                        IF(P78 = "Shoecovers", costing!$I$24,
                                                                                            IF(P78 = "Shoes", costing!$I$25,
                                                                                                IF(P78 = "Shorts &amp; Trousers", costing!$I$26,
                                                                                                    IF(P78 = "Skinsuits", costing!$I$27,
                                                                                                        IF(P78 = "Skull cap", costing!$I$28,
                                                                                                            IF(P78 = "T shirts &amp; Tops", costing!$I$29,
                                                                                                                IF(P78 = "Wind Vest", costing!$I$30,
                                                                                                                    IF(P78 = "Components", costing!$I$31,
                                                                                                                        IF(P78 = "Saddles &amp; Seatposts", costing!$I$32,
                                                                                                                            IF(P78 = "Cranksets &amp; Chainrings", costing!$I$33,
                                                                                                                                IF(P78 = "Handlebars &amp; Stems", costing!$I$34,
                                                                                                                                    IF(P78 = "Brakes &amp; Shifters", costing!$I$35,
                                                                                                                                        IF(P78 = "Bottles &amp; Cages", costing!$I$36,
                                                                                                                                            IF(P78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8" s="78" t="str">
        <f>IF(P78 = "Arm Warmers", costing!$C$2,
    IF(P78 = "bags", costing!$C$3,
        IF(P78 = "Base layer", costing!$C$4,
            IF(P78 = "Bib shorts", costing!$C$5,
                IF(P78 = "caps", costing!$C$6,
                    IF(P78 = "Cycling bib Tights", costing!$C$7,
                        IF(P78 = "cycling cap", costing!$C$8,
                            IF(P78 = "Cycling Jersey", costing!$C$9,
                                IF(P78 = "Cycling shoes", costing!$C$10,
                                    IF(P78 = "cycling sock", costing!$C$11,
                                        IF(P78 = "Eyewear", costing!$C$12,
                                            IF(P78 = "Gloves", costing!$C$13,
                                                IF(P78 = "Helmets", costing!$C$14,
                                                    IF(P78 = "Hoodies &amp; sweatshirts", costing!$C$15,
                                                        IF(P78 = "Jackets", costing!$C$16,
                                                            IF(P78 = "Knee Warmers", costing!$C$17,
                                                                IF(P78 = "Leg Warmers", costing!$C$18,
                                                                    IF(P78 = "Long Sleeve Jersey", costing!$C$19,
                                                                        IF(P78 = "Memoribilia", costing!$C$20,
                                                                            IF(P78 = "Musette", costing!$C$21,
                                                                                IF(P78 = "Neck Warmer", costing!$C$22,
                                                                                    IF(P78 = "Rain Vest", costing!$C$23,
                                                                                        IF(P78 = "Shoecovers", costing!$C$24,
                                                                                            IF(P78 = "Shoes", costing!$C$25,
                                                                                                IF(P78 = "Shorts &amp; Trousers", costing!$C$26,
                                                                                                    IF(P78 = "Skinsuits", costing!$C$27,
                                                                                                        IF(P78 = "Skull cap", costing!$C$28,
                                                                                                            IF(P78 = "T shirts &amp; Tops", costing!$C$29,
                                                                                                                IF(P78 = "Wind Vest", costing!$C$30,
                                                                                                                    IF(P78 = "Components", costing!$C$31,
                                                                                                                        IF(P78 = "Saddles &amp; Seatposts", costing!$C$32,
                                                                                                                            IF(P78 = "Cransets &amp; Chainrings", costing!$C$33,
                                                                                                                                IF(P78 = "Handlebars &amp; Stems", costing!$C$34,
                                                                                                                                    IF(P78 = "Brakes &amp; Shifters", costing!$C$35,
                                                                                                                                        IF(P78 = "Bottles &amp; Cages", costing!$C$36,
                                                                                                                                            IF(P78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8" s="78" t="str">
        <f>IF(P78 = "Arm Warmers", costing!$F$2,
    IF(P78 = "bags", costing!$F$3,
        IF(P78 = "Base layer", costing!$F$4,
            IF(P78 = "Bib shorts", costing!$F$5,
                IF(P78 = "caps", costing!$F$6,
                    IF(P78 = "Cycling bib Tights", costing!$F$7,
                        IF(P78 = "cycling cap", costing!$F$8,
                            IF(P78 = "Cycling Jersey", costing!$F$9,
                                IF(P78 = "Cycling shoes", costing!$F$10,
                                    IF(P78 = "cycling sock", costing!$F$11,
                                        IF(P78 = "Eyewear", costing!$F$12,
                                            IF(P78 = "Gloves", costing!$F$13,
                                                IF(P78 = "Helmets", costing!$F$14,
                                                    IF(P78 = "Hoodies &amp; sweatshirts", costing!$F$15,
                                                        IF(P78 = "Jackets", costing!$F$16,
                                                            IF(P78 = "Knee Warmers", costing!$F$17,
                                                                IF(P78 = "Leg Warmers", costing!$F$18,
                                                                    IF(P78 = "Long Sleeve Jersey", costing!$F$19,
                                                                        IF(P78 = "Memoribilia", costing!$F$20,
                                                                            IF(P78 = "Musette", costing!$F$21,
                                                                                IF(P78 = "Neck Warmer", costing!$F$22,
                                                                                    IF(P78 = "Rain Vest", costing!$F$23,
                                                                                        IF(P78 = "Shoecovers", costing!$F$24,
                                                                                            IF(P78 = "Shoes", costing!$F$25,
                                                                                                IF(P78 = "Shorts &amp; Trousers", costing!$F$26,
                                                                                                    IF(P78 = "Skinsuits", costing!$F$27,
                                                                                                        IF(P78 = "Skull cap", costing!$F$28,
                                                                                                            IF(P78 = "T shirts &amp; Tops", costing!$F$29,
                                                                                                                IF(P78 = "Wind Vest", costing!$F$30,
                                                                                                                    IF(P78 = "Components", costing!$F$31,
                                                                                                                        IF(P78 = "Saddles &amp; Seatposts", costing!$F$32,
                                                                                                                            IF(P78 = "Cransets &amp; Chainrings", costing!$F$33,
                                                                                                                                IF(P78 = "Handlebars &amp; Stems", costing!$F$34,
                                                                                                                                    IF(P78 = "Brakes &amp; Shifters", costing!$F$35,
                                                                                                                                        IF(P78 = "Bottles &amp; Cages", costing!$F$36,
                                                                                                                                            IF(P78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8" s="78" t="b">
        <f t="shared" si="4"/>
        <v>0</v>
      </c>
      <c r="AG78" s="80">
        <f t="shared" si="5"/>
        <v>0</v>
      </c>
      <c r="AH78" s="10"/>
      <c r="AI78" s="10"/>
      <c r="AJ78" s="10"/>
      <c r="AK78" s="10"/>
      <c r="AL78" s="10"/>
      <c r="AM78" s="10"/>
      <c r="AN78" s="10"/>
      <c r="AO78" s="10"/>
    </row>
    <row r="79" spans="1:41" ht="37.5" customHeight="1">
      <c r="A79" s="66" t="str">
        <f t="shared" si="0"/>
        <v/>
      </c>
      <c r="B79" s="85" t="str">
        <f ca="1">"&lt;html&gt;&lt;body&gt;&lt;b&gt;Key Information&lt;/b&gt;" &amp;
"&lt;br&gt;&lt;b&gt;Brand:&lt;/b&gt; " &amp; input!F79 &amp;
IF(input!G79&lt;&gt;"", "&lt;br&gt;&lt;b&gt;ProTeam:&lt;/b&gt; " &amp; input!G79, "") &amp;
"&lt;br&gt;&lt;b&gt;Gender:&lt;/b&gt; " &amp; input!I79 &amp;
IF(input!H79&lt;&gt;"", "&lt;br&gt;&lt;b&gt;Sleeve type:&lt;/b&gt; " &amp; input!H79, "") &amp;
"&lt;br&gt;&lt;b&gt;Colour:&lt;/b&gt; " &amp; input!J79 &amp;
"&lt;br&gt;&lt;b&gt;Season:&lt;/b&gt; " &amp; input!N79 &amp;
IF(input!O79&lt;&gt;"", "&lt;br&gt;&lt;b&gt;Cycling Style:&lt;/b&gt; &lt;a href='https://procyclingoutlet.com/pages/what-are-the-different-cycling-syles'&gt;" &amp; input!O79 &amp; "&lt;/a&gt;", "") &amp;
IF(input!V79&lt;&gt;"", "&lt;br&gt;&lt;b&gt;Condition:&lt;/b&gt; &lt;a href='https://procyclingoutlet.com/pages/what-condition-are-the-used-products-in'&gt;" &amp; input!V79 &amp; "&lt;/a&gt;" &amp; IF(input!Z79&lt;&gt;"", " : " &amp; input!Z79, ""), "") &amp;
IF(input!K79&lt;&gt;"", "&lt;br&gt;&lt;b&gt;Chamois:&lt;/b&gt; " &amp; input!K79, "") &amp;
IF(input!L79&lt;&gt;"", "&lt;br&gt;&lt;b&gt;Expiry Date:&lt;/b&gt; " &amp; input!L79, "") &amp;
"&lt;br&gt;&lt;b&gt;Description&lt;/b&gt;&lt;br&gt;" &amp; description!R78 &amp;
IF(input!AA79&lt;&gt;"", "&lt;br&gt;&lt;b&gt;Ref:&lt;/b&gt; " &amp; input!AA79,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79" s="86" t="str">
        <f t="shared" si="1"/>
        <v xml:space="preserve">     </v>
      </c>
      <c r="D79" s="87"/>
      <c r="E79" s="74"/>
      <c r="F79" s="74"/>
      <c r="G79" s="74"/>
      <c r="H79" s="88"/>
      <c r="I79" s="88"/>
      <c r="J79" s="74"/>
      <c r="K79" s="74"/>
      <c r="L79" s="89"/>
      <c r="M79" s="74"/>
      <c r="N79" s="88"/>
      <c r="O79" s="88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92" t="str">
        <f t="shared" si="8"/>
        <v/>
      </c>
      <c r="AB79" s="93" t="str">
        <f t="shared" si="3"/>
        <v/>
      </c>
      <c r="AC79" s="94" t="str">
        <f>IF(P79 = "Arm Warmers", costing!$I$2,
    IF(P79 = "bags", costing!$I$3,
        IF(P79 = "Base layer", costing!$I$4,
            IF(P79 = "Bib shorts", costing!$I$5,
                IF(P79 = "caps", costing!$I$6,
                    IF(P79 = "Cycling bib Tights", costing!$I$7,
                        IF(P79 = "cycling cap", costing!$I$8,
                            IF(P79 = "Cycling Jersey", costing!$I$9,
                                IF(P79 = "Cycling shoes", costing!$I$10,
                                    IF(P79 = "cycling sock", costing!$I$11,
                                        IF(P79 = "Eyewear", costing!$I$12,
                                            IF(P79 = "Gloves", costing!$I$13,
                                                IF(P79 = "Helmets", costing!$I$14,
                                                    IF(P79 = "Hoodies &amp; sweatshirts", costing!$I$15,
                                                        IF(P79 = "Jackets", costing!$I$16,
                                                            IF(P79 = "Knee Warmers", costing!$I$17,
                                                                IF(P79 = "Leg Warmers", costing!$I$18,
                                                                    IF(P79 = "Long Sleeve Jersey", costing!$I$19,
                                                                        IF(P79 = "Memoribilia", costing!$I$20,
                                                                            IF(P79 = "Musette", costing!$I$21,
                                                                                IF(P79 = "Neck Warmer", costing!$I$22,
                                                                                    IF(P79 = "Rain Vest", costing!$I$23,
                                                                                        IF(P79 = "Shoecovers", costing!$I$24,
                                                                                            IF(P79 = "Shoes", costing!$I$25,
                                                                                                IF(P79 = "Shorts &amp; Trousers", costing!$I$26,
                                                                                                    IF(P79 = "Skinsuits", costing!$I$27,
                                                                                                        IF(P79 = "Skull cap", costing!$I$28,
                                                                                                            IF(P79 = "T shirts &amp; Tops", costing!$I$29,
                                                                                                                IF(P79 = "Wind Vest", costing!$I$30,
                                                                                                                    IF(P79 = "Components", costing!$I$31,
                                                                                                                        IF(P79 = "Saddles &amp; Seatposts", costing!$I$32,
                                                                                                                            IF(P79 = "Cranksets &amp; Chainrings", costing!$I$33,
                                                                                                                                IF(P79 = "Handlebars &amp; Stems", costing!$I$34,
                                                                                                                                    IF(P79 = "Brakes &amp; Shifters", costing!$I$35,
                                                                                                                                        IF(P79 = "Bottles &amp; Cages", costing!$I$36,
                                                                                                                                            IF(P79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79" s="78" t="str">
        <f>IF(P79 = "Arm Warmers", costing!$C$2,
    IF(P79 = "bags", costing!$C$3,
        IF(P79 = "Base layer", costing!$C$4,
            IF(P79 = "Bib shorts", costing!$C$5,
                IF(P79 = "caps", costing!$C$6,
                    IF(P79 = "Cycling bib Tights", costing!$C$7,
                        IF(P79 = "cycling cap", costing!$C$8,
                            IF(P79 = "Cycling Jersey", costing!$C$9,
                                IF(P79 = "Cycling shoes", costing!$C$10,
                                    IF(P79 = "cycling sock", costing!$C$11,
                                        IF(P79 = "Eyewear", costing!$C$12,
                                            IF(P79 = "Gloves", costing!$C$13,
                                                IF(P79 = "Helmets", costing!$C$14,
                                                    IF(P79 = "Hoodies &amp; sweatshirts", costing!$C$15,
                                                        IF(P79 = "Jackets", costing!$C$16,
                                                            IF(P79 = "Knee Warmers", costing!$C$17,
                                                                IF(P79 = "Leg Warmers", costing!$C$18,
                                                                    IF(P79 = "Long Sleeve Jersey", costing!$C$19,
                                                                        IF(P79 = "Memoribilia", costing!$C$20,
                                                                            IF(P79 = "Musette", costing!$C$21,
                                                                                IF(P79 = "Neck Warmer", costing!$C$22,
                                                                                    IF(P79 = "Rain Vest", costing!$C$23,
                                                                                        IF(P79 = "Shoecovers", costing!$C$24,
                                                                                            IF(P79 = "Shoes", costing!$C$25,
                                                                                                IF(P79 = "Shorts &amp; Trousers", costing!$C$26,
                                                                                                    IF(P79 = "Skinsuits", costing!$C$27,
                                                                                                        IF(P79 = "Skull cap", costing!$C$28,
                                                                                                            IF(P79 = "T shirts &amp; Tops", costing!$C$29,
                                                                                                                IF(P79 = "Wind Vest", costing!$C$30,
                                                                                                                    IF(P79 = "Components", costing!$C$31,
                                                                                                                        IF(P79 = "Saddles &amp; Seatposts", costing!$C$32,
                                                                                                                            IF(P79 = "Cransets &amp; Chainrings", costing!$C$33,
                                                                                                                                IF(P79 = "Handlebars &amp; Stems", costing!$C$34,
                                                                                                                                    IF(P79 = "Brakes &amp; Shifters", costing!$C$35,
                                                                                                                                        IF(P79 = "Bottles &amp; Cages", costing!$C$36,
                                                                                                                                            IF(P79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79" s="78" t="str">
        <f>IF(P79 = "Arm Warmers", costing!$F$2,
    IF(P79 = "bags", costing!$F$3,
        IF(P79 = "Base layer", costing!$F$4,
            IF(P79 = "Bib shorts", costing!$F$5,
                IF(P79 = "caps", costing!$F$6,
                    IF(P79 = "Cycling bib Tights", costing!$F$7,
                        IF(P79 = "cycling cap", costing!$F$8,
                            IF(P79 = "Cycling Jersey", costing!$F$9,
                                IF(P79 = "Cycling shoes", costing!$F$10,
                                    IF(P79 = "cycling sock", costing!$F$11,
                                        IF(P79 = "Eyewear", costing!$F$12,
                                            IF(P79 = "Gloves", costing!$F$13,
                                                IF(P79 = "Helmets", costing!$F$14,
                                                    IF(P79 = "Hoodies &amp; sweatshirts", costing!$F$15,
                                                        IF(P79 = "Jackets", costing!$F$16,
                                                            IF(P79 = "Knee Warmers", costing!$F$17,
                                                                IF(P79 = "Leg Warmers", costing!$F$18,
                                                                    IF(P79 = "Long Sleeve Jersey", costing!$F$19,
                                                                        IF(P79 = "Memoribilia", costing!$F$20,
                                                                            IF(P79 = "Musette", costing!$F$21,
                                                                                IF(P79 = "Neck Warmer", costing!$F$22,
                                                                                    IF(P79 = "Rain Vest", costing!$F$23,
                                                                                        IF(P79 = "Shoecovers", costing!$F$24,
                                                                                            IF(P79 = "Shoes", costing!$F$25,
                                                                                                IF(P79 = "Shorts &amp; Trousers", costing!$F$26,
                                                                                                    IF(P79 = "Skinsuits", costing!$F$27,
                                                                                                        IF(P79 = "Skull cap", costing!$F$28,
                                                                                                            IF(P79 = "T shirts &amp; Tops", costing!$F$29,
                                                                                                                IF(P79 = "Wind Vest", costing!$F$30,
                                                                                                                    IF(P79 = "Components", costing!$F$31,
                                                                                                                        IF(P79 = "Saddles &amp; Seatposts", costing!$F$32,
                                                                                                                            IF(P79 = "Cransets &amp; Chainrings", costing!$F$33,
                                                                                                                                IF(P79 = "Handlebars &amp; Stems", costing!$F$34,
                                                                                                                                    IF(P79 = "Brakes &amp; Shifters", costing!$F$35,
                                                                                                                                        IF(P79 = "Bottles &amp; Cages", costing!$F$36,
                                                                                                                                            IF(P79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79" s="78" t="b">
        <f t="shared" si="4"/>
        <v>0</v>
      </c>
      <c r="AG79" s="80">
        <f t="shared" si="5"/>
        <v>0</v>
      </c>
      <c r="AH79" s="10"/>
      <c r="AI79" s="10"/>
      <c r="AJ79" s="10"/>
      <c r="AK79" s="10"/>
      <c r="AL79" s="10"/>
      <c r="AM79" s="10"/>
      <c r="AN79" s="10"/>
      <c r="AO79" s="10"/>
    </row>
    <row r="80" spans="1:41" ht="37.5" customHeight="1">
      <c r="A80" s="66" t="str">
        <f t="shared" si="0"/>
        <v/>
      </c>
      <c r="B80" s="85" t="str">
        <f ca="1">"&lt;html&gt;&lt;body&gt;&lt;b&gt;Key Information&lt;/b&gt;" &amp;
"&lt;br&gt;&lt;b&gt;Brand:&lt;/b&gt; " &amp; input!F80 &amp;
IF(input!G80&lt;&gt;"", "&lt;br&gt;&lt;b&gt;ProTeam:&lt;/b&gt; " &amp; input!G80, "") &amp;
"&lt;br&gt;&lt;b&gt;Gender:&lt;/b&gt; " &amp; input!I80 &amp;
IF(input!H80&lt;&gt;"", "&lt;br&gt;&lt;b&gt;Sleeve type:&lt;/b&gt; " &amp; input!H80, "") &amp;
"&lt;br&gt;&lt;b&gt;Colour:&lt;/b&gt; " &amp; input!J80 &amp;
"&lt;br&gt;&lt;b&gt;Season:&lt;/b&gt; " &amp; input!N80 &amp;
IF(input!O80&lt;&gt;"", "&lt;br&gt;&lt;b&gt;Cycling Style:&lt;/b&gt; &lt;a href='https://procyclingoutlet.com/pages/what-are-the-different-cycling-syles'&gt;" &amp; input!O80 &amp; "&lt;/a&gt;", "") &amp;
IF(input!V80&lt;&gt;"", "&lt;br&gt;&lt;b&gt;Condition:&lt;/b&gt; &lt;a href='https://procyclingoutlet.com/pages/what-condition-are-the-used-products-in'&gt;" &amp; input!V80 &amp; "&lt;/a&gt;" &amp; IF(input!Z80&lt;&gt;"", " : " &amp; input!Z80, ""), "") &amp;
IF(input!K80&lt;&gt;"", "&lt;br&gt;&lt;b&gt;Chamois:&lt;/b&gt; " &amp; input!K80, "") &amp;
IF(input!L80&lt;&gt;"", "&lt;br&gt;&lt;b&gt;Expiry Date:&lt;/b&gt; " &amp; input!L80, "") &amp;
"&lt;br&gt;&lt;b&gt;Description&lt;/b&gt;&lt;br&gt;" &amp; description!R79 &amp;
IF(input!AA80&lt;&gt;"", "&lt;br&gt;&lt;b&gt;Ref:&lt;/b&gt; " &amp; input!AA80,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0" s="86" t="str">
        <f t="shared" si="1"/>
        <v xml:space="preserve">     </v>
      </c>
      <c r="D80" s="87"/>
      <c r="E80" s="74"/>
      <c r="F80" s="74"/>
      <c r="G80" s="74"/>
      <c r="H80" s="88"/>
      <c r="I80" s="88"/>
      <c r="J80" s="74"/>
      <c r="K80" s="74"/>
      <c r="L80" s="89"/>
      <c r="M80" s="74"/>
      <c r="N80" s="88"/>
      <c r="O80" s="88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92" t="str">
        <f t="shared" si="8"/>
        <v/>
      </c>
      <c r="AB80" s="93" t="str">
        <f t="shared" si="3"/>
        <v/>
      </c>
      <c r="AC80" s="94" t="str">
        <f>IF(P80 = "Arm Warmers", costing!$I$2,
    IF(P80 = "bags", costing!$I$3,
        IF(P80 = "Base layer", costing!$I$4,
            IF(P80 = "Bib shorts", costing!$I$5,
                IF(P80 = "caps", costing!$I$6,
                    IF(P80 = "Cycling bib Tights", costing!$I$7,
                        IF(P80 = "cycling cap", costing!$I$8,
                            IF(P80 = "Cycling Jersey", costing!$I$9,
                                IF(P80 = "Cycling shoes", costing!$I$10,
                                    IF(P80 = "cycling sock", costing!$I$11,
                                        IF(P80 = "Eyewear", costing!$I$12,
                                            IF(P80 = "Gloves", costing!$I$13,
                                                IF(P80 = "Helmets", costing!$I$14,
                                                    IF(P80 = "Hoodies &amp; sweatshirts", costing!$I$15,
                                                        IF(P80 = "Jackets", costing!$I$16,
                                                            IF(P80 = "Knee Warmers", costing!$I$17,
                                                                IF(P80 = "Leg Warmers", costing!$I$18,
                                                                    IF(P80 = "Long Sleeve Jersey", costing!$I$19,
                                                                        IF(P80 = "Memoribilia", costing!$I$20,
                                                                            IF(P80 = "Musette", costing!$I$21,
                                                                                IF(P80 = "Neck Warmer", costing!$I$22,
                                                                                    IF(P80 = "Rain Vest", costing!$I$23,
                                                                                        IF(P80 = "Shoecovers", costing!$I$24,
                                                                                            IF(P80 = "Shoes", costing!$I$25,
                                                                                                IF(P80 = "Shorts &amp; Trousers", costing!$I$26,
                                                                                                    IF(P80 = "Skinsuits", costing!$I$27,
                                                                                                        IF(P80 = "Skull cap", costing!$I$28,
                                                                                                            IF(P80 = "T shirts &amp; Tops", costing!$I$29,
                                                                                                                IF(P80 = "Wind Vest", costing!$I$30,
                                                                                                                    IF(P80 = "Components", costing!$I$31,
                                                                                                                        IF(P80 = "Saddles &amp; Seatposts", costing!$I$32,
                                                                                                                            IF(P80 = "Cranksets &amp; Chainrings", costing!$I$33,
                                                                                                                                IF(P80 = "Handlebars &amp; Stems", costing!$I$34,
                                                                                                                                    IF(P80 = "Brakes &amp; Shifters", costing!$I$35,
                                                                                                                                        IF(P80 = "Bottles &amp; Cages", costing!$I$36,
                                                                                                                                            IF(P80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0" s="78" t="str">
        <f>IF(P80 = "Arm Warmers", costing!$C$2,
    IF(P80 = "bags", costing!$C$3,
        IF(P80 = "Base layer", costing!$C$4,
            IF(P80 = "Bib shorts", costing!$C$5,
                IF(P80 = "caps", costing!$C$6,
                    IF(P80 = "Cycling bib Tights", costing!$C$7,
                        IF(P80 = "cycling cap", costing!$C$8,
                            IF(P80 = "Cycling Jersey", costing!$C$9,
                                IF(P80 = "Cycling shoes", costing!$C$10,
                                    IF(P80 = "cycling sock", costing!$C$11,
                                        IF(P80 = "Eyewear", costing!$C$12,
                                            IF(P80 = "Gloves", costing!$C$13,
                                                IF(P80 = "Helmets", costing!$C$14,
                                                    IF(P80 = "Hoodies &amp; sweatshirts", costing!$C$15,
                                                        IF(P80 = "Jackets", costing!$C$16,
                                                            IF(P80 = "Knee Warmers", costing!$C$17,
                                                                IF(P80 = "Leg Warmers", costing!$C$18,
                                                                    IF(P80 = "Long Sleeve Jersey", costing!$C$19,
                                                                        IF(P80 = "Memoribilia", costing!$C$20,
                                                                            IF(P80 = "Musette", costing!$C$21,
                                                                                IF(P80 = "Neck Warmer", costing!$C$22,
                                                                                    IF(P80 = "Rain Vest", costing!$C$23,
                                                                                        IF(P80 = "Shoecovers", costing!$C$24,
                                                                                            IF(P80 = "Shoes", costing!$C$25,
                                                                                                IF(P80 = "Shorts &amp; Trousers", costing!$C$26,
                                                                                                    IF(P80 = "Skinsuits", costing!$C$27,
                                                                                                        IF(P80 = "Skull cap", costing!$C$28,
                                                                                                            IF(P80 = "T shirts &amp; Tops", costing!$C$29,
                                                                                                                IF(P80 = "Wind Vest", costing!$C$30,
                                                                                                                    IF(P80 = "Components", costing!$C$31,
                                                                                                                        IF(P80 = "Saddles &amp; Seatposts", costing!$C$32,
                                                                                                                            IF(P80 = "Cransets &amp; Chainrings", costing!$C$33,
                                                                                                                                IF(P80 = "Handlebars &amp; Stems", costing!$C$34,
                                                                                                                                    IF(P80 = "Brakes &amp; Shifters", costing!$C$35,
                                                                                                                                        IF(P80 = "Bottles &amp; Cages", costing!$C$36,
                                                                                                                                            IF(P80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0" s="78" t="str">
        <f>IF(P80 = "Arm Warmers", costing!$F$2,
    IF(P80 = "bags", costing!$F$3,
        IF(P80 = "Base layer", costing!$F$4,
            IF(P80 = "Bib shorts", costing!$F$5,
                IF(P80 = "caps", costing!$F$6,
                    IF(P80 = "Cycling bib Tights", costing!$F$7,
                        IF(P80 = "cycling cap", costing!$F$8,
                            IF(P80 = "Cycling Jersey", costing!$F$9,
                                IF(P80 = "Cycling shoes", costing!$F$10,
                                    IF(P80 = "cycling sock", costing!$F$11,
                                        IF(P80 = "Eyewear", costing!$F$12,
                                            IF(P80 = "Gloves", costing!$F$13,
                                                IF(P80 = "Helmets", costing!$F$14,
                                                    IF(P80 = "Hoodies &amp; sweatshirts", costing!$F$15,
                                                        IF(P80 = "Jackets", costing!$F$16,
                                                            IF(P80 = "Knee Warmers", costing!$F$17,
                                                                IF(P80 = "Leg Warmers", costing!$F$18,
                                                                    IF(P80 = "Long Sleeve Jersey", costing!$F$19,
                                                                        IF(P80 = "Memoribilia", costing!$F$20,
                                                                            IF(P80 = "Musette", costing!$F$21,
                                                                                IF(P80 = "Neck Warmer", costing!$F$22,
                                                                                    IF(P80 = "Rain Vest", costing!$F$23,
                                                                                        IF(P80 = "Shoecovers", costing!$F$24,
                                                                                            IF(P80 = "Shoes", costing!$F$25,
                                                                                                IF(P80 = "Shorts &amp; Trousers", costing!$F$26,
                                                                                                    IF(P80 = "Skinsuits", costing!$F$27,
                                                                                                        IF(P80 = "Skull cap", costing!$F$28,
                                                                                                            IF(P80 = "T shirts &amp; Tops", costing!$F$29,
                                                                                                                IF(P80 = "Wind Vest", costing!$F$30,
                                                                                                                    IF(P80 = "Components", costing!$F$31,
                                                                                                                        IF(P80 = "Saddles &amp; Seatposts", costing!$F$32,
                                                                                                                            IF(P80 = "Cransets &amp; Chainrings", costing!$F$33,
                                                                                                                                IF(P80 = "Handlebars &amp; Stems", costing!$F$34,
                                                                                                                                    IF(P80 = "Brakes &amp; Shifters", costing!$F$35,
                                                                                                                                        IF(P80 = "Bottles &amp; Cages", costing!$F$36,
                                                                                                                                            IF(P80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0" s="78" t="b">
        <f t="shared" si="4"/>
        <v>0</v>
      </c>
      <c r="AG80" s="80">
        <f t="shared" si="5"/>
        <v>0</v>
      </c>
      <c r="AH80" s="10"/>
      <c r="AI80" s="10"/>
      <c r="AJ80" s="10"/>
      <c r="AK80" s="10"/>
      <c r="AL80" s="10"/>
      <c r="AM80" s="10"/>
      <c r="AN80" s="10"/>
      <c r="AO80" s="10"/>
    </row>
    <row r="81" spans="1:41" ht="37.5" customHeight="1">
      <c r="A81" s="66" t="str">
        <f t="shared" si="0"/>
        <v/>
      </c>
      <c r="B81" s="85" t="str">
        <f ca="1">"&lt;html&gt;&lt;body&gt;&lt;b&gt;Key Information&lt;/b&gt;" &amp;
"&lt;br&gt;&lt;b&gt;Brand:&lt;/b&gt; " &amp; input!F81 &amp;
IF(input!G81&lt;&gt;"", "&lt;br&gt;&lt;b&gt;ProTeam:&lt;/b&gt; " &amp; input!G81, "") &amp;
"&lt;br&gt;&lt;b&gt;Gender:&lt;/b&gt; " &amp; input!I81 &amp;
IF(input!H81&lt;&gt;"", "&lt;br&gt;&lt;b&gt;Sleeve type:&lt;/b&gt; " &amp; input!H81, "") &amp;
"&lt;br&gt;&lt;b&gt;Colour:&lt;/b&gt; " &amp; input!J81 &amp;
"&lt;br&gt;&lt;b&gt;Season:&lt;/b&gt; " &amp; input!N81 &amp;
IF(input!O81&lt;&gt;"", "&lt;br&gt;&lt;b&gt;Cycling Style:&lt;/b&gt; &lt;a href='https://procyclingoutlet.com/pages/what-are-the-different-cycling-syles'&gt;" &amp; input!O81 &amp; "&lt;/a&gt;", "") &amp;
IF(input!V81&lt;&gt;"", "&lt;br&gt;&lt;b&gt;Condition:&lt;/b&gt; &lt;a href='https://procyclingoutlet.com/pages/what-condition-are-the-used-products-in'&gt;" &amp; input!V81 &amp; "&lt;/a&gt;" &amp; IF(input!Z81&lt;&gt;"", " : " &amp; input!Z81, ""), "") &amp;
IF(input!K81&lt;&gt;"", "&lt;br&gt;&lt;b&gt;Chamois:&lt;/b&gt; " &amp; input!K81, "") &amp;
IF(input!L81&lt;&gt;"", "&lt;br&gt;&lt;b&gt;Expiry Date:&lt;/b&gt; " &amp; input!L81, "") &amp;
"&lt;br&gt;&lt;b&gt;Description&lt;/b&gt;&lt;br&gt;" &amp; description!R80 &amp;
IF(input!AA81&lt;&gt;"", "&lt;br&gt;&lt;b&gt;Ref:&lt;/b&gt; " &amp; input!AA81,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1" s="86" t="str">
        <f t="shared" si="1"/>
        <v xml:space="preserve">     </v>
      </c>
      <c r="D81" s="87"/>
      <c r="E81" s="74"/>
      <c r="F81" s="74"/>
      <c r="G81" s="74"/>
      <c r="H81" s="88"/>
      <c r="I81" s="88"/>
      <c r="J81" s="74"/>
      <c r="K81" s="74"/>
      <c r="L81" s="89"/>
      <c r="M81" s="74"/>
      <c r="N81" s="88"/>
      <c r="O81" s="88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92" t="str">
        <f t="shared" si="8"/>
        <v/>
      </c>
      <c r="AB81" s="93" t="str">
        <f t="shared" si="3"/>
        <v/>
      </c>
      <c r="AC81" s="94" t="str">
        <f>IF(P81 = "Arm Warmers", costing!$I$2,
    IF(P81 = "bags", costing!$I$3,
        IF(P81 = "Base layer", costing!$I$4,
            IF(P81 = "Bib shorts", costing!$I$5,
                IF(P81 = "caps", costing!$I$6,
                    IF(P81 = "Cycling bib Tights", costing!$I$7,
                        IF(P81 = "cycling cap", costing!$I$8,
                            IF(P81 = "Cycling Jersey", costing!$I$9,
                                IF(P81 = "Cycling shoes", costing!$I$10,
                                    IF(P81 = "cycling sock", costing!$I$11,
                                        IF(P81 = "Eyewear", costing!$I$12,
                                            IF(P81 = "Gloves", costing!$I$13,
                                                IF(P81 = "Helmets", costing!$I$14,
                                                    IF(P81 = "Hoodies &amp; sweatshirts", costing!$I$15,
                                                        IF(P81 = "Jackets", costing!$I$16,
                                                            IF(P81 = "Knee Warmers", costing!$I$17,
                                                                IF(P81 = "Leg Warmers", costing!$I$18,
                                                                    IF(P81 = "Long Sleeve Jersey", costing!$I$19,
                                                                        IF(P81 = "Memoribilia", costing!$I$20,
                                                                            IF(P81 = "Musette", costing!$I$21,
                                                                                IF(P81 = "Neck Warmer", costing!$I$22,
                                                                                    IF(P81 = "Rain Vest", costing!$I$23,
                                                                                        IF(P81 = "Shoecovers", costing!$I$24,
                                                                                            IF(P81 = "Shoes", costing!$I$25,
                                                                                                IF(P81 = "Shorts &amp; Trousers", costing!$I$26,
                                                                                                    IF(P81 = "Skinsuits", costing!$I$27,
                                                                                                        IF(P81 = "Skull cap", costing!$I$28,
                                                                                                            IF(P81 = "T shirts &amp; Tops", costing!$I$29,
                                                                                                                IF(P81 = "Wind Vest", costing!$I$30,
                                                                                                                    IF(P81 = "Components", costing!$I$31,
                                                                                                                        IF(P81 = "Saddles &amp; Seatposts", costing!$I$32,
                                                                                                                            IF(P81 = "Cranksets &amp; Chainrings", costing!$I$33,
                                                                                                                                IF(P81 = "Handlebars &amp; Stems", costing!$I$34,
                                                                                                                                    IF(P81 = "Brakes &amp; Shifters", costing!$I$35,
                                                                                                                                        IF(P81 = "Bottles &amp; Cages", costing!$I$36,
                                                                                                                                            IF(P81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1" s="78" t="str">
        <f>IF(P81 = "Arm Warmers", costing!$C$2,
    IF(P81 = "bags", costing!$C$3,
        IF(P81 = "Base layer", costing!$C$4,
            IF(P81 = "Bib shorts", costing!$C$5,
                IF(P81 = "caps", costing!$C$6,
                    IF(P81 = "Cycling bib Tights", costing!$C$7,
                        IF(P81 = "cycling cap", costing!$C$8,
                            IF(P81 = "Cycling Jersey", costing!$C$9,
                                IF(P81 = "Cycling shoes", costing!$C$10,
                                    IF(P81 = "cycling sock", costing!$C$11,
                                        IF(P81 = "Eyewear", costing!$C$12,
                                            IF(P81 = "Gloves", costing!$C$13,
                                                IF(P81 = "Helmets", costing!$C$14,
                                                    IF(P81 = "Hoodies &amp; sweatshirts", costing!$C$15,
                                                        IF(P81 = "Jackets", costing!$C$16,
                                                            IF(P81 = "Knee Warmers", costing!$C$17,
                                                                IF(P81 = "Leg Warmers", costing!$C$18,
                                                                    IF(P81 = "Long Sleeve Jersey", costing!$C$19,
                                                                        IF(P81 = "Memoribilia", costing!$C$20,
                                                                            IF(P81 = "Musette", costing!$C$21,
                                                                                IF(P81 = "Neck Warmer", costing!$C$22,
                                                                                    IF(P81 = "Rain Vest", costing!$C$23,
                                                                                        IF(P81 = "Shoecovers", costing!$C$24,
                                                                                            IF(P81 = "Shoes", costing!$C$25,
                                                                                                IF(P81 = "Shorts &amp; Trousers", costing!$C$26,
                                                                                                    IF(P81 = "Skinsuits", costing!$C$27,
                                                                                                        IF(P81 = "Skull cap", costing!$C$28,
                                                                                                            IF(P81 = "T shirts &amp; Tops", costing!$C$29,
                                                                                                                IF(P81 = "Wind Vest", costing!$C$30,
                                                                                                                    IF(P81 = "Components", costing!$C$31,
                                                                                                                        IF(P81 = "Saddles &amp; Seatposts", costing!$C$32,
                                                                                                                            IF(P81 = "Cransets &amp; Chainrings", costing!$C$33,
                                                                                                                                IF(P81 = "Handlebars &amp; Stems", costing!$C$34,
                                                                                                                                    IF(P81 = "Brakes &amp; Shifters", costing!$C$35,
                                                                                                                                        IF(P81 = "Bottles &amp; Cages", costing!$C$36,
                                                                                                                                            IF(P81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1" s="78" t="str">
        <f>IF(P81 = "Arm Warmers", costing!$F$2,
    IF(P81 = "bags", costing!$F$3,
        IF(P81 = "Base layer", costing!$F$4,
            IF(P81 = "Bib shorts", costing!$F$5,
                IF(P81 = "caps", costing!$F$6,
                    IF(P81 = "Cycling bib Tights", costing!$F$7,
                        IF(P81 = "cycling cap", costing!$F$8,
                            IF(P81 = "Cycling Jersey", costing!$F$9,
                                IF(P81 = "Cycling shoes", costing!$F$10,
                                    IF(P81 = "cycling sock", costing!$F$11,
                                        IF(P81 = "Eyewear", costing!$F$12,
                                            IF(P81 = "Gloves", costing!$F$13,
                                                IF(P81 = "Helmets", costing!$F$14,
                                                    IF(P81 = "Hoodies &amp; sweatshirts", costing!$F$15,
                                                        IF(P81 = "Jackets", costing!$F$16,
                                                            IF(P81 = "Knee Warmers", costing!$F$17,
                                                                IF(P81 = "Leg Warmers", costing!$F$18,
                                                                    IF(P81 = "Long Sleeve Jersey", costing!$F$19,
                                                                        IF(P81 = "Memoribilia", costing!$F$20,
                                                                            IF(P81 = "Musette", costing!$F$21,
                                                                                IF(P81 = "Neck Warmer", costing!$F$22,
                                                                                    IF(P81 = "Rain Vest", costing!$F$23,
                                                                                        IF(P81 = "Shoecovers", costing!$F$24,
                                                                                            IF(P81 = "Shoes", costing!$F$25,
                                                                                                IF(P81 = "Shorts &amp; Trousers", costing!$F$26,
                                                                                                    IF(P81 = "Skinsuits", costing!$F$27,
                                                                                                        IF(P81 = "Skull cap", costing!$F$28,
                                                                                                            IF(P81 = "T shirts &amp; Tops", costing!$F$29,
                                                                                                                IF(P81 = "Wind Vest", costing!$F$30,
                                                                                                                    IF(P81 = "Components", costing!$F$31,
                                                                                                                        IF(P81 = "Saddles &amp; Seatposts", costing!$F$32,
                                                                                                                            IF(P81 = "Cransets &amp; Chainrings", costing!$F$33,
                                                                                                                                IF(P81 = "Handlebars &amp; Stems", costing!$F$34,
                                                                                                                                    IF(P81 = "Brakes &amp; Shifters", costing!$F$35,
                                                                                                                                        IF(P81 = "Bottles &amp; Cages", costing!$F$36,
                                                                                                                                            IF(P81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1" s="78" t="b">
        <f t="shared" si="4"/>
        <v>0</v>
      </c>
      <c r="AG81" s="80">
        <f t="shared" si="5"/>
        <v>0</v>
      </c>
      <c r="AH81" s="10"/>
      <c r="AI81" s="10"/>
      <c r="AJ81" s="10"/>
      <c r="AK81" s="10"/>
      <c r="AL81" s="10"/>
      <c r="AM81" s="10"/>
      <c r="AN81" s="10"/>
      <c r="AO81" s="10"/>
    </row>
    <row r="82" spans="1:41" ht="37.5" customHeight="1">
      <c r="A82" s="66" t="str">
        <f t="shared" si="0"/>
        <v/>
      </c>
      <c r="B82" s="85" t="str">
        <f ca="1">"&lt;html&gt;&lt;body&gt;&lt;b&gt;Key Information&lt;/b&gt;" &amp;
"&lt;br&gt;&lt;b&gt;Brand:&lt;/b&gt; " &amp; input!F82 &amp;
IF(input!G82&lt;&gt;"", "&lt;br&gt;&lt;b&gt;ProTeam:&lt;/b&gt; " &amp; input!G82, "") &amp;
"&lt;br&gt;&lt;b&gt;Gender:&lt;/b&gt; " &amp; input!I82 &amp;
IF(input!H82&lt;&gt;"", "&lt;br&gt;&lt;b&gt;Sleeve type:&lt;/b&gt; " &amp; input!H82, "") &amp;
"&lt;br&gt;&lt;b&gt;Colour:&lt;/b&gt; " &amp; input!J82 &amp;
"&lt;br&gt;&lt;b&gt;Season:&lt;/b&gt; " &amp; input!N82 &amp;
IF(input!O82&lt;&gt;"", "&lt;br&gt;&lt;b&gt;Cycling Style:&lt;/b&gt; &lt;a href='https://procyclingoutlet.com/pages/what-are-the-different-cycling-syles'&gt;" &amp; input!O82 &amp; "&lt;/a&gt;", "") &amp;
IF(input!V82&lt;&gt;"", "&lt;br&gt;&lt;b&gt;Condition:&lt;/b&gt; &lt;a href='https://procyclingoutlet.com/pages/what-condition-are-the-used-products-in'&gt;" &amp; input!V82 &amp; "&lt;/a&gt;" &amp; IF(input!Z82&lt;&gt;"", " : " &amp; input!Z82, ""), "") &amp;
IF(input!K82&lt;&gt;"", "&lt;br&gt;&lt;b&gt;Chamois:&lt;/b&gt; " &amp; input!K82, "") &amp;
IF(input!L82&lt;&gt;"", "&lt;br&gt;&lt;b&gt;Expiry Date:&lt;/b&gt; " &amp; input!L82, "") &amp;
"&lt;br&gt;&lt;b&gt;Description&lt;/b&gt;&lt;br&gt;" &amp; description!R81 &amp;
IF(input!AA82&lt;&gt;"", "&lt;br&gt;&lt;b&gt;Ref:&lt;/b&gt; " &amp; input!AA82,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2" s="86" t="str">
        <f t="shared" si="1"/>
        <v xml:space="preserve">     </v>
      </c>
      <c r="D82" s="87"/>
      <c r="E82" s="74"/>
      <c r="F82" s="74"/>
      <c r="G82" s="74"/>
      <c r="H82" s="88"/>
      <c r="I82" s="88"/>
      <c r="J82" s="74"/>
      <c r="K82" s="74"/>
      <c r="L82" s="89"/>
      <c r="M82" s="74"/>
      <c r="N82" s="88"/>
      <c r="O82" s="88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92" t="str">
        <f t="shared" si="8"/>
        <v/>
      </c>
      <c r="AB82" s="93" t="str">
        <f t="shared" si="3"/>
        <v/>
      </c>
      <c r="AC82" s="94" t="str">
        <f>IF(P82 = "Arm Warmers", costing!$I$2,
    IF(P82 = "bags", costing!$I$3,
        IF(P82 = "Base layer", costing!$I$4,
            IF(P82 = "Bib shorts", costing!$I$5,
                IF(P82 = "caps", costing!$I$6,
                    IF(P82 = "Cycling bib Tights", costing!$I$7,
                        IF(P82 = "cycling cap", costing!$I$8,
                            IF(P82 = "Cycling Jersey", costing!$I$9,
                                IF(P82 = "Cycling shoes", costing!$I$10,
                                    IF(P82 = "cycling sock", costing!$I$11,
                                        IF(P82 = "Eyewear", costing!$I$12,
                                            IF(P82 = "Gloves", costing!$I$13,
                                                IF(P82 = "Helmets", costing!$I$14,
                                                    IF(P82 = "Hoodies &amp; sweatshirts", costing!$I$15,
                                                        IF(P82 = "Jackets", costing!$I$16,
                                                            IF(P82 = "Knee Warmers", costing!$I$17,
                                                                IF(P82 = "Leg Warmers", costing!$I$18,
                                                                    IF(P82 = "Long Sleeve Jersey", costing!$I$19,
                                                                        IF(P82 = "Memoribilia", costing!$I$20,
                                                                            IF(P82 = "Musette", costing!$I$21,
                                                                                IF(P82 = "Neck Warmer", costing!$I$22,
                                                                                    IF(P82 = "Rain Vest", costing!$I$23,
                                                                                        IF(P82 = "Shoecovers", costing!$I$24,
                                                                                            IF(P82 = "Shoes", costing!$I$25,
                                                                                                IF(P82 = "Shorts &amp; Trousers", costing!$I$26,
                                                                                                    IF(P82 = "Skinsuits", costing!$I$27,
                                                                                                        IF(P82 = "Skull cap", costing!$I$28,
                                                                                                            IF(P82 = "T shirts &amp; Tops", costing!$I$29,
                                                                                                                IF(P82 = "Wind Vest", costing!$I$30,
                                                                                                                    IF(P82 = "Components", costing!$I$31,
                                                                                                                        IF(P82 = "Saddles &amp; Seatposts", costing!$I$32,
                                                                                                                            IF(P82 = "Cranksets &amp; Chainrings", costing!$I$33,
                                                                                                                                IF(P82 = "Handlebars &amp; Stems", costing!$I$34,
                                                                                                                                    IF(P82 = "Brakes &amp; Shifters", costing!$I$35,
                                                                                                                                        IF(P82 = "Bottles &amp; Cages", costing!$I$36,
                                                                                                                                            IF(P82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2" s="78" t="str">
        <f>IF(P82 = "Arm Warmers", costing!$C$2,
    IF(P82 = "bags", costing!$C$3,
        IF(P82 = "Base layer", costing!$C$4,
            IF(P82 = "Bib shorts", costing!$C$5,
                IF(P82 = "caps", costing!$C$6,
                    IF(P82 = "Cycling bib Tights", costing!$C$7,
                        IF(P82 = "cycling cap", costing!$C$8,
                            IF(P82 = "Cycling Jersey", costing!$C$9,
                                IF(P82 = "Cycling shoes", costing!$C$10,
                                    IF(P82 = "cycling sock", costing!$C$11,
                                        IF(P82 = "Eyewear", costing!$C$12,
                                            IF(P82 = "Gloves", costing!$C$13,
                                                IF(P82 = "Helmets", costing!$C$14,
                                                    IF(P82 = "Hoodies &amp; sweatshirts", costing!$C$15,
                                                        IF(P82 = "Jackets", costing!$C$16,
                                                            IF(P82 = "Knee Warmers", costing!$C$17,
                                                                IF(P82 = "Leg Warmers", costing!$C$18,
                                                                    IF(P82 = "Long Sleeve Jersey", costing!$C$19,
                                                                        IF(P82 = "Memoribilia", costing!$C$20,
                                                                            IF(P82 = "Musette", costing!$C$21,
                                                                                IF(P82 = "Neck Warmer", costing!$C$22,
                                                                                    IF(P82 = "Rain Vest", costing!$C$23,
                                                                                        IF(P82 = "Shoecovers", costing!$C$24,
                                                                                            IF(P82 = "Shoes", costing!$C$25,
                                                                                                IF(P82 = "Shorts &amp; Trousers", costing!$C$26,
                                                                                                    IF(P82 = "Skinsuits", costing!$C$27,
                                                                                                        IF(P82 = "Skull cap", costing!$C$28,
                                                                                                            IF(P82 = "T shirts &amp; Tops", costing!$C$29,
                                                                                                                IF(P82 = "Wind Vest", costing!$C$30,
                                                                                                                    IF(P82 = "Components", costing!$C$31,
                                                                                                                        IF(P82 = "Saddles &amp; Seatposts", costing!$C$32,
                                                                                                                            IF(P82 = "Cransets &amp; Chainrings", costing!$C$33,
                                                                                                                                IF(P82 = "Handlebars &amp; Stems", costing!$C$34,
                                                                                                                                    IF(P82 = "Brakes &amp; Shifters", costing!$C$35,
                                                                                                                                        IF(P82 = "Bottles &amp; Cages", costing!$C$36,
                                                                                                                                            IF(P82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2" s="78" t="str">
        <f>IF(P82 = "Arm Warmers", costing!$F$2,
    IF(P82 = "bags", costing!$F$3,
        IF(P82 = "Base layer", costing!$F$4,
            IF(P82 = "Bib shorts", costing!$F$5,
                IF(P82 = "caps", costing!$F$6,
                    IF(P82 = "Cycling bib Tights", costing!$F$7,
                        IF(P82 = "cycling cap", costing!$F$8,
                            IF(P82 = "Cycling Jersey", costing!$F$9,
                                IF(P82 = "Cycling shoes", costing!$F$10,
                                    IF(P82 = "cycling sock", costing!$F$11,
                                        IF(P82 = "Eyewear", costing!$F$12,
                                            IF(P82 = "Gloves", costing!$F$13,
                                                IF(P82 = "Helmets", costing!$F$14,
                                                    IF(P82 = "Hoodies &amp; sweatshirts", costing!$F$15,
                                                        IF(P82 = "Jackets", costing!$F$16,
                                                            IF(P82 = "Knee Warmers", costing!$F$17,
                                                                IF(P82 = "Leg Warmers", costing!$F$18,
                                                                    IF(P82 = "Long Sleeve Jersey", costing!$F$19,
                                                                        IF(P82 = "Memoribilia", costing!$F$20,
                                                                            IF(P82 = "Musette", costing!$F$21,
                                                                                IF(P82 = "Neck Warmer", costing!$F$22,
                                                                                    IF(P82 = "Rain Vest", costing!$F$23,
                                                                                        IF(P82 = "Shoecovers", costing!$F$24,
                                                                                            IF(P82 = "Shoes", costing!$F$25,
                                                                                                IF(P82 = "Shorts &amp; Trousers", costing!$F$26,
                                                                                                    IF(P82 = "Skinsuits", costing!$F$27,
                                                                                                        IF(P82 = "Skull cap", costing!$F$28,
                                                                                                            IF(P82 = "T shirts &amp; Tops", costing!$F$29,
                                                                                                                IF(P82 = "Wind Vest", costing!$F$30,
                                                                                                                    IF(P82 = "Components", costing!$F$31,
                                                                                                                        IF(P82 = "Saddles &amp; Seatposts", costing!$F$32,
                                                                                                                            IF(P82 = "Cransets &amp; Chainrings", costing!$F$33,
                                                                                                                                IF(P82 = "Handlebars &amp; Stems", costing!$F$34,
                                                                                                                                    IF(P82 = "Brakes &amp; Shifters", costing!$F$35,
                                                                                                                                        IF(P82 = "Bottles &amp; Cages", costing!$F$36,
                                                                                                                                            IF(P82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2" s="78" t="b">
        <f t="shared" si="4"/>
        <v>0</v>
      </c>
      <c r="AG82" s="80">
        <f t="shared" si="5"/>
        <v>0</v>
      </c>
      <c r="AH82" s="10"/>
      <c r="AI82" s="10"/>
      <c r="AJ82" s="10"/>
      <c r="AK82" s="10"/>
      <c r="AL82" s="10"/>
      <c r="AM82" s="10"/>
      <c r="AN82" s="10"/>
      <c r="AO82" s="10"/>
    </row>
    <row r="83" spans="1:41" ht="37.5" customHeight="1">
      <c r="A83" s="66" t="str">
        <f t="shared" si="0"/>
        <v/>
      </c>
      <c r="B83" s="85" t="str">
        <f ca="1">"&lt;html&gt;&lt;body&gt;&lt;b&gt;Key Information&lt;/b&gt;" &amp;
"&lt;br&gt;&lt;b&gt;Brand:&lt;/b&gt; " &amp; input!F83 &amp;
IF(input!G83&lt;&gt;"", "&lt;br&gt;&lt;b&gt;ProTeam:&lt;/b&gt; " &amp; input!G83, "") &amp;
"&lt;br&gt;&lt;b&gt;Gender:&lt;/b&gt; " &amp; input!I83 &amp;
IF(input!H83&lt;&gt;"", "&lt;br&gt;&lt;b&gt;Sleeve type:&lt;/b&gt; " &amp; input!H83, "") &amp;
"&lt;br&gt;&lt;b&gt;Colour:&lt;/b&gt; " &amp; input!J83 &amp;
"&lt;br&gt;&lt;b&gt;Season:&lt;/b&gt; " &amp; input!N83 &amp;
IF(input!O83&lt;&gt;"", "&lt;br&gt;&lt;b&gt;Cycling Style:&lt;/b&gt; &lt;a href='https://procyclingoutlet.com/pages/what-are-the-different-cycling-syles'&gt;" &amp; input!O83 &amp; "&lt;/a&gt;", "") &amp;
IF(input!V83&lt;&gt;"", "&lt;br&gt;&lt;b&gt;Condition:&lt;/b&gt; &lt;a href='https://procyclingoutlet.com/pages/what-condition-are-the-used-products-in'&gt;" &amp; input!V83 &amp; "&lt;/a&gt;" &amp; IF(input!Z83&lt;&gt;"", " : " &amp; input!Z83, ""), "") &amp;
IF(input!K83&lt;&gt;"", "&lt;br&gt;&lt;b&gt;Chamois:&lt;/b&gt; " &amp; input!K83, "") &amp;
IF(input!L83&lt;&gt;"", "&lt;br&gt;&lt;b&gt;Expiry Date:&lt;/b&gt; " &amp; input!L83, "") &amp;
"&lt;br&gt;&lt;b&gt;Description&lt;/b&gt;&lt;br&gt;" &amp; description!R82 &amp;
IF(input!AA83&lt;&gt;"", "&lt;br&gt;&lt;b&gt;Ref:&lt;/b&gt; " &amp; input!AA83,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3" s="86" t="str">
        <f t="shared" si="1"/>
        <v xml:space="preserve">     </v>
      </c>
      <c r="D83" s="87"/>
      <c r="E83" s="74"/>
      <c r="F83" s="74"/>
      <c r="G83" s="74"/>
      <c r="H83" s="88"/>
      <c r="I83" s="88"/>
      <c r="J83" s="74"/>
      <c r="K83" s="74"/>
      <c r="L83" s="89"/>
      <c r="M83" s="74"/>
      <c r="N83" s="88"/>
      <c r="O83" s="88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92" t="str">
        <f t="shared" si="8"/>
        <v/>
      </c>
      <c r="AB83" s="93" t="str">
        <f t="shared" si="3"/>
        <v/>
      </c>
      <c r="AC83" s="94" t="str">
        <f>IF(P83 = "Arm Warmers", costing!$I$2,
    IF(P83 = "bags", costing!$I$3,
        IF(P83 = "Base layer", costing!$I$4,
            IF(P83 = "Bib shorts", costing!$I$5,
                IF(P83 = "caps", costing!$I$6,
                    IF(P83 = "Cycling bib Tights", costing!$I$7,
                        IF(P83 = "cycling cap", costing!$I$8,
                            IF(P83 = "Cycling Jersey", costing!$I$9,
                                IF(P83 = "Cycling shoes", costing!$I$10,
                                    IF(P83 = "cycling sock", costing!$I$11,
                                        IF(P83 = "Eyewear", costing!$I$12,
                                            IF(P83 = "Gloves", costing!$I$13,
                                                IF(P83 = "Helmets", costing!$I$14,
                                                    IF(P83 = "Hoodies &amp; sweatshirts", costing!$I$15,
                                                        IF(P83 = "Jackets", costing!$I$16,
                                                            IF(P83 = "Knee Warmers", costing!$I$17,
                                                                IF(P83 = "Leg Warmers", costing!$I$18,
                                                                    IF(P83 = "Long Sleeve Jersey", costing!$I$19,
                                                                        IF(P83 = "Memoribilia", costing!$I$20,
                                                                            IF(P83 = "Musette", costing!$I$21,
                                                                                IF(P83 = "Neck Warmer", costing!$I$22,
                                                                                    IF(P83 = "Rain Vest", costing!$I$23,
                                                                                        IF(P83 = "Shoecovers", costing!$I$24,
                                                                                            IF(P83 = "Shoes", costing!$I$25,
                                                                                                IF(P83 = "Shorts &amp; Trousers", costing!$I$26,
                                                                                                    IF(P83 = "Skinsuits", costing!$I$27,
                                                                                                        IF(P83 = "Skull cap", costing!$I$28,
                                                                                                            IF(P83 = "T shirts &amp; Tops", costing!$I$29,
                                                                                                                IF(P83 = "Wind Vest", costing!$I$30,
                                                                                                                    IF(P83 = "Components", costing!$I$31,
                                                                                                                        IF(P83 = "Saddles &amp; Seatposts", costing!$I$32,
                                                                                                                            IF(P83 = "Cranksets &amp; Chainrings", costing!$I$33,
                                                                                                                                IF(P83 = "Handlebars &amp; Stems", costing!$I$34,
                                                                                                                                    IF(P83 = "Brakes &amp; Shifters", costing!$I$35,
                                                                                                                                        IF(P83 = "Bottles &amp; Cages", costing!$I$36,
                                                                                                                                            IF(P83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3" s="78" t="str">
        <f>IF(P83 = "Arm Warmers", costing!$C$2,
    IF(P83 = "bags", costing!$C$3,
        IF(P83 = "Base layer", costing!$C$4,
            IF(P83 = "Bib shorts", costing!$C$5,
                IF(P83 = "caps", costing!$C$6,
                    IF(P83 = "Cycling bib Tights", costing!$C$7,
                        IF(P83 = "cycling cap", costing!$C$8,
                            IF(P83 = "Cycling Jersey", costing!$C$9,
                                IF(P83 = "Cycling shoes", costing!$C$10,
                                    IF(P83 = "cycling sock", costing!$C$11,
                                        IF(P83 = "Eyewear", costing!$C$12,
                                            IF(P83 = "Gloves", costing!$C$13,
                                                IF(P83 = "Helmets", costing!$C$14,
                                                    IF(P83 = "Hoodies &amp; sweatshirts", costing!$C$15,
                                                        IF(P83 = "Jackets", costing!$C$16,
                                                            IF(P83 = "Knee Warmers", costing!$C$17,
                                                                IF(P83 = "Leg Warmers", costing!$C$18,
                                                                    IF(P83 = "Long Sleeve Jersey", costing!$C$19,
                                                                        IF(P83 = "Memoribilia", costing!$C$20,
                                                                            IF(P83 = "Musette", costing!$C$21,
                                                                                IF(P83 = "Neck Warmer", costing!$C$22,
                                                                                    IF(P83 = "Rain Vest", costing!$C$23,
                                                                                        IF(P83 = "Shoecovers", costing!$C$24,
                                                                                            IF(P83 = "Shoes", costing!$C$25,
                                                                                                IF(P83 = "Shorts &amp; Trousers", costing!$C$26,
                                                                                                    IF(P83 = "Skinsuits", costing!$C$27,
                                                                                                        IF(P83 = "Skull cap", costing!$C$28,
                                                                                                            IF(P83 = "T shirts &amp; Tops", costing!$C$29,
                                                                                                                IF(P83 = "Wind Vest", costing!$C$30,
                                                                                                                    IF(P83 = "Components", costing!$C$31,
                                                                                                                        IF(P83 = "Saddles &amp; Seatposts", costing!$C$32,
                                                                                                                            IF(P83 = "Cransets &amp; Chainrings", costing!$C$33,
                                                                                                                                IF(P83 = "Handlebars &amp; Stems", costing!$C$34,
                                                                                                                                    IF(P83 = "Brakes &amp; Shifters", costing!$C$35,
                                                                                                                                        IF(P83 = "Bottles &amp; Cages", costing!$C$36,
                                                                                                                                            IF(P83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3" s="78" t="str">
        <f>IF(P83 = "Arm Warmers", costing!$F$2,
    IF(P83 = "bags", costing!$F$3,
        IF(P83 = "Base layer", costing!$F$4,
            IF(P83 = "Bib shorts", costing!$F$5,
                IF(P83 = "caps", costing!$F$6,
                    IF(P83 = "Cycling bib Tights", costing!$F$7,
                        IF(P83 = "cycling cap", costing!$F$8,
                            IF(P83 = "Cycling Jersey", costing!$F$9,
                                IF(P83 = "Cycling shoes", costing!$F$10,
                                    IF(P83 = "cycling sock", costing!$F$11,
                                        IF(P83 = "Eyewear", costing!$F$12,
                                            IF(P83 = "Gloves", costing!$F$13,
                                                IF(P83 = "Helmets", costing!$F$14,
                                                    IF(P83 = "Hoodies &amp; sweatshirts", costing!$F$15,
                                                        IF(P83 = "Jackets", costing!$F$16,
                                                            IF(P83 = "Knee Warmers", costing!$F$17,
                                                                IF(P83 = "Leg Warmers", costing!$F$18,
                                                                    IF(P83 = "Long Sleeve Jersey", costing!$F$19,
                                                                        IF(P83 = "Memoribilia", costing!$F$20,
                                                                            IF(P83 = "Musette", costing!$F$21,
                                                                                IF(P83 = "Neck Warmer", costing!$F$22,
                                                                                    IF(P83 = "Rain Vest", costing!$F$23,
                                                                                        IF(P83 = "Shoecovers", costing!$F$24,
                                                                                            IF(P83 = "Shoes", costing!$F$25,
                                                                                                IF(P83 = "Shorts &amp; Trousers", costing!$F$26,
                                                                                                    IF(P83 = "Skinsuits", costing!$F$27,
                                                                                                        IF(P83 = "Skull cap", costing!$F$28,
                                                                                                            IF(P83 = "T shirts &amp; Tops", costing!$F$29,
                                                                                                                IF(P83 = "Wind Vest", costing!$F$30,
                                                                                                                    IF(P83 = "Components", costing!$F$31,
                                                                                                                        IF(P83 = "Saddles &amp; Seatposts", costing!$F$32,
                                                                                                                            IF(P83 = "Cransets &amp; Chainrings", costing!$F$33,
                                                                                                                                IF(P83 = "Handlebars &amp; Stems", costing!$F$34,
                                                                                                                                    IF(P83 = "Brakes &amp; Shifters", costing!$F$35,
                                                                                                                                        IF(P83 = "Bottles &amp; Cages", costing!$F$36,
                                                                                                                                            IF(P83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3" s="78" t="b">
        <f t="shared" si="4"/>
        <v>0</v>
      </c>
      <c r="AG83" s="80">
        <f t="shared" si="5"/>
        <v>0</v>
      </c>
      <c r="AH83" s="10"/>
      <c r="AI83" s="10"/>
      <c r="AJ83" s="10"/>
      <c r="AK83" s="10"/>
      <c r="AL83" s="10"/>
      <c r="AM83" s="10"/>
      <c r="AN83" s="10"/>
      <c r="AO83" s="10"/>
    </row>
    <row r="84" spans="1:41" ht="37.5" customHeight="1">
      <c r="A84" s="66" t="str">
        <f t="shared" si="0"/>
        <v/>
      </c>
      <c r="B84" s="85" t="str">
        <f ca="1">"&lt;html&gt;&lt;body&gt;&lt;b&gt;Key Information&lt;/b&gt;" &amp;
"&lt;br&gt;&lt;b&gt;Brand:&lt;/b&gt; " &amp; input!F84 &amp;
IF(input!G84&lt;&gt;"", "&lt;br&gt;&lt;b&gt;ProTeam:&lt;/b&gt; " &amp; input!G84, "") &amp;
"&lt;br&gt;&lt;b&gt;Gender:&lt;/b&gt; " &amp; input!I84 &amp;
IF(input!H84&lt;&gt;"", "&lt;br&gt;&lt;b&gt;Sleeve type:&lt;/b&gt; " &amp; input!H84, "") &amp;
"&lt;br&gt;&lt;b&gt;Colour:&lt;/b&gt; " &amp; input!J84 &amp;
"&lt;br&gt;&lt;b&gt;Season:&lt;/b&gt; " &amp; input!N84 &amp;
IF(input!O84&lt;&gt;"", "&lt;br&gt;&lt;b&gt;Cycling Style:&lt;/b&gt; &lt;a href='https://procyclingoutlet.com/pages/what-are-the-different-cycling-syles'&gt;" &amp; input!O84 &amp; "&lt;/a&gt;", "") &amp;
IF(input!V84&lt;&gt;"", "&lt;br&gt;&lt;b&gt;Condition:&lt;/b&gt; &lt;a href='https://procyclingoutlet.com/pages/what-condition-are-the-used-products-in'&gt;" &amp; input!V84 &amp; "&lt;/a&gt;" &amp; IF(input!Z84&lt;&gt;"", " : " &amp; input!Z84, ""), "") &amp;
IF(input!K84&lt;&gt;"", "&lt;br&gt;&lt;b&gt;Chamois:&lt;/b&gt; " &amp; input!K84, "") &amp;
IF(input!L84&lt;&gt;"", "&lt;br&gt;&lt;b&gt;Expiry Date:&lt;/b&gt; " &amp; input!L84, "") &amp;
"&lt;br&gt;&lt;b&gt;Description&lt;/b&gt;&lt;br&gt;" &amp; description!R83 &amp;
IF(input!AA84&lt;&gt;"", "&lt;br&gt;&lt;b&gt;Ref:&lt;/b&gt; " &amp; input!AA84,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4" s="86" t="str">
        <f t="shared" si="1"/>
        <v xml:space="preserve">     </v>
      </c>
      <c r="D84" s="87"/>
      <c r="E84" s="74"/>
      <c r="F84" s="74"/>
      <c r="G84" s="74"/>
      <c r="H84" s="88"/>
      <c r="I84" s="88"/>
      <c r="J84" s="74"/>
      <c r="K84" s="74"/>
      <c r="L84" s="89"/>
      <c r="M84" s="74"/>
      <c r="N84" s="88"/>
      <c r="O84" s="88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92" t="str">
        <f t="shared" si="8"/>
        <v/>
      </c>
      <c r="AB84" s="93" t="str">
        <f t="shared" si="3"/>
        <v/>
      </c>
      <c r="AC84" s="94" t="str">
        <f>IF(P84 = "Arm Warmers", costing!$I$2,
    IF(P84 = "bags", costing!$I$3,
        IF(P84 = "Base layer", costing!$I$4,
            IF(P84 = "Bib shorts", costing!$I$5,
                IF(P84 = "caps", costing!$I$6,
                    IF(P84 = "Cycling bib Tights", costing!$I$7,
                        IF(P84 = "cycling cap", costing!$I$8,
                            IF(P84 = "Cycling Jersey", costing!$I$9,
                                IF(P84 = "Cycling shoes", costing!$I$10,
                                    IF(P84 = "cycling sock", costing!$I$11,
                                        IF(P84 = "Eyewear", costing!$I$12,
                                            IF(P84 = "Gloves", costing!$I$13,
                                                IF(P84 = "Helmets", costing!$I$14,
                                                    IF(P84 = "Hoodies &amp; sweatshirts", costing!$I$15,
                                                        IF(P84 = "Jackets", costing!$I$16,
                                                            IF(P84 = "Knee Warmers", costing!$I$17,
                                                                IF(P84 = "Leg Warmers", costing!$I$18,
                                                                    IF(P84 = "Long Sleeve Jersey", costing!$I$19,
                                                                        IF(P84 = "Memoribilia", costing!$I$20,
                                                                            IF(P84 = "Musette", costing!$I$21,
                                                                                IF(P84 = "Neck Warmer", costing!$I$22,
                                                                                    IF(P84 = "Rain Vest", costing!$I$23,
                                                                                        IF(P84 = "Shoecovers", costing!$I$24,
                                                                                            IF(P84 = "Shoes", costing!$I$25,
                                                                                                IF(P84 = "Shorts &amp; Trousers", costing!$I$26,
                                                                                                    IF(P84 = "Skinsuits", costing!$I$27,
                                                                                                        IF(P84 = "Skull cap", costing!$I$28,
                                                                                                            IF(P84 = "T shirts &amp; Tops", costing!$I$29,
                                                                                                                IF(P84 = "Wind Vest", costing!$I$30,
                                                                                                                    IF(P84 = "Components", costing!$I$31,
                                                                                                                        IF(P84 = "Saddles &amp; Seatposts", costing!$I$32,
                                                                                                                            IF(P84 = "Cranksets &amp; Chainrings", costing!$I$33,
                                                                                                                                IF(P84 = "Handlebars &amp; Stems", costing!$I$34,
                                                                                                                                    IF(P84 = "Brakes &amp; Shifters", costing!$I$35,
                                                                                                                                        IF(P84 = "Bottles &amp; Cages", costing!$I$36,
                                                                                                                                            IF(P84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4" s="78" t="str">
        <f>IF(P84 = "Arm Warmers", costing!$C$2,
    IF(P84 = "bags", costing!$C$3,
        IF(P84 = "Base layer", costing!$C$4,
            IF(P84 = "Bib shorts", costing!$C$5,
                IF(P84 = "caps", costing!$C$6,
                    IF(P84 = "Cycling bib Tights", costing!$C$7,
                        IF(P84 = "cycling cap", costing!$C$8,
                            IF(P84 = "Cycling Jersey", costing!$C$9,
                                IF(P84 = "Cycling shoes", costing!$C$10,
                                    IF(P84 = "cycling sock", costing!$C$11,
                                        IF(P84 = "Eyewear", costing!$C$12,
                                            IF(P84 = "Gloves", costing!$C$13,
                                                IF(P84 = "Helmets", costing!$C$14,
                                                    IF(P84 = "Hoodies &amp; sweatshirts", costing!$C$15,
                                                        IF(P84 = "Jackets", costing!$C$16,
                                                            IF(P84 = "Knee Warmers", costing!$C$17,
                                                                IF(P84 = "Leg Warmers", costing!$C$18,
                                                                    IF(P84 = "Long Sleeve Jersey", costing!$C$19,
                                                                        IF(P84 = "Memoribilia", costing!$C$20,
                                                                            IF(P84 = "Musette", costing!$C$21,
                                                                                IF(P84 = "Neck Warmer", costing!$C$22,
                                                                                    IF(P84 = "Rain Vest", costing!$C$23,
                                                                                        IF(P84 = "Shoecovers", costing!$C$24,
                                                                                            IF(P84 = "Shoes", costing!$C$25,
                                                                                                IF(P84 = "Shorts &amp; Trousers", costing!$C$26,
                                                                                                    IF(P84 = "Skinsuits", costing!$C$27,
                                                                                                        IF(P84 = "Skull cap", costing!$C$28,
                                                                                                            IF(P84 = "T shirts &amp; Tops", costing!$C$29,
                                                                                                                IF(P84 = "Wind Vest", costing!$C$30,
                                                                                                                    IF(P84 = "Components", costing!$C$31,
                                                                                                                        IF(P84 = "Saddles &amp; Seatposts", costing!$C$32,
                                                                                                                            IF(P84 = "Cransets &amp; Chainrings", costing!$C$33,
                                                                                                                                IF(P84 = "Handlebars &amp; Stems", costing!$C$34,
                                                                                                                                    IF(P84 = "Brakes &amp; Shifters", costing!$C$35,
                                                                                                                                        IF(P84 = "Bottles &amp; Cages", costing!$C$36,
                                                                                                                                            IF(P84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4" s="78" t="str">
        <f>IF(P84 = "Arm Warmers", costing!$F$2,
    IF(P84 = "bags", costing!$F$3,
        IF(P84 = "Base layer", costing!$F$4,
            IF(P84 = "Bib shorts", costing!$F$5,
                IF(P84 = "caps", costing!$F$6,
                    IF(P84 = "Cycling bib Tights", costing!$F$7,
                        IF(P84 = "cycling cap", costing!$F$8,
                            IF(P84 = "Cycling Jersey", costing!$F$9,
                                IF(P84 = "Cycling shoes", costing!$F$10,
                                    IF(P84 = "cycling sock", costing!$F$11,
                                        IF(P84 = "Eyewear", costing!$F$12,
                                            IF(P84 = "Gloves", costing!$F$13,
                                                IF(P84 = "Helmets", costing!$F$14,
                                                    IF(P84 = "Hoodies &amp; sweatshirts", costing!$F$15,
                                                        IF(P84 = "Jackets", costing!$F$16,
                                                            IF(P84 = "Knee Warmers", costing!$F$17,
                                                                IF(P84 = "Leg Warmers", costing!$F$18,
                                                                    IF(P84 = "Long Sleeve Jersey", costing!$F$19,
                                                                        IF(P84 = "Memoribilia", costing!$F$20,
                                                                            IF(P84 = "Musette", costing!$F$21,
                                                                                IF(P84 = "Neck Warmer", costing!$F$22,
                                                                                    IF(P84 = "Rain Vest", costing!$F$23,
                                                                                        IF(P84 = "Shoecovers", costing!$F$24,
                                                                                            IF(P84 = "Shoes", costing!$F$25,
                                                                                                IF(P84 = "Shorts &amp; Trousers", costing!$F$26,
                                                                                                    IF(P84 = "Skinsuits", costing!$F$27,
                                                                                                        IF(P84 = "Skull cap", costing!$F$28,
                                                                                                            IF(P84 = "T shirts &amp; Tops", costing!$F$29,
                                                                                                                IF(P84 = "Wind Vest", costing!$F$30,
                                                                                                                    IF(P84 = "Components", costing!$F$31,
                                                                                                                        IF(P84 = "Saddles &amp; Seatposts", costing!$F$32,
                                                                                                                            IF(P84 = "Cransets &amp; Chainrings", costing!$F$33,
                                                                                                                                IF(P84 = "Handlebars &amp; Stems", costing!$F$34,
                                                                                                                                    IF(P84 = "Brakes &amp; Shifters", costing!$F$35,
                                                                                                                                        IF(P84 = "Bottles &amp; Cages", costing!$F$36,
                                                                                                                                            IF(P84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4" s="78" t="b">
        <f t="shared" si="4"/>
        <v>0</v>
      </c>
      <c r="AG84" s="80">
        <f t="shared" si="5"/>
        <v>0</v>
      </c>
      <c r="AH84" s="10"/>
      <c r="AI84" s="10"/>
      <c r="AJ84" s="10"/>
      <c r="AK84" s="10"/>
      <c r="AL84" s="10"/>
      <c r="AM84" s="10"/>
      <c r="AN84" s="10"/>
      <c r="AO84" s="10"/>
    </row>
    <row r="85" spans="1:41" ht="37.5" customHeight="1">
      <c r="A85" s="66" t="str">
        <f t="shared" si="0"/>
        <v/>
      </c>
      <c r="B85" s="85" t="str">
        <f ca="1">"&lt;html&gt;&lt;body&gt;&lt;b&gt;Key Information&lt;/b&gt;" &amp;
"&lt;br&gt;&lt;b&gt;Brand:&lt;/b&gt; " &amp; input!F85 &amp;
IF(input!G85&lt;&gt;"", "&lt;br&gt;&lt;b&gt;ProTeam:&lt;/b&gt; " &amp; input!G85, "") &amp;
"&lt;br&gt;&lt;b&gt;Gender:&lt;/b&gt; " &amp; input!I85 &amp;
IF(input!H85&lt;&gt;"", "&lt;br&gt;&lt;b&gt;Sleeve type:&lt;/b&gt; " &amp; input!H85, "") &amp;
"&lt;br&gt;&lt;b&gt;Colour:&lt;/b&gt; " &amp; input!J85 &amp;
"&lt;br&gt;&lt;b&gt;Season:&lt;/b&gt; " &amp; input!N85 &amp;
IF(input!O85&lt;&gt;"", "&lt;br&gt;&lt;b&gt;Cycling Style:&lt;/b&gt; &lt;a href='https://procyclingoutlet.com/pages/what-are-the-different-cycling-syles'&gt;" &amp; input!O85 &amp; "&lt;/a&gt;", "") &amp;
IF(input!V85&lt;&gt;"", "&lt;br&gt;&lt;b&gt;Condition:&lt;/b&gt; &lt;a href='https://procyclingoutlet.com/pages/what-condition-are-the-used-products-in'&gt;" &amp; input!V85 &amp; "&lt;/a&gt;" &amp; IF(input!Z85&lt;&gt;"", " : " &amp; input!Z85, ""), "") &amp;
IF(input!K85&lt;&gt;"", "&lt;br&gt;&lt;b&gt;Chamois:&lt;/b&gt; " &amp; input!K85, "") &amp;
IF(input!L85&lt;&gt;"", "&lt;br&gt;&lt;b&gt;Expiry Date:&lt;/b&gt; " &amp; input!L85, "") &amp;
"&lt;br&gt;&lt;b&gt;Description&lt;/b&gt;&lt;br&gt;" &amp; description!R84 &amp;
IF(input!AA85&lt;&gt;"", "&lt;br&gt;&lt;b&gt;Ref:&lt;/b&gt; " &amp; input!AA85,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5" s="86" t="str">
        <f t="shared" si="1"/>
        <v xml:space="preserve">     </v>
      </c>
      <c r="D85" s="87"/>
      <c r="E85" s="74"/>
      <c r="F85" s="74"/>
      <c r="G85" s="74"/>
      <c r="H85" s="88"/>
      <c r="I85" s="88"/>
      <c r="J85" s="74"/>
      <c r="K85" s="74"/>
      <c r="L85" s="89"/>
      <c r="M85" s="74"/>
      <c r="N85" s="88"/>
      <c r="O85" s="88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92" t="str">
        <f t="shared" si="8"/>
        <v/>
      </c>
      <c r="AB85" s="93" t="str">
        <f t="shared" si="3"/>
        <v/>
      </c>
      <c r="AC85" s="94" t="str">
        <f>IF(P85 = "Arm Warmers", costing!$I$2,
    IF(P85 = "bags", costing!$I$3,
        IF(P85 = "Base layer", costing!$I$4,
            IF(P85 = "Bib shorts", costing!$I$5,
                IF(P85 = "caps", costing!$I$6,
                    IF(P85 = "Cycling bib Tights", costing!$I$7,
                        IF(P85 = "cycling cap", costing!$I$8,
                            IF(P85 = "Cycling Jersey", costing!$I$9,
                                IF(P85 = "Cycling shoes", costing!$I$10,
                                    IF(P85 = "cycling sock", costing!$I$11,
                                        IF(P85 = "Eyewear", costing!$I$12,
                                            IF(P85 = "Gloves", costing!$I$13,
                                                IF(P85 = "Helmets", costing!$I$14,
                                                    IF(P85 = "Hoodies &amp; sweatshirts", costing!$I$15,
                                                        IF(P85 = "Jackets", costing!$I$16,
                                                            IF(P85 = "Knee Warmers", costing!$I$17,
                                                                IF(P85 = "Leg Warmers", costing!$I$18,
                                                                    IF(P85 = "Long Sleeve Jersey", costing!$I$19,
                                                                        IF(P85 = "Memoribilia", costing!$I$20,
                                                                            IF(P85 = "Musette", costing!$I$21,
                                                                                IF(P85 = "Neck Warmer", costing!$I$22,
                                                                                    IF(P85 = "Rain Vest", costing!$I$23,
                                                                                        IF(P85 = "Shoecovers", costing!$I$24,
                                                                                            IF(P85 = "Shoes", costing!$I$25,
                                                                                                IF(P85 = "Shorts &amp; Trousers", costing!$I$26,
                                                                                                    IF(P85 = "Skinsuits", costing!$I$27,
                                                                                                        IF(P85 = "Skull cap", costing!$I$28,
                                                                                                            IF(P85 = "T shirts &amp; Tops", costing!$I$29,
                                                                                                                IF(P85 = "Wind Vest", costing!$I$30,
                                                                                                                    IF(P85 = "Components", costing!$I$31,
                                                                                                                        IF(P85 = "Saddles &amp; Seatposts", costing!$I$32,
                                                                                                                            IF(P85 = "Cranksets &amp; Chainrings", costing!$I$33,
                                                                                                                                IF(P85 = "Handlebars &amp; Stems", costing!$I$34,
                                                                                                                                    IF(P85 = "Brakes &amp; Shifters", costing!$I$35,
                                                                                                                                        IF(P85 = "Bottles &amp; Cages", costing!$I$36,
                                                                                                                                            IF(P85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5" s="78" t="str">
        <f>IF(P85 = "Arm Warmers", costing!$C$2,
    IF(P85 = "bags", costing!$C$3,
        IF(P85 = "Base layer", costing!$C$4,
            IF(P85 = "Bib shorts", costing!$C$5,
                IF(P85 = "caps", costing!$C$6,
                    IF(P85 = "Cycling bib Tights", costing!$C$7,
                        IF(P85 = "cycling cap", costing!$C$8,
                            IF(P85 = "Cycling Jersey", costing!$C$9,
                                IF(P85 = "Cycling shoes", costing!$C$10,
                                    IF(P85 = "cycling sock", costing!$C$11,
                                        IF(P85 = "Eyewear", costing!$C$12,
                                            IF(P85 = "Gloves", costing!$C$13,
                                                IF(P85 = "Helmets", costing!$C$14,
                                                    IF(P85 = "Hoodies &amp; sweatshirts", costing!$C$15,
                                                        IF(P85 = "Jackets", costing!$C$16,
                                                            IF(P85 = "Knee Warmers", costing!$C$17,
                                                                IF(P85 = "Leg Warmers", costing!$C$18,
                                                                    IF(P85 = "Long Sleeve Jersey", costing!$C$19,
                                                                        IF(P85 = "Memoribilia", costing!$C$20,
                                                                            IF(P85 = "Musette", costing!$C$21,
                                                                                IF(P85 = "Neck Warmer", costing!$C$22,
                                                                                    IF(P85 = "Rain Vest", costing!$C$23,
                                                                                        IF(P85 = "Shoecovers", costing!$C$24,
                                                                                            IF(P85 = "Shoes", costing!$C$25,
                                                                                                IF(P85 = "Shorts &amp; Trousers", costing!$C$26,
                                                                                                    IF(P85 = "Skinsuits", costing!$C$27,
                                                                                                        IF(P85 = "Skull cap", costing!$C$28,
                                                                                                            IF(P85 = "T shirts &amp; Tops", costing!$C$29,
                                                                                                                IF(P85 = "Wind Vest", costing!$C$30,
                                                                                                                    IF(P85 = "Components", costing!$C$31,
                                                                                                                        IF(P85 = "Saddles &amp; Seatposts", costing!$C$32,
                                                                                                                            IF(P85 = "Cransets &amp; Chainrings", costing!$C$33,
                                                                                                                                IF(P85 = "Handlebars &amp; Stems", costing!$C$34,
                                                                                                                                    IF(P85 = "Brakes &amp; Shifters", costing!$C$35,
                                                                                                                                        IF(P85 = "Bottles &amp; Cages", costing!$C$36,
                                                                                                                                            IF(P85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5" s="78" t="str">
        <f>IF(P85 = "Arm Warmers", costing!$F$2,
    IF(P85 = "bags", costing!$F$3,
        IF(P85 = "Base layer", costing!$F$4,
            IF(P85 = "Bib shorts", costing!$F$5,
                IF(P85 = "caps", costing!$F$6,
                    IF(P85 = "Cycling bib Tights", costing!$F$7,
                        IF(P85 = "cycling cap", costing!$F$8,
                            IF(P85 = "Cycling Jersey", costing!$F$9,
                                IF(P85 = "Cycling shoes", costing!$F$10,
                                    IF(P85 = "cycling sock", costing!$F$11,
                                        IF(P85 = "Eyewear", costing!$F$12,
                                            IF(P85 = "Gloves", costing!$F$13,
                                                IF(P85 = "Helmets", costing!$F$14,
                                                    IF(P85 = "Hoodies &amp; sweatshirts", costing!$F$15,
                                                        IF(P85 = "Jackets", costing!$F$16,
                                                            IF(P85 = "Knee Warmers", costing!$F$17,
                                                                IF(P85 = "Leg Warmers", costing!$F$18,
                                                                    IF(P85 = "Long Sleeve Jersey", costing!$F$19,
                                                                        IF(P85 = "Memoribilia", costing!$F$20,
                                                                            IF(P85 = "Musette", costing!$F$21,
                                                                                IF(P85 = "Neck Warmer", costing!$F$22,
                                                                                    IF(P85 = "Rain Vest", costing!$F$23,
                                                                                        IF(P85 = "Shoecovers", costing!$F$24,
                                                                                            IF(P85 = "Shoes", costing!$F$25,
                                                                                                IF(P85 = "Shorts &amp; Trousers", costing!$F$26,
                                                                                                    IF(P85 = "Skinsuits", costing!$F$27,
                                                                                                        IF(P85 = "Skull cap", costing!$F$28,
                                                                                                            IF(P85 = "T shirts &amp; Tops", costing!$F$29,
                                                                                                                IF(P85 = "Wind Vest", costing!$F$30,
                                                                                                                    IF(P85 = "Components", costing!$F$31,
                                                                                                                        IF(P85 = "Saddles &amp; Seatposts", costing!$F$32,
                                                                                                                            IF(P85 = "Cransets &amp; Chainrings", costing!$F$33,
                                                                                                                                IF(P85 = "Handlebars &amp; Stems", costing!$F$34,
                                                                                                                                    IF(P85 = "Brakes &amp; Shifters", costing!$F$35,
                                                                                                                                        IF(P85 = "Bottles &amp; Cages", costing!$F$36,
                                                                                                                                            IF(P85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5" s="78" t="b">
        <f t="shared" si="4"/>
        <v>0</v>
      </c>
      <c r="AG85" s="80">
        <f t="shared" si="5"/>
        <v>0</v>
      </c>
      <c r="AH85" s="10"/>
      <c r="AI85" s="10"/>
      <c r="AJ85" s="10"/>
      <c r="AK85" s="10"/>
      <c r="AL85" s="10"/>
      <c r="AM85" s="10"/>
      <c r="AN85" s="10"/>
      <c r="AO85" s="10"/>
    </row>
    <row r="86" spans="1:41" ht="37.5" customHeight="1">
      <c r="A86" s="66" t="str">
        <f t="shared" si="0"/>
        <v/>
      </c>
      <c r="B86" s="85" t="str">
        <f ca="1">"&lt;html&gt;&lt;body&gt;&lt;b&gt;Key Information&lt;/b&gt;" &amp;
"&lt;br&gt;&lt;b&gt;Brand:&lt;/b&gt; " &amp; input!F86 &amp;
IF(input!G86&lt;&gt;"", "&lt;br&gt;&lt;b&gt;ProTeam:&lt;/b&gt; " &amp; input!G86, "") &amp;
"&lt;br&gt;&lt;b&gt;Gender:&lt;/b&gt; " &amp; input!I86 &amp;
IF(input!H86&lt;&gt;"", "&lt;br&gt;&lt;b&gt;Sleeve type:&lt;/b&gt; " &amp; input!H86, "") &amp;
"&lt;br&gt;&lt;b&gt;Colour:&lt;/b&gt; " &amp; input!J86 &amp;
"&lt;br&gt;&lt;b&gt;Season:&lt;/b&gt; " &amp; input!N86 &amp;
IF(input!O86&lt;&gt;"", "&lt;br&gt;&lt;b&gt;Cycling Style:&lt;/b&gt; &lt;a href='https://procyclingoutlet.com/pages/what-are-the-different-cycling-syles'&gt;" &amp; input!O86 &amp; "&lt;/a&gt;", "") &amp;
IF(input!V86&lt;&gt;"", "&lt;br&gt;&lt;b&gt;Condition:&lt;/b&gt; &lt;a href='https://procyclingoutlet.com/pages/what-condition-are-the-used-products-in'&gt;" &amp; input!V86 &amp; "&lt;/a&gt;" &amp; IF(input!Z86&lt;&gt;"", " : " &amp; input!Z86, ""), "") &amp;
IF(input!K86&lt;&gt;"", "&lt;br&gt;&lt;b&gt;Chamois:&lt;/b&gt; " &amp; input!K86, "") &amp;
IF(input!L86&lt;&gt;"", "&lt;br&gt;&lt;b&gt;Expiry Date:&lt;/b&gt; " &amp; input!L86, "") &amp;
"&lt;br&gt;&lt;b&gt;Description&lt;/b&gt;&lt;br&gt;" &amp; description!R85 &amp;
IF(input!AA86&lt;&gt;"", "&lt;br&gt;&lt;b&gt;Ref:&lt;/b&gt; " &amp; input!AA86,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6" s="86" t="str">
        <f t="shared" si="1"/>
        <v xml:space="preserve">     </v>
      </c>
      <c r="D86" s="87"/>
      <c r="E86" s="74"/>
      <c r="F86" s="74"/>
      <c r="G86" s="74"/>
      <c r="H86" s="88"/>
      <c r="I86" s="88"/>
      <c r="J86" s="74"/>
      <c r="K86" s="74"/>
      <c r="L86" s="89"/>
      <c r="M86" s="74"/>
      <c r="N86" s="88"/>
      <c r="O86" s="88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92" t="str">
        <f t="shared" si="8"/>
        <v/>
      </c>
      <c r="AB86" s="93" t="str">
        <f t="shared" si="3"/>
        <v/>
      </c>
      <c r="AC86" s="94" t="str">
        <f>IF(P86 = "Arm Warmers", costing!$I$2,
    IF(P86 = "bags", costing!$I$3,
        IF(P86 = "Base layer", costing!$I$4,
            IF(P86 = "Bib shorts", costing!$I$5,
                IF(P86 = "caps", costing!$I$6,
                    IF(P86 = "Cycling bib Tights", costing!$I$7,
                        IF(P86 = "cycling cap", costing!$I$8,
                            IF(P86 = "Cycling Jersey", costing!$I$9,
                                IF(P86 = "Cycling shoes", costing!$I$10,
                                    IF(P86 = "cycling sock", costing!$I$11,
                                        IF(P86 = "Eyewear", costing!$I$12,
                                            IF(P86 = "Gloves", costing!$I$13,
                                                IF(P86 = "Helmets", costing!$I$14,
                                                    IF(P86 = "Hoodies &amp; sweatshirts", costing!$I$15,
                                                        IF(P86 = "Jackets", costing!$I$16,
                                                            IF(P86 = "Knee Warmers", costing!$I$17,
                                                                IF(P86 = "Leg Warmers", costing!$I$18,
                                                                    IF(P86 = "Long Sleeve Jersey", costing!$I$19,
                                                                        IF(P86 = "Memoribilia", costing!$I$20,
                                                                            IF(P86 = "Musette", costing!$I$21,
                                                                                IF(P86 = "Neck Warmer", costing!$I$22,
                                                                                    IF(P86 = "Rain Vest", costing!$I$23,
                                                                                        IF(P86 = "Shoecovers", costing!$I$24,
                                                                                            IF(P86 = "Shoes", costing!$I$25,
                                                                                                IF(P86 = "Shorts &amp; Trousers", costing!$I$26,
                                                                                                    IF(P86 = "Skinsuits", costing!$I$27,
                                                                                                        IF(P86 = "Skull cap", costing!$I$28,
                                                                                                            IF(P86 = "T shirts &amp; Tops", costing!$I$29,
                                                                                                                IF(P86 = "Wind Vest", costing!$I$30,
                                                                                                                    IF(P86 = "Components", costing!$I$31,
                                                                                                                        IF(P86 = "Saddles &amp; Seatposts", costing!$I$32,
                                                                                                                            IF(P86 = "Cranksets &amp; Chainrings", costing!$I$33,
                                                                                                                                IF(P86 = "Handlebars &amp; Stems", costing!$I$34,
                                                                                                                                    IF(P86 = "Brakes &amp; Shifters", costing!$I$35,
                                                                                                                                        IF(P86 = "Bottles &amp; Cages", costing!$I$36,
                                                                                                                                            IF(P86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6" s="78" t="str">
        <f>IF(P86 = "Arm Warmers", costing!$C$2,
    IF(P86 = "bags", costing!$C$3,
        IF(P86 = "Base layer", costing!$C$4,
            IF(P86 = "Bib shorts", costing!$C$5,
                IF(P86 = "caps", costing!$C$6,
                    IF(P86 = "Cycling bib Tights", costing!$C$7,
                        IF(P86 = "cycling cap", costing!$C$8,
                            IF(P86 = "Cycling Jersey", costing!$C$9,
                                IF(P86 = "Cycling shoes", costing!$C$10,
                                    IF(P86 = "cycling sock", costing!$C$11,
                                        IF(P86 = "Eyewear", costing!$C$12,
                                            IF(P86 = "Gloves", costing!$C$13,
                                                IF(P86 = "Helmets", costing!$C$14,
                                                    IF(P86 = "Hoodies &amp; sweatshirts", costing!$C$15,
                                                        IF(P86 = "Jackets", costing!$C$16,
                                                            IF(P86 = "Knee Warmers", costing!$C$17,
                                                                IF(P86 = "Leg Warmers", costing!$C$18,
                                                                    IF(P86 = "Long Sleeve Jersey", costing!$C$19,
                                                                        IF(P86 = "Memoribilia", costing!$C$20,
                                                                            IF(P86 = "Musette", costing!$C$21,
                                                                                IF(P86 = "Neck Warmer", costing!$C$22,
                                                                                    IF(P86 = "Rain Vest", costing!$C$23,
                                                                                        IF(P86 = "Shoecovers", costing!$C$24,
                                                                                            IF(P86 = "Shoes", costing!$C$25,
                                                                                                IF(P86 = "Shorts &amp; Trousers", costing!$C$26,
                                                                                                    IF(P86 = "Skinsuits", costing!$C$27,
                                                                                                        IF(P86 = "Skull cap", costing!$C$28,
                                                                                                            IF(P86 = "T shirts &amp; Tops", costing!$C$29,
                                                                                                                IF(P86 = "Wind Vest", costing!$C$30,
                                                                                                                    IF(P86 = "Components", costing!$C$31,
                                                                                                                        IF(P86 = "Saddles &amp; Seatposts", costing!$C$32,
                                                                                                                            IF(P86 = "Cransets &amp; Chainrings", costing!$C$33,
                                                                                                                                IF(P86 = "Handlebars &amp; Stems", costing!$C$34,
                                                                                                                                    IF(P86 = "Brakes &amp; Shifters", costing!$C$35,
                                                                                                                                        IF(P86 = "Bottles &amp; Cages", costing!$C$36,
                                                                                                                                            IF(P86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6" s="78" t="str">
        <f>IF(P86 = "Arm Warmers", costing!$F$2,
    IF(P86 = "bags", costing!$F$3,
        IF(P86 = "Base layer", costing!$F$4,
            IF(P86 = "Bib shorts", costing!$F$5,
                IF(P86 = "caps", costing!$F$6,
                    IF(P86 = "Cycling bib Tights", costing!$F$7,
                        IF(P86 = "cycling cap", costing!$F$8,
                            IF(P86 = "Cycling Jersey", costing!$F$9,
                                IF(P86 = "Cycling shoes", costing!$F$10,
                                    IF(P86 = "cycling sock", costing!$F$11,
                                        IF(P86 = "Eyewear", costing!$F$12,
                                            IF(P86 = "Gloves", costing!$F$13,
                                                IF(P86 = "Helmets", costing!$F$14,
                                                    IF(P86 = "Hoodies &amp; sweatshirts", costing!$F$15,
                                                        IF(P86 = "Jackets", costing!$F$16,
                                                            IF(P86 = "Knee Warmers", costing!$F$17,
                                                                IF(P86 = "Leg Warmers", costing!$F$18,
                                                                    IF(P86 = "Long Sleeve Jersey", costing!$F$19,
                                                                        IF(P86 = "Memoribilia", costing!$F$20,
                                                                            IF(P86 = "Musette", costing!$F$21,
                                                                                IF(P86 = "Neck Warmer", costing!$F$22,
                                                                                    IF(P86 = "Rain Vest", costing!$F$23,
                                                                                        IF(P86 = "Shoecovers", costing!$F$24,
                                                                                            IF(P86 = "Shoes", costing!$F$25,
                                                                                                IF(P86 = "Shorts &amp; Trousers", costing!$F$26,
                                                                                                    IF(P86 = "Skinsuits", costing!$F$27,
                                                                                                        IF(P86 = "Skull cap", costing!$F$28,
                                                                                                            IF(P86 = "T shirts &amp; Tops", costing!$F$29,
                                                                                                                IF(P86 = "Wind Vest", costing!$F$30,
                                                                                                                    IF(P86 = "Components", costing!$F$31,
                                                                                                                        IF(P86 = "Saddles &amp; Seatposts", costing!$F$32,
                                                                                                                            IF(P86 = "Cransets &amp; Chainrings", costing!$F$33,
                                                                                                                                IF(P86 = "Handlebars &amp; Stems", costing!$F$34,
                                                                                                                                    IF(P86 = "Brakes &amp; Shifters", costing!$F$35,
                                                                                                                                        IF(P86 = "Bottles &amp; Cages", costing!$F$36,
                                                                                                                                            IF(P86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6" s="78" t="b">
        <f t="shared" si="4"/>
        <v>0</v>
      </c>
      <c r="AG86" s="80">
        <f t="shared" si="5"/>
        <v>0</v>
      </c>
      <c r="AH86" s="10"/>
      <c r="AI86" s="10"/>
      <c r="AJ86" s="10"/>
      <c r="AK86" s="10"/>
      <c r="AL86" s="10"/>
      <c r="AM86" s="10"/>
      <c r="AN86" s="10"/>
      <c r="AO86" s="10"/>
    </row>
    <row r="87" spans="1:41" ht="37.5" customHeight="1">
      <c r="A87" s="66" t="str">
        <f t="shared" si="0"/>
        <v/>
      </c>
      <c r="B87" s="85" t="str">
        <f ca="1">"&lt;html&gt;&lt;body&gt;&lt;b&gt;Key Information&lt;/b&gt;" &amp;
"&lt;br&gt;&lt;b&gt;Brand:&lt;/b&gt; " &amp; input!F87 &amp;
IF(input!G87&lt;&gt;"", "&lt;br&gt;&lt;b&gt;ProTeam:&lt;/b&gt; " &amp; input!G87, "") &amp;
"&lt;br&gt;&lt;b&gt;Gender:&lt;/b&gt; " &amp; input!I87 &amp;
IF(input!H87&lt;&gt;"", "&lt;br&gt;&lt;b&gt;Sleeve type:&lt;/b&gt; " &amp; input!H87, "") &amp;
"&lt;br&gt;&lt;b&gt;Colour:&lt;/b&gt; " &amp; input!J87 &amp;
"&lt;br&gt;&lt;b&gt;Season:&lt;/b&gt; " &amp; input!N87 &amp;
IF(input!O87&lt;&gt;"", "&lt;br&gt;&lt;b&gt;Cycling Style:&lt;/b&gt; &lt;a href='https://procyclingoutlet.com/pages/what-are-the-different-cycling-syles'&gt;" &amp; input!O87 &amp; "&lt;/a&gt;", "") &amp;
IF(input!V87&lt;&gt;"", "&lt;br&gt;&lt;b&gt;Condition:&lt;/b&gt; &lt;a href='https://procyclingoutlet.com/pages/what-condition-are-the-used-products-in'&gt;" &amp; input!V87 &amp; "&lt;/a&gt;" &amp; IF(input!Z87&lt;&gt;"", " : " &amp; input!Z87, ""), "") &amp;
IF(input!K87&lt;&gt;"", "&lt;br&gt;&lt;b&gt;Chamois:&lt;/b&gt; " &amp; input!K87, "") &amp;
IF(input!L87&lt;&gt;"", "&lt;br&gt;&lt;b&gt;Expiry Date:&lt;/b&gt; " &amp; input!L87, "") &amp;
"&lt;br&gt;&lt;b&gt;Description&lt;/b&gt;&lt;br&gt;" &amp; description!R86 &amp;
IF(input!AA87&lt;&gt;"", "&lt;br&gt;&lt;b&gt;Ref:&lt;/b&gt; " &amp; input!AA87,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7" s="86" t="str">
        <f t="shared" si="1"/>
        <v xml:space="preserve">     </v>
      </c>
      <c r="D87" s="87"/>
      <c r="E87" s="74"/>
      <c r="F87" s="74"/>
      <c r="G87" s="74"/>
      <c r="H87" s="88"/>
      <c r="I87" s="88"/>
      <c r="J87" s="74"/>
      <c r="K87" s="74"/>
      <c r="L87" s="89"/>
      <c r="M87" s="74"/>
      <c r="N87" s="88"/>
      <c r="O87" s="88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92" t="str">
        <f t="shared" si="8"/>
        <v/>
      </c>
      <c r="AB87" s="93" t="str">
        <f t="shared" si="3"/>
        <v/>
      </c>
      <c r="AC87" s="94" t="str">
        <f>IF(P87 = "Arm Warmers", costing!$I$2,
    IF(P87 = "bags", costing!$I$3,
        IF(P87 = "Base layer", costing!$I$4,
            IF(P87 = "Bib shorts", costing!$I$5,
                IF(P87 = "caps", costing!$I$6,
                    IF(P87 = "Cycling bib Tights", costing!$I$7,
                        IF(P87 = "cycling cap", costing!$I$8,
                            IF(P87 = "Cycling Jersey", costing!$I$9,
                                IF(P87 = "Cycling shoes", costing!$I$10,
                                    IF(P87 = "cycling sock", costing!$I$11,
                                        IF(P87 = "Eyewear", costing!$I$12,
                                            IF(P87 = "Gloves", costing!$I$13,
                                                IF(P87 = "Helmets", costing!$I$14,
                                                    IF(P87 = "Hoodies &amp; sweatshirts", costing!$I$15,
                                                        IF(P87 = "Jackets", costing!$I$16,
                                                            IF(P87 = "Knee Warmers", costing!$I$17,
                                                                IF(P87 = "Leg Warmers", costing!$I$18,
                                                                    IF(P87 = "Long Sleeve Jersey", costing!$I$19,
                                                                        IF(P87 = "Memoribilia", costing!$I$20,
                                                                            IF(P87 = "Musette", costing!$I$21,
                                                                                IF(P87 = "Neck Warmer", costing!$I$22,
                                                                                    IF(P87 = "Rain Vest", costing!$I$23,
                                                                                        IF(P87 = "Shoecovers", costing!$I$24,
                                                                                            IF(P87 = "Shoes", costing!$I$25,
                                                                                                IF(P87 = "Shorts &amp; Trousers", costing!$I$26,
                                                                                                    IF(P87 = "Skinsuits", costing!$I$27,
                                                                                                        IF(P87 = "Skull cap", costing!$I$28,
                                                                                                            IF(P87 = "T shirts &amp; Tops", costing!$I$29,
                                                                                                                IF(P87 = "Wind Vest", costing!$I$30,
                                                                                                                    IF(P87 = "Components", costing!$I$31,
                                                                                                                        IF(P87 = "Saddles &amp; Seatposts", costing!$I$32,
                                                                                                                            IF(P87 = "Cranksets &amp; Chainrings", costing!$I$33,
                                                                                                                                IF(P87 = "Handlebars &amp; Stems", costing!$I$34,
                                                                                                                                    IF(P87 = "Brakes &amp; Shifters", costing!$I$35,
                                                                                                                                        IF(P87 = "Bottles &amp; Cages", costing!$I$36,
                                                                                                                                            IF(P87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7" s="78" t="str">
        <f>IF(P87 = "Arm Warmers", costing!$C$2,
    IF(P87 = "bags", costing!$C$3,
        IF(P87 = "Base layer", costing!$C$4,
            IF(P87 = "Bib shorts", costing!$C$5,
                IF(P87 = "caps", costing!$C$6,
                    IF(P87 = "Cycling bib Tights", costing!$C$7,
                        IF(P87 = "cycling cap", costing!$C$8,
                            IF(P87 = "Cycling Jersey", costing!$C$9,
                                IF(P87 = "Cycling shoes", costing!$C$10,
                                    IF(P87 = "cycling sock", costing!$C$11,
                                        IF(P87 = "Eyewear", costing!$C$12,
                                            IF(P87 = "Gloves", costing!$C$13,
                                                IF(P87 = "Helmets", costing!$C$14,
                                                    IF(P87 = "Hoodies &amp; sweatshirts", costing!$C$15,
                                                        IF(P87 = "Jackets", costing!$C$16,
                                                            IF(P87 = "Knee Warmers", costing!$C$17,
                                                                IF(P87 = "Leg Warmers", costing!$C$18,
                                                                    IF(P87 = "Long Sleeve Jersey", costing!$C$19,
                                                                        IF(P87 = "Memoribilia", costing!$C$20,
                                                                            IF(P87 = "Musette", costing!$C$21,
                                                                                IF(P87 = "Neck Warmer", costing!$C$22,
                                                                                    IF(P87 = "Rain Vest", costing!$C$23,
                                                                                        IF(P87 = "Shoecovers", costing!$C$24,
                                                                                            IF(P87 = "Shoes", costing!$C$25,
                                                                                                IF(P87 = "Shorts &amp; Trousers", costing!$C$26,
                                                                                                    IF(P87 = "Skinsuits", costing!$C$27,
                                                                                                        IF(P87 = "Skull cap", costing!$C$28,
                                                                                                            IF(P87 = "T shirts &amp; Tops", costing!$C$29,
                                                                                                                IF(P87 = "Wind Vest", costing!$C$30,
                                                                                                                    IF(P87 = "Components", costing!$C$31,
                                                                                                                        IF(P87 = "Saddles &amp; Seatposts", costing!$C$32,
                                                                                                                            IF(P87 = "Cransets &amp; Chainrings", costing!$C$33,
                                                                                                                                IF(P87 = "Handlebars &amp; Stems", costing!$C$34,
                                                                                                                                    IF(P87 = "Brakes &amp; Shifters", costing!$C$35,
                                                                                                                                        IF(P87 = "Bottles &amp; Cages", costing!$C$36,
                                                                                                                                            IF(P87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7" s="78" t="str">
        <f>IF(P87 = "Arm Warmers", costing!$F$2,
    IF(P87 = "bags", costing!$F$3,
        IF(P87 = "Base layer", costing!$F$4,
            IF(P87 = "Bib shorts", costing!$F$5,
                IF(P87 = "caps", costing!$F$6,
                    IF(P87 = "Cycling bib Tights", costing!$F$7,
                        IF(P87 = "cycling cap", costing!$F$8,
                            IF(P87 = "Cycling Jersey", costing!$F$9,
                                IF(P87 = "Cycling shoes", costing!$F$10,
                                    IF(P87 = "cycling sock", costing!$F$11,
                                        IF(P87 = "Eyewear", costing!$F$12,
                                            IF(P87 = "Gloves", costing!$F$13,
                                                IF(P87 = "Helmets", costing!$F$14,
                                                    IF(P87 = "Hoodies &amp; sweatshirts", costing!$F$15,
                                                        IF(P87 = "Jackets", costing!$F$16,
                                                            IF(P87 = "Knee Warmers", costing!$F$17,
                                                                IF(P87 = "Leg Warmers", costing!$F$18,
                                                                    IF(P87 = "Long Sleeve Jersey", costing!$F$19,
                                                                        IF(P87 = "Memoribilia", costing!$F$20,
                                                                            IF(P87 = "Musette", costing!$F$21,
                                                                                IF(P87 = "Neck Warmer", costing!$F$22,
                                                                                    IF(P87 = "Rain Vest", costing!$F$23,
                                                                                        IF(P87 = "Shoecovers", costing!$F$24,
                                                                                            IF(P87 = "Shoes", costing!$F$25,
                                                                                                IF(P87 = "Shorts &amp; Trousers", costing!$F$26,
                                                                                                    IF(P87 = "Skinsuits", costing!$F$27,
                                                                                                        IF(P87 = "Skull cap", costing!$F$28,
                                                                                                            IF(P87 = "T shirts &amp; Tops", costing!$F$29,
                                                                                                                IF(P87 = "Wind Vest", costing!$F$30,
                                                                                                                    IF(P87 = "Components", costing!$F$31,
                                                                                                                        IF(P87 = "Saddles &amp; Seatposts", costing!$F$32,
                                                                                                                            IF(P87 = "Cransets &amp; Chainrings", costing!$F$33,
                                                                                                                                IF(P87 = "Handlebars &amp; Stems", costing!$F$34,
                                                                                                                                    IF(P87 = "Brakes &amp; Shifters", costing!$F$35,
                                                                                                                                        IF(P87 = "Bottles &amp; Cages", costing!$F$36,
                                                                                                                                            IF(P87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7" s="78" t="b">
        <f t="shared" si="4"/>
        <v>0</v>
      </c>
      <c r="AG87" s="80">
        <f t="shared" si="5"/>
        <v>0</v>
      </c>
      <c r="AH87" s="10"/>
      <c r="AI87" s="10"/>
      <c r="AJ87" s="10"/>
      <c r="AK87" s="10"/>
      <c r="AL87" s="10"/>
      <c r="AM87" s="10"/>
      <c r="AN87" s="10"/>
      <c r="AO87" s="10"/>
    </row>
    <row r="88" spans="1:41" ht="37.5" customHeight="1">
      <c r="A88" s="66" t="str">
        <f t="shared" si="0"/>
        <v/>
      </c>
      <c r="B88" s="85" t="str">
        <f ca="1">"&lt;html&gt;&lt;body&gt;&lt;b&gt;Key Information&lt;/b&gt;" &amp;
"&lt;br&gt;&lt;b&gt;Brand:&lt;/b&gt; " &amp; input!F88 &amp;
IF(input!G88&lt;&gt;"", "&lt;br&gt;&lt;b&gt;ProTeam:&lt;/b&gt; " &amp; input!G88, "") &amp;
"&lt;br&gt;&lt;b&gt;Gender:&lt;/b&gt; " &amp; input!I88 &amp;
IF(input!H88&lt;&gt;"", "&lt;br&gt;&lt;b&gt;Sleeve type:&lt;/b&gt; " &amp; input!H88, "") &amp;
"&lt;br&gt;&lt;b&gt;Colour:&lt;/b&gt; " &amp; input!J88 &amp;
"&lt;br&gt;&lt;b&gt;Season:&lt;/b&gt; " &amp; input!N88 &amp;
IF(input!O88&lt;&gt;"", "&lt;br&gt;&lt;b&gt;Cycling Style:&lt;/b&gt; &lt;a href='https://procyclingoutlet.com/pages/what-are-the-different-cycling-syles'&gt;" &amp; input!O88 &amp; "&lt;/a&gt;", "") &amp;
IF(input!V88&lt;&gt;"", "&lt;br&gt;&lt;b&gt;Condition:&lt;/b&gt; &lt;a href='https://procyclingoutlet.com/pages/what-condition-are-the-used-products-in'&gt;" &amp; input!V88 &amp; "&lt;/a&gt;" &amp; IF(input!Z88&lt;&gt;"", " : " &amp; input!Z88, ""), "") &amp;
IF(input!K88&lt;&gt;"", "&lt;br&gt;&lt;b&gt;Chamois:&lt;/b&gt; " &amp; input!K88, "") &amp;
IF(input!L88&lt;&gt;"", "&lt;br&gt;&lt;b&gt;Expiry Date:&lt;/b&gt; " &amp; input!L88, "") &amp;
"&lt;br&gt;&lt;b&gt;Description&lt;/b&gt;&lt;br&gt;" &amp; description!R87 &amp;
IF(input!AA88&lt;&gt;"", "&lt;br&gt;&lt;b&gt;Ref:&lt;/b&gt; " &amp; input!AA88,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8" s="86" t="str">
        <f t="shared" si="1"/>
        <v xml:space="preserve">     </v>
      </c>
      <c r="D88" s="87"/>
      <c r="E88" s="74"/>
      <c r="F88" s="74"/>
      <c r="G88" s="74"/>
      <c r="H88" s="88"/>
      <c r="I88" s="88"/>
      <c r="J88" s="74"/>
      <c r="K88" s="74"/>
      <c r="L88" s="89"/>
      <c r="M88" s="74"/>
      <c r="N88" s="88"/>
      <c r="O88" s="88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92" t="str">
        <f t="shared" si="8"/>
        <v/>
      </c>
      <c r="AB88" s="93" t="str">
        <f t="shared" si="3"/>
        <v/>
      </c>
      <c r="AC88" s="94" t="str">
        <f>IF(P88 = "Arm Warmers", costing!$I$2,
    IF(P88 = "bags", costing!$I$3,
        IF(P88 = "Base layer", costing!$I$4,
            IF(P88 = "Bib shorts", costing!$I$5,
                IF(P88 = "caps", costing!$I$6,
                    IF(P88 = "Cycling bib Tights", costing!$I$7,
                        IF(P88 = "cycling cap", costing!$I$8,
                            IF(P88 = "Cycling Jersey", costing!$I$9,
                                IF(P88 = "Cycling shoes", costing!$I$10,
                                    IF(P88 = "cycling sock", costing!$I$11,
                                        IF(P88 = "Eyewear", costing!$I$12,
                                            IF(P88 = "Gloves", costing!$I$13,
                                                IF(P88 = "Helmets", costing!$I$14,
                                                    IF(P88 = "Hoodies &amp; sweatshirts", costing!$I$15,
                                                        IF(P88 = "Jackets", costing!$I$16,
                                                            IF(P88 = "Knee Warmers", costing!$I$17,
                                                                IF(P88 = "Leg Warmers", costing!$I$18,
                                                                    IF(P88 = "Long Sleeve Jersey", costing!$I$19,
                                                                        IF(P88 = "Memoribilia", costing!$I$20,
                                                                            IF(P88 = "Musette", costing!$I$21,
                                                                                IF(P88 = "Neck Warmer", costing!$I$22,
                                                                                    IF(P88 = "Rain Vest", costing!$I$23,
                                                                                        IF(P88 = "Shoecovers", costing!$I$24,
                                                                                            IF(P88 = "Shoes", costing!$I$25,
                                                                                                IF(P88 = "Shorts &amp; Trousers", costing!$I$26,
                                                                                                    IF(P88 = "Skinsuits", costing!$I$27,
                                                                                                        IF(P88 = "Skull cap", costing!$I$28,
                                                                                                            IF(P88 = "T shirts &amp; Tops", costing!$I$29,
                                                                                                                IF(P88 = "Wind Vest", costing!$I$30,
                                                                                                                    IF(P88 = "Components", costing!$I$31,
                                                                                                                        IF(P88 = "Saddles &amp; Seatposts", costing!$I$32,
                                                                                                                            IF(P88 = "Cranksets &amp; Chainrings", costing!$I$33,
                                                                                                                                IF(P88 = "Handlebars &amp; Stems", costing!$I$34,
                                                                                                                                    IF(P88 = "Brakes &amp; Shifters", costing!$I$35,
                                                                                                                                        IF(P88 = "Bottles &amp; Cages", costing!$I$36,
                                                                                                                                            IF(P88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8" s="78" t="str">
        <f>IF(P88 = "Arm Warmers", costing!$C$2,
    IF(P88 = "bags", costing!$C$3,
        IF(P88 = "Base layer", costing!$C$4,
            IF(P88 = "Bib shorts", costing!$C$5,
                IF(P88 = "caps", costing!$C$6,
                    IF(P88 = "Cycling bib Tights", costing!$C$7,
                        IF(P88 = "cycling cap", costing!$C$8,
                            IF(P88 = "Cycling Jersey", costing!$C$9,
                                IF(P88 = "Cycling shoes", costing!$C$10,
                                    IF(P88 = "cycling sock", costing!$C$11,
                                        IF(P88 = "Eyewear", costing!$C$12,
                                            IF(P88 = "Gloves", costing!$C$13,
                                                IF(P88 = "Helmets", costing!$C$14,
                                                    IF(P88 = "Hoodies &amp; sweatshirts", costing!$C$15,
                                                        IF(P88 = "Jackets", costing!$C$16,
                                                            IF(P88 = "Knee Warmers", costing!$C$17,
                                                                IF(P88 = "Leg Warmers", costing!$C$18,
                                                                    IF(P88 = "Long Sleeve Jersey", costing!$C$19,
                                                                        IF(P88 = "Memoribilia", costing!$C$20,
                                                                            IF(P88 = "Musette", costing!$C$21,
                                                                                IF(P88 = "Neck Warmer", costing!$C$22,
                                                                                    IF(P88 = "Rain Vest", costing!$C$23,
                                                                                        IF(P88 = "Shoecovers", costing!$C$24,
                                                                                            IF(P88 = "Shoes", costing!$C$25,
                                                                                                IF(P88 = "Shorts &amp; Trousers", costing!$C$26,
                                                                                                    IF(P88 = "Skinsuits", costing!$C$27,
                                                                                                        IF(P88 = "Skull cap", costing!$C$28,
                                                                                                            IF(P88 = "T shirts &amp; Tops", costing!$C$29,
                                                                                                                IF(P88 = "Wind Vest", costing!$C$30,
                                                                                                                    IF(P88 = "Components", costing!$C$31,
                                                                                                                        IF(P88 = "Saddles &amp; Seatposts", costing!$C$32,
                                                                                                                            IF(P88 = "Cransets &amp; Chainrings", costing!$C$33,
                                                                                                                                IF(P88 = "Handlebars &amp; Stems", costing!$C$34,
                                                                                                                                    IF(P88 = "Brakes &amp; Shifters", costing!$C$35,
                                                                                                                                        IF(P88 = "Bottles &amp; Cages", costing!$C$36,
                                                                                                                                            IF(P88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8" s="78" t="str">
        <f>IF(P88 = "Arm Warmers", costing!$F$2,
    IF(P88 = "bags", costing!$F$3,
        IF(P88 = "Base layer", costing!$F$4,
            IF(P88 = "Bib shorts", costing!$F$5,
                IF(P88 = "caps", costing!$F$6,
                    IF(P88 = "Cycling bib Tights", costing!$F$7,
                        IF(P88 = "cycling cap", costing!$F$8,
                            IF(P88 = "Cycling Jersey", costing!$F$9,
                                IF(P88 = "Cycling shoes", costing!$F$10,
                                    IF(P88 = "cycling sock", costing!$F$11,
                                        IF(P88 = "Eyewear", costing!$F$12,
                                            IF(P88 = "Gloves", costing!$F$13,
                                                IF(P88 = "Helmets", costing!$F$14,
                                                    IF(P88 = "Hoodies &amp; sweatshirts", costing!$F$15,
                                                        IF(P88 = "Jackets", costing!$F$16,
                                                            IF(P88 = "Knee Warmers", costing!$F$17,
                                                                IF(P88 = "Leg Warmers", costing!$F$18,
                                                                    IF(P88 = "Long Sleeve Jersey", costing!$F$19,
                                                                        IF(P88 = "Memoribilia", costing!$F$20,
                                                                            IF(P88 = "Musette", costing!$F$21,
                                                                                IF(P88 = "Neck Warmer", costing!$F$22,
                                                                                    IF(P88 = "Rain Vest", costing!$F$23,
                                                                                        IF(P88 = "Shoecovers", costing!$F$24,
                                                                                            IF(P88 = "Shoes", costing!$F$25,
                                                                                                IF(P88 = "Shorts &amp; Trousers", costing!$F$26,
                                                                                                    IF(P88 = "Skinsuits", costing!$F$27,
                                                                                                        IF(P88 = "Skull cap", costing!$F$28,
                                                                                                            IF(P88 = "T shirts &amp; Tops", costing!$F$29,
                                                                                                                IF(P88 = "Wind Vest", costing!$F$30,
                                                                                                                    IF(P88 = "Components", costing!$F$31,
                                                                                                                        IF(P88 = "Saddles &amp; Seatposts", costing!$F$32,
                                                                                                                            IF(P88 = "Cransets &amp; Chainrings", costing!$F$33,
                                                                                                                                IF(P88 = "Handlebars &amp; Stems", costing!$F$34,
                                                                                                                                    IF(P88 = "Brakes &amp; Shifters", costing!$F$35,
                                                                                                                                        IF(P88 = "Bottles &amp; Cages", costing!$F$36,
                                                                                                                                            IF(P88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8" s="78" t="b">
        <f t="shared" si="4"/>
        <v>0</v>
      </c>
      <c r="AG88" s="80">
        <f t="shared" si="5"/>
        <v>0</v>
      </c>
      <c r="AH88" s="10"/>
      <c r="AI88" s="10"/>
      <c r="AJ88" s="10"/>
      <c r="AK88" s="10"/>
      <c r="AL88" s="10"/>
      <c r="AM88" s="10"/>
      <c r="AN88" s="10"/>
      <c r="AO88" s="10"/>
    </row>
    <row r="89" spans="1:41" ht="37.5" customHeight="1">
      <c r="A89" s="66" t="str">
        <f t="shared" si="0"/>
        <v/>
      </c>
      <c r="B89" s="85" t="str">
        <f ca="1">"&lt;html&gt;&lt;body&gt;&lt;b&gt;Key Information&lt;/b&gt;" &amp;
"&lt;br&gt;&lt;b&gt;Brand:&lt;/b&gt; " &amp; input!F89 &amp;
IF(input!G89&lt;&gt;"", "&lt;br&gt;&lt;b&gt;ProTeam:&lt;/b&gt; " &amp; input!G89, "") &amp;
"&lt;br&gt;&lt;b&gt;Gender:&lt;/b&gt; " &amp; input!I89 &amp;
IF(input!H89&lt;&gt;"", "&lt;br&gt;&lt;b&gt;Sleeve type:&lt;/b&gt; " &amp; input!H89, "") &amp;
"&lt;br&gt;&lt;b&gt;Colour:&lt;/b&gt; " &amp; input!J89 &amp;
"&lt;br&gt;&lt;b&gt;Season:&lt;/b&gt; " &amp; input!N89 &amp;
IF(input!O89&lt;&gt;"", "&lt;br&gt;&lt;b&gt;Cycling Style:&lt;/b&gt; &lt;a href='https://procyclingoutlet.com/pages/what-are-the-different-cycling-syles'&gt;" &amp; input!O89 &amp; "&lt;/a&gt;", "") &amp;
IF(input!V89&lt;&gt;"", "&lt;br&gt;&lt;b&gt;Condition:&lt;/b&gt; &lt;a href='https://procyclingoutlet.com/pages/what-condition-are-the-used-products-in'&gt;" &amp; input!V89 &amp; "&lt;/a&gt;" &amp; IF(input!Z89&lt;&gt;"", " : " &amp; input!Z89, ""), "") &amp;
IF(input!K89&lt;&gt;"", "&lt;br&gt;&lt;b&gt;Chamois:&lt;/b&gt; " &amp; input!K89, "") &amp;
IF(input!L89&lt;&gt;"", "&lt;br&gt;&lt;b&gt;Expiry Date:&lt;/b&gt; " &amp; input!L89, "") &amp;
"&lt;br&gt;&lt;b&gt;Description&lt;/b&gt;&lt;br&gt;" &amp; description!R88 &amp;
IF(input!AA89&lt;&gt;"", "&lt;br&gt;&lt;b&gt;Ref:&lt;/b&gt; " &amp; input!AA89,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89" s="86" t="str">
        <f t="shared" si="1"/>
        <v xml:space="preserve">     </v>
      </c>
      <c r="D89" s="87"/>
      <c r="E89" s="74"/>
      <c r="F89" s="74"/>
      <c r="G89" s="74"/>
      <c r="H89" s="88"/>
      <c r="I89" s="88"/>
      <c r="J89" s="74"/>
      <c r="K89" s="74"/>
      <c r="L89" s="89"/>
      <c r="M89" s="74"/>
      <c r="N89" s="88"/>
      <c r="O89" s="88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92" t="str">
        <f t="shared" si="8"/>
        <v/>
      </c>
      <c r="AB89" s="93" t="str">
        <f t="shared" si="3"/>
        <v/>
      </c>
      <c r="AC89" s="94" t="str">
        <f>IF(P89 = "Arm Warmers", costing!$I$2,
    IF(P89 = "bags", costing!$I$3,
        IF(P89 = "Base layer", costing!$I$4,
            IF(P89 = "Bib shorts", costing!$I$5,
                IF(P89 = "caps", costing!$I$6,
                    IF(P89 = "Cycling bib Tights", costing!$I$7,
                        IF(P89 = "cycling cap", costing!$I$8,
                            IF(P89 = "Cycling Jersey", costing!$I$9,
                                IF(P89 = "Cycling shoes", costing!$I$10,
                                    IF(P89 = "cycling sock", costing!$I$11,
                                        IF(P89 = "Eyewear", costing!$I$12,
                                            IF(P89 = "Gloves", costing!$I$13,
                                                IF(P89 = "Helmets", costing!$I$14,
                                                    IF(P89 = "Hoodies &amp; sweatshirts", costing!$I$15,
                                                        IF(P89 = "Jackets", costing!$I$16,
                                                            IF(P89 = "Knee Warmers", costing!$I$17,
                                                                IF(P89 = "Leg Warmers", costing!$I$18,
                                                                    IF(P89 = "Long Sleeve Jersey", costing!$I$19,
                                                                        IF(P89 = "Memoribilia", costing!$I$20,
                                                                            IF(P89 = "Musette", costing!$I$21,
                                                                                IF(P89 = "Neck Warmer", costing!$I$22,
                                                                                    IF(P89 = "Rain Vest", costing!$I$23,
                                                                                        IF(P89 = "Shoecovers", costing!$I$24,
                                                                                            IF(P89 = "Shoes", costing!$I$25,
                                                                                                IF(P89 = "Shorts &amp; Trousers", costing!$I$26,
                                                                                                    IF(P89 = "Skinsuits", costing!$I$27,
                                                                                                        IF(P89 = "Skull cap", costing!$I$28,
                                                                                                            IF(P89 = "T shirts &amp; Tops", costing!$I$29,
                                                                                                                IF(P89 = "Wind Vest", costing!$I$30,
                                                                                                                    IF(P89 = "Components", costing!$I$31,
                                                                                                                        IF(P89 = "Saddles &amp; Seatposts", costing!$I$32,
                                                                                                                            IF(P89 = "Cranksets &amp; Chainrings", costing!$I$33,
                                                                                                                                IF(P89 = "Handlebars &amp; Stems", costing!$I$34,
                                                                                                                                    IF(P89 = "Brakes &amp; Shifters", costing!$I$35,
                                                                                                                                        IF(P89 = "Bottles &amp; Cages", costing!$I$36,
                                                                                                                                            IF(P89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89" s="78" t="str">
        <f>IF(P89 = "Arm Warmers", costing!$C$2,
    IF(P89 = "bags", costing!$C$3,
        IF(P89 = "Base layer", costing!$C$4,
            IF(P89 = "Bib shorts", costing!$C$5,
                IF(P89 = "caps", costing!$C$6,
                    IF(P89 = "Cycling bib Tights", costing!$C$7,
                        IF(P89 = "cycling cap", costing!$C$8,
                            IF(P89 = "Cycling Jersey", costing!$C$9,
                                IF(P89 = "Cycling shoes", costing!$C$10,
                                    IF(P89 = "cycling sock", costing!$C$11,
                                        IF(P89 = "Eyewear", costing!$C$12,
                                            IF(P89 = "Gloves", costing!$C$13,
                                                IF(P89 = "Helmets", costing!$C$14,
                                                    IF(P89 = "Hoodies &amp; sweatshirts", costing!$C$15,
                                                        IF(P89 = "Jackets", costing!$C$16,
                                                            IF(P89 = "Knee Warmers", costing!$C$17,
                                                                IF(P89 = "Leg Warmers", costing!$C$18,
                                                                    IF(P89 = "Long Sleeve Jersey", costing!$C$19,
                                                                        IF(P89 = "Memoribilia", costing!$C$20,
                                                                            IF(P89 = "Musette", costing!$C$21,
                                                                                IF(P89 = "Neck Warmer", costing!$C$22,
                                                                                    IF(P89 = "Rain Vest", costing!$C$23,
                                                                                        IF(P89 = "Shoecovers", costing!$C$24,
                                                                                            IF(P89 = "Shoes", costing!$C$25,
                                                                                                IF(P89 = "Shorts &amp; Trousers", costing!$C$26,
                                                                                                    IF(P89 = "Skinsuits", costing!$C$27,
                                                                                                        IF(P89 = "Skull cap", costing!$C$28,
                                                                                                            IF(P89 = "T shirts &amp; Tops", costing!$C$29,
                                                                                                                IF(P89 = "Wind Vest", costing!$C$30,
                                                                                                                    IF(P89 = "Components", costing!$C$31,
                                                                                                                        IF(P89 = "Saddles &amp; Seatposts", costing!$C$32,
                                                                                                                            IF(P89 = "Cransets &amp; Chainrings", costing!$C$33,
                                                                                                                                IF(P89 = "Handlebars &amp; Stems", costing!$C$34,
                                                                                                                                    IF(P89 = "Brakes &amp; Shifters", costing!$C$35,
                                                                                                                                        IF(P89 = "Bottles &amp; Cages", costing!$C$36,
                                                                                                                                            IF(P89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89" s="78" t="str">
        <f>IF(P89 = "Arm Warmers", costing!$F$2,
    IF(P89 = "bags", costing!$F$3,
        IF(P89 = "Base layer", costing!$F$4,
            IF(P89 = "Bib shorts", costing!$F$5,
                IF(P89 = "caps", costing!$F$6,
                    IF(P89 = "Cycling bib Tights", costing!$F$7,
                        IF(P89 = "cycling cap", costing!$F$8,
                            IF(P89 = "Cycling Jersey", costing!$F$9,
                                IF(P89 = "Cycling shoes", costing!$F$10,
                                    IF(P89 = "cycling sock", costing!$F$11,
                                        IF(P89 = "Eyewear", costing!$F$12,
                                            IF(P89 = "Gloves", costing!$F$13,
                                                IF(P89 = "Helmets", costing!$F$14,
                                                    IF(P89 = "Hoodies &amp; sweatshirts", costing!$F$15,
                                                        IF(P89 = "Jackets", costing!$F$16,
                                                            IF(P89 = "Knee Warmers", costing!$F$17,
                                                                IF(P89 = "Leg Warmers", costing!$F$18,
                                                                    IF(P89 = "Long Sleeve Jersey", costing!$F$19,
                                                                        IF(P89 = "Memoribilia", costing!$F$20,
                                                                            IF(P89 = "Musette", costing!$F$21,
                                                                                IF(P89 = "Neck Warmer", costing!$F$22,
                                                                                    IF(P89 = "Rain Vest", costing!$F$23,
                                                                                        IF(P89 = "Shoecovers", costing!$F$24,
                                                                                            IF(P89 = "Shoes", costing!$F$25,
                                                                                                IF(P89 = "Shorts &amp; Trousers", costing!$F$26,
                                                                                                    IF(P89 = "Skinsuits", costing!$F$27,
                                                                                                        IF(P89 = "Skull cap", costing!$F$28,
                                                                                                            IF(P89 = "T shirts &amp; Tops", costing!$F$29,
                                                                                                                IF(P89 = "Wind Vest", costing!$F$30,
                                                                                                                    IF(P89 = "Components", costing!$F$31,
                                                                                                                        IF(P89 = "Saddles &amp; Seatposts", costing!$F$32,
                                                                                                                            IF(P89 = "Cransets &amp; Chainrings", costing!$F$33,
                                                                                                                                IF(P89 = "Handlebars &amp; Stems", costing!$F$34,
                                                                                                                                    IF(P89 = "Brakes &amp; Shifters", costing!$F$35,
                                                                                                                                        IF(P89 = "Bottles &amp; Cages", costing!$F$36,
                                                                                                                                            IF(P89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89" s="78" t="b">
        <f t="shared" si="4"/>
        <v>0</v>
      </c>
      <c r="AG89" s="80">
        <f t="shared" si="5"/>
        <v>0</v>
      </c>
      <c r="AH89" s="10"/>
      <c r="AI89" s="10"/>
      <c r="AJ89" s="10"/>
      <c r="AK89" s="10"/>
      <c r="AL89" s="10"/>
      <c r="AM89" s="10"/>
      <c r="AN89" s="10"/>
      <c r="AO89" s="10"/>
    </row>
    <row r="90" spans="1:41" ht="37.5" customHeight="1">
      <c r="A90" s="66" t="str">
        <f t="shared" si="0"/>
        <v/>
      </c>
      <c r="B90" s="85" t="str">
        <f ca="1">"&lt;html&gt;&lt;body&gt;&lt;b&gt;Key Information&lt;/b&gt;" &amp;
"&lt;br&gt;&lt;b&gt;Brand:&lt;/b&gt; " &amp; input!F90 &amp;
IF(input!G90&lt;&gt;"", "&lt;br&gt;&lt;b&gt;ProTeam:&lt;/b&gt; " &amp; input!G90, "") &amp;
"&lt;br&gt;&lt;b&gt;Gender:&lt;/b&gt; " &amp; input!I90 &amp;
IF(input!H90&lt;&gt;"", "&lt;br&gt;&lt;b&gt;Sleeve type:&lt;/b&gt; " &amp; input!H90, "") &amp;
"&lt;br&gt;&lt;b&gt;Colour:&lt;/b&gt; " &amp; input!J90 &amp;
"&lt;br&gt;&lt;b&gt;Season:&lt;/b&gt; " &amp; input!N90 &amp;
IF(input!O90&lt;&gt;"", "&lt;br&gt;&lt;b&gt;Cycling Style:&lt;/b&gt; &lt;a href='https://procyclingoutlet.com/pages/what-are-the-different-cycling-syles'&gt;" &amp; input!O90 &amp; "&lt;/a&gt;", "") &amp;
IF(input!V90&lt;&gt;"", "&lt;br&gt;&lt;b&gt;Condition:&lt;/b&gt; &lt;a href='https://procyclingoutlet.com/pages/what-condition-are-the-used-products-in'&gt;" &amp; input!V90 &amp; "&lt;/a&gt;" &amp; IF(input!Z90&lt;&gt;"", " : " &amp; input!Z90, ""), "") &amp;
IF(input!K90&lt;&gt;"", "&lt;br&gt;&lt;b&gt;Chamois:&lt;/b&gt; " &amp; input!K90, "") &amp;
IF(input!L90&lt;&gt;"", "&lt;br&gt;&lt;b&gt;Expiry Date:&lt;/b&gt; " &amp; input!L90, "") &amp;
"&lt;br&gt;&lt;b&gt;Description&lt;/b&gt;&lt;br&gt;" &amp; description!R89 &amp;
IF(input!AA90&lt;&gt;"", "&lt;br&gt;&lt;b&gt;Ref:&lt;/b&gt; " &amp; input!AA90,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0" s="86" t="str">
        <f t="shared" si="1"/>
        <v xml:space="preserve">     </v>
      </c>
      <c r="D90" s="87"/>
      <c r="E90" s="74"/>
      <c r="F90" s="74"/>
      <c r="G90" s="74"/>
      <c r="H90" s="88"/>
      <c r="I90" s="88"/>
      <c r="J90" s="74"/>
      <c r="K90" s="74"/>
      <c r="L90" s="89"/>
      <c r="M90" s="74"/>
      <c r="N90" s="88"/>
      <c r="O90" s="88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92" t="str">
        <f t="shared" si="8"/>
        <v/>
      </c>
      <c r="AB90" s="93" t="str">
        <f t="shared" si="3"/>
        <v/>
      </c>
      <c r="AC90" s="94" t="str">
        <f>IF(P90 = "Arm Warmers", costing!$I$2,
    IF(P90 = "bags", costing!$I$3,
        IF(P90 = "Base layer", costing!$I$4,
            IF(P90 = "Bib shorts", costing!$I$5,
                IF(P90 = "caps", costing!$I$6,
                    IF(P90 = "Cycling bib Tights", costing!$I$7,
                        IF(P90 = "cycling cap", costing!$I$8,
                            IF(P90 = "Cycling Jersey", costing!$I$9,
                                IF(P90 = "Cycling shoes", costing!$I$10,
                                    IF(P90 = "cycling sock", costing!$I$11,
                                        IF(P90 = "Eyewear", costing!$I$12,
                                            IF(P90 = "Gloves", costing!$I$13,
                                                IF(P90 = "Helmets", costing!$I$14,
                                                    IF(P90 = "Hoodies &amp; sweatshirts", costing!$I$15,
                                                        IF(P90 = "Jackets", costing!$I$16,
                                                            IF(P90 = "Knee Warmers", costing!$I$17,
                                                                IF(P90 = "Leg Warmers", costing!$I$18,
                                                                    IF(P90 = "Long Sleeve Jersey", costing!$I$19,
                                                                        IF(P90 = "Memoribilia", costing!$I$20,
                                                                            IF(P90 = "Musette", costing!$I$21,
                                                                                IF(P90 = "Neck Warmer", costing!$I$22,
                                                                                    IF(P90 = "Rain Vest", costing!$I$23,
                                                                                        IF(P90 = "Shoecovers", costing!$I$24,
                                                                                            IF(P90 = "Shoes", costing!$I$25,
                                                                                                IF(P90 = "Shorts &amp; Trousers", costing!$I$26,
                                                                                                    IF(P90 = "Skinsuits", costing!$I$27,
                                                                                                        IF(P90 = "Skull cap", costing!$I$28,
                                                                                                            IF(P90 = "T shirts &amp; Tops", costing!$I$29,
                                                                                                                IF(P90 = "Wind Vest", costing!$I$30,
                                                                                                                    IF(P90 = "Components", costing!$I$31,
                                                                                                                        IF(P90 = "Saddles &amp; Seatposts", costing!$I$32,
                                                                                                                            IF(P90 = "Cranksets &amp; Chainrings", costing!$I$33,
                                                                                                                                IF(P90 = "Handlebars &amp; Stems", costing!$I$34,
                                                                                                                                    IF(P90 = "Brakes &amp; Shifters", costing!$I$35,
                                                                                                                                        IF(P90 = "Bottles &amp; Cages", costing!$I$36,
                                                                                                                                            IF(P90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0" s="78" t="str">
        <f>IF(P90 = "Arm Warmers", costing!$C$2,
    IF(P90 = "bags", costing!$C$3,
        IF(P90 = "Base layer", costing!$C$4,
            IF(P90 = "Bib shorts", costing!$C$5,
                IF(P90 = "caps", costing!$C$6,
                    IF(P90 = "Cycling bib Tights", costing!$C$7,
                        IF(P90 = "cycling cap", costing!$C$8,
                            IF(P90 = "Cycling Jersey", costing!$C$9,
                                IF(P90 = "Cycling shoes", costing!$C$10,
                                    IF(P90 = "cycling sock", costing!$C$11,
                                        IF(P90 = "Eyewear", costing!$C$12,
                                            IF(P90 = "Gloves", costing!$C$13,
                                                IF(P90 = "Helmets", costing!$C$14,
                                                    IF(P90 = "Hoodies &amp; sweatshirts", costing!$C$15,
                                                        IF(P90 = "Jackets", costing!$C$16,
                                                            IF(P90 = "Knee Warmers", costing!$C$17,
                                                                IF(P90 = "Leg Warmers", costing!$C$18,
                                                                    IF(P90 = "Long Sleeve Jersey", costing!$C$19,
                                                                        IF(P90 = "Memoribilia", costing!$C$20,
                                                                            IF(P90 = "Musette", costing!$C$21,
                                                                                IF(P90 = "Neck Warmer", costing!$C$22,
                                                                                    IF(P90 = "Rain Vest", costing!$C$23,
                                                                                        IF(P90 = "Shoecovers", costing!$C$24,
                                                                                            IF(P90 = "Shoes", costing!$C$25,
                                                                                                IF(P90 = "Shorts &amp; Trousers", costing!$C$26,
                                                                                                    IF(P90 = "Skinsuits", costing!$C$27,
                                                                                                        IF(P90 = "Skull cap", costing!$C$28,
                                                                                                            IF(P90 = "T shirts &amp; Tops", costing!$C$29,
                                                                                                                IF(P90 = "Wind Vest", costing!$C$30,
                                                                                                                    IF(P90 = "Components", costing!$C$31,
                                                                                                                        IF(P90 = "Saddles &amp; Seatposts", costing!$C$32,
                                                                                                                            IF(P90 = "Cransets &amp; Chainrings", costing!$C$33,
                                                                                                                                IF(P90 = "Handlebars &amp; Stems", costing!$C$34,
                                                                                                                                    IF(P90 = "Brakes &amp; Shifters", costing!$C$35,
                                                                                                                                        IF(P90 = "Bottles &amp; Cages", costing!$C$36,
                                                                                                                                            IF(P90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0" s="78" t="str">
        <f>IF(P90 = "Arm Warmers", costing!$F$2,
    IF(P90 = "bags", costing!$F$3,
        IF(P90 = "Base layer", costing!$F$4,
            IF(P90 = "Bib shorts", costing!$F$5,
                IF(P90 = "caps", costing!$F$6,
                    IF(P90 = "Cycling bib Tights", costing!$F$7,
                        IF(P90 = "cycling cap", costing!$F$8,
                            IF(P90 = "Cycling Jersey", costing!$F$9,
                                IF(P90 = "Cycling shoes", costing!$F$10,
                                    IF(P90 = "cycling sock", costing!$F$11,
                                        IF(P90 = "Eyewear", costing!$F$12,
                                            IF(P90 = "Gloves", costing!$F$13,
                                                IF(P90 = "Helmets", costing!$F$14,
                                                    IF(P90 = "Hoodies &amp; sweatshirts", costing!$F$15,
                                                        IF(P90 = "Jackets", costing!$F$16,
                                                            IF(P90 = "Knee Warmers", costing!$F$17,
                                                                IF(P90 = "Leg Warmers", costing!$F$18,
                                                                    IF(P90 = "Long Sleeve Jersey", costing!$F$19,
                                                                        IF(P90 = "Memoribilia", costing!$F$20,
                                                                            IF(P90 = "Musette", costing!$F$21,
                                                                                IF(P90 = "Neck Warmer", costing!$F$22,
                                                                                    IF(P90 = "Rain Vest", costing!$F$23,
                                                                                        IF(P90 = "Shoecovers", costing!$F$24,
                                                                                            IF(P90 = "Shoes", costing!$F$25,
                                                                                                IF(P90 = "Shorts &amp; Trousers", costing!$F$26,
                                                                                                    IF(P90 = "Skinsuits", costing!$F$27,
                                                                                                        IF(P90 = "Skull cap", costing!$F$28,
                                                                                                            IF(P90 = "T shirts &amp; Tops", costing!$F$29,
                                                                                                                IF(P90 = "Wind Vest", costing!$F$30,
                                                                                                                    IF(P90 = "Components", costing!$F$31,
                                                                                                                        IF(P90 = "Saddles &amp; Seatposts", costing!$F$32,
                                                                                                                            IF(P90 = "Cransets &amp; Chainrings", costing!$F$33,
                                                                                                                                IF(P90 = "Handlebars &amp; Stems", costing!$F$34,
                                                                                                                                    IF(P90 = "Brakes &amp; Shifters", costing!$F$35,
                                                                                                                                        IF(P90 = "Bottles &amp; Cages", costing!$F$36,
                                                                                                                                            IF(P90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0" s="78" t="b">
        <f t="shared" si="4"/>
        <v>0</v>
      </c>
      <c r="AG90" s="80">
        <f t="shared" si="5"/>
        <v>0</v>
      </c>
      <c r="AH90" s="10"/>
      <c r="AI90" s="10"/>
      <c r="AJ90" s="10"/>
      <c r="AK90" s="10"/>
      <c r="AL90" s="10"/>
      <c r="AM90" s="10"/>
      <c r="AN90" s="10"/>
      <c r="AO90" s="10"/>
    </row>
    <row r="91" spans="1:41" ht="37.5" customHeight="1">
      <c r="A91" s="66" t="str">
        <f t="shared" si="0"/>
        <v/>
      </c>
      <c r="B91" s="85" t="str">
        <f ca="1">"&lt;html&gt;&lt;body&gt;&lt;b&gt;Key Information&lt;/b&gt;" &amp;
"&lt;br&gt;&lt;b&gt;Brand:&lt;/b&gt; " &amp; input!F91 &amp;
IF(input!G91&lt;&gt;"", "&lt;br&gt;&lt;b&gt;ProTeam:&lt;/b&gt; " &amp; input!G91, "") &amp;
"&lt;br&gt;&lt;b&gt;Gender:&lt;/b&gt; " &amp; input!I91 &amp;
IF(input!H91&lt;&gt;"", "&lt;br&gt;&lt;b&gt;Sleeve type:&lt;/b&gt; " &amp; input!H91, "") &amp;
"&lt;br&gt;&lt;b&gt;Colour:&lt;/b&gt; " &amp; input!J91 &amp;
"&lt;br&gt;&lt;b&gt;Season:&lt;/b&gt; " &amp; input!N91 &amp;
IF(input!O91&lt;&gt;"", "&lt;br&gt;&lt;b&gt;Cycling Style:&lt;/b&gt; &lt;a href='https://procyclingoutlet.com/pages/what-are-the-different-cycling-syles'&gt;" &amp; input!O91 &amp; "&lt;/a&gt;", "") &amp;
IF(input!V91&lt;&gt;"", "&lt;br&gt;&lt;b&gt;Condition:&lt;/b&gt; &lt;a href='https://procyclingoutlet.com/pages/what-condition-are-the-used-products-in'&gt;" &amp; input!V91 &amp; "&lt;/a&gt;" &amp; IF(input!Z91&lt;&gt;"", " : " &amp; input!Z91, ""), "") &amp;
IF(input!K91&lt;&gt;"", "&lt;br&gt;&lt;b&gt;Chamois:&lt;/b&gt; " &amp; input!K91, "") &amp;
IF(input!L91&lt;&gt;"", "&lt;br&gt;&lt;b&gt;Expiry Date:&lt;/b&gt; " &amp; input!L91, "") &amp;
"&lt;br&gt;&lt;b&gt;Description&lt;/b&gt;&lt;br&gt;" &amp; description!R90 &amp;
IF(input!AA91&lt;&gt;"", "&lt;br&gt;&lt;b&gt;Ref:&lt;/b&gt; " &amp; input!AA91,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1" s="86" t="str">
        <f t="shared" si="1"/>
        <v xml:space="preserve">     </v>
      </c>
      <c r="D91" s="87"/>
      <c r="E91" s="74"/>
      <c r="F91" s="74"/>
      <c r="G91" s="74"/>
      <c r="H91" s="88"/>
      <c r="I91" s="88"/>
      <c r="J91" s="74"/>
      <c r="K91" s="74"/>
      <c r="L91" s="89"/>
      <c r="M91" s="74"/>
      <c r="N91" s="88"/>
      <c r="O91" s="88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92" t="str">
        <f t="shared" si="8"/>
        <v/>
      </c>
      <c r="AB91" s="93" t="str">
        <f t="shared" si="3"/>
        <v/>
      </c>
      <c r="AC91" s="94" t="str">
        <f>IF(P91 = "Arm Warmers", costing!$I$2,
    IF(P91 = "bags", costing!$I$3,
        IF(P91 = "Base layer", costing!$I$4,
            IF(P91 = "Bib shorts", costing!$I$5,
                IF(P91 = "caps", costing!$I$6,
                    IF(P91 = "Cycling bib Tights", costing!$I$7,
                        IF(P91 = "cycling cap", costing!$I$8,
                            IF(P91 = "Cycling Jersey", costing!$I$9,
                                IF(P91 = "Cycling shoes", costing!$I$10,
                                    IF(P91 = "cycling sock", costing!$I$11,
                                        IF(P91 = "Eyewear", costing!$I$12,
                                            IF(P91 = "Gloves", costing!$I$13,
                                                IF(P91 = "Helmets", costing!$I$14,
                                                    IF(P91 = "Hoodies &amp; sweatshirts", costing!$I$15,
                                                        IF(P91 = "Jackets", costing!$I$16,
                                                            IF(P91 = "Knee Warmers", costing!$I$17,
                                                                IF(P91 = "Leg Warmers", costing!$I$18,
                                                                    IF(P91 = "Long Sleeve Jersey", costing!$I$19,
                                                                        IF(P91 = "Memoribilia", costing!$I$20,
                                                                            IF(P91 = "Musette", costing!$I$21,
                                                                                IF(P91 = "Neck Warmer", costing!$I$22,
                                                                                    IF(P91 = "Rain Vest", costing!$I$23,
                                                                                        IF(P91 = "Shoecovers", costing!$I$24,
                                                                                            IF(P91 = "Shoes", costing!$I$25,
                                                                                                IF(P91 = "Shorts &amp; Trousers", costing!$I$26,
                                                                                                    IF(P91 = "Skinsuits", costing!$I$27,
                                                                                                        IF(P91 = "Skull cap", costing!$I$28,
                                                                                                            IF(P91 = "T shirts &amp; Tops", costing!$I$29,
                                                                                                                IF(P91 = "Wind Vest", costing!$I$30,
                                                                                                                    IF(P91 = "Components", costing!$I$31,
                                                                                                                        IF(P91 = "Saddles &amp; Seatposts", costing!$I$32,
                                                                                                                            IF(P91 = "Cranksets &amp; Chainrings", costing!$I$33,
                                                                                                                                IF(P91 = "Handlebars &amp; Stems", costing!$I$34,
                                                                                                                                    IF(P91 = "Brakes &amp; Shifters", costing!$I$35,
                                                                                                                                        IF(P91 = "Bottles &amp; Cages", costing!$I$36,
                                                                                                                                            IF(P91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1" s="78" t="str">
        <f>IF(P91 = "Arm Warmers", costing!$C$2,
    IF(P91 = "bags", costing!$C$3,
        IF(P91 = "Base layer", costing!$C$4,
            IF(P91 = "Bib shorts", costing!$C$5,
                IF(P91 = "caps", costing!$C$6,
                    IF(P91 = "Cycling bib Tights", costing!$C$7,
                        IF(P91 = "cycling cap", costing!$C$8,
                            IF(P91 = "Cycling Jersey", costing!$C$9,
                                IF(P91 = "Cycling shoes", costing!$C$10,
                                    IF(P91 = "cycling sock", costing!$C$11,
                                        IF(P91 = "Eyewear", costing!$C$12,
                                            IF(P91 = "Gloves", costing!$C$13,
                                                IF(P91 = "Helmets", costing!$C$14,
                                                    IF(P91 = "Hoodies &amp; sweatshirts", costing!$C$15,
                                                        IF(P91 = "Jackets", costing!$C$16,
                                                            IF(P91 = "Knee Warmers", costing!$C$17,
                                                                IF(P91 = "Leg Warmers", costing!$C$18,
                                                                    IF(P91 = "Long Sleeve Jersey", costing!$C$19,
                                                                        IF(P91 = "Memoribilia", costing!$C$20,
                                                                            IF(P91 = "Musette", costing!$C$21,
                                                                                IF(P91 = "Neck Warmer", costing!$C$22,
                                                                                    IF(P91 = "Rain Vest", costing!$C$23,
                                                                                        IF(P91 = "Shoecovers", costing!$C$24,
                                                                                            IF(P91 = "Shoes", costing!$C$25,
                                                                                                IF(P91 = "Shorts &amp; Trousers", costing!$C$26,
                                                                                                    IF(P91 = "Skinsuits", costing!$C$27,
                                                                                                        IF(P91 = "Skull cap", costing!$C$28,
                                                                                                            IF(P91 = "T shirts &amp; Tops", costing!$C$29,
                                                                                                                IF(P91 = "Wind Vest", costing!$C$30,
                                                                                                                    IF(P91 = "Components", costing!$C$31,
                                                                                                                        IF(P91 = "Saddles &amp; Seatposts", costing!$C$32,
                                                                                                                            IF(P91 = "Cransets &amp; Chainrings", costing!$C$33,
                                                                                                                                IF(P91 = "Handlebars &amp; Stems", costing!$C$34,
                                                                                                                                    IF(P91 = "Brakes &amp; Shifters", costing!$C$35,
                                                                                                                                        IF(P91 = "Bottles &amp; Cages", costing!$C$36,
                                                                                                                                            IF(P91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1" s="78" t="str">
        <f>IF(P91 = "Arm Warmers", costing!$F$2,
    IF(P91 = "bags", costing!$F$3,
        IF(P91 = "Base layer", costing!$F$4,
            IF(P91 = "Bib shorts", costing!$F$5,
                IF(P91 = "caps", costing!$F$6,
                    IF(P91 = "Cycling bib Tights", costing!$F$7,
                        IF(P91 = "cycling cap", costing!$F$8,
                            IF(P91 = "Cycling Jersey", costing!$F$9,
                                IF(P91 = "Cycling shoes", costing!$F$10,
                                    IF(P91 = "cycling sock", costing!$F$11,
                                        IF(P91 = "Eyewear", costing!$F$12,
                                            IF(P91 = "Gloves", costing!$F$13,
                                                IF(P91 = "Helmets", costing!$F$14,
                                                    IF(P91 = "Hoodies &amp; sweatshirts", costing!$F$15,
                                                        IF(P91 = "Jackets", costing!$F$16,
                                                            IF(P91 = "Knee Warmers", costing!$F$17,
                                                                IF(P91 = "Leg Warmers", costing!$F$18,
                                                                    IF(P91 = "Long Sleeve Jersey", costing!$F$19,
                                                                        IF(P91 = "Memoribilia", costing!$F$20,
                                                                            IF(P91 = "Musette", costing!$F$21,
                                                                                IF(P91 = "Neck Warmer", costing!$F$22,
                                                                                    IF(P91 = "Rain Vest", costing!$F$23,
                                                                                        IF(P91 = "Shoecovers", costing!$F$24,
                                                                                            IF(P91 = "Shoes", costing!$F$25,
                                                                                                IF(P91 = "Shorts &amp; Trousers", costing!$F$26,
                                                                                                    IF(P91 = "Skinsuits", costing!$F$27,
                                                                                                        IF(P91 = "Skull cap", costing!$F$28,
                                                                                                            IF(P91 = "T shirts &amp; Tops", costing!$F$29,
                                                                                                                IF(P91 = "Wind Vest", costing!$F$30,
                                                                                                                    IF(P91 = "Components", costing!$F$31,
                                                                                                                        IF(P91 = "Saddles &amp; Seatposts", costing!$F$32,
                                                                                                                            IF(P91 = "Cransets &amp; Chainrings", costing!$F$33,
                                                                                                                                IF(P91 = "Handlebars &amp; Stems", costing!$F$34,
                                                                                                                                    IF(P91 = "Brakes &amp; Shifters", costing!$F$35,
                                                                                                                                        IF(P91 = "Bottles &amp; Cages", costing!$F$36,
                                                                                                                                            IF(P91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1" s="78" t="b">
        <f t="shared" si="4"/>
        <v>0</v>
      </c>
      <c r="AG91" s="80">
        <f t="shared" si="5"/>
        <v>0</v>
      </c>
      <c r="AH91" s="10"/>
      <c r="AI91" s="10"/>
      <c r="AJ91" s="10"/>
      <c r="AK91" s="10"/>
      <c r="AL91" s="10"/>
      <c r="AM91" s="10"/>
      <c r="AN91" s="10"/>
      <c r="AO91" s="10"/>
    </row>
    <row r="92" spans="1:41" ht="37.5" customHeight="1">
      <c r="A92" s="66" t="str">
        <f t="shared" si="0"/>
        <v/>
      </c>
      <c r="B92" s="85" t="str">
        <f ca="1">"&lt;html&gt;&lt;body&gt;&lt;b&gt;Key Information&lt;/b&gt;" &amp;
"&lt;br&gt;&lt;b&gt;Brand:&lt;/b&gt; " &amp; input!F92 &amp;
IF(input!G92&lt;&gt;"", "&lt;br&gt;&lt;b&gt;ProTeam:&lt;/b&gt; " &amp; input!G92, "") &amp;
"&lt;br&gt;&lt;b&gt;Gender:&lt;/b&gt; " &amp; input!I92 &amp;
IF(input!H92&lt;&gt;"", "&lt;br&gt;&lt;b&gt;Sleeve type:&lt;/b&gt; " &amp; input!H92, "") &amp;
"&lt;br&gt;&lt;b&gt;Colour:&lt;/b&gt; " &amp; input!J92 &amp;
"&lt;br&gt;&lt;b&gt;Season:&lt;/b&gt; " &amp; input!N92 &amp;
IF(input!O92&lt;&gt;"", "&lt;br&gt;&lt;b&gt;Cycling Style:&lt;/b&gt; &lt;a href='https://procyclingoutlet.com/pages/what-are-the-different-cycling-syles'&gt;" &amp; input!O92 &amp; "&lt;/a&gt;", "") &amp;
IF(input!V92&lt;&gt;"", "&lt;br&gt;&lt;b&gt;Condition:&lt;/b&gt; &lt;a href='https://procyclingoutlet.com/pages/what-condition-are-the-used-products-in'&gt;" &amp; input!V92 &amp; "&lt;/a&gt;" &amp; IF(input!Z92&lt;&gt;"", " : " &amp; input!Z92, ""), "") &amp;
IF(input!K92&lt;&gt;"", "&lt;br&gt;&lt;b&gt;Chamois:&lt;/b&gt; " &amp; input!K92, "") &amp;
IF(input!L92&lt;&gt;"", "&lt;br&gt;&lt;b&gt;Expiry Date:&lt;/b&gt; " &amp; input!L92, "") &amp;
"&lt;br&gt;&lt;b&gt;Description&lt;/b&gt;&lt;br&gt;" &amp; description!R91 &amp;
IF(input!AA92&lt;&gt;"", "&lt;br&gt;&lt;b&gt;Ref:&lt;/b&gt; " &amp; input!AA92,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2" s="86" t="str">
        <f t="shared" si="1"/>
        <v xml:space="preserve">     </v>
      </c>
      <c r="D92" s="87"/>
      <c r="E92" s="74"/>
      <c r="F92" s="74"/>
      <c r="G92" s="74"/>
      <c r="H92" s="88"/>
      <c r="I92" s="88"/>
      <c r="J92" s="74"/>
      <c r="K92" s="74"/>
      <c r="L92" s="89"/>
      <c r="M92" s="74"/>
      <c r="N92" s="88"/>
      <c r="O92" s="88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92" t="str">
        <f t="shared" si="8"/>
        <v/>
      </c>
      <c r="AB92" s="93" t="str">
        <f t="shared" si="3"/>
        <v/>
      </c>
      <c r="AC92" s="94" t="str">
        <f>IF(P92 = "Arm Warmers", costing!$I$2,
    IF(P92 = "bags", costing!$I$3,
        IF(P92 = "Base layer", costing!$I$4,
            IF(P92 = "Bib shorts", costing!$I$5,
                IF(P92 = "caps", costing!$I$6,
                    IF(P92 = "Cycling bib Tights", costing!$I$7,
                        IF(P92 = "cycling cap", costing!$I$8,
                            IF(P92 = "Cycling Jersey", costing!$I$9,
                                IF(P92 = "Cycling shoes", costing!$I$10,
                                    IF(P92 = "cycling sock", costing!$I$11,
                                        IF(P92 = "Eyewear", costing!$I$12,
                                            IF(P92 = "Gloves", costing!$I$13,
                                                IF(P92 = "Helmets", costing!$I$14,
                                                    IF(P92 = "Hoodies &amp; sweatshirts", costing!$I$15,
                                                        IF(P92 = "Jackets", costing!$I$16,
                                                            IF(P92 = "Knee Warmers", costing!$I$17,
                                                                IF(P92 = "Leg Warmers", costing!$I$18,
                                                                    IF(P92 = "Long Sleeve Jersey", costing!$I$19,
                                                                        IF(P92 = "Memoribilia", costing!$I$20,
                                                                            IF(P92 = "Musette", costing!$I$21,
                                                                                IF(P92 = "Neck Warmer", costing!$I$22,
                                                                                    IF(P92 = "Rain Vest", costing!$I$23,
                                                                                        IF(P92 = "Shoecovers", costing!$I$24,
                                                                                            IF(P92 = "Shoes", costing!$I$25,
                                                                                                IF(P92 = "Shorts &amp; Trousers", costing!$I$26,
                                                                                                    IF(P92 = "Skinsuits", costing!$I$27,
                                                                                                        IF(P92 = "Skull cap", costing!$I$28,
                                                                                                            IF(P92 = "T shirts &amp; Tops", costing!$I$29,
                                                                                                                IF(P92 = "Wind Vest", costing!$I$30,
                                                                                                                    IF(P92 = "Components", costing!$I$31,
                                                                                                                        IF(P92 = "Saddles &amp; Seatposts", costing!$I$32,
                                                                                                                            IF(P92 = "Cranksets &amp; Chainrings", costing!$I$33,
                                                                                                                                IF(P92 = "Handlebars &amp; Stems", costing!$I$34,
                                                                                                                                    IF(P92 = "Brakes &amp; Shifters", costing!$I$35,
                                                                                                                                        IF(P92 = "Bottles &amp; Cages", costing!$I$36,
                                                                                                                                            IF(P92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2" s="78" t="str">
        <f>IF(P92 = "Arm Warmers", costing!$C$2,
    IF(P92 = "bags", costing!$C$3,
        IF(P92 = "Base layer", costing!$C$4,
            IF(P92 = "Bib shorts", costing!$C$5,
                IF(P92 = "caps", costing!$C$6,
                    IF(P92 = "Cycling bib Tights", costing!$C$7,
                        IF(P92 = "cycling cap", costing!$C$8,
                            IF(P92 = "Cycling Jersey", costing!$C$9,
                                IF(P92 = "Cycling shoes", costing!$C$10,
                                    IF(P92 = "cycling sock", costing!$C$11,
                                        IF(P92 = "Eyewear", costing!$C$12,
                                            IF(P92 = "Gloves", costing!$C$13,
                                                IF(P92 = "Helmets", costing!$C$14,
                                                    IF(P92 = "Hoodies &amp; sweatshirts", costing!$C$15,
                                                        IF(P92 = "Jackets", costing!$C$16,
                                                            IF(P92 = "Knee Warmers", costing!$C$17,
                                                                IF(P92 = "Leg Warmers", costing!$C$18,
                                                                    IF(P92 = "Long Sleeve Jersey", costing!$C$19,
                                                                        IF(P92 = "Memoribilia", costing!$C$20,
                                                                            IF(P92 = "Musette", costing!$C$21,
                                                                                IF(P92 = "Neck Warmer", costing!$C$22,
                                                                                    IF(P92 = "Rain Vest", costing!$C$23,
                                                                                        IF(P92 = "Shoecovers", costing!$C$24,
                                                                                            IF(P92 = "Shoes", costing!$C$25,
                                                                                                IF(P92 = "Shorts &amp; Trousers", costing!$C$26,
                                                                                                    IF(P92 = "Skinsuits", costing!$C$27,
                                                                                                        IF(P92 = "Skull cap", costing!$C$28,
                                                                                                            IF(P92 = "T shirts &amp; Tops", costing!$C$29,
                                                                                                                IF(P92 = "Wind Vest", costing!$C$30,
                                                                                                                    IF(P92 = "Components", costing!$C$31,
                                                                                                                        IF(P92 = "Saddles &amp; Seatposts", costing!$C$32,
                                                                                                                            IF(P92 = "Cransets &amp; Chainrings", costing!$C$33,
                                                                                                                                IF(P92 = "Handlebars &amp; Stems", costing!$C$34,
                                                                                                                                    IF(P92 = "Brakes &amp; Shifters", costing!$C$35,
                                                                                                                                        IF(P92 = "Bottles &amp; Cages", costing!$C$36,
                                                                                                                                            IF(P92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2" s="78" t="str">
        <f>IF(P92 = "Arm Warmers", costing!$F$2,
    IF(P92 = "bags", costing!$F$3,
        IF(P92 = "Base layer", costing!$F$4,
            IF(P92 = "Bib shorts", costing!$F$5,
                IF(P92 = "caps", costing!$F$6,
                    IF(P92 = "Cycling bib Tights", costing!$F$7,
                        IF(P92 = "cycling cap", costing!$F$8,
                            IF(P92 = "Cycling Jersey", costing!$F$9,
                                IF(P92 = "Cycling shoes", costing!$F$10,
                                    IF(P92 = "cycling sock", costing!$F$11,
                                        IF(P92 = "Eyewear", costing!$F$12,
                                            IF(P92 = "Gloves", costing!$F$13,
                                                IF(P92 = "Helmets", costing!$F$14,
                                                    IF(P92 = "Hoodies &amp; sweatshirts", costing!$F$15,
                                                        IF(P92 = "Jackets", costing!$F$16,
                                                            IF(P92 = "Knee Warmers", costing!$F$17,
                                                                IF(P92 = "Leg Warmers", costing!$F$18,
                                                                    IF(P92 = "Long Sleeve Jersey", costing!$F$19,
                                                                        IF(P92 = "Memoribilia", costing!$F$20,
                                                                            IF(P92 = "Musette", costing!$F$21,
                                                                                IF(P92 = "Neck Warmer", costing!$F$22,
                                                                                    IF(P92 = "Rain Vest", costing!$F$23,
                                                                                        IF(P92 = "Shoecovers", costing!$F$24,
                                                                                            IF(P92 = "Shoes", costing!$F$25,
                                                                                                IF(P92 = "Shorts &amp; Trousers", costing!$F$26,
                                                                                                    IF(P92 = "Skinsuits", costing!$F$27,
                                                                                                        IF(P92 = "Skull cap", costing!$F$28,
                                                                                                            IF(P92 = "T shirts &amp; Tops", costing!$F$29,
                                                                                                                IF(P92 = "Wind Vest", costing!$F$30,
                                                                                                                    IF(P92 = "Components", costing!$F$31,
                                                                                                                        IF(P92 = "Saddles &amp; Seatposts", costing!$F$32,
                                                                                                                            IF(P92 = "Cransets &amp; Chainrings", costing!$F$33,
                                                                                                                                IF(P92 = "Handlebars &amp; Stems", costing!$F$34,
                                                                                                                                    IF(P92 = "Brakes &amp; Shifters", costing!$F$35,
                                                                                                                                        IF(P92 = "Bottles &amp; Cages", costing!$F$36,
                                                                                                                                            IF(P92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2" s="78" t="b">
        <f t="shared" si="4"/>
        <v>0</v>
      </c>
      <c r="AG92" s="80">
        <f t="shared" si="5"/>
        <v>0</v>
      </c>
      <c r="AH92" s="10"/>
      <c r="AI92" s="10"/>
      <c r="AJ92" s="10"/>
      <c r="AK92" s="10"/>
      <c r="AL92" s="10"/>
      <c r="AM92" s="10"/>
      <c r="AN92" s="10"/>
      <c r="AO92" s="10"/>
    </row>
    <row r="93" spans="1:41" ht="37.5" customHeight="1">
      <c r="A93" s="66" t="str">
        <f t="shared" si="0"/>
        <v/>
      </c>
      <c r="B93" s="85" t="str">
        <f ca="1">"&lt;html&gt;&lt;body&gt;&lt;b&gt;Key Information&lt;/b&gt;" &amp;
"&lt;br&gt;&lt;b&gt;Brand:&lt;/b&gt; " &amp; input!F93 &amp;
IF(input!G93&lt;&gt;"", "&lt;br&gt;&lt;b&gt;ProTeam:&lt;/b&gt; " &amp; input!G93, "") &amp;
"&lt;br&gt;&lt;b&gt;Gender:&lt;/b&gt; " &amp; input!I93 &amp;
IF(input!H93&lt;&gt;"", "&lt;br&gt;&lt;b&gt;Sleeve type:&lt;/b&gt; " &amp; input!H93, "") &amp;
"&lt;br&gt;&lt;b&gt;Colour:&lt;/b&gt; " &amp; input!J93 &amp;
"&lt;br&gt;&lt;b&gt;Season:&lt;/b&gt; " &amp; input!N93 &amp;
IF(input!O93&lt;&gt;"", "&lt;br&gt;&lt;b&gt;Cycling Style:&lt;/b&gt; &lt;a href='https://procyclingoutlet.com/pages/what-are-the-different-cycling-syles'&gt;" &amp; input!O93 &amp; "&lt;/a&gt;", "") &amp;
IF(input!V93&lt;&gt;"", "&lt;br&gt;&lt;b&gt;Condition:&lt;/b&gt; &lt;a href='https://procyclingoutlet.com/pages/what-condition-are-the-used-products-in'&gt;" &amp; input!V93 &amp; "&lt;/a&gt;" &amp; IF(input!Z93&lt;&gt;"", " : " &amp; input!Z93, ""), "") &amp;
IF(input!K93&lt;&gt;"", "&lt;br&gt;&lt;b&gt;Chamois:&lt;/b&gt; " &amp; input!K93, "") &amp;
IF(input!L93&lt;&gt;"", "&lt;br&gt;&lt;b&gt;Expiry Date:&lt;/b&gt; " &amp; input!L93, "") &amp;
"&lt;br&gt;&lt;b&gt;Description&lt;/b&gt;&lt;br&gt;" &amp; description!R92 &amp;
IF(input!AA93&lt;&gt;"", "&lt;br&gt;&lt;b&gt;Ref:&lt;/b&gt; " &amp; input!AA93,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3" s="86" t="str">
        <f t="shared" si="1"/>
        <v xml:space="preserve">     </v>
      </c>
      <c r="D93" s="87"/>
      <c r="E93" s="74"/>
      <c r="F93" s="74"/>
      <c r="G93" s="74"/>
      <c r="H93" s="88"/>
      <c r="I93" s="88"/>
      <c r="J93" s="74"/>
      <c r="K93" s="74"/>
      <c r="L93" s="89"/>
      <c r="M93" s="74"/>
      <c r="N93" s="88"/>
      <c r="O93" s="88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92" t="str">
        <f t="shared" si="8"/>
        <v/>
      </c>
      <c r="AB93" s="93" t="str">
        <f t="shared" si="3"/>
        <v/>
      </c>
      <c r="AC93" s="94" t="str">
        <f>IF(P93 = "Arm Warmers", costing!$I$2,
    IF(P93 = "bags", costing!$I$3,
        IF(P93 = "Base layer", costing!$I$4,
            IF(P93 = "Bib shorts", costing!$I$5,
                IF(P93 = "caps", costing!$I$6,
                    IF(P93 = "Cycling bib Tights", costing!$I$7,
                        IF(P93 = "cycling cap", costing!$I$8,
                            IF(P93 = "Cycling Jersey", costing!$I$9,
                                IF(P93 = "Cycling shoes", costing!$I$10,
                                    IF(P93 = "cycling sock", costing!$I$11,
                                        IF(P93 = "Eyewear", costing!$I$12,
                                            IF(P93 = "Gloves", costing!$I$13,
                                                IF(P93 = "Helmets", costing!$I$14,
                                                    IF(P93 = "Hoodies &amp; sweatshirts", costing!$I$15,
                                                        IF(P93 = "Jackets", costing!$I$16,
                                                            IF(P93 = "Knee Warmers", costing!$I$17,
                                                                IF(P93 = "Leg Warmers", costing!$I$18,
                                                                    IF(P93 = "Long Sleeve Jersey", costing!$I$19,
                                                                        IF(P93 = "Memoribilia", costing!$I$20,
                                                                            IF(P93 = "Musette", costing!$I$21,
                                                                                IF(P93 = "Neck Warmer", costing!$I$22,
                                                                                    IF(P93 = "Rain Vest", costing!$I$23,
                                                                                        IF(P93 = "Shoecovers", costing!$I$24,
                                                                                            IF(P93 = "Shoes", costing!$I$25,
                                                                                                IF(P93 = "Shorts &amp; Trousers", costing!$I$26,
                                                                                                    IF(P93 = "Skinsuits", costing!$I$27,
                                                                                                        IF(P93 = "Skull cap", costing!$I$28,
                                                                                                            IF(P93 = "T shirts &amp; Tops", costing!$I$29,
                                                                                                                IF(P93 = "Wind Vest", costing!$I$30,
                                                                                                                    IF(P93 = "Components", costing!$I$31,
                                                                                                                        IF(P93 = "Saddles &amp; Seatposts", costing!$I$32,
                                                                                                                            IF(P93 = "Cranksets &amp; Chainrings", costing!$I$33,
                                                                                                                                IF(P93 = "Handlebars &amp; Stems", costing!$I$34,
                                                                                                                                    IF(P93 = "Brakes &amp; Shifters", costing!$I$35,
                                                                                                                                        IF(P93 = "Bottles &amp; Cages", costing!$I$36,
                                                                                                                                            IF(P93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3" s="78" t="str">
        <f>IF(P93 = "Arm Warmers", costing!$C$2,
    IF(P93 = "bags", costing!$C$3,
        IF(P93 = "Base layer", costing!$C$4,
            IF(P93 = "Bib shorts", costing!$C$5,
                IF(P93 = "caps", costing!$C$6,
                    IF(P93 = "Cycling bib Tights", costing!$C$7,
                        IF(P93 = "cycling cap", costing!$C$8,
                            IF(P93 = "Cycling Jersey", costing!$C$9,
                                IF(P93 = "Cycling shoes", costing!$C$10,
                                    IF(P93 = "cycling sock", costing!$C$11,
                                        IF(P93 = "Eyewear", costing!$C$12,
                                            IF(P93 = "Gloves", costing!$C$13,
                                                IF(P93 = "Helmets", costing!$C$14,
                                                    IF(P93 = "Hoodies &amp; sweatshirts", costing!$C$15,
                                                        IF(P93 = "Jackets", costing!$C$16,
                                                            IF(P93 = "Knee Warmers", costing!$C$17,
                                                                IF(P93 = "Leg Warmers", costing!$C$18,
                                                                    IF(P93 = "Long Sleeve Jersey", costing!$C$19,
                                                                        IF(P93 = "Memoribilia", costing!$C$20,
                                                                            IF(P93 = "Musette", costing!$C$21,
                                                                                IF(P93 = "Neck Warmer", costing!$C$22,
                                                                                    IF(P93 = "Rain Vest", costing!$C$23,
                                                                                        IF(P93 = "Shoecovers", costing!$C$24,
                                                                                            IF(P93 = "Shoes", costing!$C$25,
                                                                                                IF(P93 = "Shorts &amp; Trousers", costing!$C$26,
                                                                                                    IF(P93 = "Skinsuits", costing!$C$27,
                                                                                                        IF(P93 = "Skull cap", costing!$C$28,
                                                                                                            IF(P93 = "T shirts &amp; Tops", costing!$C$29,
                                                                                                                IF(P93 = "Wind Vest", costing!$C$30,
                                                                                                                    IF(P93 = "Components", costing!$C$31,
                                                                                                                        IF(P93 = "Saddles &amp; Seatposts", costing!$C$32,
                                                                                                                            IF(P93 = "Cransets &amp; Chainrings", costing!$C$33,
                                                                                                                                IF(P93 = "Handlebars &amp; Stems", costing!$C$34,
                                                                                                                                    IF(P93 = "Brakes &amp; Shifters", costing!$C$35,
                                                                                                                                        IF(P93 = "Bottles &amp; Cages", costing!$C$36,
                                                                                                                                            IF(P93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3" s="78" t="str">
        <f>IF(P93 = "Arm Warmers", costing!$F$2,
    IF(P93 = "bags", costing!$F$3,
        IF(P93 = "Base layer", costing!$F$4,
            IF(P93 = "Bib shorts", costing!$F$5,
                IF(P93 = "caps", costing!$F$6,
                    IF(P93 = "Cycling bib Tights", costing!$F$7,
                        IF(P93 = "cycling cap", costing!$F$8,
                            IF(P93 = "Cycling Jersey", costing!$F$9,
                                IF(P93 = "Cycling shoes", costing!$F$10,
                                    IF(P93 = "cycling sock", costing!$F$11,
                                        IF(P93 = "Eyewear", costing!$F$12,
                                            IF(P93 = "Gloves", costing!$F$13,
                                                IF(P93 = "Helmets", costing!$F$14,
                                                    IF(P93 = "Hoodies &amp; sweatshirts", costing!$F$15,
                                                        IF(P93 = "Jackets", costing!$F$16,
                                                            IF(P93 = "Knee Warmers", costing!$F$17,
                                                                IF(P93 = "Leg Warmers", costing!$F$18,
                                                                    IF(P93 = "Long Sleeve Jersey", costing!$F$19,
                                                                        IF(P93 = "Memoribilia", costing!$F$20,
                                                                            IF(P93 = "Musette", costing!$F$21,
                                                                                IF(P93 = "Neck Warmer", costing!$F$22,
                                                                                    IF(P93 = "Rain Vest", costing!$F$23,
                                                                                        IF(P93 = "Shoecovers", costing!$F$24,
                                                                                            IF(P93 = "Shoes", costing!$F$25,
                                                                                                IF(P93 = "Shorts &amp; Trousers", costing!$F$26,
                                                                                                    IF(P93 = "Skinsuits", costing!$F$27,
                                                                                                        IF(P93 = "Skull cap", costing!$F$28,
                                                                                                            IF(P93 = "T shirts &amp; Tops", costing!$F$29,
                                                                                                                IF(P93 = "Wind Vest", costing!$F$30,
                                                                                                                    IF(P93 = "Components", costing!$F$31,
                                                                                                                        IF(P93 = "Saddles &amp; Seatposts", costing!$F$32,
                                                                                                                            IF(P93 = "Cransets &amp; Chainrings", costing!$F$33,
                                                                                                                                IF(P93 = "Handlebars &amp; Stems", costing!$F$34,
                                                                                                                                    IF(P93 = "Brakes &amp; Shifters", costing!$F$35,
                                                                                                                                        IF(P93 = "Bottles &amp; Cages", costing!$F$36,
                                                                                                                                            IF(P93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3" s="78" t="b">
        <f t="shared" si="4"/>
        <v>0</v>
      </c>
      <c r="AG93" s="80">
        <f t="shared" si="5"/>
        <v>0</v>
      </c>
      <c r="AH93" s="10"/>
      <c r="AI93" s="10"/>
      <c r="AJ93" s="10"/>
      <c r="AK93" s="10"/>
      <c r="AL93" s="10"/>
      <c r="AM93" s="10"/>
      <c r="AN93" s="10"/>
      <c r="AO93" s="10"/>
    </row>
    <row r="94" spans="1:41" ht="37.5" customHeight="1">
      <c r="A94" s="66" t="str">
        <f t="shared" si="0"/>
        <v/>
      </c>
      <c r="B94" s="85" t="str">
        <f ca="1">"&lt;html&gt;&lt;body&gt;&lt;b&gt;Key Information&lt;/b&gt;" &amp;
"&lt;br&gt;&lt;b&gt;Brand:&lt;/b&gt; " &amp; input!F94 &amp;
IF(input!G94&lt;&gt;"", "&lt;br&gt;&lt;b&gt;ProTeam:&lt;/b&gt; " &amp; input!G94, "") &amp;
"&lt;br&gt;&lt;b&gt;Gender:&lt;/b&gt; " &amp; input!I94 &amp;
IF(input!H94&lt;&gt;"", "&lt;br&gt;&lt;b&gt;Sleeve type:&lt;/b&gt; " &amp; input!H94, "") &amp;
"&lt;br&gt;&lt;b&gt;Colour:&lt;/b&gt; " &amp; input!J94 &amp;
"&lt;br&gt;&lt;b&gt;Season:&lt;/b&gt; " &amp; input!N94 &amp;
IF(input!O94&lt;&gt;"", "&lt;br&gt;&lt;b&gt;Cycling Style:&lt;/b&gt; &lt;a href='https://procyclingoutlet.com/pages/what-are-the-different-cycling-syles'&gt;" &amp; input!O94 &amp; "&lt;/a&gt;", "") &amp;
IF(input!V94&lt;&gt;"", "&lt;br&gt;&lt;b&gt;Condition:&lt;/b&gt; &lt;a href='https://procyclingoutlet.com/pages/what-condition-are-the-used-products-in'&gt;" &amp; input!V94 &amp; "&lt;/a&gt;" &amp; IF(input!Z94&lt;&gt;"", " : " &amp; input!Z94, ""), "") &amp;
IF(input!K94&lt;&gt;"", "&lt;br&gt;&lt;b&gt;Chamois:&lt;/b&gt; " &amp; input!K94, "") &amp;
IF(input!L94&lt;&gt;"", "&lt;br&gt;&lt;b&gt;Expiry Date:&lt;/b&gt; " &amp; input!L94, "") &amp;
"&lt;br&gt;&lt;b&gt;Description&lt;/b&gt;&lt;br&gt;" &amp; description!R93 &amp;
IF(input!AA94&lt;&gt;"", "&lt;br&gt;&lt;b&gt;Ref:&lt;/b&gt; " &amp; input!AA94,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4" s="86" t="str">
        <f t="shared" si="1"/>
        <v xml:space="preserve">     </v>
      </c>
      <c r="D94" s="87"/>
      <c r="E94" s="74"/>
      <c r="F94" s="74"/>
      <c r="G94" s="74"/>
      <c r="H94" s="88"/>
      <c r="I94" s="88"/>
      <c r="J94" s="74"/>
      <c r="K94" s="74"/>
      <c r="L94" s="89"/>
      <c r="M94" s="74"/>
      <c r="N94" s="88"/>
      <c r="O94" s="88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92" t="str">
        <f t="shared" si="8"/>
        <v/>
      </c>
      <c r="AB94" s="93" t="str">
        <f t="shared" si="3"/>
        <v/>
      </c>
      <c r="AC94" s="94" t="str">
        <f>IF(P94 = "Arm Warmers", costing!$I$2,
    IF(P94 = "bags", costing!$I$3,
        IF(P94 = "Base layer", costing!$I$4,
            IF(P94 = "Bib shorts", costing!$I$5,
                IF(P94 = "caps", costing!$I$6,
                    IF(P94 = "Cycling bib Tights", costing!$I$7,
                        IF(P94 = "cycling cap", costing!$I$8,
                            IF(P94 = "Cycling Jersey", costing!$I$9,
                                IF(P94 = "Cycling shoes", costing!$I$10,
                                    IF(P94 = "cycling sock", costing!$I$11,
                                        IF(P94 = "Eyewear", costing!$I$12,
                                            IF(P94 = "Gloves", costing!$I$13,
                                                IF(P94 = "Helmets", costing!$I$14,
                                                    IF(P94 = "Hoodies &amp; sweatshirts", costing!$I$15,
                                                        IF(P94 = "Jackets", costing!$I$16,
                                                            IF(P94 = "Knee Warmers", costing!$I$17,
                                                                IF(P94 = "Leg Warmers", costing!$I$18,
                                                                    IF(P94 = "Long Sleeve Jersey", costing!$I$19,
                                                                        IF(P94 = "Memoribilia", costing!$I$20,
                                                                            IF(P94 = "Musette", costing!$I$21,
                                                                                IF(P94 = "Neck Warmer", costing!$I$22,
                                                                                    IF(P94 = "Rain Vest", costing!$I$23,
                                                                                        IF(P94 = "Shoecovers", costing!$I$24,
                                                                                            IF(P94 = "Shoes", costing!$I$25,
                                                                                                IF(P94 = "Shorts &amp; Trousers", costing!$I$26,
                                                                                                    IF(P94 = "Skinsuits", costing!$I$27,
                                                                                                        IF(P94 = "Skull cap", costing!$I$28,
                                                                                                            IF(P94 = "T shirts &amp; Tops", costing!$I$29,
                                                                                                                IF(P94 = "Wind Vest", costing!$I$30,
                                                                                                                    IF(P94 = "Components", costing!$I$31,
                                                                                                                        IF(P94 = "Saddles &amp; Seatposts", costing!$I$32,
                                                                                                                            IF(P94 = "Cranksets &amp; Chainrings", costing!$I$33,
                                                                                                                                IF(P94 = "Handlebars &amp; Stems", costing!$I$34,
                                                                                                                                    IF(P94 = "Brakes &amp; Shifters", costing!$I$35,
                                                                                                                                        IF(P94 = "Bottles &amp; Cages", costing!$I$36,
                                                                                                                                            IF(P94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4" s="78" t="str">
        <f>IF(P94 = "Arm Warmers", costing!$C$2,
    IF(P94 = "bags", costing!$C$3,
        IF(P94 = "Base layer", costing!$C$4,
            IF(P94 = "Bib shorts", costing!$C$5,
                IF(P94 = "caps", costing!$C$6,
                    IF(P94 = "Cycling bib Tights", costing!$C$7,
                        IF(P94 = "cycling cap", costing!$C$8,
                            IF(P94 = "Cycling Jersey", costing!$C$9,
                                IF(P94 = "Cycling shoes", costing!$C$10,
                                    IF(P94 = "cycling sock", costing!$C$11,
                                        IF(P94 = "Eyewear", costing!$C$12,
                                            IF(P94 = "Gloves", costing!$C$13,
                                                IF(P94 = "Helmets", costing!$C$14,
                                                    IF(P94 = "Hoodies &amp; sweatshirts", costing!$C$15,
                                                        IF(P94 = "Jackets", costing!$C$16,
                                                            IF(P94 = "Knee Warmers", costing!$C$17,
                                                                IF(P94 = "Leg Warmers", costing!$C$18,
                                                                    IF(P94 = "Long Sleeve Jersey", costing!$C$19,
                                                                        IF(P94 = "Memoribilia", costing!$C$20,
                                                                            IF(P94 = "Musette", costing!$C$21,
                                                                                IF(P94 = "Neck Warmer", costing!$C$22,
                                                                                    IF(P94 = "Rain Vest", costing!$C$23,
                                                                                        IF(P94 = "Shoecovers", costing!$C$24,
                                                                                            IF(P94 = "Shoes", costing!$C$25,
                                                                                                IF(P94 = "Shorts &amp; Trousers", costing!$C$26,
                                                                                                    IF(P94 = "Skinsuits", costing!$C$27,
                                                                                                        IF(P94 = "Skull cap", costing!$C$28,
                                                                                                            IF(P94 = "T shirts &amp; Tops", costing!$C$29,
                                                                                                                IF(P94 = "Wind Vest", costing!$C$30,
                                                                                                                    IF(P94 = "Components", costing!$C$31,
                                                                                                                        IF(P94 = "Saddles &amp; Seatposts", costing!$C$32,
                                                                                                                            IF(P94 = "Cransets &amp; Chainrings", costing!$C$33,
                                                                                                                                IF(P94 = "Handlebars &amp; Stems", costing!$C$34,
                                                                                                                                    IF(P94 = "Brakes &amp; Shifters", costing!$C$35,
                                                                                                                                        IF(P94 = "Bottles &amp; Cages", costing!$C$36,
                                                                                                                                            IF(P94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4" s="78" t="str">
        <f>IF(P94 = "Arm Warmers", costing!$F$2,
    IF(P94 = "bags", costing!$F$3,
        IF(P94 = "Base layer", costing!$F$4,
            IF(P94 = "Bib shorts", costing!$F$5,
                IF(P94 = "caps", costing!$F$6,
                    IF(P94 = "Cycling bib Tights", costing!$F$7,
                        IF(P94 = "cycling cap", costing!$F$8,
                            IF(P94 = "Cycling Jersey", costing!$F$9,
                                IF(P94 = "Cycling shoes", costing!$F$10,
                                    IF(P94 = "cycling sock", costing!$F$11,
                                        IF(P94 = "Eyewear", costing!$F$12,
                                            IF(P94 = "Gloves", costing!$F$13,
                                                IF(P94 = "Helmets", costing!$F$14,
                                                    IF(P94 = "Hoodies &amp; sweatshirts", costing!$F$15,
                                                        IF(P94 = "Jackets", costing!$F$16,
                                                            IF(P94 = "Knee Warmers", costing!$F$17,
                                                                IF(P94 = "Leg Warmers", costing!$F$18,
                                                                    IF(P94 = "Long Sleeve Jersey", costing!$F$19,
                                                                        IF(P94 = "Memoribilia", costing!$F$20,
                                                                            IF(P94 = "Musette", costing!$F$21,
                                                                                IF(P94 = "Neck Warmer", costing!$F$22,
                                                                                    IF(P94 = "Rain Vest", costing!$F$23,
                                                                                        IF(P94 = "Shoecovers", costing!$F$24,
                                                                                            IF(P94 = "Shoes", costing!$F$25,
                                                                                                IF(P94 = "Shorts &amp; Trousers", costing!$F$26,
                                                                                                    IF(P94 = "Skinsuits", costing!$F$27,
                                                                                                        IF(P94 = "Skull cap", costing!$F$28,
                                                                                                            IF(P94 = "T shirts &amp; Tops", costing!$F$29,
                                                                                                                IF(P94 = "Wind Vest", costing!$F$30,
                                                                                                                    IF(P94 = "Components", costing!$F$31,
                                                                                                                        IF(P94 = "Saddles &amp; Seatposts", costing!$F$32,
                                                                                                                            IF(P94 = "Cransets &amp; Chainrings", costing!$F$33,
                                                                                                                                IF(P94 = "Handlebars &amp; Stems", costing!$F$34,
                                                                                                                                    IF(P94 = "Brakes &amp; Shifters", costing!$F$35,
                                                                                                                                        IF(P94 = "Bottles &amp; Cages", costing!$F$36,
                                                                                                                                            IF(P94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4" s="78" t="b">
        <f t="shared" si="4"/>
        <v>0</v>
      </c>
      <c r="AG94" s="80">
        <f t="shared" si="5"/>
        <v>0</v>
      </c>
      <c r="AH94" s="10"/>
      <c r="AI94" s="10"/>
      <c r="AJ94" s="10"/>
      <c r="AK94" s="10"/>
      <c r="AL94" s="10"/>
      <c r="AM94" s="10"/>
      <c r="AN94" s="10"/>
      <c r="AO94" s="10"/>
    </row>
    <row r="95" spans="1:41" ht="37.5" customHeight="1">
      <c r="A95" s="66" t="str">
        <f t="shared" si="0"/>
        <v/>
      </c>
      <c r="B95" s="85" t="str">
        <f ca="1">"&lt;html&gt;&lt;body&gt;&lt;b&gt;Key Information&lt;/b&gt;" &amp;
"&lt;br&gt;&lt;b&gt;Brand:&lt;/b&gt; " &amp; input!F95 &amp;
IF(input!G95&lt;&gt;"", "&lt;br&gt;&lt;b&gt;ProTeam:&lt;/b&gt; " &amp; input!G95, "") &amp;
"&lt;br&gt;&lt;b&gt;Gender:&lt;/b&gt; " &amp; input!I95 &amp;
IF(input!H95&lt;&gt;"", "&lt;br&gt;&lt;b&gt;Sleeve type:&lt;/b&gt; " &amp; input!H95, "") &amp;
"&lt;br&gt;&lt;b&gt;Colour:&lt;/b&gt; " &amp; input!J95 &amp;
"&lt;br&gt;&lt;b&gt;Season:&lt;/b&gt; " &amp; input!N95 &amp;
IF(input!O95&lt;&gt;"", "&lt;br&gt;&lt;b&gt;Cycling Style:&lt;/b&gt; &lt;a href='https://procyclingoutlet.com/pages/what-are-the-different-cycling-syles'&gt;" &amp; input!O95 &amp; "&lt;/a&gt;", "") &amp;
IF(input!V95&lt;&gt;"", "&lt;br&gt;&lt;b&gt;Condition:&lt;/b&gt; &lt;a href='https://procyclingoutlet.com/pages/what-condition-are-the-used-products-in'&gt;" &amp; input!V95 &amp; "&lt;/a&gt;" &amp; IF(input!Z95&lt;&gt;"", " : " &amp; input!Z95, ""), "") &amp;
IF(input!K95&lt;&gt;"", "&lt;br&gt;&lt;b&gt;Chamois:&lt;/b&gt; " &amp; input!K95, "") &amp;
IF(input!L95&lt;&gt;"", "&lt;br&gt;&lt;b&gt;Expiry Date:&lt;/b&gt; " &amp; input!L95, "") &amp;
"&lt;br&gt;&lt;b&gt;Description&lt;/b&gt;&lt;br&gt;" &amp; description!R94 &amp;
IF(input!AA95&lt;&gt;"", "&lt;br&gt;&lt;b&gt;Ref:&lt;/b&gt; " &amp; input!AA95,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5" s="86" t="str">
        <f t="shared" si="1"/>
        <v xml:space="preserve">     </v>
      </c>
      <c r="D95" s="87"/>
      <c r="E95" s="74"/>
      <c r="F95" s="74"/>
      <c r="G95" s="74"/>
      <c r="H95" s="88"/>
      <c r="I95" s="88"/>
      <c r="J95" s="74"/>
      <c r="K95" s="74"/>
      <c r="L95" s="89"/>
      <c r="M95" s="74"/>
      <c r="N95" s="88"/>
      <c r="O95" s="88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92" t="str">
        <f t="shared" si="8"/>
        <v/>
      </c>
      <c r="AB95" s="93" t="str">
        <f t="shared" si="3"/>
        <v/>
      </c>
      <c r="AC95" s="94" t="str">
        <f>IF(P95 = "Arm Warmers", costing!$I$2,
    IF(P95 = "bags", costing!$I$3,
        IF(P95 = "Base layer", costing!$I$4,
            IF(P95 = "Bib shorts", costing!$I$5,
                IF(P95 = "caps", costing!$I$6,
                    IF(P95 = "Cycling bib Tights", costing!$I$7,
                        IF(P95 = "cycling cap", costing!$I$8,
                            IF(P95 = "Cycling Jersey", costing!$I$9,
                                IF(P95 = "Cycling shoes", costing!$I$10,
                                    IF(P95 = "cycling sock", costing!$I$11,
                                        IF(P95 = "Eyewear", costing!$I$12,
                                            IF(P95 = "Gloves", costing!$I$13,
                                                IF(P95 = "Helmets", costing!$I$14,
                                                    IF(P95 = "Hoodies &amp; sweatshirts", costing!$I$15,
                                                        IF(P95 = "Jackets", costing!$I$16,
                                                            IF(P95 = "Knee Warmers", costing!$I$17,
                                                                IF(P95 = "Leg Warmers", costing!$I$18,
                                                                    IF(P95 = "Long Sleeve Jersey", costing!$I$19,
                                                                        IF(P95 = "Memoribilia", costing!$I$20,
                                                                            IF(P95 = "Musette", costing!$I$21,
                                                                                IF(P95 = "Neck Warmer", costing!$I$22,
                                                                                    IF(P95 = "Rain Vest", costing!$I$23,
                                                                                        IF(P95 = "Shoecovers", costing!$I$24,
                                                                                            IF(P95 = "Shoes", costing!$I$25,
                                                                                                IF(P95 = "Shorts &amp; Trousers", costing!$I$26,
                                                                                                    IF(P95 = "Skinsuits", costing!$I$27,
                                                                                                        IF(P95 = "Skull cap", costing!$I$28,
                                                                                                            IF(P95 = "T shirts &amp; Tops", costing!$I$29,
                                                                                                                IF(P95 = "Wind Vest", costing!$I$30,
                                                                                                                    IF(P95 = "Components", costing!$I$31,
                                                                                                                        IF(P95 = "Saddles &amp; Seatposts", costing!$I$32,
                                                                                                                            IF(P95 = "Cranksets &amp; Chainrings", costing!$I$33,
                                                                                                                                IF(P95 = "Handlebars &amp; Stems", costing!$I$34,
                                                                                                                                    IF(P95 = "Brakes &amp; Shifters", costing!$I$35,
                                                                                                                                        IF(P95 = "Bottles &amp; Cages", costing!$I$36,
                                                                                                                                            IF(P95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5" s="78" t="str">
        <f>IF(P95 = "Arm Warmers", costing!$C$2,
    IF(P95 = "bags", costing!$C$3,
        IF(P95 = "Base layer", costing!$C$4,
            IF(P95 = "Bib shorts", costing!$C$5,
                IF(P95 = "caps", costing!$C$6,
                    IF(P95 = "Cycling bib Tights", costing!$C$7,
                        IF(P95 = "cycling cap", costing!$C$8,
                            IF(P95 = "Cycling Jersey", costing!$C$9,
                                IF(P95 = "Cycling shoes", costing!$C$10,
                                    IF(P95 = "cycling sock", costing!$C$11,
                                        IF(P95 = "Eyewear", costing!$C$12,
                                            IF(P95 = "Gloves", costing!$C$13,
                                                IF(P95 = "Helmets", costing!$C$14,
                                                    IF(P95 = "Hoodies &amp; sweatshirts", costing!$C$15,
                                                        IF(P95 = "Jackets", costing!$C$16,
                                                            IF(P95 = "Knee Warmers", costing!$C$17,
                                                                IF(P95 = "Leg Warmers", costing!$C$18,
                                                                    IF(P95 = "Long Sleeve Jersey", costing!$C$19,
                                                                        IF(P95 = "Memoribilia", costing!$C$20,
                                                                            IF(P95 = "Musette", costing!$C$21,
                                                                                IF(P95 = "Neck Warmer", costing!$C$22,
                                                                                    IF(P95 = "Rain Vest", costing!$C$23,
                                                                                        IF(P95 = "Shoecovers", costing!$C$24,
                                                                                            IF(P95 = "Shoes", costing!$C$25,
                                                                                                IF(P95 = "Shorts &amp; Trousers", costing!$C$26,
                                                                                                    IF(P95 = "Skinsuits", costing!$C$27,
                                                                                                        IF(P95 = "Skull cap", costing!$C$28,
                                                                                                            IF(P95 = "T shirts &amp; Tops", costing!$C$29,
                                                                                                                IF(P95 = "Wind Vest", costing!$C$30,
                                                                                                                    IF(P95 = "Components", costing!$C$31,
                                                                                                                        IF(P95 = "Saddles &amp; Seatposts", costing!$C$32,
                                                                                                                            IF(P95 = "Cransets &amp; Chainrings", costing!$C$33,
                                                                                                                                IF(P95 = "Handlebars &amp; Stems", costing!$C$34,
                                                                                                                                    IF(P95 = "Brakes &amp; Shifters", costing!$C$35,
                                                                                                                                        IF(P95 = "Bottles &amp; Cages", costing!$C$36,
                                                                                                                                            IF(P95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5" s="78" t="str">
        <f>IF(P95 = "Arm Warmers", costing!$F$2,
    IF(P95 = "bags", costing!$F$3,
        IF(P95 = "Base layer", costing!$F$4,
            IF(P95 = "Bib shorts", costing!$F$5,
                IF(P95 = "caps", costing!$F$6,
                    IF(P95 = "Cycling bib Tights", costing!$F$7,
                        IF(P95 = "cycling cap", costing!$F$8,
                            IF(P95 = "Cycling Jersey", costing!$F$9,
                                IF(P95 = "Cycling shoes", costing!$F$10,
                                    IF(P95 = "cycling sock", costing!$F$11,
                                        IF(P95 = "Eyewear", costing!$F$12,
                                            IF(P95 = "Gloves", costing!$F$13,
                                                IF(P95 = "Helmets", costing!$F$14,
                                                    IF(P95 = "Hoodies &amp; sweatshirts", costing!$F$15,
                                                        IF(P95 = "Jackets", costing!$F$16,
                                                            IF(P95 = "Knee Warmers", costing!$F$17,
                                                                IF(P95 = "Leg Warmers", costing!$F$18,
                                                                    IF(P95 = "Long Sleeve Jersey", costing!$F$19,
                                                                        IF(P95 = "Memoribilia", costing!$F$20,
                                                                            IF(P95 = "Musette", costing!$F$21,
                                                                                IF(P95 = "Neck Warmer", costing!$F$22,
                                                                                    IF(P95 = "Rain Vest", costing!$F$23,
                                                                                        IF(P95 = "Shoecovers", costing!$F$24,
                                                                                            IF(P95 = "Shoes", costing!$F$25,
                                                                                                IF(P95 = "Shorts &amp; Trousers", costing!$F$26,
                                                                                                    IF(P95 = "Skinsuits", costing!$F$27,
                                                                                                        IF(P95 = "Skull cap", costing!$F$28,
                                                                                                            IF(P95 = "T shirts &amp; Tops", costing!$F$29,
                                                                                                                IF(P95 = "Wind Vest", costing!$F$30,
                                                                                                                    IF(P95 = "Components", costing!$F$31,
                                                                                                                        IF(P95 = "Saddles &amp; Seatposts", costing!$F$32,
                                                                                                                            IF(P95 = "Cransets &amp; Chainrings", costing!$F$33,
                                                                                                                                IF(P95 = "Handlebars &amp; Stems", costing!$F$34,
                                                                                                                                    IF(P95 = "Brakes &amp; Shifters", costing!$F$35,
                                                                                                                                        IF(P95 = "Bottles &amp; Cages", costing!$F$36,
                                                                                                                                            IF(P95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5" s="78" t="b">
        <f t="shared" si="4"/>
        <v>0</v>
      </c>
      <c r="AG95" s="80">
        <f t="shared" si="5"/>
        <v>0</v>
      </c>
      <c r="AH95" s="10"/>
      <c r="AI95" s="10"/>
      <c r="AJ95" s="10"/>
      <c r="AK95" s="10"/>
      <c r="AL95" s="10"/>
      <c r="AM95" s="10"/>
      <c r="AN95" s="10"/>
      <c r="AO95" s="10"/>
    </row>
    <row r="96" spans="1:41" ht="37.5" customHeight="1">
      <c r="A96" s="66" t="str">
        <f t="shared" si="0"/>
        <v/>
      </c>
      <c r="B96" s="85" t="str">
        <f ca="1">"&lt;html&gt;&lt;body&gt;&lt;b&gt;Key Information&lt;/b&gt;" &amp;
"&lt;br&gt;&lt;b&gt;Brand:&lt;/b&gt; " &amp; input!F96 &amp;
IF(input!G96&lt;&gt;"", "&lt;br&gt;&lt;b&gt;ProTeam:&lt;/b&gt; " &amp; input!G96, "") &amp;
"&lt;br&gt;&lt;b&gt;Gender:&lt;/b&gt; " &amp; input!I96 &amp;
IF(input!H96&lt;&gt;"", "&lt;br&gt;&lt;b&gt;Sleeve type:&lt;/b&gt; " &amp; input!H96, "") &amp;
"&lt;br&gt;&lt;b&gt;Colour:&lt;/b&gt; " &amp; input!J96 &amp;
"&lt;br&gt;&lt;b&gt;Season:&lt;/b&gt; " &amp; input!N96 &amp;
IF(input!O96&lt;&gt;"", "&lt;br&gt;&lt;b&gt;Cycling Style:&lt;/b&gt; &lt;a href='https://procyclingoutlet.com/pages/what-are-the-different-cycling-syles'&gt;" &amp; input!O96 &amp; "&lt;/a&gt;", "") &amp;
IF(input!V96&lt;&gt;"", "&lt;br&gt;&lt;b&gt;Condition:&lt;/b&gt; &lt;a href='https://procyclingoutlet.com/pages/what-condition-are-the-used-products-in'&gt;" &amp; input!V96 &amp; "&lt;/a&gt;" &amp; IF(input!Z96&lt;&gt;"", " : " &amp; input!Z96, ""), "") &amp;
IF(input!K96&lt;&gt;"", "&lt;br&gt;&lt;b&gt;Chamois:&lt;/b&gt; " &amp; input!K96, "") &amp;
IF(input!L96&lt;&gt;"", "&lt;br&gt;&lt;b&gt;Expiry Date:&lt;/b&gt; " &amp; input!L96, "") &amp;
"&lt;br&gt;&lt;b&gt;Description&lt;/b&gt;&lt;br&gt;" &amp; description!R95 &amp;
IF(input!AA96&lt;&gt;"", "&lt;br&gt;&lt;b&gt;Ref:&lt;/b&gt; " &amp; input!AA96,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6" s="86" t="str">
        <f t="shared" si="1"/>
        <v xml:space="preserve">     </v>
      </c>
      <c r="D96" s="87"/>
      <c r="E96" s="74"/>
      <c r="F96" s="74"/>
      <c r="G96" s="74"/>
      <c r="H96" s="88"/>
      <c r="I96" s="88"/>
      <c r="J96" s="74"/>
      <c r="K96" s="74"/>
      <c r="L96" s="89"/>
      <c r="M96" s="74"/>
      <c r="N96" s="88"/>
      <c r="O96" s="88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92" t="str">
        <f t="shared" si="8"/>
        <v/>
      </c>
      <c r="AB96" s="93" t="str">
        <f t="shared" si="3"/>
        <v/>
      </c>
      <c r="AC96" s="94" t="str">
        <f>IF(P96 = "Arm Warmers", costing!$I$2,
    IF(P96 = "bags", costing!$I$3,
        IF(P96 = "Base layer", costing!$I$4,
            IF(P96 = "Bib shorts", costing!$I$5,
                IF(P96 = "caps", costing!$I$6,
                    IF(P96 = "Cycling bib Tights", costing!$I$7,
                        IF(P96 = "cycling cap", costing!$I$8,
                            IF(P96 = "Cycling Jersey", costing!$I$9,
                                IF(P96 = "Cycling shoes", costing!$I$10,
                                    IF(P96 = "cycling sock", costing!$I$11,
                                        IF(P96 = "Eyewear", costing!$I$12,
                                            IF(P96 = "Gloves", costing!$I$13,
                                                IF(P96 = "Helmets", costing!$I$14,
                                                    IF(P96 = "Hoodies &amp; sweatshirts", costing!$I$15,
                                                        IF(P96 = "Jackets", costing!$I$16,
                                                            IF(P96 = "Knee Warmers", costing!$I$17,
                                                                IF(P96 = "Leg Warmers", costing!$I$18,
                                                                    IF(P96 = "Long Sleeve Jersey", costing!$I$19,
                                                                        IF(P96 = "Memoribilia", costing!$I$20,
                                                                            IF(P96 = "Musette", costing!$I$21,
                                                                                IF(P96 = "Neck Warmer", costing!$I$22,
                                                                                    IF(P96 = "Rain Vest", costing!$I$23,
                                                                                        IF(P96 = "Shoecovers", costing!$I$24,
                                                                                            IF(P96 = "Shoes", costing!$I$25,
                                                                                                IF(P96 = "Shorts &amp; Trousers", costing!$I$26,
                                                                                                    IF(P96 = "Skinsuits", costing!$I$27,
                                                                                                        IF(P96 = "Skull cap", costing!$I$28,
                                                                                                            IF(P96 = "T shirts &amp; Tops", costing!$I$29,
                                                                                                                IF(P96 = "Wind Vest", costing!$I$30,
                                                                                                                    IF(P96 = "Components", costing!$I$31,
                                                                                                                        IF(P96 = "Saddles &amp; Seatposts", costing!$I$32,
                                                                                                                            IF(P96 = "Cranksets &amp; Chainrings", costing!$I$33,
                                                                                                                                IF(P96 = "Handlebars &amp; Stems", costing!$I$34,
                                                                                                                                    IF(P96 = "Brakes &amp; Shifters", costing!$I$35,
                                                                                                                                        IF(P96 = "Bottles &amp; Cages", costing!$I$36,
                                                                                                                                            IF(P96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6" s="78" t="str">
        <f>IF(P96 = "Arm Warmers", costing!$C$2,
    IF(P96 = "bags", costing!$C$3,
        IF(P96 = "Base layer", costing!$C$4,
            IF(P96 = "Bib shorts", costing!$C$5,
                IF(P96 = "caps", costing!$C$6,
                    IF(P96 = "Cycling bib Tights", costing!$C$7,
                        IF(P96 = "cycling cap", costing!$C$8,
                            IF(P96 = "Cycling Jersey", costing!$C$9,
                                IF(P96 = "Cycling shoes", costing!$C$10,
                                    IF(P96 = "cycling sock", costing!$C$11,
                                        IF(P96 = "Eyewear", costing!$C$12,
                                            IF(P96 = "Gloves", costing!$C$13,
                                                IF(P96 = "Helmets", costing!$C$14,
                                                    IF(P96 = "Hoodies &amp; sweatshirts", costing!$C$15,
                                                        IF(P96 = "Jackets", costing!$C$16,
                                                            IF(P96 = "Knee Warmers", costing!$C$17,
                                                                IF(P96 = "Leg Warmers", costing!$C$18,
                                                                    IF(P96 = "Long Sleeve Jersey", costing!$C$19,
                                                                        IF(P96 = "Memoribilia", costing!$C$20,
                                                                            IF(P96 = "Musette", costing!$C$21,
                                                                                IF(P96 = "Neck Warmer", costing!$C$22,
                                                                                    IF(P96 = "Rain Vest", costing!$C$23,
                                                                                        IF(P96 = "Shoecovers", costing!$C$24,
                                                                                            IF(P96 = "Shoes", costing!$C$25,
                                                                                                IF(P96 = "Shorts &amp; Trousers", costing!$C$26,
                                                                                                    IF(P96 = "Skinsuits", costing!$C$27,
                                                                                                        IF(P96 = "Skull cap", costing!$C$28,
                                                                                                            IF(P96 = "T shirts &amp; Tops", costing!$C$29,
                                                                                                                IF(P96 = "Wind Vest", costing!$C$30,
                                                                                                                    IF(P96 = "Components", costing!$C$31,
                                                                                                                        IF(P96 = "Saddles &amp; Seatposts", costing!$C$32,
                                                                                                                            IF(P96 = "Cransets &amp; Chainrings", costing!$C$33,
                                                                                                                                IF(P96 = "Handlebars &amp; Stems", costing!$C$34,
                                                                                                                                    IF(P96 = "Brakes &amp; Shifters", costing!$C$35,
                                                                                                                                        IF(P96 = "Bottles &amp; Cages", costing!$C$36,
                                                                                                                                            IF(P96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6" s="78" t="str">
        <f>IF(P96 = "Arm Warmers", costing!$F$2,
    IF(P96 = "bags", costing!$F$3,
        IF(P96 = "Base layer", costing!$F$4,
            IF(P96 = "Bib shorts", costing!$F$5,
                IF(P96 = "caps", costing!$F$6,
                    IF(P96 = "Cycling bib Tights", costing!$F$7,
                        IF(P96 = "cycling cap", costing!$F$8,
                            IF(P96 = "Cycling Jersey", costing!$F$9,
                                IF(P96 = "Cycling shoes", costing!$F$10,
                                    IF(P96 = "cycling sock", costing!$F$11,
                                        IF(P96 = "Eyewear", costing!$F$12,
                                            IF(P96 = "Gloves", costing!$F$13,
                                                IF(P96 = "Helmets", costing!$F$14,
                                                    IF(P96 = "Hoodies &amp; sweatshirts", costing!$F$15,
                                                        IF(P96 = "Jackets", costing!$F$16,
                                                            IF(P96 = "Knee Warmers", costing!$F$17,
                                                                IF(P96 = "Leg Warmers", costing!$F$18,
                                                                    IF(P96 = "Long Sleeve Jersey", costing!$F$19,
                                                                        IF(P96 = "Memoribilia", costing!$F$20,
                                                                            IF(P96 = "Musette", costing!$F$21,
                                                                                IF(P96 = "Neck Warmer", costing!$F$22,
                                                                                    IF(P96 = "Rain Vest", costing!$F$23,
                                                                                        IF(P96 = "Shoecovers", costing!$F$24,
                                                                                            IF(P96 = "Shoes", costing!$F$25,
                                                                                                IF(P96 = "Shorts &amp; Trousers", costing!$F$26,
                                                                                                    IF(P96 = "Skinsuits", costing!$F$27,
                                                                                                        IF(P96 = "Skull cap", costing!$F$28,
                                                                                                            IF(P96 = "T shirts &amp; Tops", costing!$F$29,
                                                                                                                IF(P96 = "Wind Vest", costing!$F$30,
                                                                                                                    IF(P96 = "Components", costing!$F$31,
                                                                                                                        IF(P96 = "Saddles &amp; Seatposts", costing!$F$32,
                                                                                                                            IF(P96 = "Cransets &amp; Chainrings", costing!$F$33,
                                                                                                                                IF(P96 = "Handlebars &amp; Stems", costing!$F$34,
                                                                                                                                    IF(P96 = "Brakes &amp; Shifters", costing!$F$35,
                                                                                                                                        IF(P96 = "Bottles &amp; Cages", costing!$F$36,
                                                                                                                                            IF(P96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6" s="78" t="b">
        <f t="shared" si="4"/>
        <v>0</v>
      </c>
      <c r="AG96" s="80">
        <f t="shared" si="5"/>
        <v>0</v>
      </c>
      <c r="AH96" s="10"/>
      <c r="AI96" s="10"/>
      <c r="AJ96" s="10"/>
      <c r="AK96" s="10"/>
      <c r="AL96" s="10"/>
      <c r="AM96" s="10"/>
      <c r="AN96" s="10"/>
      <c r="AO96" s="10"/>
    </row>
    <row r="97" spans="1:41" ht="37.5" customHeight="1">
      <c r="A97" s="66" t="str">
        <f t="shared" si="0"/>
        <v/>
      </c>
      <c r="B97" s="85" t="str">
        <f ca="1">"&lt;html&gt;&lt;body&gt;&lt;b&gt;Key Information&lt;/b&gt;" &amp;
"&lt;br&gt;&lt;b&gt;Brand:&lt;/b&gt; " &amp; input!F97 &amp;
IF(input!G97&lt;&gt;"", "&lt;br&gt;&lt;b&gt;ProTeam:&lt;/b&gt; " &amp; input!G97, "") &amp;
"&lt;br&gt;&lt;b&gt;Gender:&lt;/b&gt; " &amp; input!I97 &amp;
IF(input!H97&lt;&gt;"", "&lt;br&gt;&lt;b&gt;Sleeve type:&lt;/b&gt; " &amp; input!H97, "") &amp;
"&lt;br&gt;&lt;b&gt;Colour:&lt;/b&gt; " &amp; input!J97 &amp;
"&lt;br&gt;&lt;b&gt;Season:&lt;/b&gt; " &amp; input!N97 &amp;
IF(input!O97&lt;&gt;"", "&lt;br&gt;&lt;b&gt;Cycling Style:&lt;/b&gt; &lt;a href='https://procyclingoutlet.com/pages/what-are-the-different-cycling-syles'&gt;" &amp; input!O97 &amp; "&lt;/a&gt;", "") &amp;
IF(input!V97&lt;&gt;"", "&lt;br&gt;&lt;b&gt;Condition:&lt;/b&gt; &lt;a href='https://procyclingoutlet.com/pages/what-condition-are-the-used-products-in'&gt;" &amp; input!V97 &amp; "&lt;/a&gt;" &amp; IF(input!Z97&lt;&gt;"", " : " &amp; input!Z97, ""), "") &amp;
IF(input!K97&lt;&gt;"", "&lt;br&gt;&lt;b&gt;Chamois:&lt;/b&gt; " &amp; input!K97, "") &amp;
IF(input!L97&lt;&gt;"", "&lt;br&gt;&lt;b&gt;Expiry Date:&lt;/b&gt; " &amp; input!L97, "") &amp;
"&lt;br&gt;&lt;b&gt;Description&lt;/b&gt;&lt;br&gt;" &amp; description!R96 &amp;
IF(input!AA97&lt;&gt;"", "&lt;br&gt;&lt;b&gt;Ref:&lt;/b&gt; " &amp; input!AA97,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7" s="86" t="str">
        <f t="shared" si="1"/>
        <v xml:space="preserve">     </v>
      </c>
      <c r="D97" s="87"/>
      <c r="E97" s="74"/>
      <c r="F97" s="74"/>
      <c r="G97" s="74"/>
      <c r="H97" s="88"/>
      <c r="I97" s="88"/>
      <c r="J97" s="74"/>
      <c r="K97" s="74"/>
      <c r="L97" s="89"/>
      <c r="M97" s="74"/>
      <c r="N97" s="88"/>
      <c r="O97" s="88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92" t="str">
        <f t="shared" si="8"/>
        <v/>
      </c>
      <c r="AB97" s="93" t="str">
        <f t="shared" si="3"/>
        <v/>
      </c>
      <c r="AC97" s="94" t="str">
        <f>IF(P97 = "Arm Warmers", costing!$I$2,
    IF(P97 = "bags", costing!$I$3,
        IF(P97 = "Base layer", costing!$I$4,
            IF(P97 = "Bib shorts", costing!$I$5,
                IF(P97 = "caps", costing!$I$6,
                    IF(P97 = "Cycling bib Tights", costing!$I$7,
                        IF(P97 = "cycling cap", costing!$I$8,
                            IF(P97 = "Cycling Jersey", costing!$I$9,
                                IF(P97 = "Cycling shoes", costing!$I$10,
                                    IF(P97 = "cycling sock", costing!$I$11,
                                        IF(P97 = "Eyewear", costing!$I$12,
                                            IF(P97 = "Gloves", costing!$I$13,
                                                IF(P97 = "Helmets", costing!$I$14,
                                                    IF(P97 = "Hoodies &amp; sweatshirts", costing!$I$15,
                                                        IF(P97 = "Jackets", costing!$I$16,
                                                            IF(P97 = "Knee Warmers", costing!$I$17,
                                                                IF(P97 = "Leg Warmers", costing!$I$18,
                                                                    IF(P97 = "Long Sleeve Jersey", costing!$I$19,
                                                                        IF(P97 = "Memoribilia", costing!$I$20,
                                                                            IF(P97 = "Musette", costing!$I$21,
                                                                                IF(P97 = "Neck Warmer", costing!$I$22,
                                                                                    IF(P97 = "Rain Vest", costing!$I$23,
                                                                                        IF(P97 = "Shoecovers", costing!$I$24,
                                                                                            IF(P97 = "Shoes", costing!$I$25,
                                                                                                IF(P97 = "Shorts &amp; Trousers", costing!$I$26,
                                                                                                    IF(P97 = "Skinsuits", costing!$I$27,
                                                                                                        IF(P97 = "Skull cap", costing!$I$28,
                                                                                                            IF(P97 = "T shirts &amp; Tops", costing!$I$29,
                                                                                                                IF(P97 = "Wind Vest", costing!$I$30,
                                                                                                                    IF(P97 = "Components", costing!$I$31,
                                                                                                                        IF(P97 = "Saddles &amp; Seatposts", costing!$I$32,
                                                                                                                            IF(P97 = "Cranksets &amp; Chainrings", costing!$I$33,
                                                                                                                                IF(P97 = "Handlebars &amp; Stems", costing!$I$34,
                                                                                                                                    IF(P97 = "Brakes &amp; Shifters", costing!$I$35,
                                                                                                                                        IF(P97 = "Bottles &amp; Cages", costing!$I$36,
                                                                                                                                            IF(P97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7" s="78" t="str">
        <f>IF(P97 = "Arm Warmers", costing!$C$2,
    IF(P97 = "bags", costing!$C$3,
        IF(P97 = "Base layer", costing!$C$4,
            IF(P97 = "Bib shorts", costing!$C$5,
                IF(P97 = "caps", costing!$C$6,
                    IF(P97 = "Cycling bib Tights", costing!$C$7,
                        IF(P97 = "cycling cap", costing!$C$8,
                            IF(P97 = "Cycling Jersey", costing!$C$9,
                                IF(P97 = "Cycling shoes", costing!$C$10,
                                    IF(P97 = "cycling sock", costing!$C$11,
                                        IF(P97 = "Eyewear", costing!$C$12,
                                            IF(P97 = "Gloves", costing!$C$13,
                                                IF(P97 = "Helmets", costing!$C$14,
                                                    IF(P97 = "Hoodies &amp; sweatshirts", costing!$C$15,
                                                        IF(P97 = "Jackets", costing!$C$16,
                                                            IF(P97 = "Knee Warmers", costing!$C$17,
                                                                IF(P97 = "Leg Warmers", costing!$C$18,
                                                                    IF(P97 = "Long Sleeve Jersey", costing!$C$19,
                                                                        IF(P97 = "Memoribilia", costing!$C$20,
                                                                            IF(P97 = "Musette", costing!$C$21,
                                                                                IF(P97 = "Neck Warmer", costing!$C$22,
                                                                                    IF(P97 = "Rain Vest", costing!$C$23,
                                                                                        IF(P97 = "Shoecovers", costing!$C$24,
                                                                                            IF(P97 = "Shoes", costing!$C$25,
                                                                                                IF(P97 = "Shorts &amp; Trousers", costing!$C$26,
                                                                                                    IF(P97 = "Skinsuits", costing!$C$27,
                                                                                                        IF(P97 = "Skull cap", costing!$C$28,
                                                                                                            IF(P97 = "T shirts &amp; Tops", costing!$C$29,
                                                                                                                IF(P97 = "Wind Vest", costing!$C$30,
                                                                                                                    IF(P97 = "Components", costing!$C$31,
                                                                                                                        IF(P97 = "Saddles &amp; Seatposts", costing!$C$32,
                                                                                                                            IF(P97 = "Cransets &amp; Chainrings", costing!$C$33,
                                                                                                                                IF(P97 = "Handlebars &amp; Stems", costing!$C$34,
                                                                                                                                    IF(P97 = "Brakes &amp; Shifters", costing!$C$35,
                                                                                                                                        IF(P97 = "Bottles &amp; Cages", costing!$C$36,
                                                                                                                                            IF(P97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7" s="78" t="str">
        <f>IF(P97 = "Arm Warmers", costing!$F$2,
    IF(P97 = "bags", costing!$F$3,
        IF(P97 = "Base layer", costing!$F$4,
            IF(P97 = "Bib shorts", costing!$F$5,
                IF(P97 = "caps", costing!$F$6,
                    IF(P97 = "Cycling bib Tights", costing!$F$7,
                        IF(P97 = "cycling cap", costing!$F$8,
                            IF(P97 = "Cycling Jersey", costing!$F$9,
                                IF(P97 = "Cycling shoes", costing!$F$10,
                                    IF(P97 = "cycling sock", costing!$F$11,
                                        IF(P97 = "Eyewear", costing!$F$12,
                                            IF(P97 = "Gloves", costing!$F$13,
                                                IF(P97 = "Helmets", costing!$F$14,
                                                    IF(P97 = "Hoodies &amp; sweatshirts", costing!$F$15,
                                                        IF(P97 = "Jackets", costing!$F$16,
                                                            IF(P97 = "Knee Warmers", costing!$F$17,
                                                                IF(P97 = "Leg Warmers", costing!$F$18,
                                                                    IF(P97 = "Long Sleeve Jersey", costing!$F$19,
                                                                        IF(P97 = "Memoribilia", costing!$F$20,
                                                                            IF(P97 = "Musette", costing!$F$21,
                                                                                IF(P97 = "Neck Warmer", costing!$F$22,
                                                                                    IF(P97 = "Rain Vest", costing!$F$23,
                                                                                        IF(P97 = "Shoecovers", costing!$F$24,
                                                                                            IF(P97 = "Shoes", costing!$F$25,
                                                                                                IF(P97 = "Shorts &amp; Trousers", costing!$F$26,
                                                                                                    IF(P97 = "Skinsuits", costing!$F$27,
                                                                                                        IF(P97 = "Skull cap", costing!$F$28,
                                                                                                            IF(P97 = "T shirts &amp; Tops", costing!$F$29,
                                                                                                                IF(P97 = "Wind Vest", costing!$F$30,
                                                                                                                    IF(P97 = "Components", costing!$F$31,
                                                                                                                        IF(P97 = "Saddles &amp; Seatposts", costing!$F$32,
                                                                                                                            IF(P97 = "Cransets &amp; Chainrings", costing!$F$33,
                                                                                                                                IF(P97 = "Handlebars &amp; Stems", costing!$F$34,
                                                                                                                                    IF(P97 = "Brakes &amp; Shifters", costing!$F$35,
                                                                                                                                        IF(P97 = "Bottles &amp; Cages", costing!$F$36,
                                                                                                                                            IF(P97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7" s="78" t="b">
        <f t="shared" si="4"/>
        <v>0</v>
      </c>
      <c r="AG97" s="80">
        <f t="shared" si="5"/>
        <v>0</v>
      </c>
      <c r="AH97" s="10"/>
      <c r="AI97" s="10"/>
      <c r="AJ97" s="10"/>
      <c r="AK97" s="10"/>
      <c r="AL97" s="10"/>
      <c r="AM97" s="10"/>
      <c r="AN97" s="10"/>
      <c r="AO97" s="10"/>
    </row>
    <row r="98" spans="1:41" ht="37.5" customHeight="1">
      <c r="A98" s="66" t="str">
        <f t="shared" si="0"/>
        <v/>
      </c>
      <c r="B98" s="85" t="str">
        <f ca="1">"&lt;html&gt;&lt;body&gt;&lt;b&gt;Key Information&lt;/b&gt;" &amp;
"&lt;br&gt;&lt;b&gt;Brand:&lt;/b&gt; " &amp; input!F98 &amp;
IF(input!G98&lt;&gt;"", "&lt;br&gt;&lt;b&gt;ProTeam:&lt;/b&gt; " &amp; input!G98, "") &amp;
"&lt;br&gt;&lt;b&gt;Gender:&lt;/b&gt; " &amp; input!I98 &amp;
IF(input!H98&lt;&gt;"", "&lt;br&gt;&lt;b&gt;Sleeve type:&lt;/b&gt; " &amp; input!H98, "") &amp;
"&lt;br&gt;&lt;b&gt;Colour:&lt;/b&gt; " &amp; input!J98 &amp;
"&lt;br&gt;&lt;b&gt;Season:&lt;/b&gt; " &amp; input!N98 &amp;
IF(input!O98&lt;&gt;"", "&lt;br&gt;&lt;b&gt;Cycling Style:&lt;/b&gt; &lt;a href='https://procyclingoutlet.com/pages/what-are-the-different-cycling-syles'&gt;" &amp; input!O98 &amp; "&lt;/a&gt;", "") &amp;
IF(input!V98&lt;&gt;"", "&lt;br&gt;&lt;b&gt;Condition:&lt;/b&gt; &lt;a href='https://procyclingoutlet.com/pages/what-condition-are-the-used-products-in'&gt;" &amp; input!V98 &amp; "&lt;/a&gt;" &amp; IF(input!Z98&lt;&gt;"", " : " &amp; input!Z98, ""), "") &amp;
IF(input!K98&lt;&gt;"", "&lt;br&gt;&lt;b&gt;Chamois:&lt;/b&gt; " &amp; input!K98, "") &amp;
IF(input!L98&lt;&gt;"", "&lt;br&gt;&lt;b&gt;Expiry Date:&lt;/b&gt; " &amp; input!L98, "") &amp;
"&lt;br&gt;&lt;b&gt;Description&lt;/b&gt;&lt;br&gt;" &amp; description!R97 &amp;
IF(input!AA98&lt;&gt;"", "&lt;br&gt;&lt;b&gt;Ref:&lt;/b&gt; " &amp; input!AA98,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8" s="86" t="str">
        <f t="shared" si="1"/>
        <v xml:space="preserve">     </v>
      </c>
      <c r="D98" s="87"/>
      <c r="E98" s="74"/>
      <c r="F98" s="74"/>
      <c r="G98" s="74"/>
      <c r="H98" s="88"/>
      <c r="I98" s="88"/>
      <c r="J98" s="74"/>
      <c r="K98" s="74"/>
      <c r="L98" s="89"/>
      <c r="M98" s="74"/>
      <c r="N98" s="88"/>
      <c r="O98" s="88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92" t="str">
        <f t="shared" si="8"/>
        <v/>
      </c>
      <c r="AB98" s="93" t="str">
        <f t="shared" si="3"/>
        <v/>
      </c>
      <c r="AC98" s="94" t="str">
        <f>IF(P98 = "Arm Warmers", costing!$I$2,
    IF(P98 = "bags", costing!$I$3,
        IF(P98 = "Base layer", costing!$I$4,
            IF(P98 = "Bib shorts", costing!$I$5,
                IF(P98 = "caps", costing!$I$6,
                    IF(P98 = "Cycling bib Tights", costing!$I$7,
                        IF(P98 = "cycling cap", costing!$I$8,
                            IF(P98 = "Cycling Jersey", costing!$I$9,
                                IF(P98 = "Cycling shoes", costing!$I$10,
                                    IF(P98 = "cycling sock", costing!$I$11,
                                        IF(P98 = "Eyewear", costing!$I$12,
                                            IF(P98 = "Gloves", costing!$I$13,
                                                IF(P98 = "Helmets", costing!$I$14,
                                                    IF(P98 = "Hoodies &amp; sweatshirts", costing!$I$15,
                                                        IF(P98 = "Jackets", costing!$I$16,
                                                            IF(P98 = "Knee Warmers", costing!$I$17,
                                                                IF(P98 = "Leg Warmers", costing!$I$18,
                                                                    IF(P98 = "Long Sleeve Jersey", costing!$I$19,
                                                                        IF(P98 = "Memoribilia", costing!$I$20,
                                                                            IF(P98 = "Musette", costing!$I$21,
                                                                                IF(P98 = "Neck Warmer", costing!$I$22,
                                                                                    IF(P98 = "Rain Vest", costing!$I$23,
                                                                                        IF(P98 = "Shoecovers", costing!$I$24,
                                                                                            IF(P98 = "Shoes", costing!$I$25,
                                                                                                IF(P98 = "Shorts &amp; Trousers", costing!$I$26,
                                                                                                    IF(P98 = "Skinsuits", costing!$I$27,
                                                                                                        IF(P98 = "Skull cap", costing!$I$28,
                                                                                                            IF(P98 = "T shirts &amp; Tops", costing!$I$29,
                                                                                                                IF(P98 = "Wind Vest", costing!$I$30,
                                                                                                                    IF(P98 = "Components", costing!$I$31,
                                                                                                                        IF(P98 = "Saddles &amp; Seatposts", costing!$I$32,
                                                                                                                            IF(P98 = "Cranksets &amp; Chainrings", costing!$I$33,
                                                                                                                                IF(P98 = "Handlebars &amp; Stems", costing!$I$34,
                                                                                                                                    IF(P98 = "Brakes &amp; Shifters", costing!$I$35,
                                                                                                                                        IF(P98 = "Bottles &amp; Cages", costing!$I$36,
                                                                                                                                            IF(P98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8" s="78" t="str">
        <f>IF(P98 = "Arm Warmers", costing!$C$2,
    IF(P98 = "bags", costing!$C$3,
        IF(P98 = "Base layer", costing!$C$4,
            IF(P98 = "Bib shorts", costing!$C$5,
                IF(P98 = "caps", costing!$C$6,
                    IF(P98 = "Cycling bib Tights", costing!$C$7,
                        IF(P98 = "cycling cap", costing!$C$8,
                            IF(P98 = "Cycling Jersey", costing!$C$9,
                                IF(P98 = "Cycling shoes", costing!$C$10,
                                    IF(P98 = "cycling sock", costing!$C$11,
                                        IF(P98 = "Eyewear", costing!$C$12,
                                            IF(P98 = "Gloves", costing!$C$13,
                                                IF(P98 = "Helmets", costing!$C$14,
                                                    IF(P98 = "Hoodies &amp; sweatshirts", costing!$C$15,
                                                        IF(P98 = "Jackets", costing!$C$16,
                                                            IF(P98 = "Knee Warmers", costing!$C$17,
                                                                IF(P98 = "Leg Warmers", costing!$C$18,
                                                                    IF(P98 = "Long Sleeve Jersey", costing!$C$19,
                                                                        IF(P98 = "Memoribilia", costing!$C$20,
                                                                            IF(P98 = "Musette", costing!$C$21,
                                                                                IF(P98 = "Neck Warmer", costing!$C$22,
                                                                                    IF(P98 = "Rain Vest", costing!$C$23,
                                                                                        IF(P98 = "Shoecovers", costing!$C$24,
                                                                                            IF(P98 = "Shoes", costing!$C$25,
                                                                                                IF(P98 = "Shorts &amp; Trousers", costing!$C$26,
                                                                                                    IF(P98 = "Skinsuits", costing!$C$27,
                                                                                                        IF(P98 = "Skull cap", costing!$C$28,
                                                                                                            IF(P98 = "T shirts &amp; Tops", costing!$C$29,
                                                                                                                IF(P98 = "Wind Vest", costing!$C$30,
                                                                                                                    IF(P98 = "Components", costing!$C$31,
                                                                                                                        IF(P98 = "Saddles &amp; Seatposts", costing!$C$32,
                                                                                                                            IF(P98 = "Cransets &amp; Chainrings", costing!$C$33,
                                                                                                                                IF(P98 = "Handlebars &amp; Stems", costing!$C$34,
                                                                                                                                    IF(P98 = "Brakes &amp; Shifters", costing!$C$35,
                                                                                                                                        IF(P98 = "Bottles &amp; Cages", costing!$C$36,
                                                                                                                                            IF(P98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8" s="78" t="str">
        <f>IF(P98 = "Arm Warmers", costing!$F$2,
    IF(P98 = "bags", costing!$F$3,
        IF(P98 = "Base layer", costing!$F$4,
            IF(P98 = "Bib shorts", costing!$F$5,
                IF(P98 = "caps", costing!$F$6,
                    IF(P98 = "Cycling bib Tights", costing!$F$7,
                        IF(P98 = "cycling cap", costing!$F$8,
                            IF(P98 = "Cycling Jersey", costing!$F$9,
                                IF(P98 = "Cycling shoes", costing!$F$10,
                                    IF(P98 = "cycling sock", costing!$F$11,
                                        IF(P98 = "Eyewear", costing!$F$12,
                                            IF(P98 = "Gloves", costing!$F$13,
                                                IF(P98 = "Helmets", costing!$F$14,
                                                    IF(P98 = "Hoodies &amp; sweatshirts", costing!$F$15,
                                                        IF(P98 = "Jackets", costing!$F$16,
                                                            IF(P98 = "Knee Warmers", costing!$F$17,
                                                                IF(P98 = "Leg Warmers", costing!$F$18,
                                                                    IF(P98 = "Long Sleeve Jersey", costing!$F$19,
                                                                        IF(P98 = "Memoribilia", costing!$F$20,
                                                                            IF(P98 = "Musette", costing!$F$21,
                                                                                IF(P98 = "Neck Warmer", costing!$F$22,
                                                                                    IF(P98 = "Rain Vest", costing!$F$23,
                                                                                        IF(P98 = "Shoecovers", costing!$F$24,
                                                                                            IF(P98 = "Shoes", costing!$F$25,
                                                                                                IF(P98 = "Shorts &amp; Trousers", costing!$F$26,
                                                                                                    IF(P98 = "Skinsuits", costing!$F$27,
                                                                                                        IF(P98 = "Skull cap", costing!$F$28,
                                                                                                            IF(P98 = "T shirts &amp; Tops", costing!$F$29,
                                                                                                                IF(P98 = "Wind Vest", costing!$F$30,
                                                                                                                    IF(P98 = "Components", costing!$F$31,
                                                                                                                        IF(P98 = "Saddles &amp; Seatposts", costing!$F$32,
                                                                                                                            IF(P98 = "Cransets &amp; Chainrings", costing!$F$33,
                                                                                                                                IF(P98 = "Handlebars &amp; Stems", costing!$F$34,
                                                                                                                                    IF(P98 = "Brakes &amp; Shifters", costing!$F$35,
                                                                                                                                        IF(P98 = "Bottles &amp; Cages", costing!$F$36,
                                                                                                                                            IF(P98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8" s="78" t="b">
        <f t="shared" si="4"/>
        <v>0</v>
      </c>
      <c r="AG98" s="80">
        <f t="shared" si="5"/>
        <v>0</v>
      </c>
      <c r="AH98" s="10"/>
      <c r="AI98" s="10"/>
      <c r="AJ98" s="10"/>
      <c r="AK98" s="10"/>
      <c r="AL98" s="10"/>
      <c r="AM98" s="10"/>
      <c r="AN98" s="10"/>
      <c r="AO98" s="10"/>
    </row>
    <row r="99" spans="1:41" ht="37.5" customHeight="1">
      <c r="A99" s="66" t="str">
        <f t="shared" si="0"/>
        <v/>
      </c>
      <c r="B99" s="85" t="str">
        <f ca="1">"&lt;html&gt;&lt;body&gt;&lt;b&gt;Key Information&lt;/b&gt;" &amp;
"&lt;br&gt;&lt;b&gt;Brand:&lt;/b&gt; " &amp; input!F99 &amp;
IF(input!G99&lt;&gt;"", "&lt;br&gt;&lt;b&gt;ProTeam:&lt;/b&gt; " &amp; input!G99, "") &amp;
"&lt;br&gt;&lt;b&gt;Gender:&lt;/b&gt; " &amp; input!I99 &amp;
IF(input!H99&lt;&gt;"", "&lt;br&gt;&lt;b&gt;Sleeve type:&lt;/b&gt; " &amp; input!H99, "") &amp;
"&lt;br&gt;&lt;b&gt;Colour:&lt;/b&gt; " &amp; input!J99 &amp;
"&lt;br&gt;&lt;b&gt;Season:&lt;/b&gt; " &amp; input!N99 &amp;
IF(input!O99&lt;&gt;"", "&lt;br&gt;&lt;b&gt;Cycling Style:&lt;/b&gt; &lt;a href='https://procyclingoutlet.com/pages/what-are-the-different-cycling-syles'&gt;" &amp; input!O99 &amp; "&lt;/a&gt;", "") &amp;
IF(input!V99&lt;&gt;"", "&lt;br&gt;&lt;b&gt;Condition:&lt;/b&gt; &lt;a href='https://procyclingoutlet.com/pages/what-condition-are-the-used-products-in'&gt;" &amp; input!V99 &amp; "&lt;/a&gt;" &amp; IF(input!Z99&lt;&gt;"", " : " &amp; input!Z99, ""), "") &amp;
IF(input!K99&lt;&gt;"", "&lt;br&gt;&lt;b&gt;Chamois:&lt;/b&gt; " &amp; input!K99, "") &amp;
IF(input!L99&lt;&gt;"", "&lt;br&gt;&lt;b&gt;Expiry Date:&lt;/b&gt; " &amp; input!L99, "") &amp;
"&lt;br&gt;&lt;b&gt;Description&lt;/b&gt;&lt;br&gt;" &amp; description!R98 &amp;
IF(input!AA99&lt;&gt;"", "&lt;br&gt;&lt;b&gt;Ref:&lt;/b&gt; " &amp; input!AA99,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99" s="86" t="str">
        <f t="shared" si="1"/>
        <v xml:space="preserve">     </v>
      </c>
      <c r="D99" s="87"/>
      <c r="E99" s="74"/>
      <c r="F99" s="74"/>
      <c r="G99" s="74"/>
      <c r="H99" s="88"/>
      <c r="I99" s="88"/>
      <c r="J99" s="74"/>
      <c r="K99" s="74"/>
      <c r="L99" s="89"/>
      <c r="M99" s="74"/>
      <c r="N99" s="88"/>
      <c r="O99" s="88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92" t="str">
        <f t="shared" si="8"/>
        <v/>
      </c>
      <c r="AB99" s="93" t="str">
        <f t="shared" si="3"/>
        <v/>
      </c>
      <c r="AC99" s="94" t="str">
        <f>IF(P99 = "Arm Warmers", costing!$I$2,
    IF(P99 = "bags", costing!$I$3,
        IF(P99 = "Base layer", costing!$I$4,
            IF(P99 = "Bib shorts", costing!$I$5,
                IF(P99 = "caps", costing!$I$6,
                    IF(P99 = "Cycling bib Tights", costing!$I$7,
                        IF(P99 = "cycling cap", costing!$I$8,
                            IF(P99 = "Cycling Jersey", costing!$I$9,
                                IF(P99 = "Cycling shoes", costing!$I$10,
                                    IF(P99 = "cycling sock", costing!$I$11,
                                        IF(P99 = "Eyewear", costing!$I$12,
                                            IF(P99 = "Gloves", costing!$I$13,
                                                IF(P99 = "Helmets", costing!$I$14,
                                                    IF(P99 = "Hoodies &amp; sweatshirts", costing!$I$15,
                                                        IF(P99 = "Jackets", costing!$I$16,
                                                            IF(P99 = "Knee Warmers", costing!$I$17,
                                                                IF(P99 = "Leg Warmers", costing!$I$18,
                                                                    IF(P99 = "Long Sleeve Jersey", costing!$I$19,
                                                                        IF(P99 = "Memoribilia", costing!$I$20,
                                                                            IF(P99 = "Musette", costing!$I$21,
                                                                                IF(P99 = "Neck Warmer", costing!$I$22,
                                                                                    IF(P99 = "Rain Vest", costing!$I$23,
                                                                                        IF(P99 = "Shoecovers", costing!$I$24,
                                                                                            IF(P99 = "Shoes", costing!$I$25,
                                                                                                IF(P99 = "Shorts &amp; Trousers", costing!$I$26,
                                                                                                    IF(P99 = "Skinsuits", costing!$I$27,
                                                                                                        IF(P99 = "Skull cap", costing!$I$28,
                                                                                                            IF(P99 = "T shirts &amp; Tops", costing!$I$29,
                                                                                                                IF(P99 = "Wind Vest", costing!$I$30,
                                                                                                                    IF(P99 = "Components", costing!$I$31,
                                                                                                                        IF(P99 = "Saddles &amp; Seatposts", costing!$I$32,
                                                                                                                            IF(P99 = "Cranksets &amp; Chainrings", costing!$I$33,
                                                                                                                                IF(P99 = "Handlebars &amp; Stems", costing!$I$34,
                                                                                                                                    IF(P99 = "Brakes &amp; Shifters", costing!$I$35,
                                                                                                                                        IF(P99 = "Bottles &amp; Cages", costing!$I$36,
                                                                                                                                            IF(P99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99" s="78" t="str">
        <f>IF(P99 = "Arm Warmers", costing!$C$2,
    IF(P99 = "bags", costing!$C$3,
        IF(P99 = "Base layer", costing!$C$4,
            IF(P99 = "Bib shorts", costing!$C$5,
                IF(P99 = "caps", costing!$C$6,
                    IF(P99 = "Cycling bib Tights", costing!$C$7,
                        IF(P99 = "cycling cap", costing!$C$8,
                            IF(P99 = "Cycling Jersey", costing!$C$9,
                                IF(P99 = "Cycling shoes", costing!$C$10,
                                    IF(P99 = "cycling sock", costing!$C$11,
                                        IF(P99 = "Eyewear", costing!$C$12,
                                            IF(P99 = "Gloves", costing!$C$13,
                                                IF(P99 = "Helmets", costing!$C$14,
                                                    IF(P99 = "Hoodies &amp; sweatshirts", costing!$C$15,
                                                        IF(P99 = "Jackets", costing!$C$16,
                                                            IF(P99 = "Knee Warmers", costing!$C$17,
                                                                IF(P99 = "Leg Warmers", costing!$C$18,
                                                                    IF(P99 = "Long Sleeve Jersey", costing!$C$19,
                                                                        IF(P99 = "Memoribilia", costing!$C$20,
                                                                            IF(P99 = "Musette", costing!$C$21,
                                                                                IF(P99 = "Neck Warmer", costing!$C$22,
                                                                                    IF(P99 = "Rain Vest", costing!$C$23,
                                                                                        IF(P99 = "Shoecovers", costing!$C$24,
                                                                                            IF(P99 = "Shoes", costing!$C$25,
                                                                                                IF(P99 = "Shorts &amp; Trousers", costing!$C$26,
                                                                                                    IF(P99 = "Skinsuits", costing!$C$27,
                                                                                                        IF(P99 = "Skull cap", costing!$C$28,
                                                                                                            IF(P99 = "T shirts &amp; Tops", costing!$C$29,
                                                                                                                IF(P99 = "Wind Vest", costing!$C$30,
                                                                                                                    IF(P99 = "Components", costing!$C$31,
                                                                                                                        IF(P99 = "Saddles &amp; Seatposts", costing!$C$32,
                                                                                                                            IF(P99 = "Cransets &amp; Chainrings", costing!$C$33,
                                                                                                                                IF(P99 = "Handlebars &amp; Stems", costing!$C$34,
                                                                                                                                    IF(P99 = "Brakes &amp; Shifters", costing!$C$35,
                                                                                                                                        IF(P99 = "Bottles &amp; Cages", costing!$C$36,
                                                                                                                                            IF(P99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99" s="78" t="str">
        <f>IF(P99 = "Arm Warmers", costing!$F$2,
    IF(P99 = "bags", costing!$F$3,
        IF(P99 = "Base layer", costing!$F$4,
            IF(P99 = "Bib shorts", costing!$F$5,
                IF(P99 = "caps", costing!$F$6,
                    IF(P99 = "Cycling bib Tights", costing!$F$7,
                        IF(P99 = "cycling cap", costing!$F$8,
                            IF(P99 = "Cycling Jersey", costing!$F$9,
                                IF(P99 = "Cycling shoes", costing!$F$10,
                                    IF(P99 = "cycling sock", costing!$F$11,
                                        IF(P99 = "Eyewear", costing!$F$12,
                                            IF(P99 = "Gloves", costing!$F$13,
                                                IF(P99 = "Helmets", costing!$F$14,
                                                    IF(P99 = "Hoodies &amp; sweatshirts", costing!$F$15,
                                                        IF(P99 = "Jackets", costing!$F$16,
                                                            IF(P99 = "Knee Warmers", costing!$F$17,
                                                                IF(P99 = "Leg Warmers", costing!$F$18,
                                                                    IF(P99 = "Long Sleeve Jersey", costing!$F$19,
                                                                        IF(P99 = "Memoribilia", costing!$F$20,
                                                                            IF(P99 = "Musette", costing!$F$21,
                                                                                IF(P99 = "Neck Warmer", costing!$F$22,
                                                                                    IF(P99 = "Rain Vest", costing!$F$23,
                                                                                        IF(P99 = "Shoecovers", costing!$F$24,
                                                                                            IF(P99 = "Shoes", costing!$F$25,
                                                                                                IF(P99 = "Shorts &amp; Trousers", costing!$F$26,
                                                                                                    IF(P99 = "Skinsuits", costing!$F$27,
                                                                                                        IF(P99 = "Skull cap", costing!$F$28,
                                                                                                            IF(P99 = "T shirts &amp; Tops", costing!$F$29,
                                                                                                                IF(P99 = "Wind Vest", costing!$F$30,
                                                                                                                    IF(P99 = "Components", costing!$F$31,
                                                                                                                        IF(P99 = "Saddles &amp; Seatposts", costing!$F$32,
                                                                                                                            IF(P99 = "Cransets &amp; Chainrings", costing!$F$33,
                                                                                                                                IF(P99 = "Handlebars &amp; Stems", costing!$F$34,
                                                                                                                                    IF(P99 = "Brakes &amp; Shifters", costing!$F$35,
                                                                                                                                        IF(P99 = "Bottles &amp; Cages", costing!$F$36,
                                                                                                                                            IF(P99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99" s="78" t="b">
        <f t="shared" si="4"/>
        <v>0</v>
      </c>
      <c r="AG99" s="80">
        <f t="shared" si="5"/>
        <v>0</v>
      </c>
      <c r="AH99" s="10"/>
      <c r="AI99" s="10"/>
      <c r="AJ99" s="10"/>
      <c r="AK99" s="10"/>
      <c r="AL99" s="10"/>
      <c r="AM99" s="10"/>
      <c r="AN99" s="10"/>
      <c r="AO99" s="10"/>
    </row>
    <row r="100" spans="1:41" ht="37.5" customHeight="1">
      <c r="A100" s="66" t="str">
        <f t="shared" si="0"/>
        <v/>
      </c>
      <c r="B100" s="85" t="str">
        <f ca="1">"&lt;html&gt;&lt;body&gt;&lt;b&gt;Key Information&lt;/b&gt;" &amp;
"&lt;br&gt;&lt;b&gt;Brand:&lt;/b&gt; " &amp; input!F100 &amp;
IF(input!G100&lt;&gt;"", "&lt;br&gt;&lt;b&gt;ProTeam:&lt;/b&gt; " &amp; input!G100, "") &amp;
"&lt;br&gt;&lt;b&gt;Gender:&lt;/b&gt; " &amp; input!I100 &amp;
IF(input!H100&lt;&gt;"", "&lt;br&gt;&lt;b&gt;Sleeve type:&lt;/b&gt; " &amp; input!H100, "") &amp;
"&lt;br&gt;&lt;b&gt;Colour:&lt;/b&gt; " &amp; input!J100 &amp;
"&lt;br&gt;&lt;b&gt;Season:&lt;/b&gt; " &amp; input!N100 &amp;
IF(input!O100&lt;&gt;"", "&lt;br&gt;&lt;b&gt;Cycling Style:&lt;/b&gt; &lt;a href='https://procyclingoutlet.com/pages/what-are-the-different-cycling-syles'&gt;" &amp; input!O100 &amp; "&lt;/a&gt;", "") &amp;
IF(input!V100&lt;&gt;"", "&lt;br&gt;&lt;b&gt;Condition:&lt;/b&gt; &lt;a href='https://procyclingoutlet.com/pages/what-condition-are-the-used-products-in'&gt;" &amp; input!V100 &amp; "&lt;/a&gt;" &amp; IF(input!Z100&lt;&gt;"", " : " &amp; input!Z100, ""), "") &amp;
IF(input!K100&lt;&gt;"", "&lt;br&gt;&lt;b&gt;Chamois:&lt;/b&gt; " &amp; input!K100, "") &amp;
IF(input!L100&lt;&gt;"", "&lt;br&gt;&lt;b&gt;Expiry Date:&lt;/b&gt; " &amp; input!L100, "") &amp;
"&lt;br&gt;&lt;b&gt;Description&lt;/b&gt;&lt;br&gt;" &amp; description!R99 &amp;
IF(input!AA100&lt;&gt;"", "&lt;br&gt;&lt;b&gt;Ref:&lt;/b&gt; " &amp; input!AA100,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100" s="86" t="str">
        <f t="shared" si="1"/>
        <v xml:space="preserve">     </v>
      </c>
      <c r="D100" s="87"/>
      <c r="E100" s="74"/>
      <c r="F100" s="74"/>
      <c r="G100" s="74"/>
      <c r="H100" s="88"/>
      <c r="I100" s="88"/>
      <c r="J100" s="74"/>
      <c r="K100" s="74"/>
      <c r="L100" s="89"/>
      <c r="M100" s="74"/>
      <c r="N100" s="88"/>
      <c r="O100" s="88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92" t="str">
        <f t="shared" si="8"/>
        <v/>
      </c>
      <c r="AB100" s="93" t="str">
        <f t="shared" si="3"/>
        <v/>
      </c>
      <c r="AC100" s="94" t="str">
        <f>IF(P100 = "Arm Warmers", costing!$I$2,
    IF(P100 = "bags", costing!$I$3,
        IF(P100 = "Base layer", costing!$I$4,
            IF(P100 = "Bib shorts", costing!$I$5,
                IF(P100 = "caps", costing!$I$6,
                    IF(P100 = "Cycling bib Tights", costing!$I$7,
                        IF(P100 = "cycling cap", costing!$I$8,
                            IF(P100 = "Cycling Jersey", costing!$I$9,
                                IF(P100 = "Cycling shoes", costing!$I$10,
                                    IF(P100 = "cycling sock", costing!$I$11,
                                        IF(P100 = "Eyewear", costing!$I$12,
                                            IF(P100 = "Gloves", costing!$I$13,
                                                IF(P100 = "Helmets", costing!$I$14,
                                                    IF(P100 = "Hoodies &amp; sweatshirts", costing!$I$15,
                                                        IF(P100 = "Jackets", costing!$I$16,
                                                            IF(P100 = "Knee Warmers", costing!$I$17,
                                                                IF(P100 = "Leg Warmers", costing!$I$18,
                                                                    IF(P100 = "Long Sleeve Jersey", costing!$I$19,
                                                                        IF(P100 = "Memoribilia", costing!$I$20,
                                                                            IF(P100 = "Musette", costing!$I$21,
                                                                                IF(P100 = "Neck Warmer", costing!$I$22,
                                                                                    IF(P100 = "Rain Vest", costing!$I$23,
                                                                                        IF(P100 = "Shoecovers", costing!$I$24,
                                                                                            IF(P100 = "Shoes", costing!$I$25,
                                                                                                IF(P100 = "Shorts &amp; Trousers", costing!$I$26,
                                                                                                    IF(P100 = "Skinsuits", costing!$I$27,
                                                                                                        IF(P100 = "Skull cap", costing!$I$28,
                                                                                                            IF(P100 = "T shirts &amp; Tops", costing!$I$29,
                                                                                                                IF(P100 = "Wind Vest", costing!$I$30,
                                                                                                                    IF(P100 = "Components", costing!$I$31,
                                                                                                                        IF(P100 = "Saddles &amp; Seatposts", costing!$I$32,
                                                                                                                            IF(P100 = "Cranksets &amp; Chainrings", costing!$I$33,
                                                                                                                                IF(P100 = "Handlebars &amp; Stems", costing!$I$34,
                                                                                                                                    IF(P100 = "Brakes &amp; Shifters", costing!$I$35,
                                                                                                                                        IF(P100 = "Bottles &amp; Cages", costing!$I$36,
                                                                                                                                            IF(P100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100" s="78" t="str">
        <f>IF(P100 = "Arm Warmers", costing!$C$2,
    IF(P100 = "bags", costing!$C$3,
        IF(P100 = "Base layer", costing!$C$4,
            IF(P100 = "Bib shorts", costing!$C$5,
                IF(P100 = "caps", costing!$C$6,
                    IF(P100 = "Cycling bib Tights", costing!$C$7,
                        IF(P100 = "cycling cap", costing!$C$8,
                            IF(P100 = "Cycling Jersey", costing!$C$9,
                                IF(P100 = "Cycling shoes", costing!$C$10,
                                    IF(P100 = "cycling sock", costing!$C$11,
                                        IF(P100 = "Eyewear", costing!$C$12,
                                            IF(P100 = "Gloves", costing!$C$13,
                                                IF(P100 = "Helmets", costing!$C$14,
                                                    IF(P100 = "Hoodies &amp; sweatshirts", costing!$C$15,
                                                        IF(P100 = "Jackets", costing!$C$16,
                                                            IF(P100 = "Knee Warmers", costing!$C$17,
                                                                IF(P100 = "Leg Warmers", costing!$C$18,
                                                                    IF(P100 = "Long Sleeve Jersey", costing!$C$19,
                                                                        IF(P100 = "Memoribilia", costing!$C$20,
                                                                            IF(P100 = "Musette", costing!$C$21,
                                                                                IF(P100 = "Neck Warmer", costing!$C$22,
                                                                                    IF(P100 = "Rain Vest", costing!$C$23,
                                                                                        IF(P100 = "Shoecovers", costing!$C$24,
                                                                                            IF(P100 = "Shoes", costing!$C$25,
                                                                                                IF(P100 = "Shorts &amp; Trousers", costing!$C$26,
                                                                                                    IF(P100 = "Skinsuits", costing!$C$27,
                                                                                                        IF(P100 = "Skull cap", costing!$C$28,
                                                                                                            IF(P100 = "T shirts &amp; Tops", costing!$C$29,
                                                                                                                IF(P100 = "Wind Vest", costing!$C$30,
                                                                                                                    IF(P100 = "Components", costing!$C$31,
                                                                                                                        IF(P100 = "Saddles &amp; Seatposts", costing!$C$32,
                                                                                                                            IF(P100 = "Cransets &amp; Chainrings", costing!$C$33,
                                                                                                                                IF(P100 = "Handlebars &amp; Stems", costing!$C$34,
                                                                                                                                    IF(P100 = "Brakes &amp; Shifters", costing!$C$35,
                                                                                                                                        IF(P100 = "Bottles &amp; Cages", costing!$C$36,
                                                                                                                                            IF(P100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100" s="78" t="str">
        <f>IF(P100 = "Arm Warmers", costing!$F$2,
    IF(P100 = "bags", costing!$F$3,
        IF(P100 = "Base layer", costing!$F$4,
            IF(P100 = "Bib shorts", costing!$F$5,
                IF(P100 = "caps", costing!$F$6,
                    IF(P100 = "Cycling bib Tights", costing!$F$7,
                        IF(P100 = "cycling cap", costing!$F$8,
                            IF(P100 = "Cycling Jersey", costing!$F$9,
                                IF(P100 = "Cycling shoes", costing!$F$10,
                                    IF(P100 = "cycling sock", costing!$F$11,
                                        IF(P100 = "Eyewear", costing!$F$12,
                                            IF(P100 = "Gloves", costing!$F$13,
                                                IF(P100 = "Helmets", costing!$F$14,
                                                    IF(P100 = "Hoodies &amp; sweatshirts", costing!$F$15,
                                                        IF(P100 = "Jackets", costing!$F$16,
                                                            IF(P100 = "Knee Warmers", costing!$F$17,
                                                                IF(P100 = "Leg Warmers", costing!$F$18,
                                                                    IF(P100 = "Long Sleeve Jersey", costing!$F$19,
                                                                        IF(P100 = "Memoribilia", costing!$F$20,
                                                                            IF(P100 = "Musette", costing!$F$21,
                                                                                IF(P100 = "Neck Warmer", costing!$F$22,
                                                                                    IF(P100 = "Rain Vest", costing!$F$23,
                                                                                        IF(P100 = "Shoecovers", costing!$F$24,
                                                                                            IF(P100 = "Shoes", costing!$F$25,
                                                                                                IF(P100 = "Shorts &amp; Trousers", costing!$F$26,
                                                                                                    IF(P100 = "Skinsuits", costing!$F$27,
                                                                                                        IF(P100 = "Skull cap", costing!$F$28,
                                                                                                            IF(P100 = "T shirts &amp; Tops", costing!$F$29,
                                                                                                                IF(P100 = "Wind Vest", costing!$F$30,
                                                                                                                    IF(P100 = "Components", costing!$F$31,
                                                                                                                        IF(P100 = "Saddles &amp; Seatposts", costing!$F$32,
                                                                                                                            IF(P100 = "Cransets &amp; Chainrings", costing!$F$33,
                                                                                                                                IF(P100 = "Handlebars &amp; Stems", costing!$F$34,
                                                                                                                                    IF(P100 = "Brakes &amp; Shifters", costing!$F$35,
                                                                                                                                        IF(P100 = "Bottles &amp; Cages", costing!$F$36,
                                                                                                                                            IF(P100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100" s="78" t="b">
        <f t="shared" si="4"/>
        <v>0</v>
      </c>
      <c r="AG100" s="80">
        <f t="shared" si="5"/>
        <v>0</v>
      </c>
      <c r="AH100" s="10"/>
      <c r="AI100" s="10"/>
      <c r="AJ100" s="10"/>
      <c r="AK100" s="10"/>
      <c r="AL100" s="10"/>
      <c r="AM100" s="10"/>
      <c r="AN100" s="10"/>
      <c r="AO100" s="10"/>
    </row>
    <row r="101" spans="1:41" ht="37.5" customHeight="1">
      <c r="A101" s="66" t="str">
        <f t="shared" si="0"/>
        <v/>
      </c>
      <c r="B101" s="85" t="str">
        <f ca="1">"&lt;html&gt;&lt;body&gt;&lt;b&gt;Key Information&lt;/b&gt;" &amp;
"&lt;br&gt;&lt;b&gt;Brand:&lt;/b&gt; " &amp; input!F101 &amp;
IF(input!G101&lt;&gt;"", "&lt;br&gt;&lt;b&gt;ProTeam:&lt;/b&gt; " &amp; input!G101, "") &amp;
"&lt;br&gt;&lt;b&gt;Gender:&lt;/b&gt; " &amp; input!I101 &amp;
IF(input!H101&lt;&gt;"", "&lt;br&gt;&lt;b&gt;Sleeve type:&lt;/b&gt; " &amp; input!H101, "") &amp;
"&lt;br&gt;&lt;b&gt;Colour:&lt;/b&gt; " &amp; input!J101 &amp;
"&lt;br&gt;&lt;b&gt;Season:&lt;/b&gt; " &amp; input!N101 &amp;
IF(input!O101&lt;&gt;"", "&lt;br&gt;&lt;b&gt;Cycling Style:&lt;/b&gt; &lt;a href='https://procyclingoutlet.com/pages/what-are-the-different-cycling-syles'&gt;" &amp; input!O101 &amp; "&lt;/a&gt;", "") &amp;
IF(input!V101&lt;&gt;"", "&lt;br&gt;&lt;b&gt;Condition:&lt;/b&gt; &lt;a href='https://procyclingoutlet.com/pages/what-condition-are-the-used-products-in'&gt;" &amp; input!V101 &amp; "&lt;/a&gt;" &amp; IF(input!Z101&lt;&gt;"", " : " &amp; input!Z101, ""), "") &amp;
IF(input!K101&lt;&gt;"", "&lt;br&gt;&lt;b&gt;Chamois:&lt;/b&gt; " &amp; input!K101, "") &amp;
IF(input!L101&lt;&gt;"", "&lt;br&gt;&lt;b&gt;Expiry Date:&lt;/b&gt; " &amp; input!L101, "") &amp;
"&lt;br&gt;&lt;b&gt;Description&lt;/b&gt;&lt;br&gt;" &amp; description!R100 &amp;
IF(input!AA101&lt;&gt;"", "&lt;br&gt;&lt;b&gt;Ref:&lt;/b&gt; " &amp; input!AA101,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101" s="86" t="str">
        <f t="shared" si="1"/>
        <v xml:space="preserve">     </v>
      </c>
      <c r="D101" s="87"/>
      <c r="E101" s="74"/>
      <c r="F101" s="74"/>
      <c r="G101" s="74"/>
      <c r="H101" s="88"/>
      <c r="I101" s="88"/>
      <c r="J101" s="74"/>
      <c r="K101" s="74"/>
      <c r="L101" s="89"/>
      <c r="M101" s="74"/>
      <c r="N101" s="88"/>
      <c r="O101" s="88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92" t="str">
        <f t="shared" si="8"/>
        <v/>
      </c>
      <c r="AB101" s="93" t="str">
        <f t="shared" si="3"/>
        <v/>
      </c>
      <c r="AC101" s="94" t="str">
        <f>IF(P101 = "Arm Warmers", costing!$I$2,
    IF(P101 = "bags", costing!$I$3,
        IF(P101 = "Base layer", costing!$I$4,
            IF(P101 = "Bib shorts", costing!$I$5,
                IF(P101 = "caps", costing!$I$6,
                    IF(P101 = "Cycling bib Tights", costing!$I$7,
                        IF(P101 = "cycling cap", costing!$I$8,
                            IF(P101 = "Cycling Jersey", costing!$I$9,
                                IF(P101 = "Cycling shoes", costing!$I$10,
                                    IF(P101 = "cycling sock", costing!$I$11,
                                        IF(P101 = "Eyewear", costing!$I$12,
                                            IF(P101 = "Gloves", costing!$I$13,
                                                IF(P101 = "Helmets", costing!$I$14,
                                                    IF(P101 = "Hoodies &amp; sweatshirts", costing!$I$15,
                                                        IF(P101 = "Jackets", costing!$I$16,
                                                            IF(P101 = "Knee Warmers", costing!$I$17,
                                                                IF(P101 = "Leg Warmers", costing!$I$18,
                                                                    IF(P101 = "Long Sleeve Jersey", costing!$I$19,
                                                                        IF(P101 = "Memoribilia", costing!$I$20,
                                                                            IF(P101 = "Musette", costing!$I$21,
                                                                                IF(P101 = "Neck Warmer", costing!$I$22,
                                                                                    IF(P101 = "Rain Vest", costing!$I$23,
                                                                                        IF(P101 = "Shoecovers", costing!$I$24,
                                                                                            IF(P101 = "Shoes", costing!$I$25,
                                                                                                IF(P101 = "Shorts &amp; Trousers", costing!$I$26,
                                                                                                    IF(P101 = "Skinsuits", costing!$I$27,
                                                                                                        IF(P101 = "Skull cap", costing!$I$28,
                                                                                                            IF(P101 = "T shirts &amp; Tops", costing!$I$29,
                                                                                                                IF(P101 = "Wind Vest", costing!$I$30,
                                                                                                                    IF(P101 = "Components", costing!$I$31,
                                                                                                                        IF(P101 = "Saddles &amp; Seatposts", costing!$I$32,
                                                                                                                            IF(P101 = "Cranksets &amp; Chainrings", costing!$I$33,
                                                                                                                                IF(P101 = "Handlebars &amp; Stems", costing!$I$34,
                                                                                                                                    IF(P101 = "Brakes &amp; Shifters", costing!$I$35,
                                                                                                                                        IF(P101 = "Bottles &amp; Cages", costing!$I$36,
                                                                                                                                            IF(P101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101" s="78" t="str">
        <f>IF(P101 = "Arm Warmers", costing!$C$2,
    IF(P101 = "bags", costing!$C$3,
        IF(P101 = "Base layer", costing!$C$4,
            IF(P101 = "Bib shorts", costing!$C$5,
                IF(P101 = "caps", costing!$C$6,
                    IF(P101 = "Cycling bib Tights", costing!$C$7,
                        IF(P101 = "cycling cap", costing!$C$8,
                            IF(P101 = "Cycling Jersey", costing!$C$9,
                                IF(P101 = "Cycling shoes", costing!$C$10,
                                    IF(P101 = "cycling sock", costing!$C$11,
                                        IF(P101 = "Eyewear", costing!$C$12,
                                            IF(P101 = "Gloves", costing!$C$13,
                                                IF(P101 = "Helmets", costing!$C$14,
                                                    IF(P101 = "Hoodies &amp; sweatshirts", costing!$C$15,
                                                        IF(P101 = "Jackets", costing!$C$16,
                                                            IF(P101 = "Knee Warmers", costing!$C$17,
                                                                IF(P101 = "Leg Warmers", costing!$C$18,
                                                                    IF(P101 = "Long Sleeve Jersey", costing!$C$19,
                                                                        IF(P101 = "Memoribilia", costing!$C$20,
                                                                            IF(P101 = "Musette", costing!$C$21,
                                                                                IF(P101 = "Neck Warmer", costing!$C$22,
                                                                                    IF(P101 = "Rain Vest", costing!$C$23,
                                                                                        IF(P101 = "Shoecovers", costing!$C$24,
                                                                                            IF(P101 = "Shoes", costing!$C$25,
                                                                                                IF(P101 = "Shorts &amp; Trousers", costing!$C$26,
                                                                                                    IF(P101 = "Skinsuits", costing!$C$27,
                                                                                                        IF(P101 = "Skull cap", costing!$C$28,
                                                                                                            IF(P101 = "T shirts &amp; Tops", costing!$C$29,
                                                                                                                IF(P101 = "Wind Vest", costing!$C$30,
                                                                                                                    IF(P101 = "Components", costing!$C$31,
                                                                                                                        IF(P101 = "Saddles &amp; Seatposts", costing!$C$32,
                                                                                                                            IF(P101 = "Cransets &amp; Chainrings", costing!$C$33,
                                                                                                                                IF(P101 = "Handlebars &amp; Stems", costing!$C$34,
                                                                                                                                    IF(P101 = "Brakes &amp; Shifters", costing!$C$35,
                                                                                                                                        IF(P101 = "Bottles &amp; Cages", costing!$C$36,
                                                                                                                                            IF(P101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101" s="78" t="str">
        <f>IF(P101 = "Arm Warmers", costing!$F$2,
    IF(P101 = "bags", costing!$F$3,
        IF(P101 = "Base layer", costing!$F$4,
            IF(P101 = "Bib shorts", costing!$F$5,
                IF(P101 = "caps", costing!$F$6,
                    IF(P101 = "Cycling bib Tights", costing!$F$7,
                        IF(P101 = "cycling cap", costing!$F$8,
                            IF(P101 = "Cycling Jersey", costing!$F$9,
                                IF(P101 = "Cycling shoes", costing!$F$10,
                                    IF(P101 = "cycling sock", costing!$F$11,
                                        IF(P101 = "Eyewear", costing!$F$12,
                                            IF(P101 = "Gloves", costing!$F$13,
                                                IF(P101 = "Helmets", costing!$F$14,
                                                    IF(P101 = "Hoodies &amp; sweatshirts", costing!$F$15,
                                                        IF(P101 = "Jackets", costing!$F$16,
                                                            IF(P101 = "Knee Warmers", costing!$F$17,
                                                                IF(P101 = "Leg Warmers", costing!$F$18,
                                                                    IF(P101 = "Long Sleeve Jersey", costing!$F$19,
                                                                        IF(P101 = "Memoribilia", costing!$F$20,
                                                                            IF(P101 = "Musette", costing!$F$21,
                                                                                IF(P101 = "Neck Warmer", costing!$F$22,
                                                                                    IF(P101 = "Rain Vest", costing!$F$23,
                                                                                        IF(P101 = "Shoecovers", costing!$F$24,
                                                                                            IF(P101 = "Shoes", costing!$F$25,
                                                                                                IF(P101 = "Shorts &amp; Trousers", costing!$F$26,
                                                                                                    IF(P101 = "Skinsuits", costing!$F$27,
                                                                                                        IF(P101 = "Skull cap", costing!$F$28,
                                                                                                            IF(P101 = "T shirts &amp; Tops", costing!$F$29,
                                                                                                                IF(P101 = "Wind Vest", costing!$F$30,
                                                                                                                    IF(P101 = "Components", costing!$F$31,
                                                                                                                        IF(P101 = "Saddles &amp; Seatposts", costing!$F$32,
                                                                                                                            IF(P101 = "Cransets &amp; Chainrings", costing!$F$33,
                                                                                                                                IF(P101 = "Handlebars &amp; Stems", costing!$F$34,
                                                                                                                                    IF(P101 = "Brakes &amp; Shifters", costing!$F$35,
                                                                                                                                        IF(P101 = "Bottles &amp; Cages", costing!$F$36,
                                                                                                                                            IF(P101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101" s="78" t="b">
        <f t="shared" si="4"/>
        <v>0</v>
      </c>
      <c r="AG101" s="80">
        <f t="shared" si="5"/>
        <v>0</v>
      </c>
      <c r="AH101" s="10"/>
      <c r="AI101" s="10"/>
      <c r="AJ101" s="10"/>
      <c r="AK101" s="10"/>
      <c r="AL101" s="10"/>
      <c r="AM101" s="10"/>
      <c r="AN101" s="10"/>
      <c r="AO101" s="10"/>
    </row>
    <row r="102" spans="1:41" ht="37.5" customHeight="1">
      <c r="A102" s="66" t="str">
        <f t="shared" si="0"/>
        <v/>
      </c>
      <c r="B102" s="114" t="str">
        <f ca="1">"&lt;html&gt;&lt;body&gt;&lt;b&gt;Key Information&lt;/b&gt;" &amp;
"&lt;br&gt;&lt;b&gt;Brand:&lt;/b&gt; " &amp; input!F102 &amp;
IF(input!G102&lt;&gt;"", "&lt;br&gt;&lt;b&gt;ProTeam:&lt;/b&gt; " &amp; input!G102, "") &amp;
"&lt;br&gt;&lt;b&gt;Gender:&lt;/b&gt; " &amp; input!I102 &amp;
IF(input!H102&lt;&gt;"", "&lt;br&gt;&lt;b&gt;Sleeve type:&lt;/b&gt; " &amp; input!H102, "") &amp;
"&lt;br&gt;&lt;b&gt;Colour:&lt;/b&gt; " &amp; input!J102 &amp;
"&lt;br&gt;&lt;b&gt;Season:&lt;/b&gt; " &amp; input!N102 &amp;
IF(input!O102&lt;&gt;"", "&lt;br&gt;&lt;b&gt;Cycling Style:&lt;/b&gt; &lt;a href='https://procyclingoutlet.com/pages/what-are-the-different-cycling-syles'&gt;" &amp; input!O102 &amp; "&lt;/a&gt;", "") &amp;
IF(input!V102&lt;&gt;"", "&lt;br&gt;&lt;b&gt;Condition:&lt;/b&gt; &lt;a href='https://procyclingoutlet.com/pages/what-condition-are-the-used-products-in'&gt;" &amp; input!V102 &amp; "&lt;/a&gt;" &amp; IF(input!Z102&lt;&gt;"", " : " &amp; input!Z102, ""), "") &amp;
IF(input!K102&lt;&gt;"", "&lt;br&gt;&lt;b&gt;Chamois:&lt;/b&gt; " &amp; input!K102, "") &amp;
IF(input!L102&lt;&gt;"", "&lt;br&gt;&lt;b&gt;Expiry Date:&lt;/b&gt; " &amp; input!L102, "") &amp;
"&lt;br&gt;&lt;b&gt;Description&lt;/b&gt;&lt;br&gt;" &amp; description!R101 &amp;
IF(input!AA102&lt;&gt;"", "&lt;br&gt;&lt;b&gt;Ref:&lt;/b&gt; " &amp; input!AA102, "") &amp;
"&lt;/body&gt;&lt;/html&gt;"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C102" s="115" t="str">
        <f t="shared" si="1"/>
        <v xml:space="preserve">     </v>
      </c>
      <c r="D102" s="87"/>
      <c r="E102" s="116"/>
      <c r="F102" s="74"/>
      <c r="G102" s="74"/>
      <c r="H102" s="117"/>
      <c r="I102" s="117"/>
      <c r="J102" s="116"/>
      <c r="K102" s="116"/>
      <c r="L102" s="118"/>
      <c r="M102" s="116"/>
      <c r="N102" s="117"/>
      <c r="O102" s="117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92" t="str">
        <f t="shared" si="8"/>
        <v/>
      </c>
      <c r="AB102" s="119" t="str">
        <f t="shared" si="3"/>
        <v/>
      </c>
      <c r="AC102" s="120" t="str">
        <f>IF(P102 = "Arm Warmers", costing!$I$2,
    IF(P102 = "bags", costing!$I$3,
        IF(P102 = "Base layer", costing!$I$4,
            IF(P102 = "Bib shorts", costing!$I$5,
                IF(P102 = "caps", costing!$I$6,
                    IF(P102 = "Cycling bib Tights", costing!$I$7,
                        IF(P102 = "cycling cap", costing!$I$8,
                            IF(P102 = "Cycling Jersey", costing!$I$9,
                                IF(P102 = "Cycling shoes", costing!$I$10,
                                    IF(P102 = "cycling sock", costing!$I$11,
                                        IF(P102 = "Eyewear", costing!$I$12,
                                            IF(P102 = "Gloves", costing!$I$13,
                                                IF(P102 = "Helmets", costing!$I$14,
                                                    IF(P102 = "Hoodies &amp; sweatshirts", costing!$I$15,
                                                        IF(P102 = "Jackets", costing!$I$16,
                                                            IF(P102 = "Knee Warmers", costing!$I$17,
                                                                IF(P102 = "Leg Warmers", costing!$I$18,
                                                                    IF(P102 = "Long Sleeve Jersey", costing!$I$19,
                                                                        IF(P102 = "Memoribilia", costing!$I$20,
                                                                            IF(P102 = "Musette", costing!$I$21,
                                                                                IF(P102 = "Neck Warmer", costing!$I$22,
                                                                                    IF(P102 = "Rain Vest", costing!$I$23,
                                                                                        IF(P102 = "Shoecovers", costing!$I$24,
                                                                                            IF(P102 = "Shoes", costing!$I$25,
                                                                                                IF(P102 = "Shorts &amp; Trousers", costing!$I$26,
                                                                                                    IF(P102 = "Skinsuits", costing!$I$27,
                                                                                                        IF(P102 = "Skull cap", costing!$I$28,
                                                                                                            IF(P102 = "T shirts &amp; Tops", costing!$I$29,
                                                                                                                IF(P102 = "Wind Vest", costing!$I$30,
                                                                                                                    IF(P102 = "Components", costing!$I$31,
                                                                                                                        IF(P102 = "Saddles &amp; Seatposts", costing!$I$32,
                                                                                                                            IF(P102 = "Cranksets &amp; Chainrings", costing!$I$33,
                                                                                                                                IF(P102 = "Handlebars &amp; Stems", costing!$I$34,
                                                                                                                                    IF(P102 = "Brakes &amp; Shifters", costing!$I$35,
                                                                                                                                        IF(P102 = "Bottles &amp; Cages", costing!$I$36,
                                                                                                                                            IF(P102 = "Nutrition", costing!$I$37,
                                                                                                                                                "No Matching Item Found"
))))))))))))))))))))))))))))))))))))</f>
        <v>No Matching Item Found</v>
      </c>
      <c r="AD102" s="121" t="str">
        <f>IF(P102 = "Arm Warmers", costing!$C$2,
    IF(P102 = "bags", costing!$C$3,
        IF(P102 = "Base layer", costing!$C$4,
            IF(P102 = "Bib shorts", costing!$C$5,
                IF(P102 = "caps", costing!$C$6,
                    IF(P102 = "Cycling bib Tights", costing!$C$7,
                        IF(P102 = "cycling cap", costing!$C$8,
                            IF(P102 = "Cycling Jersey", costing!$C$9,
                                IF(P102 = "Cycling shoes", costing!$C$10,
                                    IF(P102 = "cycling sock", costing!$C$11,
                                        IF(P102 = "Eyewear", costing!$C$12,
                                            IF(P102 = "Gloves", costing!$C$13,
                                                IF(P102 = "Helmets", costing!$C$14,
                                                    IF(P102 = "Hoodies &amp; sweatshirts", costing!$C$15,
                                                        IF(P102 = "Jackets", costing!$C$16,
                                                            IF(P102 = "Knee Warmers", costing!$C$17,
                                                                IF(P102 = "Leg Warmers", costing!$C$18,
                                                                    IF(P102 = "Long Sleeve Jersey", costing!$C$19,
                                                                        IF(P102 = "Memoribilia", costing!$C$20,
                                                                            IF(P102 = "Musette", costing!$C$21,
                                                                                IF(P102 = "Neck Warmer", costing!$C$22,
                                                                                    IF(P102 = "Rain Vest", costing!$C$23,
                                                                                        IF(P102 = "Shoecovers", costing!$C$24,
                                                                                            IF(P102 = "Shoes", costing!$C$25,
                                                                                                IF(P102 = "Shorts &amp; Trousers", costing!$C$26,
                                                                                                    IF(P102 = "Skinsuits", costing!$C$27,
                                                                                                        IF(P102 = "Skull cap", costing!$C$28,
                                                                                                            IF(P102 = "T shirts &amp; Tops", costing!$C$29,
                                                                                                                IF(P102 = "Wind Vest", costing!$C$30,
                                                                                                                    IF(P102 = "Components", costing!$C$31,
                                                                                                                        IF(P102 = "Saddles &amp; Seatposts", costing!$C$32,
                                                                                                                            IF(P102 = "Cransets &amp; Chainrings", costing!$C$33,
                                                                                                                                IF(P102 = "Handlebars &amp; Stems", costing!$C$34,
                                                                                                                                    IF(P102 = "Brakes &amp; Shifters", costing!$C$35,
                                                                                                                                        IF(P102 = "Bottles &amp; Cages", costing!$C$36,
                                                                                                                                            IF(P102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E102" s="121" t="str">
        <f>IF(P102 = "Arm Warmers", costing!$F$2,
    IF(P102 = "bags", costing!$F$3,
        IF(P102 = "Base layer", costing!$F$4,
            IF(P102 = "Bib shorts", costing!$F$5,
                IF(P102 = "caps", costing!$F$6,
                    IF(P102 = "Cycling bib Tights", costing!$F$7,
                        IF(P102 = "cycling cap", costing!$F$8,
                            IF(P102 = "Cycling Jersey", costing!$F$9,
                                IF(P102 = "Cycling shoes", costing!$F$10,
                                    IF(P102 = "cycling sock", costing!$F$11,
                                        IF(P102 = "Eyewear", costing!$F$12,
                                            IF(P102 = "Gloves", costing!$F$13,
                                                IF(P102 = "Helmets", costing!$F$14,
                                                    IF(P102 = "Hoodies &amp; sweatshirts", costing!$F$15,
                                                        IF(P102 = "Jackets", costing!$F$16,
                                                            IF(P102 = "Knee Warmers", costing!$F$17,
                                                                IF(P102 = "Leg Warmers", costing!$F$18,
                                                                    IF(P102 = "Long Sleeve Jersey", costing!$F$19,
                                                                        IF(P102 = "Memoribilia", costing!$F$20,
                                                                            IF(P102 = "Musette", costing!$F$21,
                                                                                IF(P102 = "Neck Warmer", costing!$F$22,
                                                                                    IF(P102 = "Rain Vest", costing!$F$23,
                                                                                        IF(P102 = "Shoecovers", costing!$F$24,
                                                                                            IF(P102 = "Shoes", costing!$F$25,
                                                                                                IF(P102 = "Shorts &amp; Trousers", costing!$F$26,
                                                                                                    IF(P102 = "Skinsuits", costing!$F$27,
                                                                                                        IF(P102 = "Skull cap", costing!$F$28,
                                                                                                            IF(P102 = "T shirts &amp; Tops", costing!$F$29,
                                                                                                                IF(P102 = "Wind Vest", costing!$F$30,
                                                                                                                    IF(P102 = "Components", costing!$F$31,
                                                                                                                        IF(P102 = "Saddles &amp; Seatposts", costing!$F$32,
                                                                                                                            IF(P102 = "Cransets &amp; Chainrings", costing!$F$33,
                                                                                                                                IF(P102 = "Handlebars &amp; Stems", costing!$F$34,
                                                                                                                                    IF(P102 = "Brakes &amp; Shifters", costing!$F$35,
                                                                                                                                        IF(P102 = "Bottles &amp; Cages", costing!$F$36,
                                                                                                                                            IF(P102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No Matching Item Found</v>
      </c>
      <c r="AF102" s="121" t="b">
        <f t="shared" si="4"/>
        <v>0</v>
      </c>
      <c r="AG102" s="122">
        <f t="shared" si="5"/>
        <v>0</v>
      </c>
      <c r="AH102" s="10"/>
      <c r="AI102" s="10"/>
      <c r="AJ102" s="10"/>
      <c r="AK102" s="10"/>
      <c r="AL102" s="10"/>
      <c r="AM102" s="10"/>
      <c r="AN102" s="10"/>
      <c r="AO102" s="10"/>
    </row>
    <row r="103" spans="1:41" ht="13.5" customHeight="1">
      <c r="A103" s="44"/>
      <c r="B103" s="45"/>
      <c r="C103" s="123"/>
      <c r="D103" s="26"/>
      <c r="E103" s="26"/>
      <c r="F103" s="26"/>
      <c r="G103" s="26"/>
      <c r="H103" s="123"/>
      <c r="I103" s="123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65"/>
      <c r="AC103" s="124"/>
      <c r="AD103" s="125"/>
      <c r="AE103" s="125"/>
      <c r="AF103" s="125"/>
      <c r="AG103" s="126"/>
      <c r="AH103" s="10"/>
      <c r="AI103" s="10"/>
      <c r="AJ103" s="10"/>
      <c r="AK103" s="10"/>
      <c r="AL103" s="10"/>
      <c r="AM103" s="10"/>
      <c r="AN103" s="10"/>
      <c r="AO103" s="10"/>
    </row>
    <row r="104" spans="1:41" ht="13.5" customHeight="1">
      <c r="A104" s="44"/>
      <c r="B104" s="45"/>
      <c r="C104" s="123"/>
      <c r="D104" s="26"/>
      <c r="E104" s="26"/>
      <c r="F104" s="26"/>
      <c r="G104" s="26"/>
      <c r="H104" s="123"/>
      <c r="I104" s="123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65"/>
      <c r="AC104" s="124"/>
      <c r="AD104" s="125"/>
      <c r="AE104" s="125"/>
      <c r="AF104" s="125"/>
      <c r="AG104" s="126"/>
      <c r="AH104" s="10"/>
      <c r="AI104" s="10"/>
      <c r="AJ104" s="10"/>
      <c r="AK104" s="10"/>
      <c r="AL104" s="10"/>
      <c r="AM104" s="10"/>
      <c r="AN104" s="10"/>
      <c r="AO104" s="10"/>
    </row>
    <row r="105" spans="1:41" ht="13.5" customHeight="1">
      <c r="A105" s="44"/>
      <c r="B105" s="45"/>
      <c r="C105" s="123"/>
      <c r="D105" s="26"/>
      <c r="E105" s="26"/>
      <c r="F105" s="26"/>
      <c r="G105" s="26"/>
      <c r="H105" s="123"/>
      <c r="I105" s="123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65"/>
      <c r="AC105" s="124"/>
      <c r="AD105" s="125"/>
      <c r="AE105" s="125"/>
      <c r="AF105" s="125"/>
      <c r="AG105" s="126"/>
      <c r="AH105" s="10"/>
      <c r="AI105" s="10"/>
      <c r="AJ105" s="10"/>
      <c r="AK105" s="10"/>
      <c r="AL105" s="10"/>
      <c r="AM105" s="10"/>
      <c r="AN105" s="10"/>
      <c r="AO105" s="10"/>
    </row>
    <row r="106" spans="1:41" ht="13.5" customHeight="1">
      <c r="A106" s="44"/>
      <c r="B106" s="45"/>
      <c r="C106" s="123"/>
      <c r="D106" s="26"/>
      <c r="E106" s="26"/>
      <c r="F106" s="26"/>
      <c r="G106" s="26"/>
      <c r="H106" s="123"/>
      <c r="I106" s="123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65"/>
      <c r="AC106" s="124"/>
      <c r="AD106" s="125"/>
      <c r="AE106" s="125"/>
      <c r="AF106" s="125"/>
      <c r="AG106" s="126"/>
      <c r="AH106" s="10"/>
      <c r="AI106" s="10"/>
      <c r="AJ106" s="10"/>
      <c r="AK106" s="10"/>
      <c r="AL106" s="10"/>
      <c r="AM106" s="10"/>
      <c r="AN106" s="10"/>
      <c r="AO106" s="10"/>
    </row>
    <row r="107" spans="1:41" ht="13.5" customHeight="1">
      <c r="A107" s="44"/>
      <c r="B107" s="45"/>
      <c r="C107" s="123"/>
      <c r="D107" s="26"/>
      <c r="E107" s="26"/>
      <c r="F107" s="26"/>
      <c r="G107" s="26"/>
      <c r="H107" s="123"/>
      <c r="I107" s="123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65"/>
      <c r="AC107" s="124"/>
      <c r="AD107" s="125"/>
      <c r="AE107" s="125"/>
      <c r="AF107" s="125"/>
      <c r="AG107" s="126"/>
      <c r="AH107" s="10"/>
      <c r="AI107" s="10"/>
      <c r="AJ107" s="10"/>
      <c r="AK107" s="10"/>
      <c r="AL107" s="10"/>
      <c r="AM107" s="10"/>
      <c r="AN107" s="10"/>
      <c r="AO107" s="10"/>
    </row>
    <row r="108" spans="1:41" ht="13.5" customHeight="1">
      <c r="A108" s="44"/>
      <c r="B108" s="45"/>
      <c r="C108" s="123"/>
      <c r="D108" s="26"/>
      <c r="E108" s="26"/>
      <c r="F108" s="26"/>
      <c r="G108" s="26"/>
      <c r="H108" s="123"/>
      <c r="I108" s="123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65"/>
      <c r="AC108" s="124"/>
      <c r="AD108" s="125"/>
      <c r="AE108" s="125"/>
      <c r="AF108" s="125"/>
      <c r="AG108" s="126"/>
      <c r="AH108" s="10"/>
      <c r="AI108" s="10"/>
      <c r="AJ108" s="10"/>
      <c r="AK108" s="10"/>
      <c r="AL108" s="10"/>
      <c r="AM108" s="10"/>
      <c r="AN108" s="10"/>
      <c r="AO108" s="10"/>
    </row>
    <row r="109" spans="1:41" ht="13.5" customHeight="1">
      <c r="A109" s="44"/>
      <c r="B109" s="45"/>
      <c r="C109" s="123"/>
      <c r="D109" s="26"/>
      <c r="E109" s="26"/>
      <c r="F109" s="26"/>
      <c r="G109" s="26"/>
      <c r="H109" s="123"/>
      <c r="I109" s="123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65"/>
      <c r="AC109" s="124"/>
      <c r="AD109" s="125"/>
      <c r="AE109" s="125"/>
      <c r="AF109" s="125"/>
      <c r="AG109" s="126"/>
      <c r="AH109" s="10"/>
      <c r="AI109" s="10"/>
      <c r="AJ109" s="10"/>
      <c r="AK109" s="10"/>
      <c r="AL109" s="10"/>
      <c r="AM109" s="10"/>
      <c r="AN109" s="10"/>
      <c r="AO109" s="10"/>
    </row>
    <row r="110" spans="1:41" ht="13.5" customHeight="1">
      <c r="A110" s="44"/>
      <c r="B110" s="45"/>
      <c r="C110" s="123"/>
      <c r="D110" s="26"/>
      <c r="E110" s="26"/>
      <c r="F110" s="26"/>
      <c r="G110" s="26"/>
      <c r="H110" s="123"/>
      <c r="I110" s="123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65"/>
      <c r="AC110" s="124"/>
      <c r="AD110" s="125"/>
      <c r="AE110" s="125"/>
      <c r="AF110" s="125"/>
      <c r="AG110" s="126"/>
      <c r="AH110" s="10"/>
      <c r="AI110" s="10"/>
      <c r="AJ110" s="10"/>
      <c r="AK110" s="10"/>
      <c r="AL110" s="10"/>
      <c r="AM110" s="10"/>
      <c r="AN110" s="10"/>
      <c r="AO110" s="10"/>
    </row>
    <row r="111" spans="1:41" ht="13.5" customHeight="1">
      <c r="A111" s="44"/>
      <c r="B111" s="45"/>
      <c r="C111" s="123"/>
      <c r="D111" s="26"/>
      <c r="E111" s="26"/>
      <c r="F111" s="26"/>
      <c r="G111" s="26"/>
      <c r="H111" s="123"/>
      <c r="I111" s="123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65"/>
      <c r="AC111" s="124"/>
      <c r="AD111" s="125"/>
      <c r="AE111" s="125"/>
      <c r="AF111" s="125"/>
      <c r="AG111" s="126"/>
      <c r="AH111" s="10"/>
      <c r="AI111" s="10"/>
      <c r="AJ111" s="10"/>
      <c r="AK111" s="10"/>
      <c r="AL111" s="10"/>
      <c r="AM111" s="10"/>
      <c r="AN111" s="10"/>
      <c r="AO111" s="10"/>
    </row>
    <row r="112" spans="1:41" ht="13.5" customHeight="1">
      <c r="A112" s="44"/>
      <c r="B112" s="45"/>
      <c r="C112" s="123"/>
      <c r="D112" s="26"/>
      <c r="E112" s="26"/>
      <c r="F112" s="26"/>
      <c r="G112" s="26"/>
      <c r="H112" s="123"/>
      <c r="I112" s="123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65"/>
      <c r="AC112" s="124"/>
      <c r="AD112" s="125"/>
      <c r="AE112" s="125"/>
      <c r="AF112" s="125"/>
      <c r="AG112" s="126"/>
      <c r="AH112" s="10"/>
      <c r="AI112" s="10"/>
      <c r="AJ112" s="10"/>
      <c r="AK112" s="10"/>
      <c r="AL112" s="10"/>
      <c r="AM112" s="10"/>
      <c r="AN112" s="10"/>
      <c r="AO112" s="10"/>
    </row>
    <row r="113" spans="1:41" ht="13.5" customHeight="1">
      <c r="A113" s="44"/>
      <c r="B113" s="45"/>
      <c r="C113" s="123"/>
      <c r="D113" s="26"/>
      <c r="E113" s="26"/>
      <c r="F113" s="26"/>
      <c r="G113" s="26"/>
      <c r="H113" s="123"/>
      <c r="I113" s="123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65"/>
      <c r="AC113" s="124"/>
      <c r="AD113" s="125"/>
      <c r="AE113" s="125"/>
      <c r="AF113" s="125"/>
      <c r="AG113" s="126"/>
      <c r="AH113" s="10"/>
      <c r="AI113" s="10"/>
      <c r="AJ113" s="10"/>
      <c r="AK113" s="10"/>
      <c r="AL113" s="10"/>
      <c r="AM113" s="10"/>
      <c r="AN113" s="10"/>
      <c r="AO113" s="10"/>
    </row>
    <row r="114" spans="1:41" ht="13.5" customHeight="1">
      <c r="A114" s="44"/>
      <c r="B114" s="45"/>
      <c r="C114" s="123"/>
      <c r="D114" s="26"/>
      <c r="E114" s="26"/>
      <c r="F114" s="26"/>
      <c r="G114" s="26"/>
      <c r="H114" s="123"/>
      <c r="I114" s="123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65"/>
      <c r="AC114" s="124"/>
      <c r="AD114" s="125"/>
      <c r="AE114" s="125"/>
      <c r="AF114" s="125"/>
      <c r="AG114" s="126"/>
      <c r="AH114" s="10"/>
      <c r="AI114" s="10"/>
      <c r="AJ114" s="10"/>
      <c r="AK114" s="10"/>
      <c r="AL114" s="10"/>
      <c r="AM114" s="10"/>
      <c r="AN114" s="10"/>
      <c r="AO114" s="10"/>
    </row>
    <row r="115" spans="1:41" ht="13.5" customHeight="1">
      <c r="A115" s="44"/>
      <c r="B115" s="45"/>
      <c r="C115" s="123"/>
      <c r="D115" s="26"/>
      <c r="E115" s="26"/>
      <c r="F115" s="26"/>
      <c r="G115" s="26"/>
      <c r="H115" s="123"/>
      <c r="I115" s="123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65"/>
      <c r="AC115" s="124"/>
      <c r="AD115" s="125"/>
      <c r="AE115" s="125"/>
      <c r="AF115" s="125"/>
      <c r="AG115" s="126"/>
      <c r="AH115" s="10"/>
      <c r="AI115" s="10"/>
      <c r="AJ115" s="10"/>
      <c r="AK115" s="10"/>
      <c r="AL115" s="10"/>
      <c r="AM115" s="10"/>
      <c r="AN115" s="10"/>
      <c r="AO115" s="10"/>
    </row>
    <row r="116" spans="1:41" ht="13.5" customHeight="1">
      <c r="A116" s="44"/>
      <c r="B116" s="45"/>
      <c r="C116" s="123"/>
      <c r="D116" s="26"/>
      <c r="E116" s="26"/>
      <c r="F116" s="26"/>
      <c r="G116" s="26"/>
      <c r="H116" s="123"/>
      <c r="I116" s="123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65"/>
      <c r="AC116" s="124"/>
      <c r="AD116" s="125"/>
      <c r="AE116" s="125"/>
      <c r="AF116" s="125"/>
      <c r="AG116" s="126"/>
      <c r="AH116" s="10"/>
      <c r="AI116" s="10"/>
      <c r="AJ116" s="10"/>
      <c r="AK116" s="10"/>
      <c r="AL116" s="10"/>
      <c r="AM116" s="10"/>
      <c r="AN116" s="10"/>
      <c r="AO116" s="10"/>
    </row>
    <row r="117" spans="1:41" ht="13.5" customHeight="1">
      <c r="A117" s="44"/>
      <c r="B117" s="45"/>
      <c r="C117" s="123"/>
      <c r="D117" s="26"/>
      <c r="E117" s="26"/>
      <c r="F117" s="26"/>
      <c r="G117" s="26"/>
      <c r="H117" s="123"/>
      <c r="I117" s="123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65"/>
      <c r="AC117" s="124"/>
      <c r="AD117" s="125"/>
      <c r="AE117" s="125"/>
      <c r="AF117" s="125"/>
      <c r="AG117" s="126"/>
      <c r="AH117" s="10"/>
      <c r="AI117" s="10"/>
      <c r="AJ117" s="10"/>
      <c r="AK117" s="10"/>
      <c r="AL117" s="10"/>
      <c r="AM117" s="10"/>
      <c r="AN117" s="10"/>
      <c r="AO117" s="10"/>
    </row>
    <row r="118" spans="1:41" ht="13.5" customHeight="1">
      <c r="A118" s="44"/>
      <c r="B118" s="45"/>
      <c r="C118" s="123"/>
      <c r="D118" s="26"/>
      <c r="E118" s="26"/>
      <c r="F118" s="26"/>
      <c r="G118" s="26"/>
      <c r="H118" s="123"/>
      <c r="I118" s="123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65"/>
      <c r="AC118" s="124"/>
      <c r="AD118" s="125"/>
      <c r="AE118" s="125"/>
      <c r="AF118" s="125"/>
      <c r="AG118" s="126"/>
      <c r="AH118" s="10"/>
      <c r="AI118" s="10"/>
      <c r="AJ118" s="10"/>
      <c r="AK118" s="10"/>
      <c r="AL118" s="10"/>
      <c r="AM118" s="10"/>
      <c r="AN118" s="10"/>
      <c r="AO118" s="10"/>
    </row>
    <row r="119" spans="1:41" ht="13.5" customHeight="1">
      <c r="A119" s="44"/>
      <c r="B119" s="45"/>
      <c r="C119" s="123"/>
      <c r="D119" s="26"/>
      <c r="E119" s="26"/>
      <c r="F119" s="26"/>
      <c r="G119" s="26"/>
      <c r="H119" s="123"/>
      <c r="I119" s="123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65"/>
      <c r="AC119" s="124"/>
      <c r="AD119" s="125"/>
      <c r="AE119" s="125"/>
      <c r="AF119" s="125"/>
      <c r="AG119" s="126"/>
      <c r="AH119" s="10"/>
      <c r="AI119" s="10"/>
      <c r="AJ119" s="10"/>
      <c r="AK119" s="10"/>
      <c r="AL119" s="10"/>
      <c r="AM119" s="10"/>
      <c r="AN119" s="10"/>
      <c r="AO119" s="10"/>
    </row>
    <row r="120" spans="1:41" ht="13.5" customHeight="1">
      <c r="A120" s="44"/>
      <c r="B120" s="45"/>
      <c r="C120" s="123"/>
      <c r="D120" s="26"/>
      <c r="E120" s="26"/>
      <c r="F120" s="26"/>
      <c r="G120" s="26"/>
      <c r="H120" s="123"/>
      <c r="I120" s="123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65"/>
      <c r="AC120" s="124"/>
      <c r="AD120" s="125"/>
      <c r="AE120" s="125"/>
      <c r="AF120" s="125"/>
      <c r="AG120" s="126"/>
      <c r="AH120" s="10"/>
      <c r="AI120" s="10"/>
      <c r="AJ120" s="10"/>
      <c r="AK120" s="10"/>
      <c r="AL120" s="10"/>
      <c r="AM120" s="10"/>
      <c r="AN120" s="10"/>
      <c r="AO120" s="10"/>
    </row>
    <row r="121" spans="1:41" ht="13.5" customHeight="1">
      <c r="A121" s="44"/>
      <c r="B121" s="45"/>
      <c r="C121" s="123"/>
      <c r="D121" s="26"/>
      <c r="E121" s="26"/>
      <c r="F121" s="26"/>
      <c r="G121" s="26"/>
      <c r="H121" s="123"/>
      <c r="I121" s="123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65"/>
      <c r="AC121" s="124"/>
      <c r="AD121" s="125"/>
      <c r="AE121" s="125"/>
      <c r="AF121" s="125"/>
      <c r="AG121" s="126"/>
      <c r="AH121" s="10"/>
      <c r="AI121" s="10"/>
      <c r="AJ121" s="10"/>
      <c r="AK121" s="10"/>
      <c r="AL121" s="10"/>
      <c r="AM121" s="10"/>
      <c r="AN121" s="10"/>
      <c r="AO121" s="10"/>
    </row>
    <row r="122" spans="1:41" ht="13.5" customHeight="1">
      <c r="A122" s="44"/>
      <c r="B122" s="45"/>
      <c r="C122" s="123"/>
      <c r="D122" s="26"/>
      <c r="E122" s="26"/>
      <c r="F122" s="26"/>
      <c r="G122" s="26"/>
      <c r="H122" s="123"/>
      <c r="I122" s="123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65"/>
      <c r="AC122" s="124"/>
      <c r="AD122" s="125"/>
      <c r="AE122" s="125"/>
      <c r="AF122" s="125"/>
      <c r="AG122" s="126"/>
      <c r="AH122" s="10"/>
      <c r="AI122" s="10"/>
      <c r="AJ122" s="10"/>
      <c r="AK122" s="10"/>
      <c r="AL122" s="10"/>
      <c r="AM122" s="10"/>
      <c r="AN122" s="10"/>
      <c r="AO122" s="10"/>
    </row>
    <row r="123" spans="1:41" ht="13.5" customHeight="1">
      <c r="A123" s="44"/>
      <c r="B123" s="45"/>
      <c r="C123" s="123"/>
      <c r="D123" s="26"/>
      <c r="E123" s="26"/>
      <c r="F123" s="26"/>
      <c r="G123" s="26"/>
      <c r="H123" s="123"/>
      <c r="I123" s="123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65"/>
      <c r="AC123" s="124"/>
      <c r="AD123" s="125"/>
      <c r="AE123" s="125"/>
      <c r="AF123" s="125"/>
      <c r="AG123" s="126"/>
      <c r="AH123" s="10"/>
      <c r="AI123" s="10"/>
      <c r="AJ123" s="10"/>
      <c r="AK123" s="10"/>
      <c r="AL123" s="10"/>
      <c r="AM123" s="10"/>
      <c r="AN123" s="10"/>
      <c r="AO123" s="10"/>
    </row>
    <row r="124" spans="1:41" ht="13.5" customHeight="1">
      <c r="A124" s="44"/>
      <c r="B124" s="45"/>
      <c r="C124" s="123"/>
      <c r="D124" s="26"/>
      <c r="E124" s="26"/>
      <c r="F124" s="26"/>
      <c r="G124" s="26"/>
      <c r="H124" s="123"/>
      <c r="I124" s="123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65"/>
      <c r="AC124" s="124"/>
      <c r="AD124" s="125"/>
      <c r="AE124" s="125"/>
      <c r="AF124" s="125"/>
      <c r="AG124" s="126"/>
      <c r="AH124" s="10"/>
      <c r="AI124" s="10"/>
      <c r="AJ124" s="10"/>
      <c r="AK124" s="10"/>
      <c r="AL124" s="10"/>
      <c r="AM124" s="10"/>
      <c r="AN124" s="10"/>
      <c r="AO124" s="10"/>
    </row>
    <row r="125" spans="1:41" ht="13.5" customHeight="1">
      <c r="A125" s="44"/>
      <c r="B125" s="45"/>
      <c r="C125" s="123"/>
      <c r="D125" s="26"/>
      <c r="E125" s="26"/>
      <c r="F125" s="26"/>
      <c r="G125" s="26"/>
      <c r="H125" s="123"/>
      <c r="I125" s="123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65"/>
      <c r="AC125" s="124"/>
      <c r="AD125" s="125"/>
      <c r="AE125" s="125"/>
      <c r="AF125" s="125"/>
      <c r="AG125" s="126"/>
      <c r="AH125" s="10"/>
      <c r="AI125" s="10"/>
      <c r="AJ125" s="10"/>
      <c r="AK125" s="10"/>
      <c r="AL125" s="10"/>
      <c r="AM125" s="10"/>
      <c r="AN125" s="10"/>
      <c r="AO125" s="10"/>
    </row>
    <row r="126" spans="1:41" ht="13.5" customHeight="1">
      <c r="A126" s="44"/>
      <c r="B126" s="45"/>
      <c r="C126" s="123"/>
      <c r="D126" s="26"/>
      <c r="E126" s="26"/>
      <c r="F126" s="26"/>
      <c r="G126" s="26"/>
      <c r="H126" s="123"/>
      <c r="I126" s="123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65"/>
      <c r="AC126" s="124"/>
      <c r="AD126" s="125"/>
      <c r="AE126" s="125"/>
      <c r="AF126" s="125"/>
      <c r="AG126" s="126"/>
      <c r="AH126" s="10"/>
      <c r="AI126" s="10"/>
      <c r="AJ126" s="10"/>
      <c r="AK126" s="10"/>
      <c r="AL126" s="10"/>
      <c r="AM126" s="10"/>
      <c r="AN126" s="10"/>
      <c r="AO126" s="10"/>
    </row>
    <row r="127" spans="1:41" ht="13.5" customHeight="1">
      <c r="A127" s="44"/>
      <c r="B127" s="45"/>
      <c r="C127" s="123"/>
      <c r="D127" s="26"/>
      <c r="E127" s="26"/>
      <c r="F127" s="26"/>
      <c r="G127" s="26"/>
      <c r="H127" s="123"/>
      <c r="I127" s="123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65"/>
      <c r="AC127" s="124"/>
      <c r="AD127" s="125"/>
      <c r="AE127" s="125"/>
      <c r="AF127" s="125"/>
      <c r="AG127" s="126"/>
      <c r="AH127" s="10"/>
      <c r="AI127" s="10"/>
      <c r="AJ127" s="10"/>
      <c r="AK127" s="10"/>
      <c r="AL127" s="10"/>
      <c r="AM127" s="10"/>
      <c r="AN127" s="10"/>
      <c r="AO127" s="10"/>
    </row>
    <row r="128" spans="1:41" ht="13.5" customHeight="1">
      <c r="A128" s="44"/>
      <c r="B128" s="45"/>
      <c r="C128" s="123"/>
      <c r="D128" s="26"/>
      <c r="E128" s="26"/>
      <c r="F128" s="26"/>
      <c r="G128" s="26"/>
      <c r="H128" s="123"/>
      <c r="I128" s="123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65"/>
      <c r="AC128" s="124"/>
      <c r="AD128" s="125"/>
      <c r="AE128" s="125"/>
      <c r="AF128" s="125"/>
      <c r="AG128" s="126"/>
      <c r="AH128" s="10"/>
      <c r="AI128" s="10"/>
      <c r="AJ128" s="10"/>
      <c r="AK128" s="10"/>
      <c r="AL128" s="10"/>
      <c r="AM128" s="10"/>
      <c r="AN128" s="10"/>
      <c r="AO128" s="10"/>
    </row>
    <row r="129" spans="1:41" ht="13.5" customHeight="1">
      <c r="A129" s="44"/>
      <c r="B129" s="45"/>
      <c r="C129" s="123"/>
      <c r="D129" s="26"/>
      <c r="E129" s="26"/>
      <c r="F129" s="26"/>
      <c r="G129" s="26"/>
      <c r="H129" s="123"/>
      <c r="I129" s="123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65"/>
      <c r="AC129" s="124"/>
      <c r="AD129" s="125"/>
      <c r="AE129" s="125"/>
      <c r="AF129" s="125"/>
      <c r="AG129" s="126"/>
      <c r="AH129" s="10"/>
      <c r="AI129" s="10"/>
      <c r="AJ129" s="10"/>
      <c r="AK129" s="10"/>
      <c r="AL129" s="10"/>
      <c r="AM129" s="10"/>
      <c r="AN129" s="10"/>
      <c r="AO129" s="10"/>
    </row>
    <row r="130" spans="1:41" ht="13.5" customHeight="1">
      <c r="A130" s="44"/>
      <c r="B130" s="45"/>
      <c r="C130" s="123"/>
      <c r="D130" s="26"/>
      <c r="E130" s="26"/>
      <c r="F130" s="26"/>
      <c r="G130" s="26"/>
      <c r="H130" s="123"/>
      <c r="I130" s="123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65"/>
      <c r="AC130" s="124"/>
      <c r="AD130" s="125"/>
      <c r="AE130" s="125"/>
      <c r="AF130" s="125"/>
      <c r="AG130" s="126"/>
      <c r="AH130" s="10"/>
      <c r="AI130" s="10"/>
      <c r="AJ130" s="10"/>
      <c r="AK130" s="10"/>
      <c r="AL130" s="10"/>
      <c r="AM130" s="10"/>
      <c r="AN130" s="10"/>
      <c r="AO130" s="10"/>
    </row>
    <row r="131" spans="1:41" ht="13.5" customHeight="1">
      <c r="A131" s="44"/>
      <c r="B131" s="45"/>
      <c r="C131" s="123"/>
      <c r="D131" s="26"/>
      <c r="E131" s="26"/>
      <c r="F131" s="26"/>
      <c r="G131" s="26"/>
      <c r="H131" s="123"/>
      <c r="I131" s="123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65"/>
      <c r="AC131" s="124"/>
      <c r="AD131" s="125"/>
      <c r="AE131" s="125"/>
      <c r="AF131" s="125"/>
      <c r="AG131" s="126"/>
      <c r="AH131" s="10"/>
      <c r="AI131" s="10"/>
      <c r="AJ131" s="10"/>
      <c r="AK131" s="10"/>
      <c r="AL131" s="10"/>
      <c r="AM131" s="10"/>
      <c r="AN131" s="10"/>
      <c r="AO131" s="10"/>
    </row>
    <row r="132" spans="1:41" ht="13.5" customHeight="1">
      <c r="A132" s="44"/>
      <c r="B132" s="45"/>
      <c r="C132" s="123"/>
      <c r="D132" s="26"/>
      <c r="E132" s="26"/>
      <c r="F132" s="26"/>
      <c r="G132" s="26"/>
      <c r="H132" s="123"/>
      <c r="I132" s="123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65"/>
      <c r="AC132" s="124"/>
      <c r="AD132" s="125"/>
      <c r="AE132" s="125"/>
      <c r="AF132" s="125"/>
      <c r="AG132" s="126"/>
      <c r="AH132" s="10"/>
      <c r="AI132" s="10"/>
      <c r="AJ132" s="10"/>
      <c r="AK132" s="10"/>
      <c r="AL132" s="10"/>
      <c r="AM132" s="10"/>
      <c r="AN132" s="10"/>
      <c r="AO132" s="10"/>
    </row>
    <row r="133" spans="1:41" ht="13.5" customHeight="1">
      <c r="A133" s="44"/>
      <c r="B133" s="45"/>
      <c r="C133" s="123"/>
      <c r="D133" s="26"/>
      <c r="E133" s="26"/>
      <c r="F133" s="26"/>
      <c r="G133" s="26"/>
      <c r="H133" s="123"/>
      <c r="I133" s="123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65"/>
      <c r="AC133" s="124"/>
      <c r="AD133" s="125"/>
      <c r="AE133" s="125"/>
      <c r="AF133" s="125"/>
      <c r="AG133" s="126"/>
      <c r="AH133" s="10"/>
      <c r="AI133" s="10"/>
      <c r="AJ133" s="10"/>
      <c r="AK133" s="10"/>
      <c r="AL133" s="10"/>
      <c r="AM133" s="10"/>
      <c r="AN133" s="10"/>
      <c r="AO133" s="10"/>
    </row>
    <row r="134" spans="1:41" ht="13.5" customHeight="1">
      <c r="A134" s="44"/>
      <c r="B134" s="45"/>
      <c r="C134" s="123"/>
      <c r="D134" s="26"/>
      <c r="E134" s="26"/>
      <c r="F134" s="26"/>
      <c r="G134" s="26"/>
      <c r="H134" s="123"/>
      <c r="I134" s="123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65"/>
      <c r="AC134" s="124"/>
      <c r="AD134" s="125"/>
      <c r="AE134" s="125"/>
      <c r="AF134" s="125"/>
      <c r="AG134" s="126"/>
      <c r="AH134" s="10"/>
      <c r="AI134" s="10"/>
      <c r="AJ134" s="10"/>
      <c r="AK134" s="10"/>
      <c r="AL134" s="10"/>
      <c r="AM134" s="10"/>
      <c r="AN134" s="10"/>
      <c r="AO134" s="10"/>
    </row>
    <row r="135" spans="1:41" ht="13.5" customHeight="1">
      <c r="A135" s="44"/>
      <c r="B135" s="45"/>
      <c r="C135" s="123"/>
      <c r="D135" s="26"/>
      <c r="E135" s="26"/>
      <c r="F135" s="26"/>
      <c r="G135" s="26"/>
      <c r="H135" s="123"/>
      <c r="I135" s="123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65"/>
      <c r="AC135" s="124"/>
      <c r="AD135" s="125"/>
      <c r="AE135" s="125"/>
      <c r="AF135" s="125"/>
      <c r="AG135" s="126"/>
      <c r="AH135" s="10"/>
      <c r="AI135" s="10"/>
      <c r="AJ135" s="10"/>
      <c r="AK135" s="10"/>
      <c r="AL135" s="10"/>
      <c r="AM135" s="10"/>
      <c r="AN135" s="10"/>
      <c r="AO135" s="10"/>
    </row>
    <row r="136" spans="1:41" ht="13.5" customHeight="1">
      <c r="A136" s="44"/>
      <c r="B136" s="45"/>
      <c r="C136" s="123"/>
      <c r="D136" s="26"/>
      <c r="E136" s="26"/>
      <c r="F136" s="26"/>
      <c r="G136" s="26"/>
      <c r="H136" s="123"/>
      <c r="I136" s="123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65"/>
      <c r="AC136" s="124"/>
      <c r="AD136" s="125"/>
      <c r="AE136" s="125"/>
      <c r="AF136" s="125"/>
      <c r="AG136" s="126"/>
      <c r="AH136" s="10"/>
      <c r="AI136" s="10"/>
      <c r="AJ136" s="10"/>
      <c r="AK136" s="10"/>
      <c r="AL136" s="10"/>
      <c r="AM136" s="10"/>
      <c r="AN136" s="10"/>
      <c r="AO136" s="10"/>
    </row>
    <row r="137" spans="1:41" ht="13.5" customHeight="1">
      <c r="A137" s="44"/>
      <c r="B137" s="45"/>
      <c r="C137" s="123"/>
      <c r="D137" s="26"/>
      <c r="E137" s="26"/>
      <c r="F137" s="26"/>
      <c r="G137" s="26"/>
      <c r="H137" s="123"/>
      <c r="I137" s="123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65"/>
      <c r="AC137" s="124"/>
      <c r="AD137" s="125"/>
      <c r="AE137" s="125"/>
      <c r="AF137" s="125"/>
      <c r="AG137" s="126"/>
      <c r="AH137" s="10"/>
      <c r="AI137" s="10"/>
      <c r="AJ137" s="10"/>
      <c r="AK137" s="10"/>
      <c r="AL137" s="10"/>
      <c r="AM137" s="10"/>
      <c r="AN137" s="10"/>
      <c r="AO137" s="10"/>
    </row>
    <row r="138" spans="1:41" ht="13.5" customHeight="1">
      <c r="A138" s="44"/>
      <c r="B138" s="45"/>
      <c r="C138" s="123"/>
      <c r="D138" s="26"/>
      <c r="E138" s="26"/>
      <c r="F138" s="26"/>
      <c r="G138" s="26"/>
      <c r="H138" s="123"/>
      <c r="I138" s="123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65"/>
      <c r="AC138" s="124"/>
      <c r="AD138" s="125"/>
      <c r="AE138" s="125"/>
      <c r="AF138" s="125"/>
      <c r="AG138" s="126"/>
      <c r="AH138" s="10"/>
      <c r="AI138" s="10"/>
      <c r="AJ138" s="10"/>
      <c r="AK138" s="10"/>
      <c r="AL138" s="10"/>
      <c r="AM138" s="10"/>
      <c r="AN138" s="10"/>
      <c r="AO138" s="10"/>
    </row>
    <row r="139" spans="1:41" ht="13.5" customHeight="1">
      <c r="A139" s="44"/>
      <c r="B139" s="45"/>
      <c r="C139" s="123"/>
      <c r="D139" s="26"/>
      <c r="E139" s="26"/>
      <c r="F139" s="26"/>
      <c r="G139" s="26"/>
      <c r="H139" s="123"/>
      <c r="I139" s="123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65"/>
      <c r="AC139" s="124"/>
      <c r="AD139" s="125"/>
      <c r="AE139" s="125"/>
      <c r="AF139" s="125"/>
      <c r="AG139" s="126"/>
      <c r="AH139" s="10"/>
      <c r="AI139" s="10"/>
      <c r="AJ139" s="10"/>
      <c r="AK139" s="10"/>
      <c r="AL139" s="10"/>
      <c r="AM139" s="10"/>
      <c r="AN139" s="10"/>
      <c r="AO139" s="10"/>
    </row>
    <row r="140" spans="1:41" ht="13.5" customHeight="1">
      <c r="A140" s="44"/>
      <c r="B140" s="45"/>
      <c r="C140" s="123"/>
      <c r="D140" s="26"/>
      <c r="E140" s="26"/>
      <c r="F140" s="26"/>
      <c r="G140" s="26"/>
      <c r="H140" s="123"/>
      <c r="I140" s="123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65"/>
      <c r="AC140" s="124"/>
      <c r="AD140" s="125"/>
      <c r="AE140" s="125"/>
      <c r="AF140" s="125"/>
      <c r="AG140" s="126"/>
      <c r="AH140" s="10"/>
      <c r="AI140" s="10"/>
      <c r="AJ140" s="10"/>
      <c r="AK140" s="10"/>
      <c r="AL140" s="10"/>
      <c r="AM140" s="10"/>
      <c r="AN140" s="10"/>
      <c r="AO140" s="10"/>
    </row>
    <row r="141" spans="1:41" ht="13.5" customHeight="1">
      <c r="A141" s="44"/>
      <c r="B141" s="45"/>
      <c r="C141" s="123"/>
      <c r="D141" s="26"/>
      <c r="E141" s="26"/>
      <c r="F141" s="26"/>
      <c r="G141" s="26"/>
      <c r="H141" s="123"/>
      <c r="I141" s="123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65"/>
      <c r="AC141" s="124"/>
      <c r="AD141" s="125"/>
      <c r="AE141" s="125"/>
      <c r="AF141" s="125"/>
      <c r="AG141" s="126"/>
      <c r="AH141" s="10"/>
      <c r="AI141" s="10"/>
      <c r="AJ141" s="10"/>
      <c r="AK141" s="10"/>
      <c r="AL141" s="10"/>
      <c r="AM141" s="10"/>
      <c r="AN141" s="10"/>
      <c r="AO141" s="10"/>
    </row>
    <row r="142" spans="1:41" ht="13.5" customHeight="1">
      <c r="A142" s="44"/>
      <c r="B142" s="45"/>
      <c r="C142" s="123"/>
      <c r="D142" s="26"/>
      <c r="E142" s="26"/>
      <c r="F142" s="26"/>
      <c r="G142" s="26"/>
      <c r="H142" s="123"/>
      <c r="I142" s="123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65"/>
      <c r="AC142" s="124"/>
      <c r="AD142" s="125"/>
      <c r="AE142" s="125"/>
      <c r="AF142" s="125"/>
      <c r="AG142" s="126"/>
      <c r="AH142" s="10"/>
      <c r="AI142" s="10"/>
      <c r="AJ142" s="10"/>
      <c r="AK142" s="10"/>
      <c r="AL142" s="10"/>
      <c r="AM142" s="10"/>
      <c r="AN142" s="10"/>
      <c r="AO142" s="10"/>
    </row>
    <row r="143" spans="1:41" ht="13.5" customHeight="1">
      <c r="A143" s="44"/>
      <c r="B143" s="45"/>
      <c r="C143" s="123"/>
      <c r="D143" s="26"/>
      <c r="E143" s="26"/>
      <c r="F143" s="26"/>
      <c r="G143" s="26"/>
      <c r="H143" s="123"/>
      <c r="I143" s="123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65"/>
      <c r="AC143" s="124"/>
      <c r="AD143" s="125"/>
      <c r="AE143" s="125"/>
      <c r="AF143" s="125"/>
      <c r="AG143" s="126"/>
      <c r="AH143" s="10"/>
      <c r="AI143" s="10"/>
      <c r="AJ143" s="10"/>
      <c r="AK143" s="10"/>
      <c r="AL143" s="10"/>
      <c r="AM143" s="10"/>
      <c r="AN143" s="10"/>
      <c r="AO143" s="10"/>
    </row>
    <row r="144" spans="1:41" ht="13.5" customHeight="1">
      <c r="A144" s="44"/>
      <c r="B144" s="45"/>
      <c r="C144" s="123"/>
      <c r="D144" s="26"/>
      <c r="E144" s="26"/>
      <c r="F144" s="26"/>
      <c r="G144" s="26"/>
      <c r="H144" s="123"/>
      <c r="I144" s="123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65"/>
      <c r="AC144" s="124"/>
      <c r="AD144" s="125"/>
      <c r="AE144" s="125"/>
      <c r="AF144" s="125"/>
      <c r="AG144" s="126"/>
      <c r="AH144" s="10"/>
      <c r="AI144" s="10"/>
      <c r="AJ144" s="10"/>
      <c r="AK144" s="10"/>
      <c r="AL144" s="10"/>
      <c r="AM144" s="10"/>
      <c r="AN144" s="10"/>
      <c r="AO144" s="10"/>
    </row>
    <row r="145" spans="1:41" ht="13.5" customHeight="1">
      <c r="A145" s="44"/>
      <c r="B145" s="45"/>
      <c r="C145" s="123"/>
      <c r="D145" s="26"/>
      <c r="E145" s="26"/>
      <c r="F145" s="26"/>
      <c r="G145" s="26"/>
      <c r="H145" s="123"/>
      <c r="I145" s="123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65"/>
      <c r="AC145" s="124"/>
      <c r="AD145" s="125"/>
      <c r="AE145" s="125"/>
      <c r="AF145" s="125"/>
      <c r="AG145" s="126"/>
      <c r="AH145" s="10"/>
      <c r="AI145" s="10"/>
      <c r="AJ145" s="10"/>
      <c r="AK145" s="10"/>
      <c r="AL145" s="10"/>
      <c r="AM145" s="10"/>
      <c r="AN145" s="10"/>
      <c r="AO145" s="10"/>
    </row>
    <row r="146" spans="1:41" ht="13.5" customHeight="1">
      <c r="A146" s="44"/>
      <c r="B146" s="45"/>
      <c r="C146" s="123"/>
      <c r="D146" s="26"/>
      <c r="E146" s="26"/>
      <c r="F146" s="26"/>
      <c r="G146" s="26"/>
      <c r="H146" s="123"/>
      <c r="I146" s="123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65"/>
      <c r="AC146" s="124"/>
      <c r="AD146" s="125"/>
      <c r="AE146" s="125"/>
      <c r="AF146" s="125"/>
      <c r="AG146" s="126"/>
      <c r="AH146" s="10"/>
      <c r="AI146" s="10"/>
      <c r="AJ146" s="10"/>
      <c r="AK146" s="10"/>
      <c r="AL146" s="10"/>
      <c r="AM146" s="10"/>
      <c r="AN146" s="10"/>
      <c r="AO146" s="10"/>
    </row>
    <row r="147" spans="1:41" ht="13.5" customHeight="1">
      <c r="A147" s="44"/>
      <c r="B147" s="45"/>
      <c r="C147" s="123"/>
      <c r="D147" s="26"/>
      <c r="E147" s="26"/>
      <c r="F147" s="26"/>
      <c r="G147" s="26"/>
      <c r="H147" s="123"/>
      <c r="I147" s="123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65"/>
      <c r="AC147" s="124"/>
      <c r="AD147" s="125"/>
      <c r="AE147" s="125"/>
      <c r="AF147" s="125"/>
      <c r="AG147" s="126"/>
      <c r="AH147" s="10"/>
      <c r="AI147" s="10"/>
      <c r="AJ147" s="10"/>
      <c r="AK147" s="10"/>
      <c r="AL147" s="10"/>
      <c r="AM147" s="10"/>
      <c r="AN147" s="10"/>
      <c r="AO147" s="10"/>
    </row>
    <row r="148" spans="1:41" ht="13.5" customHeight="1">
      <c r="A148" s="44"/>
      <c r="B148" s="45"/>
      <c r="C148" s="123"/>
      <c r="D148" s="26"/>
      <c r="E148" s="26"/>
      <c r="F148" s="26"/>
      <c r="G148" s="26"/>
      <c r="H148" s="123"/>
      <c r="I148" s="123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65"/>
      <c r="AC148" s="124"/>
      <c r="AD148" s="125"/>
      <c r="AE148" s="125"/>
      <c r="AF148" s="125"/>
      <c r="AG148" s="126"/>
      <c r="AH148" s="10"/>
      <c r="AI148" s="10"/>
      <c r="AJ148" s="10"/>
      <c r="AK148" s="10"/>
      <c r="AL148" s="10"/>
      <c r="AM148" s="10"/>
      <c r="AN148" s="10"/>
      <c r="AO148" s="10"/>
    </row>
    <row r="149" spans="1:41" ht="13.5" customHeight="1">
      <c r="A149" s="44"/>
      <c r="B149" s="45"/>
      <c r="C149" s="123"/>
      <c r="D149" s="26"/>
      <c r="E149" s="26"/>
      <c r="F149" s="26"/>
      <c r="G149" s="26"/>
      <c r="H149" s="123"/>
      <c r="I149" s="123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65"/>
      <c r="AC149" s="124"/>
      <c r="AD149" s="125"/>
      <c r="AE149" s="125"/>
      <c r="AF149" s="125"/>
      <c r="AG149" s="126"/>
      <c r="AH149" s="10"/>
      <c r="AI149" s="10"/>
      <c r="AJ149" s="10"/>
      <c r="AK149" s="10"/>
      <c r="AL149" s="10"/>
      <c r="AM149" s="10"/>
      <c r="AN149" s="10"/>
      <c r="AO149" s="10"/>
    </row>
    <row r="150" spans="1:41" ht="13.5" customHeight="1">
      <c r="A150" s="44"/>
      <c r="B150" s="45"/>
      <c r="C150" s="123"/>
      <c r="D150" s="26"/>
      <c r="E150" s="26"/>
      <c r="F150" s="26"/>
      <c r="G150" s="26"/>
      <c r="H150" s="123"/>
      <c r="I150" s="123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65"/>
      <c r="AC150" s="124"/>
      <c r="AD150" s="125"/>
      <c r="AE150" s="125"/>
      <c r="AF150" s="125"/>
      <c r="AG150" s="126"/>
      <c r="AH150" s="10"/>
      <c r="AI150" s="10"/>
      <c r="AJ150" s="10"/>
      <c r="AK150" s="10"/>
      <c r="AL150" s="10"/>
      <c r="AM150" s="10"/>
      <c r="AN150" s="10"/>
      <c r="AO150" s="10"/>
    </row>
    <row r="151" spans="1:41" ht="13.5" customHeight="1">
      <c r="A151" s="44"/>
      <c r="B151" s="45"/>
      <c r="C151" s="123"/>
      <c r="D151" s="26"/>
      <c r="E151" s="26"/>
      <c r="F151" s="26"/>
      <c r="G151" s="26"/>
      <c r="H151" s="123"/>
      <c r="I151" s="123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65"/>
      <c r="AC151" s="124"/>
      <c r="AD151" s="125"/>
      <c r="AE151" s="125"/>
      <c r="AF151" s="125"/>
      <c r="AG151" s="126"/>
      <c r="AH151" s="10"/>
      <c r="AI151" s="10"/>
      <c r="AJ151" s="10"/>
      <c r="AK151" s="10"/>
      <c r="AL151" s="10"/>
      <c r="AM151" s="10"/>
      <c r="AN151" s="10"/>
      <c r="AO151" s="10"/>
    </row>
    <row r="152" spans="1:41" ht="13.5" customHeight="1">
      <c r="A152" s="44"/>
      <c r="B152" s="45"/>
      <c r="C152" s="123"/>
      <c r="D152" s="26"/>
      <c r="E152" s="26"/>
      <c r="F152" s="26"/>
      <c r="G152" s="26"/>
      <c r="H152" s="123"/>
      <c r="I152" s="123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65"/>
      <c r="AC152" s="124"/>
      <c r="AD152" s="125"/>
      <c r="AE152" s="125"/>
      <c r="AF152" s="125"/>
      <c r="AG152" s="126"/>
      <c r="AH152" s="10"/>
      <c r="AI152" s="10"/>
      <c r="AJ152" s="10"/>
      <c r="AK152" s="10"/>
      <c r="AL152" s="10"/>
      <c r="AM152" s="10"/>
      <c r="AN152" s="10"/>
      <c r="AO152" s="10"/>
    </row>
    <row r="153" spans="1:41" ht="13.5" customHeight="1">
      <c r="A153" s="44"/>
      <c r="B153" s="45"/>
      <c r="C153" s="123"/>
      <c r="D153" s="26"/>
      <c r="E153" s="26"/>
      <c r="F153" s="26"/>
      <c r="G153" s="26"/>
      <c r="H153" s="123"/>
      <c r="I153" s="123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65"/>
      <c r="AC153" s="124"/>
      <c r="AD153" s="125"/>
      <c r="AE153" s="125"/>
      <c r="AF153" s="125"/>
      <c r="AG153" s="126"/>
      <c r="AH153" s="10"/>
      <c r="AI153" s="10"/>
      <c r="AJ153" s="10"/>
      <c r="AK153" s="10"/>
      <c r="AL153" s="10"/>
      <c r="AM153" s="10"/>
      <c r="AN153" s="10"/>
      <c r="AO153" s="10"/>
    </row>
    <row r="154" spans="1:41" ht="13.5" customHeight="1">
      <c r="A154" s="44"/>
      <c r="B154" s="45"/>
      <c r="C154" s="123"/>
      <c r="D154" s="26"/>
      <c r="E154" s="26"/>
      <c r="F154" s="26"/>
      <c r="G154" s="26"/>
      <c r="H154" s="123"/>
      <c r="I154" s="123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65"/>
      <c r="AC154" s="124"/>
      <c r="AD154" s="125"/>
      <c r="AE154" s="125"/>
      <c r="AF154" s="125"/>
      <c r="AG154" s="126"/>
      <c r="AH154" s="10"/>
      <c r="AI154" s="10"/>
      <c r="AJ154" s="10"/>
      <c r="AK154" s="10"/>
      <c r="AL154" s="10"/>
      <c r="AM154" s="10"/>
      <c r="AN154" s="10"/>
      <c r="AO154" s="10"/>
    </row>
    <row r="155" spans="1:41" ht="13.5" customHeight="1">
      <c r="A155" s="44"/>
      <c r="B155" s="45"/>
      <c r="C155" s="123"/>
      <c r="D155" s="26"/>
      <c r="E155" s="26"/>
      <c r="F155" s="26"/>
      <c r="G155" s="26"/>
      <c r="H155" s="123"/>
      <c r="I155" s="123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65"/>
      <c r="AC155" s="124"/>
      <c r="AD155" s="125"/>
      <c r="AE155" s="125"/>
      <c r="AF155" s="125"/>
      <c r="AG155" s="126"/>
      <c r="AH155" s="10"/>
      <c r="AI155" s="10"/>
      <c r="AJ155" s="10"/>
      <c r="AK155" s="10"/>
      <c r="AL155" s="10"/>
      <c r="AM155" s="10"/>
      <c r="AN155" s="10"/>
      <c r="AO155" s="10"/>
    </row>
    <row r="156" spans="1:41" ht="13.5" customHeight="1">
      <c r="A156" s="44"/>
      <c r="B156" s="45"/>
      <c r="C156" s="123"/>
      <c r="D156" s="26"/>
      <c r="E156" s="26"/>
      <c r="F156" s="26"/>
      <c r="G156" s="26"/>
      <c r="H156" s="123"/>
      <c r="I156" s="123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65"/>
      <c r="AC156" s="124"/>
      <c r="AD156" s="125"/>
      <c r="AE156" s="125"/>
      <c r="AF156" s="125"/>
      <c r="AG156" s="126"/>
      <c r="AH156" s="10"/>
      <c r="AI156" s="10"/>
      <c r="AJ156" s="10"/>
      <c r="AK156" s="10"/>
      <c r="AL156" s="10"/>
      <c r="AM156" s="10"/>
      <c r="AN156" s="10"/>
      <c r="AO156" s="10"/>
    </row>
    <row r="157" spans="1:41" ht="13.5" customHeight="1">
      <c r="A157" s="44"/>
      <c r="B157" s="45"/>
      <c r="C157" s="123"/>
      <c r="D157" s="26"/>
      <c r="E157" s="26"/>
      <c r="F157" s="26"/>
      <c r="G157" s="26"/>
      <c r="H157" s="123"/>
      <c r="I157" s="123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65"/>
      <c r="AC157" s="124"/>
      <c r="AD157" s="125"/>
      <c r="AE157" s="125"/>
      <c r="AF157" s="125"/>
      <c r="AG157" s="126"/>
      <c r="AH157" s="10"/>
      <c r="AI157" s="10"/>
      <c r="AJ157" s="10"/>
      <c r="AK157" s="10"/>
      <c r="AL157" s="10"/>
      <c r="AM157" s="10"/>
      <c r="AN157" s="10"/>
      <c r="AO157" s="10"/>
    </row>
    <row r="158" spans="1:41" ht="13.5" customHeight="1">
      <c r="A158" s="44"/>
      <c r="B158" s="45"/>
      <c r="C158" s="123"/>
      <c r="D158" s="26"/>
      <c r="E158" s="26"/>
      <c r="F158" s="26"/>
      <c r="G158" s="26"/>
      <c r="H158" s="123"/>
      <c r="I158" s="123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65"/>
      <c r="AC158" s="124"/>
      <c r="AD158" s="125"/>
      <c r="AE158" s="125"/>
      <c r="AF158" s="125"/>
      <c r="AG158" s="126"/>
      <c r="AH158" s="10"/>
      <c r="AI158" s="10"/>
      <c r="AJ158" s="10"/>
      <c r="AK158" s="10"/>
      <c r="AL158" s="10"/>
      <c r="AM158" s="10"/>
      <c r="AN158" s="10"/>
      <c r="AO158" s="10"/>
    </row>
    <row r="159" spans="1:41" ht="13.5" customHeight="1">
      <c r="A159" s="44"/>
      <c r="B159" s="45"/>
      <c r="C159" s="123"/>
      <c r="D159" s="26"/>
      <c r="E159" s="26"/>
      <c r="F159" s="26"/>
      <c r="G159" s="26"/>
      <c r="H159" s="123"/>
      <c r="I159" s="123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65"/>
      <c r="AC159" s="124"/>
      <c r="AD159" s="125"/>
      <c r="AE159" s="125"/>
      <c r="AF159" s="125"/>
      <c r="AG159" s="126"/>
      <c r="AH159" s="10"/>
      <c r="AI159" s="10"/>
      <c r="AJ159" s="10"/>
      <c r="AK159" s="10"/>
      <c r="AL159" s="10"/>
      <c r="AM159" s="10"/>
      <c r="AN159" s="10"/>
      <c r="AO159" s="10"/>
    </row>
    <row r="160" spans="1:41" ht="13.5" customHeight="1">
      <c r="A160" s="44"/>
      <c r="B160" s="45"/>
      <c r="C160" s="123"/>
      <c r="D160" s="26"/>
      <c r="E160" s="26"/>
      <c r="F160" s="26"/>
      <c r="G160" s="26"/>
      <c r="H160" s="123"/>
      <c r="I160" s="123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65"/>
      <c r="AC160" s="124"/>
      <c r="AD160" s="125"/>
      <c r="AE160" s="125"/>
      <c r="AF160" s="125"/>
      <c r="AG160" s="126"/>
      <c r="AH160" s="10"/>
      <c r="AI160" s="10"/>
      <c r="AJ160" s="10"/>
      <c r="AK160" s="10"/>
      <c r="AL160" s="10"/>
      <c r="AM160" s="10"/>
      <c r="AN160" s="10"/>
      <c r="AO160" s="10"/>
    </row>
    <row r="161" spans="1:41" ht="13.5" customHeight="1">
      <c r="A161" s="44"/>
      <c r="B161" s="45"/>
      <c r="C161" s="123"/>
      <c r="D161" s="26"/>
      <c r="E161" s="26"/>
      <c r="F161" s="26"/>
      <c r="G161" s="26"/>
      <c r="H161" s="123"/>
      <c r="I161" s="123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65"/>
      <c r="AC161" s="124"/>
      <c r="AD161" s="125"/>
      <c r="AE161" s="125"/>
      <c r="AF161" s="125"/>
      <c r="AG161" s="126"/>
      <c r="AH161" s="10"/>
      <c r="AI161" s="10"/>
      <c r="AJ161" s="10"/>
      <c r="AK161" s="10"/>
      <c r="AL161" s="10"/>
      <c r="AM161" s="10"/>
      <c r="AN161" s="10"/>
      <c r="AO161" s="10"/>
    </row>
    <row r="162" spans="1:41" ht="13.5" customHeight="1">
      <c r="A162" s="44"/>
      <c r="B162" s="45"/>
      <c r="C162" s="123"/>
      <c r="D162" s="26"/>
      <c r="E162" s="26"/>
      <c r="F162" s="26"/>
      <c r="G162" s="26"/>
      <c r="H162" s="123"/>
      <c r="I162" s="123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65"/>
      <c r="AC162" s="124"/>
      <c r="AD162" s="125"/>
      <c r="AE162" s="125"/>
      <c r="AF162" s="125"/>
      <c r="AG162" s="126"/>
      <c r="AH162" s="10"/>
      <c r="AI162" s="10"/>
      <c r="AJ162" s="10"/>
      <c r="AK162" s="10"/>
      <c r="AL162" s="10"/>
      <c r="AM162" s="10"/>
      <c r="AN162" s="10"/>
      <c r="AO162" s="10"/>
    </row>
    <row r="163" spans="1:41" ht="13.5" customHeight="1">
      <c r="A163" s="44"/>
      <c r="B163" s="45"/>
      <c r="C163" s="123"/>
      <c r="D163" s="26"/>
      <c r="E163" s="26"/>
      <c r="F163" s="26"/>
      <c r="G163" s="26"/>
      <c r="H163" s="123"/>
      <c r="I163" s="123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65"/>
      <c r="AC163" s="124"/>
      <c r="AD163" s="125"/>
      <c r="AE163" s="125"/>
      <c r="AF163" s="125"/>
      <c r="AG163" s="126"/>
      <c r="AH163" s="10"/>
      <c r="AI163" s="10"/>
      <c r="AJ163" s="10"/>
      <c r="AK163" s="10"/>
      <c r="AL163" s="10"/>
      <c r="AM163" s="10"/>
      <c r="AN163" s="10"/>
      <c r="AO163" s="10"/>
    </row>
    <row r="164" spans="1:41" ht="13.5" customHeight="1">
      <c r="A164" s="44"/>
      <c r="B164" s="45"/>
      <c r="C164" s="123"/>
      <c r="D164" s="26"/>
      <c r="E164" s="26"/>
      <c r="F164" s="26"/>
      <c r="G164" s="26"/>
      <c r="H164" s="123"/>
      <c r="I164" s="123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65"/>
      <c r="AC164" s="124"/>
      <c r="AD164" s="125"/>
      <c r="AE164" s="125"/>
      <c r="AF164" s="125"/>
      <c r="AG164" s="126"/>
      <c r="AH164" s="10"/>
      <c r="AI164" s="10"/>
      <c r="AJ164" s="10"/>
      <c r="AK164" s="10"/>
      <c r="AL164" s="10"/>
      <c r="AM164" s="10"/>
      <c r="AN164" s="10"/>
      <c r="AO164" s="10"/>
    </row>
    <row r="165" spans="1:41" ht="13.5" customHeight="1">
      <c r="A165" s="44"/>
      <c r="B165" s="45"/>
      <c r="C165" s="123"/>
      <c r="D165" s="26"/>
      <c r="E165" s="26"/>
      <c r="F165" s="26"/>
      <c r="G165" s="26"/>
      <c r="H165" s="123"/>
      <c r="I165" s="123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65"/>
      <c r="AC165" s="124"/>
      <c r="AD165" s="125"/>
      <c r="AE165" s="125"/>
      <c r="AF165" s="125"/>
      <c r="AG165" s="126"/>
      <c r="AH165" s="10"/>
      <c r="AI165" s="10"/>
      <c r="AJ165" s="10"/>
      <c r="AK165" s="10"/>
      <c r="AL165" s="10"/>
      <c r="AM165" s="10"/>
      <c r="AN165" s="10"/>
      <c r="AO165" s="10"/>
    </row>
    <row r="166" spans="1:41" ht="13.5" customHeight="1">
      <c r="A166" s="44"/>
      <c r="B166" s="45"/>
      <c r="C166" s="123"/>
      <c r="D166" s="26"/>
      <c r="E166" s="26"/>
      <c r="F166" s="26"/>
      <c r="G166" s="26"/>
      <c r="H166" s="123"/>
      <c r="I166" s="123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65"/>
      <c r="AC166" s="124"/>
      <c r="AD166" s="125"/>
      <c r="AE166" s="125"/>
      <c r="AF166" s="125"/>
      <c r="AG166" s="126"/>
      <c r="AH166" s="10"/>
      <c r="AI166" s="10"/>
      <c r="AJ166" s="10"/>
      <c r="AK166" s="10"/>
      <c r="AL166" s="10"/>
      <c r="AM166" s="10"/>
      <c r="AN166" s="10"/>
      <c r="AO166" s="10"/>
    </row>
    <row r="167" spans="1:41" ht="13.5" customHeight="1">
      <c r="A167" s="44"/>
      <c r="B167" s="45"/>
      <c r="C167" s="123"/>
      <c r="D167" s="26"/>
      <c r="E167" s="26"/>
      <c r="F167" s="26"/>
      <c r="G167" s="26"/>
      <c r="H167" s="123"/>
      <c r="I167" s="123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65"/>
      <c r="AC167" s="124"/>
      <c r="AD167" s="125"/>
      <c r="AE167" s="125"/>
      <c r="AF167" s="125"/>
      <c r="AG167" s="126"/>
      <c r="AH167" s="10"/>
      <c r="AI167" s="10"/>
      <c r="AJ167" s="10"/>
      <c r="AK167" s="10"/>
      <c r="AL167" s="10"/>
      <c r="AM167" s="10"/>
      <c r="AN167" s="10"/>
      <c r="AO167" s="10"/>
    </row>
    <row r="168" spans="1:41" ht="13.5" customHeight="1">
      <c r="A168" s="44"/>
      <c r="B168" s="45"/>
      <c r="C168" s="123"/>
      <c r="D168" s="26"/>
      <c r="E168" s="26"/>
      <c r="F168" s="26"/>
      <c r="G168" s="26"/>
      <c r="H168" s="123"/>
      <c r="I168" s="123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65"/>
      <c r="AC168" s="124"/>
      <c r="AD168" s="125"/>
      <c r="AE168" s="125"/>
      <c r="AF168" s="125"/>
      <c r="AG168" s="126"/>
      <c r="AH168" s="10"/>
      <c r="AI168" s="10"/>
      <c r="AJ168" s="10"/>
      <c r="AK168" s="10"/>
      <c r="AL168" s="10"/>
      <c r="AM168" s="10"/>
      <c r="AN168" s="10"/>
      <c r="AO168" s="10"/>
    </row>
    <row r="169" spans="1:41" ht="13.5" customHeight="1">
      <c r="A169" s="44"/>
      <c r="B169" s="45"/>
      <c r="C169" s="123"/>
      <c r="D169" s="26"/>
      <c r="E169" s="26"/>
      <c r="F169" s="26"/>
      <c r="G169" s="26"/>
      <c r="H169" s="123"/>
      <c r="I169" s="123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65"/>
      <c r="AC169" s="124"/>
      <c r="AD169" s="125"/>
      <c r="AE169" s="125"/>
      <c r="AF169" s="125"/>
      <c r="AG169" s="127"/>
      <c r="AH169" s="10"/>
      <c r="AI169" s="10"/>
      <c r="AJ169" s="10"/>
      <c r="AK169" s="10"/>
      <c r="AL169" s="10"/>
      <c r="AM169" s="10"/>
      <c r="AN169" s="10"/>
      <c r="AO169" s="10"/>
    </row>
    <row r="170" spans="1:41" ht="13.5" customHeight="1">
      <c r="A170" s="44"/>
      <c r="B170" s="45"/>
      <c r="C170" s="123"/>
      <c r="D170" s="26"/>
      <c r="E170" s="26"/>
      <c r="F170" s="26"/>
      <c r="G170" s="26"/>
      <c r="H170" s="123"/>
      <c r="I170" s="123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65"/>
      <c r="AC170" s="124"/>
      <c r="AD170" s="125"/>
      <c r="AE170" s="125"/>
      <c r="AF170" s="125"/>
      <c r="AG170" s="127"/>
      <c r="AH170" s="10"/>
      <c r="AI170" s="10"/>
      <c r="AJ170" s="10"/>
      <c r="AK170" s="10"/>
      <c r="AL170" s="10"/>
      <c r="AM170" s="10"/>
      <c r="AN170" s="10"/>
      <c r="AO170" s="10"/>
    </row>
    <row r="171" spans="1:41" ht="13.5" customHeight="1">
      <c r="A171" s="44"/>
      <c r="B171" s="45"/>
      <c r="C171" s="123"/>
      <c r="D171" s="26"/>
      <c r="E171" s="26"/>
      <c r="F171" s="26"/>
      <c r="G171" s="26"/>
      <c r="H171" s="123"/>
      <c r="I171" s="123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65"/>
      <c r="AC171" s="124"/>
      <c r="AD171" s="125"/>
      <c r="AE171" s="125"/>
      <c r="AF171" s="125"/>
      <c r="AG171" s="127"/>
      <c r="AH171" s="10"/>
      <c r="AI171" s="10"/>
      <c r="AJ171" s="10"/>
      <c r="AK171" s="10"/>
      <c r="AL171" s="10"/>
      <c r="AM171" s="10"/>
      <c r="AN171" s="10"/>
      <c r="AO171" s="10"/>
    </row>
    <row r="172" spans="1:41" ht="13.5" customHeight="1">
      <c r="A172" s="44"/>
      <c r="B172" s="45"/>
      <c r="C172" s="123"/>
      <c r="D172" s="26"/>
      <c r="E172" s="26"/>
      <c r="F172" s="26"/>
      <c r="G172" s="26"/>
      <c r="H172" s="123"/>
      <c r="I172" s="123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65"/>
      <c r="AC172" s="124"/>
      <c r="AD172" s="125"/>
      <c r="AE172" s="125"/>
      <c r="AF172" s="125"/>
      <c r="AG172" s="127"/>
      <c r="AH172" s="10"/>
      <c r="AI172" s="10"/>
      <c r="AJ172" s="10"/>
      <c r="AK172" s="10"/>
      <c r="AL172" s="10"/>
      <c r="AM172" s="10"/>
      <c r="AN172" s="10"/>
      <c r="AO172" s="10"/>
    </row>
    <row r="173" spans="1:41" ht="13.5" customHeight="1">
      <c r="A173" s="44"/>
      <c r="B173" s="45"/>
      <c r="C173" s="123"/>
      <c r="D173" s="26"/>
      <c r="E173" s="26"/>
      <c r="F173" s="26"/>
      <c r="G173" s="26"/>
      <c r="H173" s="123"/>
      <c r="I173" s="123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65"/>
      <c r="AC173" s="124"/>
      <c r="AD173" s="125"/>
      <c r="AE173" s="125"/>
      <c r="AF173" s="125"/>
      <c r="AG173" s="127"/>
      <c r="AH173" s="10"/>
      <c r="AI173" s="10"/>
      <c r="AJ173" s="10"/>
      <c r="AK173" s="10"/>
      <c r="AL173" s="10"/>
      <c r="AM173" s="10"/>
      <c r="AN173" s="10"/>
      <c r="AO173" s="10"/>
    </row>
    <row r="174" spans="1:41" ht="13.5" customHeight="1">
      <c r="A174" s="44"/>
      <c r="B174" s="45"/>
      <c r="C174" s="123"/>
      <c r="D174" s="26"/>
      <c r="E174" s="26"/>
      <c r="F174" s="26"/>
      <c r="G174" s="26"/>
      <c r="H174" s="123"/>
      <c r="I174" s="123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65"/>
      <c r="AC174" s="124"/>
      <c r="AD174" s="125"/>
      <c r="AE174" s="125"/>
      <c r="AF174" s="125"/>
      <c r="AG174" s="127"/>
      <c r="AH174" s="10"/>
      <c r="AI174" s="10"/>
      <c r="AJ174" s="10"/>
      <c r="AK174" s="10"/>
      <c r="AL174" s="10"/>
      <c r="AM174" s="10"/>
      <c r="AN174" s="10"/>
      <c r="AO174" s="10"/>
    </row>
    <row r="175" spans="1:41" ht="13.5" customHeight="1">
      <c r="A175" s="44"/>
      <c r="B175" s="45"/>
      <c r="C175" s="123"/>
      <c r="D175" s="26"/>
      <c r="E175" s="26"/>
      <c r="F175" s="26"/>
      <c r="G175" s="26"/>
      <c r="H175" s="123"/>
      <c r="I175" s="123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65"/>
      <c r="AC175" s="124"/>
      <c r="AD175" s="125"/>
      <c r="AE175" s="125"/>
      <c r="AF175" s="125"/>
      <c r="AG175" s="127"/>
      <c r="AH175" s="10"/>
      <c r="AI175" s="10"/>
      <c r="AJ175" s="10"/>
      <c r="AK175" s="10"/>
      <c r="AL175" s="10"/>
      <c r="AM175" s="10"/>
      <c r="AN175" s="10"/>
      <c r="AO175" s="10"/>
    </row>
    <row r="176" spans="1:41" ht="13.5" customHeight="1">
      <c r="A176" s="44"/>
      <c r="B176" s="45"/>
      <c r="C176" s="123"/>
      <c r="D176" s="26"/>
      <c r="E176" s="26"/>
      <c r="F176" s="26"/>
      <c r="G176" s="26"/>
      <c r="H176" s="123"/>
      <c r="I176" s="123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65"/>
      <c r="AC176" s="124"/>
      <c r="AD176" s="125"/>
      <c r="AE176" s="125"/>
      <c r="AF176" s="125"/>
      <c r="AG176" s="127"/>
      <c r="AH176" s="10"/>
      <c r="AI176" s="10"/>
      <c r="AJ176" s="10"/>
      <c r="AK176" s="10"/>
      <c r="AL176" s="10"/>
      <c r="AM176" s="10"/>
      <c r="AN176" s="10"/>
      <c r="AO176" s="10"/>
    </row>
    <row r="177" spans="1:41" ht="13.5" customHeight="1">
      <c r="A177" s="44"/>
      <c r="B177" s="45"/>
      <c r="C177" s="123"/>
      <c r="D177" s="26"/>
      <c r="E177" s="26"/>
      <c r="F177" s="26"/>
      <c r="G177" s="26"/>
      <c r="H177" s="123"/>
      <c r="I177" s="123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65"/>
      <c r="AC177" s="124"/>
      <c r="AD177" s="125"/>
      <c r="AE177" s="125"/>
      <c r="AF177" s="125"/>
      <c r="AG177" s="127"/>
      <c r="AH177" s="10"/>
      <c r="AI177" s="10"/>
      <c r="AJ177" s="10"/>
      <c r="AK177" s="10"/>
      <c r="AL177" s="10"/>
      <c r="AM177" s="10"/>
      <c r="AN177" s="10"/>
      <c r="AO177" s="10"/>
    </row>
    <row r="178" spans="1:41" ht="13.5" customHeight="1">
      <c r="A178" s="44"/>
      <c r="B178" s="45"/>
      <c r="C178" s="123"/>
      <c r="D178" s="26"/>
      <c r="E178" s="26"/>
      <c r="F178" s="26"/>
      <c r="G178" s="26"/>
      <c r="H178" s="123"/>
      <c r="I178" s="123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65"/>
      <c r="AC178" s="124"/>
      <c r="AD178" s="125"/>
      <c r="AE178" s="125"/>
      <c r="AF178" s="125"/>
      <c r="AG178" s="127"/>
      <c r="AH178" s="10"/>
      <c r="AI178" s="10"/>
      <c r="AJ178" s="10"/>
      <c r="AK178" s="10"/>
      <c r="AL178" s="10"/>
      <c r="AM178" s="10"/>
      <c r="AN178" s="10"/>
      <c r="AO178" s="10"/>
    </row>
    <row r="179" spans="1:41" ht="13.5" customHeight="1">
      <c r="A179" s="44"/>
      <c r="B179" s="45"/>
      <c r="C179" s="123"/>
      <c r="D179" s="26"/>
      <c r="E179" s="26"/>
      <c r="F179" s="26"/>
      <c r="G179" s="26"/>
      <c r="H179" s="123"/>
      <c r="I179" s="123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65"/>
      <c r="AC179" s="124"/>
      <c r="AD179" s="125"/>
      <c r="AE179" s="125"/>
      <c r="AF179" s="125"/>
      <c r="AG179" s="127"/>
      <c r="AH179" s="10"/>
      <c r="AI179" s="10"/>
      <c r="AJ179" s="10"/>
      <c r="AK179" s="10"/>
      <c r="AL179" s="10"/>
      <c r="AM179" s="10"/>
      <c r="AN179" s="10"/>
      <c r="AO179" s="10"/>
    </row>
    <row r="180" spans="1:41" ht="13.5" customHeight="1">
      <c r="A180" s="44"/>
      <c r="B180" s="45"/>
      <c r="C180" s="123"/>
      <c r="D180" s="26"/>
      <c r="E180" s="26"/>
      <c r="F180" s="26"/>
      <c r="G180" s="26"/>
      <c r="H180" s="123"/>
      <c r="I180" s="123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65"/>
      <c r="AC180" s="124"/>
      <c r="AD180" s="125"/>
      <c r="AE180" s="125"/>
      <c r="AF180" s="125"/>
      <c r="AG180" s="127"/>
      <c r="AH180" s="10"/>
      <c r="AI180" s="10"/>
      <c r="AJ180" s="10"/>
      <c r="AK180" s="10"/>
      <c r="AL180" s="10"/>
      <c r="AM180" s="10"/>
      <c r="AN180" s="10"/>
      <c r="AO180" s="10"/>
    </row>
    <row r="181" spans="1:41" ht="13.5" customHeight="1">
      <c r="A181" s="44"/>
      <c r="B181" s="45"/>
      <c r="C181" s="123"/>
      <c r="D181" s="26"/>
      <c r="E181" s="26"/>
      <c r="F181" s="26"/>
      <c r="G181" s="26"/>
      <c r="H181" s="123"/>
      <c r="I181" s="123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65"/>
      <c r="AC181" s="124"/>
      <c r="AD181" s="125"/>
      <c r="AE181" s="125"/>
      <c r="AF181" s="125"/>
      <c r="AG181" s="127"/>
      <c r="AH181" s="10"/>
      <c r="AI181" s="10"/>
      <c r="AJ181" s="10"/>
      <c r="AK181" s="10"/>
      <c r="AL181" s="10"/>
      <c r="AM181" s="10"/>
      <c r="AN181" s="10"/>
      <c r="AO181" s="10"/>
    </row>
    <row r="182" spans="1:41" ht="13.5" customHeight="1">
      <c r="A182" s="44"/>
      <c r="B182" s="45"/>
      <c r="C182" s="123"/>
      <c r="D182" s="26"/>
      <c r="E182" s="26"/>
      <c r="F182" s="26"/>
      <c r="G182" s="26"/>
      <c r="H182" s="123"/>
      <c r="I182" s="123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65"/>
      <c r="AC182" s="124"/>
      <c r="AD182" s="125"/>
      <c r="AE182" s="125"/>
      <c r="AF182" s="125"/>
      <c r="AG182" s="127"/>
      <c r="AH182" s="10"/>
      <c r="AI182" s="10"/>
      <c r="AJ182" s="10"/>
      <c r="AK182" s="10"/>
      <c r="AL182" s="10"/>
      <c r="AM182" s="10"/>
      <c r="AN182" s="10"/>
      <c r="AO182" s="10"/>
    </row>
    <row r="183" spans="1:41" ht="13.5" customHeight="1">
      <c r="A183" s="44"/>
      <c r="B183" s="45"/>
      <c r="C183" s="123"/>
      <c r="D183" s="26"/>
      <c r="E183" s="26"/>
      <c r="F183" s="26"/>
      <c r="G183" s="26"/>
      <c r="H183" s="123"/>
      <c r="I183" s="123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65"/>
      <c r="AC183" s="124"/>
      <c r="AD183" s="125"/>
      <c r="AE183" s="125"/>
      <c r="AF183" s="125"/>
      <c r="AG183" s="127"/>
      <c r="AH183" s="10"/>
      <c r="AI183" s="10"/>
      <c r="AJ183" s="10"/>
      <c r="AK183" s="10"/>
      <c r="AL183" s="10"/>
      <c r="AM183" s="10"/>
      <c r="AN183" s="10"/>
      <c r="AO183" s="10"/>
    </row>
    <row r="184" spans="1:41" ht="13.5" customHeight="1">
      <c r="A184" s="44"/>
      <c r="B184" s="45"/>
      <c r="C184" s="123"/>
      <c r="D184" s="26"/>
      <c r="E184" s="26"/>
      <c r="F184" s="26"/>
      <c r="G184" s="26"/>
      <c r="H184" s="123"/>
      <c r="I184" s="123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65"/>
      <c r="AC184" s="124"/>
      <c r="AD184" s="125"/>
      <c r="AE184" s="125"/>
      <c r="AF184" s="125"/>
      <c r="AG184" s="127"/>
      <c r="AH184" s="10"/>
      <c r="AI184" s="10"/>
      <c r="AJ184" s="10"/>
      <c r="AK184" s="10"/>
      <c r="AL184" s="10"/>
      <c r="AM184" s="10"/>
      <c r="AN184" s="10"/>
      <c r="AO184" s="10"/>
    </row>
    <row r="185" spans="1:41" ht="13.5" customHeight="1">
      <c r="A185" s="44"/>
      <c r="B185" s="45"/>
      <c r="C185" s="123"/>
      <c r="D185" s="26"/>
      <c r="E185" s="26"/>
      <c r="F185" s="26"/>
      <c r="G185" s="26"/>
      <c r="H185" s="123"/>
      <c r="I185" s="123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65"/>
      <c r="AC185" s="124"/>
      <c r="AD185" s="125"/>
      <c r="AE185" s="125"/>
      <c r="AF185" s="125"/>
      <c r="AG185" s="127"/>
      <c r="AH185" s="10"/>
      <c r="AI185" s="10"/>
      <c r="AJ185" s="10"/>
      <c r="AK185" s="10"/>
      <c r="AL185" s="10"/>
      <c r="AM185" s="10"/>
      <c r="AN185" s="10"/>
      <c r="AO185" s="10"/>
    </row>
    <row r="186" spans="1:41" ht="13.5" customHeight="1">
      <c r="A186" s="44"/>
      <c r="B186" s="45"/>
      <c r="C186" s="123"/>
      <c r="D186" s="26"/>
      <c r="E186" s="26"/>
      <c r="F186" s="26"/>
      <c r="G186" s="26"/>
      <c r="H186" s="123"/>
      <c r="I186" s="123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65"/>
      <c r="AC186" s="124"/>
      <c r="AD186" s="125"/>
      <c r="AE186" s="125"/>
      <c r="AF186" s="125"/>
      <c r="AG186" s="127"/>
      <c r="AH186" s="10"/>
      <c r="AI186" s="10"/>
      <c r="AJ186" s="10"/>
      <c r="AK186" s="10"/>
      <c r="AL186" s="10"/>
      <c r="AM186" s="10"/>
      <c r="AN186" s="10"/>
      <c r="AO186" s="10"/>
    </row>
    <row r="187" spans="1:41" ht="13.5" customHeight="1">
      <c r="A187" s="44"/>
      <c r="B187" s="45"/>
      <c r="C187" s="123"/>
      <c r="D187" s="26"/>
      <c r="E187" s="26"/>
      <c r="F187" s="26"/>
      <c r="G187" s="26"/>
      <c r="H187" s="123"/>
      <c r="I187" s="123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65"/>
      <c r="AC187" s="124"/>
      <c r="AD187" s="125"/>
      <c r="AE187" s="125"/>
      <c r="AF187" s="125"/>
      <c r="AG187" s="127"/>
      <c r="AH187" s="10"/>
      <c r="AI187" s="10"/>
      <c r="AJ187" s="10"/>
      <c r="AK187" s="10"/>
      <c r="AL187" s="10"/>
      <c r="AM187" s="10"/>
      <c r="AN187" s="10"/>
      <c r="AO187" s="10"/>
    </row>
    <row r="188" spans="1:41" ht="13.5" customHeight="1">
      <c r="A188" s="44"/>
      <c r="B188" s="45"/>
      <c r="C188" s="123"/>
      <c r="D188" s="26"/>
      <c r="E188" s="26"/>
      <c r="F188" s="26"/>
      <c r="G188" s="26"/>
      <c r="H188" s="123"/>
      <c r="I188" s="123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65"/>
      <c r="AC188" s="124"/>
      <c r="AD188" s="125"/>
      <c r="AE188" s="125"/>
      <c r="AF188" s="125"/>
      <c r="AG188" s="127"/>
      <c r="AH188" s="10"/>
      <c r="AI188" s="10"/>
      <c r="AJ188" s="10"/>
      <c r="AK188" s="10"/>
      <c r="AL188" s="10"/>
      <c r="AM188" s="10"/>
      <c r="AN188" s="10"/>
      <c r="AO188" s="10"/>
    </row>
    <row r="189" spans="1:41" ht="13.5" customHeight="1">
      <c r="A189" s="44"/>
      <c r="B189" s="45"/>
      <c r="C189" s="123"/>
      <c r="D189" s="26"/>
      <c r="E189" s="26"/>
      <c r="F189" s="26"/>
      <c r="G189" s="26"/>
      <c r="H189" s="123"/>
      <c r="I189" s="123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65"/>
      <c r="AC189" s="124"/>
      <c r="AD189" s="125"/>
      <c r="AE189" s="125"/>
      <c r="AF189" s="125"/>
      <c r="AG189" s="127"/>
      <c r="AH189" s="10"/>
      <c r="AI189" s="10"/>
      <c r="AJ189" s="10"/>
      <c r="AK189" s="10"/>
      <c r="AL189" s="10"/>
      <c r="AM189" s="10"/>
      <c r="AN189" s="10"/>
      <c r="AO189" s="10"/>
    </row>
    <row r="190" spans="1:41" ht="13.5" customHeight="1">
      <c r="A190" s="44"/>
      <c r="B190" s="45"/>
      <c r="C190" s="123"/>
      <c r="D190" s="26"/>
      <c r="E190" s="26"/>
      <c r="F190" s="26"/>
      <c r="G190" s="26"/>
      <c r="H190" s="123"/>
      <c r="I190" s="123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65"/>
      <c r="AC190" s="124"/>
      <c r="AD190" s="125"/>
      <c r="AE190" s="125"/>
      <c r="AF190" s="125"/>
      <c r="AG190" s="127"/>
      <c r="AH190" s="10"/>
      <c r="AI190" s="10"/>
      <c r="AJ190" s="10"/>
      <c r="AK190" s="10"/>
      <c r="AL190" s="10"/>
      <c r="AM190" s="10"/>
      <c r="AN190" s="10"/>
      <c r="AO190" s="10"/>
    </row>
    <row r="191" spans="1:41" ht="13.5" customHeight="1">
      <c r="A191" s="44"/>
      <c r="B191" s="45"/>
      <c r="C191" s="123"/>
      <c r="D191" s="26"/>
      <c r="E191" s="26"/>
      <c r="F191" s="26"/>
      <c r="G191" s="26"/>
      <c r="H191" s="123"/>
      <c r="I191" s="123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65"/>
      <c r="AC191" s="124"/>
      <c r="AD191" s="125"/>
      <c r="AE191" s="125"/>
      <c r="AF191" s="125"/>
      <c r="AG191" s="127"/>
      <c r="AH191" s="10"/>
      <c r="AI191" s="10"/>
      <c r="AJ191" s="10"/>
      <c r="AK191" s="10"/>
      <c r="AL191" s="10"/>
      <c r="AM191" s="10"/>
      <c r="AN191" s="10"/>
      <c r="AO191" s="10"/>
    </row>
    <row r="192" spans="1:41" ht="13.5" customHeight="1">
      <c r="A192" s="44"/>
      <c r="B192" s="45"/>
      <c r="C192" s="123"/>
      <c r="D192" s="26"/>
      <c r="E192" s="26"/>
      <c r="F192" s="26"/>
      <c r="G192" s="26"/>
      <c r="H192" s="123"/>
      <c r="I192" s="123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65"/>
      <c r="AC192" s="124"/>
      <c r="AD192" s="125"/>
      <c r="AE192" s="125"/>
      <c r="AF192" s="125"/>
      <c r="AG192" s="127"/>
      <c r="AH192" s="10"/>
      <c r="AI192" s="10"/>
      <c r="AJ192" s="10"/>
      <c r="AK192" s="10"/>
      <c r="AL192" s="10"/>
      <c r="AM192" s="10"/>
      <c r="AN192" s="10"/>
      <c r="AO192" s="10"/>
    </row>
    <row r="193" spans="1:41" ht="13.5" customHeight="1">
      <c r="A193" s="44"/>
      <c r="B193" s="45"/>
      <c r="C193" s="123"/>
      <c r="D193" s="26"/>
      <c r="E193" s="26"/>
      <c r="F193" s="26"/>
      <c r="G193" s="26"/>
      <c r="H193" s="123"/>
      <c r="I193" s="123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65"/>
      <c r="AC193" s="124"/>
      <c r="AD193" s="125"/>
      <c r="AE193" s="125"/>
      <c r="AF193" s="125"/>
      <c r="AG193" s="127"/>
      <c r="AH193" s="10"/>
      <c r="AI193" s="10"/>
      <c r="AJ193" s="10"/>
      <c r="AK193" s="10"/>
      <c r="AL193" s="10"/>
      <c r="AM193" s="10"/>
      <c r="AN193" s="10"/>
      <c r="AO193" s="10"/>
    </row>
    <row r="194" spans="1:41" ht="13.5" customHeight="1">
      <c r="A194" s="44"/>
      <c r="B194" s="45"/>
      <c r="C194" s="123"/>
      <c r="D194" s="26"/>
      <c r="E194" s="26"/>
      <c r="F194" s="26"/>
      <c r="G194" s="26"/>
      <c r="H194" s="123"/>
      <c r="I194" s="123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65"/>
      <c r="AC194" s="124"/>
      <c r="AD194" s="125"/>
      <c r="AE194" s="125"/>
      <c r="AF194" s="125"/>
      <c r="AG194" s="127"/>
      <c r="AH194" s="10"/>
      <c r="AI194" s="10"/>
      <c r="AJ194" s="10"/>
      <c r="AK194" s="10"/>
      <c r="AL194" s="10"/>
      <c r="AM194" s="10"/>
      <c r="AN194" s="10"/>
      <c r="AO194" s="10"/>
    </row>
    <row r="195" spans="1:41" ht="13.5" customHeight="1">
      <c r="A195" s="44"/>
      <c r="B195" s="45"/>
      <c r="C195" s="123"/>
      <c r="D195" s="26"/>
      <c r="E195" s="26"/>
      <c r="F195" s="26"/>
      <c r="G195" s="26"/>
      <c r="H195" s="123"/>
      <c r="I195" s="123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65"/>
      <c r="AC195" s="124"/>
      <c r="AD195" s="125"/>
      <c r="AE195" s="125"/>
      <c r="AF195" s="125"/>
      <c r="AG195" s="127"/>
      <c r="AH195" s="10"/>
      <c r="AI195" s="10"/>
      <c r="AJ195" s="10"/>
      <c r="AK195" s="10"/>
      <c r="AL195" s="10"/>
      <c r="AM195" s="10"/>
      <c r="AN195" s="10"/>
      <c r="AO195" s="10"/>
    </row>
    <row r="196" spans="1:41" ht="13.5" customHeight="1">
      <c r="A196" s="44"/>
      <c r="B196" s="45"/>
      <c r="C196" s="123"/>
      <c r="D196" s="26"/>
      <c r="E196" s="26"/>
      <c r="F196" s="26"/>
      <c r="G196" s="26"/>
      <c r="H196" s="123"/>
      <c r="I196" s="123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65"/>
      <c r="AC196" s="124"/>
      <c r="AD196" s="125"/>
      <c r="AE196" s="125"/>
      <c r="AF196" s="125"/>
      <c r="AG196" s="127"/>
      <c r="AH196" s="10"/>
      <c r="AI196" s="10"/>
      <c r="AJ196" s="10"/>
      <c r="AK196" s="10"/>
      <c r="AL196" s="10"/>
      <c r="AM196" s="10"/>
      <c r="AN196" s="10"/>
      <c r="AO196" s="10"/>
    </row>
    <row r="197" spans="1:41" ht="13.5" customHeight="1">
      <c r="A197" s="44"/>
      <c r="B197" s="45"/>
      <c r="C197" s="123"/>
      <c r="D197" s="26"/>
      <c r="E197" s="26"/>
      <c r="F197" s="26"/>
      <c r="G197" s="26"/>
      <c r="H197" s="123"/>
      <c r="I197" s="123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65"/>
      <c r="AC197" s="124"/>
      <c r="AD197" s="125"/>
      <c r="AE197" s="125"/>
      <c r="AF197" s="125"/>
      <c r="AG197" s="127"/>
      <c r="AH197" s="10"/>
      <c r="AI197" s="10"/>
      <c r="AJ197" s="10"/>
      <c r="AK197" s="10"/>
      <c r="AL197" s="10"/>
      <c r="AM197" s="10"/>
      <c r="AN197" s="10"/>
      <c r="AO197" s="10"/>
    </row>
    <row r="198" spans="1:41" ht="13.5" customHeight="1">
      <c r="A198" s="44"/>
      <c r="B198" s="45"/>
      <c r="C198" s="123"/>
      <c r="D198" s="26"/>
      <c r="E198" s="26"/>
      <c r="F198" s="26"/>
      <c r="G198" s="26"/>
      <c r="H198" s="123"/>
      <c r="I198" s="123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65"/>
      <c r="AC198" s="124"/>
      <c r="AD198" s="125"/>
      <c r="AE198" s="125"/>
      <c r="AF198" s="125"/>
      <c r="AG198" s="127"/>
      <c r="AH198" s="10"/>
      <c r="AI198" s="10"/>
      <c r="AJ198" s="10"/>
      <c r="AK198" s="10"/>
      <c r="AL198" s="10"/>
      <c r="AM198" s="10"/>
      <c r="AN198" s="10"/>
      <c r="AO198" s="10"/>
    </row>
    <row r="199" spans="1:41" ht="13.5" customHeight="1">
      <c r="A199" s="44"/>
      <c r="B199" s="45"/>
      <c r="C199" s="123"/>
      <c r="D199" s="26"/>
      <c r="E199" s="26"/>
      <c r="F199" s="26"/>
      <c r="G199" s="26"/>
      <c r="H199" s="123"/>
      <c r="I199" s="123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65"/>
      <c r="AC199" s="124"/>
      <c r="AD199" s="125"/>
      <c r="AE199" s="125"/>
      <c r="AF199" s="125"/>
      <c r="AG199" s="127"/>
      <c r="AH199" s="10"/>
      <c r="AI199" s="10"/>
      <c r="AJ199" s="10"/>
      <c r="AK199" s="10"/>
      <c r="AL199" s="10"/>
      <c r="AM199" s="10"/>
      <c r="AN199" s="10"/>
      <c r="AO199" s="10"/>
    </row>
    <row r="200" spans="1:41" ht="13.5" customHeight="1">
      <c r="A200" s="44"/>
      <c r="B200" s="45"/>
      <c r="C200" s="123"/>
      <c r="D200" s="26"/>
      <c r="E200" s="26"/>
      <c r="F200" s="26"/>
      <c r="G200" s="26"/>
      <c r="H200" s="123"/>
      <c r="I200" s="123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65"/>
      <c r="AC200" s="124"/>
      <c r="AD200" s="125"/>
      <c r="AE200" s="125"/>
      <c r="AF200" s="128"/>
      <c r="AG200" s="127"/>
      <c r="AH200" s="10"/>
      <c r="AI200" s="10"/>
      <c r="AJ200" s="10"/>
      <c r="AK200" s="10"/>
      <c r="AL200" s="10"/>
      <c r="AM200" s="10"/>
      <c r="AN200" s="10"/>
      <c r="AO200" s="10"/>
    </row>
    <row r="201" spans="1:41" ht="13.5" customHeight="1">
      <c r="A201" s="44"/>
      <c r="B201" s="45"/>
      <c r="C201" s="123"/>
      <c r="D201" s="26"/>
      <c r="E201" s="26"/>
      <c r="F201" s="26"/>
      <c r="G201" s="26"/>
      <c r="H201" s="123"/>
      <c r="I201" s="123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65"/>
      <c r="AC201" s="124"/>
      <c r="AD201" s="125"/>
      <c r="AE201" s="125"/>
      <c r="AF201" s="128"/>
      <c r="AG201" s="127"/>
      <c r="AH201" s="10"/>
      <c r="AI201" s="10"/>
      <c r="AJ201" s="10"/>
      <c r="AK201" s="10"/>
      <c r="AL201" s="10"/>
      <c r="AM201" s="10"/>
      <c r="AN201" s="10"/>
      <c r="AO201" s="10"/>
    </row>
    <row r="202" spans="1:41" ht="13.5" customHeight="1">
      <c r="A202" s="44"/>
      <c r="B202" s="45"/>
      <c r="C202" s="123"/>
      <c r="D202" s="26"/>
      <c r="E202" s="26"/>
      <c r="F202" s="26"/>
      <c r="G202" s="26"/>
      <c r="H202" s="123"/>
      <c r="I202" s="123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65"/>
      <c r="AC202" s="124"/>
      <c r="AD202" s="125"/>
      <c r="AE202" s="125"/>
      <c r="AF202" s="128"/>
      <c r="AG202" s="127"/>
      <c r="AH202" s="10"/>
      <c r="AI202" s="10"/>
      <c r="AJ202" s="10"/>
      <c r="AK202" s="10"/>
      <c r="AL202" s="10"/>
      <c r="AM202" s="10"/>
      <c r="AN202" s="10"/>
      <c r="AO202" s="10"/>
    </row>
    <row r="203" spans="1:41" ht="13.5" customHeight="1">
      <c r="A203" s="44"/>
      <c r="B203" s="45"/>
      <c r="C203" s="123"/>
      <c r="D203" s="26"/>
      <c r="E203" s="26"/>
      <c r="F203" s="26"/>
      <c r="G203" s="26"/>
      <c r="H203" s="123"/>
      <c r="I203" s="123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65"/>
      <c r="AC203" s="124"/>
      <c r="AD203" s="125"/>
      <c r="AE203" s="125"/>
      <c r="AF203" s="128"/>
      <c r="AG203" s="127"/>
      <c r="AH203" s="10"/>
      <c r="AI203" s="10"/>
      <c r="AJ203" s="10"/>
      <c r="AK203" s="10"/>
      <c r="AL203" s="10"/>
      <c r="AM203" s="10"/>
      <c r="AN203" s="10"/>
      <c r="AO203" s="10"/>
    </row>
    <row r="204" spans="1:41" ht="13.5" customHeight="1">
      <c r="A204" s="44"/>
      <c r="B204" s="45"/>
      <c r="C204" s="123"/>
      <c r="D204" s="26"/>
      <c r="E204" s="26"/>
      <c r="F204" s="26"/>
      <c r="G204" s="26"/>
      <c r="H204" s="123"/>
      <c r="I204" s="123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65"/>
      <c r="AC204" s="124"/>
      <c r="AD204" s="125"/>
      <c r="AE204" s="125"/>
      <c r="AF204" s="128"/>
      <c r="AG204" s="127"/>
      <c r="AH204" s="10"/>
      <c r="AI204" s="10"/>
      <c r="AJ204" s="10"/>
      <c r="AK204" s="10"/>
      <c r="AL204" s="10"/>
      <c r="AM204" s="10"/>
      <c r="AN204" s="10"/>
      <c r="AO204" s="10"/>
    </row>
    <row r="205" spans="1:41" ht="13.5" customHeight="1">
      <c r="A205" s="44"/>
      <c r="B205" s="45"/>
      <c r="C205" s="123"/>
      <c r="D205" s="26"/>
      <c r="E205" s="26"/>
      <c r="F205" s="26"/>
      <c r="G205" s="26"/>
      <c r="H205" s="123"/>
      <c r="I205" s="123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65"/>
      <c r="AC205" s="124"/>
      <c r="AD205" s="125"/>
      <c r="AE205" s="125"/>
      <c r="AF205" s="128"/>
      <c r="AG205" s="127"/>
      <c r="AH205" s="10"/>
      <c r="AI205" s="10"/>
      <c r="AJ205" s="10"/>
      <c r="AK205" s="10"/>
      <c r="AL205" s="10"/>
      <c r="AM205" s="10"/>
      <c r="AN205" s="10"/>
      <c r="AO205" s="10"/>
    </row>
    <row r="206" spans="1:41" ht="13.5" customHeight="1">
      <c r="A206" s="44"/>
      <c r="B206" s="45"/>
      <c r="C206" s="123"/>
      <c r="D206" s="26"/>
      <c r="E206" s="26"/>
      <c r="F206" s="26"/>
      <c r="G206" s="26"/>
      <c r="H206" s="123"/>
      <c r="I206" s="123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65"/>
      <c r="AC206" s="124"/>
      <c r="AD206" s="125"/>
      <c r="AE206" s="125"/>
      <c r="AF206" s="128"/>
      <c r="AG206" s="127"/>
      <c r="AH206" s="10"/>
      <c r="AI206" s="10"/>
      <c r="AJ206" s="10"/>
      <c r="AK206" s="10"/>
      <c r="AL206" s="10"/>
      <c r="AM206" s="10"/>
      <c r="AN206" s="10"/>
      <c r="AO206" s="10"/>
    </row>
    <row r="207" spans="1:41" ht="13.5" customHeight="1">
      <c r="A207" s="44"/>
      <c r="B207" s="45"/>
      <c r="C207" s="123"/>
      <c r="D207" s="26"/>
      <c r="E207" s="26"/>
      <c r="F207" s="26"/>
      <c r="G207" s="26"/>
      <c r="H207" s="123"/>
      <c r="I207" s="123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65"/>
      <c r="AC207" s="124"/>
      <c r="AD207" s="125"/>
      <c r="AE207" s="125"/>
      <c r="AF207" s="128"/>
      <c r="AG207" s="127"/>
      <c r="AH207" s="10"/>
      <c r="AI207" s="10"/>
      <c r="AJ207" s="10"/>
      <c r="AK207" s="10"/>
      <c r="AL207" s="10"/>
      <c r="AM207" s="10"/>
      <c r="AN207" s="10"/>
      <c r="AO207" s="10"/>
    </row>
    <row r="208" spans="1:41" ht="13.5" customHeight="1">
      <c r="A208" s="44"/>
      <c r="B208" s="45"/>
      <c r="C208" s="123"/>
      <c r="D208" s="26"/>
      <c r="E208" s="26"/>
      <c r="F208" s="26"/>
      <c r="G208" s="26"/>
      <c r="H208" s="123"/>
      <c r="I208" s="123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65"/>
      <c r="AC208" s="124"/>
      <c r="AD208" s="125"/>
      <c r="AE208" s="125"/>
      <c r="AF208" s="128"/>
      <c r="AG208" s="127"/>
      <c r="AH208" s="10"/>
      <c r="AI208" s="10"/>
      <c r="AJ208" s="10"/>
      <c r="AK208" s="10"/>
      <c r="AL208" s="10"/>
      <c r="AM208" s="10"/>
      <c r="AN208" s="10"/>
      <c r="AO208" s="10"/>
    </row>
    <row r="209" spans="1:41" ht="13.5" customHeight="1">
      <c r="A209" s="44"/>
      <c r="B209" s="45"/>
      <c r="C209" s="123"/>
      <c r="D209" s="26"/>
      <c r="E209" s="26"/>
      <c r="F209" s="26"/>
      <c r="G209" s="26"/>
      <c r="H209" s="123"/>
      <c r="I209" s="123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65"/>
      <c r="AC209" s="124"/>
      <c r="AD209" s="125"/>
      <c r="AE209" s="125"/>
      <c r="AF209" s="128"/>
      <c r="AG209" s="127"/>
      <c r="AH209" s="10"/>
      <c r="AI209" s="10"/>
      <c r="AJ209" s="10"/>
      <c r="AK209" s="10"/>
      <c r="AL209" s="10"/>
      <c r="AM209" s="10"/>
      <c r="AN209" s="10"/>
      <c r="AO209" s="10"/>
    </row>
    <row r="210" spans="1:41" ht="13.5" customHeight="1">
      <c r="A210" s="44"/>
      <c r="B210" s="45"/>
      <c r="C210" s="123"/>
      <c r="D210" s="26"/>
      <c r="E210" s="26"/>
      <c r="F210" s="26"/>
      <c r="G210" s="26"/>
      <c r="H210" s="123"/>
      <c r="I210" s="123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65"/>
      <c r="AC210" s="124"/>
      <c r="AD210" s="125"/>
      <c r="AE210" s="125"/>
      <c r="AF210" s="128"/>
      <c r="AG210" s="127"/>
      <c r="AH210" s="10"/>
      <c r="AI210" s="10"/>
      <c r="AJ210" s="10"/>
      <c r="AK210" s="10"/>
      <c r="AL210" s="10"/>
      <c r="AM210" s="10"/>
      <c r="AN210" s="10"/>
      <c r="AO210" s="10"/>
    </row>
    <row r="211" spans="1:41" ht="13.5" customHeight="1">
      <c r="A211" s="44"/>
      <c r="B211" s="45"/>
      <c r="C211" s="123"/>
      <c r="D211" s="26"/>
      <c r="E211" s="26"/>
      <c r="F211" s="26"/>
      <c r="G211" s="26"/>
      <c r="H211" s="123"/>
      <c r="I211" s="123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65"/>
      <c r="AC211" s="124"/>
      <c r="AD211" s="125"/>
      <c r="AE211" s="125"/>
      <c r="AF211" s="128"/>
      <c r="AG211" s="127"/>
      <c r="AH211" s="10"/>
      <c r="AI211" s="10"/>
      <c r="AJ211" s="10"/>
      <c r="AK211" s="10"/>
      <c r="AL211" s="10"/>
      <c r="AM211" s="10"/>
      <c r="AN211" s="10"/>
      <c r="AO211" s="10"/>
    </row>
    <row r="212" spans="1:41" ht="13.5" customHeight="1">
      <c r="A212" s="44"/>
      <c r="B212" s="45"/>
      <c r="C212" s="123"/>
      <c r="D212" s="26"/>
      <c r="E212" s="26"/>
      <c r="F212" s="26"/>
      <c r="G212" s="26"/>
      <c r="H212" s="123"/>
      <c r="I212" s="123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65"/>
      <c r="AC212" s="124"/>
      <c r="AD212" s="125"/>
      <c r="AE212" s="125"/>
      <c r="AF212" s="128"/>
      <c r="AG212" s="127"/>
      <c r="AH212" s="10"/>
      <c r="AI212" s="10"/>
      <c r="AJ212" s="10"/>
      <c r="AK212" s="10"/>
      <c r="AL212" s="10"/>
      <c r="AM212" s="10"/>
      <c r="AN212" s="10"/>
      <c r="AO212" s="10"/>
    </row>
    <row r="213" spans="1:41" ht="13.5" customHeight="1">
      <c r="A213" s="44"/>
      <c r="B213" s="45"/>
      <c r="C213" s="123"/>
      <c r="D213" s="26"/>
      <c r="E213" s="26"/>
      <c r="F213" s="26"/>
      <c r="G213" s="26"/>
      <c r="H213" s="123"/>
      <c r="I213" s="123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124"/>
      <c r="AD213" s="125"/>
      <c r="AE213" s="125"/>
      <c r="AF213" s="128"/>
      <c r="AG213" s="127"/>
      <c r="AH213" s="10"/>
      <c r="AI213" s="10"/>
      <c r="AJ213" s="10"/>
      <c r="AK213" s="10"/>
      <c r="AL213" s="10"/>
      <c r="AM213" s="10"/>
      <c r="AN213" s="10"/>
      <c r="AO213" s="10"/>
    </row>
    <row r="214" spans="1:41" ht="13.5" customHeight="1">
      <c r="A214" s="44"/>
      <c r="B214" s="45"/>
      <c r="C214" s="123"/>
      <c r="D214" s="26"/>
      <c r="E214" s="26"/>
      <c r="F214" s="26"/>
      <c r="G214" s="26"/>
      <c r="H214" s="123"/>
      <c r="I214" s="123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124"/>
      <c r="AD214" s="125"/>
      <c r="AE214" s="125"/>
      <c r="AF214" s="128"/>
      <c r="AG214" s="127"/>
      <c r="AH214" s="10"/>
      <c r="AI214" s="10"/>
      <c r="AJ214" s="10"/>
      <c r="AK214" s="10"/>
      <c r="AL214" s="10"/>
      <c r="AM214" s="10"/>
      <c r="AN214" s="10"/>
      <c r="AO214" s="10"/>
    </row>
    <row r="215" spans="1:41" ht="13.5" customHeight="1">
      <c r="A215" s="44"/>
      <c r="B215" s="45"/>
      <c r="C215" s="123"/>
      <c r="D215" s="26"/>
      <c r="E215" s="26"/>
      <c r="F215" s="26"/>
      <c r="G215" s="26"/>
      <c r="H215" s="123"/>
      <c r="I215" s="123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124"/>
      <c r="AD215" s="125"/>
      <c r="AE215" s="125"/>
      <c r="AF215" s="128"/>
      <c r="AG215" s="127"/>
      <c r="AH215" s="10"/>
      <c r="AI215" s="10"/>
      <c r="AJ215" s="10"/>
      <c r="AK215" s="10"/>
      <c r="AL215" s="10"/>
      <c r="AM215" s="10"/>
      <c r="AN215" s="10"/>
      <c r="AO215" s="10"/>
    </row>
    <row r="216" spans="1:41" ht="13.5" customHeight="1">
      <c r="A216" s="44"/>
      <c r="B216" s="45"/>
      <c r="C216" s="123"/>
      <c r="D216" s="26"/>
      <c r="E216" s="26"/>
      <c r="F216" s="26"/>
      <c r="G216" s="26"/>
      <c r="H216" s="123"/>
      <c r="I216" s="123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124"/>
      <c r="AD216" s="125"/>
      <c r="AE216" s="125"/>
      <c r="AF216" s="128"/>
      <c r="AG216" s="127"/>
      <c r="AH216" s="10"/>
      <c r="AI216" s="10"/>
      <c r="AJ216" s="10"/>
      <c r="AK216" s="10"/>
      <c r="AL216" s="10"/>
      <c r="AM216" s="10"/>
      <c r="AN216" s="10"/>
      <c r="AO216" s="10"/>
    </row>
    <row r="217" spans="1:41" ht="13.5" customHeight="1">
      <c r="A217" s="44"/>
      <c r="B217" s="45"/>
      <c r="C217" s="123"/>
      <c r="D217" s="26"/>
      <c r="E217" s="26"/>
      <c r="F217" s="26"/>
      <c r="G217" s="26"/>
      <c r="H217" s="123"/>
      <c r="I217" s="123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124"/>
      <c r="AD217" s="125"/>
      <c r="AE217" s="125"/>
      <c r="AF217" s="128"/>
      <c r="AG217" s="127"/>
      <c r="AH217" s="10"/>
      <c r="AI217" s="10"/>
      <c r="AJ217" s="10"/>
      <c r="AK217" s="10"/>
      <c r="AL217" s="10"/>
      <c r="AM217" s="10"/>
      <c r="AN217" s="10"/>
      <c r="AO217" s="10"/>
    </row>
    <row r="218" spans="1:41" ht="13.5" customHeight="1">
      <c r="A218" s="44"/>
      <c r="B218" s="45"/>
      <c r="C218" s="123"/>
      <c r="D218" s="26"/>
      <c r="E218" s="26"/>
      <c r="F218" s="26"/>
      <c r="G218" s="26"/>
      <c r="H218" s="123"/>
      <c r="I218" s="123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124"/>
      <c r="AD218" s="125"/>
      <c r="AE218" s="125"/>
      <c r="AF218" s="128"/>
      <c r="AG218" s="127"/>
      <c r="AH218" s="10"/>
      <c r="AI218" s="10"/>
      <c r="AJ218" s="10"/>
      <c r="AK218" s="10"/>
      <c r="AL218" s="10"/>
      <c r="AM218" s="10"/>
      <c r="AN218" s="10"/>
      <c r="AO218" s="10"/>
    </row>
    <row r="219" spans="1:41" ht="13.5" customHeight="1">
      <c r="A219" s="44"/>
      <c r="B219" s="45"/>
      <c r="C219" s="123"/>
      <c r="D219" s="26"/>
      <c r="E219" s="26"/>
      <c r="F219" s="26"/>
      <c r="G219" s="26"/>
      <c r="H219" s="123"/>
      <c r="I219" s="123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124"/>
      <c r="AD219" s="125"/>
      <c r="AE219" s="125"/>
      <c r="AF219" s="128"/>
      <c r="AG219" s="127"/>
      <c r="AH219" s="10"/>
      <c r="AI219" s="10"/>
      <c r="AJ219" s="10"/>
      <c r="AK219" s="10"/>
      <c r="AL219" s="10"/>
      <c r="AM219" s="10"/>
      <c r="AN219" s="10"/>
      <c r="AO219" s="10"/>
    </row>
    <row r="220" spans="1:41" ht="13.5" customHeight="1">
      <c r="A220" s="44"/>
      <c r="B220" s="45"/>
      <c r="C220" s="123"/>
      <c r="D220" s="26"/>
      <c r="E220" s="26"/>
      <c r="F220" s="26"/>
      <c r="G220" s="26"/>
      <c r="H220" s="123"/>
      <c r="I220" s="123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124"/>
      <c r="AD220" s="125"/>
      <c r="AE220" s="125"/>
      <c r="AF220" s="128"/>
      <c r="AG220" s="127"/>
      <c r="AH220" s="10"/>
      <c r="AI220" s="10"/>
      <c r="AJ220" s="10"/>
      <c r="AK220" s="10"/>
      <c r="AL220" s="10"/>
      <c r="AM220" s="10"/>
      <c r="AN220" s="10"/>
      <c r="AO220" s="10"/>
    </row>
    <row r="221" spans="1:41" ht="13.5" customHeight="1">
      <c r="A221" s="44"/>
      <c r="B221" s="45"/>
      <c r="C221" s="123"/>
      <c r="D221" s="26"/>
      <c r="E221" s="26"/>
      <c r="F221" s="26"/>
      <c r="G221" s="26"/>
      <c r="H221" s="123"/>
      <c r="I221" s="123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124"/>
      <c r="AD221" s="125"/>
      <c r="AE221" s="125"/>
      <c r="AF221" s="128"/>
      <c r="AG221" s="127"/>
      <c r="AH221" s="10"/>
      <c r="AI221" s="10"/>
      <c r="AJ221" s="10"/>
      <c r="AK221" s="10"/>
      <c r="AL221" s="10"/>
      <c r="AM221" s="10"/>
      <c r="AN221" s="10"/>
      <c r="AO221" s="10"/>
    </row>
    <row r="222" spans="1:41" ht="13.5" customHeight="1">
      <c r="A222" s="44"/>
      <c r="B222" s="45"/>
      <c r="C222" s="123"/>
      <c r="D222" s="26"/>
      <c r="E222" s="26"/>
      <c r="F222" s="26"/>
      <c r="G222" s="26"/>
      <c r="H222" s="123"/>
      <c r="I222" s="123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124"/>
      <c r="AD222" s="125"/>
      <c r="AE222" s="125"/>
      <c r="AF222" s="128"/>
      <c r="AG222" s="127"/>
      <c r="AH222" s="10"/>
      <c r="AI222" s="10"/>
      <c r="AJ222" s="10"/>
      <c r="AK222" s="10"/>
      <c r="AL222" s="10"/>
      <c r="AM222" s="10"/>
      <c r="AN222" s="10"/>
      <c r="AO222" s="10"/>
    </row>
    <row r="223" spans="1:41" ht="13.5" customHeight="1">
      <c r="A223" s="44"/>
      <c r="B223" s="45"/>
      <c r="C223" s="123"/>
      <c r="D223" s="26"/>
      <c r="E223" s="26"/>
      <c r="F223" s="26"/>
      <c r="G223" s="26"/>
      <c r="H223" s="123"/>
      <c r="I223" s="123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124"/>
      <c r="AD223" s="125"/>
      <c r="AE223" s="125"/>
      <c r="AF223" s="128"/>
      <c r="AG223" s="127"/>
      <c r="AH223" s="10"/>
      <c r="AI223" s="10"/>
      <c r="AJ223" s="10"/>
      <c r="AK223" s="10"/>
      <c r="AL223" s="10"/>
      <c r="AM223" s="10"/>
      <c r="AN223" s="10"/>
      <c r="AO223" s="10"/>
    </row>
    <row r="224" spans="1:41" ht="13.5" customHeight="1">
      <c r="A224" s="44"/>
      <c r="B224" s="45"/>
      <c r="C224" s="123"/>
      <c r="D224" s="26"/>
      <c r="E224" s="26"/>
      <c r="F224" s="26"/>
      <c r="G224" s="26"/>
      <c r="H224" s="123"/>
      <c r="I224" s="123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124"/>
      <c r="AD224" s="125"/>
      <c r="AE224" s="125"/>
      <c r="AF224" s="128"/>
      <c r="AG224" s="127"/>
      <c r="AH224" s="10"/>
      <c r="AI224" s="10"/>
      <c r="AJ224" s="10"/>
      <c r="AK224" s="10"/>
      <c r="AL224" s="10"/>
      <c r="AM224" s="10"/>
      <c r="AN224" s="10"/>
      <c r="AO224" s="10"/>
    </row>
    <row r="225" spans="1:41" ht="13.5" customHeight="1">
      <c r="A225" s="44"/>
      <c r="B225" s="45"/>
      <c r="C225" s="123"/>
      <c r="D225" s="26"/>
      <c r="E225" s="26"/>
      <c r="F225" s="26"/>
      <c r="G225" s="26"/>
      <c r="H225" s="123"/>
      <c r="I225" s="123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124"/>
      <c r="AD225" s="125"/>
      <c r="AE225" s="125"/>
      <c r="AF225" s="128"/>
      <c r="AG225" s="127"/>
      <c r="AH225" s="10"/>
      <c r="AI225" s="10"/>
      <c r="AJ225" s="10"/>
      <c r="AK225" s="10"/>
      <c r="AL225" s="10"/>
      <c r="AM225" s="10"/>
      <c r="AN225" s="10"/>
      <c r="AO225" s="10"/>
    </row>
    <row r="226" spans="1:41" ht="13.5" customHeight="1">
      <c r="A226" s="44"/>
      <c r="B226" s="45"/>
      <c r="C226" s="123"/>
      <c r="D226" s="26"/>
      <c r="E226" s="26"/>
      <c r="F226" s="26"/>
      <c r="G226" s="26"/>
      <c r="H226" s="123"/>
      <c r="I226" s="123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124"/>
      <c r="AD226" s="125"/>
      <c r="AE226" s="125"/>
      <c r="AF226" s="128"/>
      <c r="AG226" s="127"/>
      <c r="AH226" s="10"/>
      <c r="AI226" s="10"/>
      <c r="AJ226" s="10"/>
      <c r="AK226" s="10"/>
      <c r="AL226" s="10"/>
      <c r="AM226" s="10"/>
      <c r="AN226" s="10"/>
      <c r="AO226" s="10"/>
    </row>
    <row r="227" spans="1:41" ht="13.5" customHeight="1">
      <c r="A227" s="44"/>
      <c r="B227" s="45"/>
      <c r="C227" s="123"/>
      <c r="D227" s="26"/>
      <c r="E227" s="26"/>
      <c r="F227" s="26"/>
      <c r="G227" s="26"/>
      <c r="H227" s="123"/>
      <c r="I227" s="123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124"/>
      <c r="AD227" s="125"/>
      <c r="AE227" s="125"/>
      <c r="AF227" s="128"/>
      <c r="AG227" s="127"/>
      <c r="AH227" s="10"/>
      <c r="AI227" s="10"/>
      <c r="AJ227" s="10"/>
      <c r="AK227" s="10"/>
      <c r="AL227" s="10"/>
      <c r="AM227" s="10"/>
      <c r="AN227" s="10"/>
      <c r="AO227" s="10"/>
    </row>
    <row r="228" spans="1:41" ht="13.5" customHeight="1">
      <c r="A228" s="44"/>
      <c r="B228" s="45"/>
      <c r="C228" s="123"/>
      <c r="D228" s="26"/>
      <c r="E228" s="26"/>
      <c r="F228" s="26"/>
      <c r="G228" s="26"/>
      <c r="H228" s="123"/>
      <c r="I228" s="123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124"/>
      <c r="AD228" s="125"/>
      <c r="AE228" s="125"/>
      <c r="AF228" s="128"/>
      <c r="AG228" s="127"/>
      <c r="AH228" s="10"/>
      <c r="AI228" s="10"/>
      <c r="AJ228" s="10"/>
      <c r="AK228" s="10"/>
      <c r="AL228" s="10"/>
      <c r="AM228" s="10"/>
      <c r="AN228" s="10"/>
      <c r="AO228" s="10"/>
    </row>
    <row r="229" spans="1:41" ht="13.5" customHeight="1">
      <c r="A229" s="44"/>
      <c r="B229" s="45"/>
      <c r="C229" s="123"/>
      <c r="D229" s="26"/>
      <c r="E229" s="26"/>
      <c r="F229" s="26"/>
      <c r="G229" s="26"/>
      <c r="H229" s="123"/>
      <c r="I229" s="123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124"/>
      <c r="AD229" s="125"/>
      <c r="AE229" s="125"/>
      <c r="AF229" s="128"/>
      <c r="AG229" s="127"/>
      <c r="AH229" s="10"/>
      <c r="AI229" s="10"/>
      <c r="AJ229" s="10"/>
      <c r="AK229" s="10"/>
      <c r="AL229" s="10"/>
      <c r="AM229" s="10"/>
      <c r="AN229" s="10"/>
      <c r="AO229" s="10"/>
    </row>
    <row r="230" spans="1:41" ht="13.5" customHeight="1">
      <c r="A230" s="44"/>
      <c r="B230" s="45"/>
      <c r="C230" s="123"/>
      <c r="D230" s="26"/>
      <c r="E230" s="26"/>
      <c r="F230" s="26"/>
      <c r="G230" s="26"/>
      <c r="H230" s="123"/>
      <c r="I230" s="123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124"/>
      <c r="AD230" s="125"/>
      <c r="AE230" s="125"/>
      <c r="AF230" s="128"/>
      <c r="AG230" s="127"/>
      <c r="AH230" s="10"/>
      <c r="AI230" s="10"/>
      <c r="AJ230" s="10"/>
      <c r="AK230" s="10"/>
      <c r="AL230" s="10"/>
      <c r="AM230" s="10"/>
      <c r="AN230" s="10"/>
      <c r="AO230" s="10"/>
    </row>
    <row r="231" spans="1:41" ht="13.5" customHeight="1">
      <c r="A231" s="44"/>
      <c r="B231" s="45"/>
      <c r="C231" s="123"/>
      <c r="D231" s="26"/>
      <c r="E231" s="26"/>
      <c r="F231" s="26"/>
      <c r="G231" s="26"/>
      <c r="H231" s="123"/>
      <c r="I231" s="123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124"/>
      <c r="AD231" s="125"/>
      <c r="AE231" s="125"/>
      <c r="AF231" s="128"/>
      <c r="AG231" s="127"/>
      <c r="AH231" s="10"/>
      <c r="AI231" s="10"/>
      <c r="AJ231" s="10"/>
      <c r="AK231" s="10"/>
      <c r="AL231" s="10"/>
      <c r="AM231" s="10"/>
      <c r="AN231" s="10"/>
      <c r="AO231" s="10"/>
    </row>
    <row r="232" spans="1:41" ht="13.5" customHeight="1">
      <c r="A232" s="44"/>
      <c r="B232" s="45"/>
      <c r="C232" s="123"/>
      <c r="D232" s="26"/>
      <c r="E232" s="26"/>
      <c r="F232" s="26"/>
      <c r="G232" s="26"/>
      <c r="H232" s="123"/>
      <c r="I232" s="123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124"/>
      <c r="AD232" s="125"/>
      <c r="AE232" s="125"/>
      <c r="AF232" s="128"/>
      <c r="AG232" s="127"/>
      <c r="AH232" s="10"/>
      <c r="AI232" s="10"/>
      <c r="AJ232" s="10"/>
      <c r="AK232" s="10"/>
      <c r="AL232" s="10"/>
      <c r="AM232" s="10"/>
      <c r="AN232" s="10"/>
      <c r="AO232" s="10"/>
    </row>
    <row r="233" spans="1:41" ht="13.5" customHeight="1">
      <c r="A233" s="44"/>
      <c r="B233" s="45"/>
      <c r="C233" s="123"/>
      <c r="D233" s="26"/>
      <c r="E233" s="26"/>
      <c r="F233" s="26"/>
      <c r="G233" s="26"/>
      <c r="H233" s="123"/>
      <c r="I233" s="123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124"/>
      <c r="AD233" s="125"/>
      <c r="AE233" s="125"/>
      <c r="AF233" s="128"/>
      <c r="AG233" s="127"/>
      <c r="AH233" s="10"/>
      <c r="AI233" s="10"/>
      <c r="AJ233" s="10"/>
      <c r="AK233" s="10"/>
      <c r="AL233" s="10"/>
      <c r="AM233" s="10"/>
      <c r="AN233" s="10"/>
      <c r="AO233" s="10"/>
    </row>
    <row r="234" spans="1:41" ht="13.5" customHeight="1">
      <c r="A234" s="44"/>
      <c r="B234" s="45"/>
      <c r="C234" s="123"/>
      <c r="D234" s="26"/>
      <c r="E234" s="26"/>
      <c r="F234" s="26"/>
      <c r="G234" s="26"/>
      <c r="H234" s="123"/>
      <c r="I234" s="123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124"/>
      <c r="AD234" s="125"/>
      <c r="AE234" s="125"/>
      <c r="AF234" s="128"/>
      <c r="AG234" s="127"/>
      <c r="AH234" s="10"/>
      <c r="AI234" s="10"/>
      <c r="AJ234" s="10"/>
      <c r="AK234" s="10"/>
      <c r="AL234" s="10"/>
      <c r="AM234" s="10"/>
      <c r="AN234" s="10"/>
      <c r="AO234" s="10"/>
    </row>
    <row r="235" spans="1:41" ht="13.5" customHeight="1">
      <c r="A235" s="44"/>
      <c r="B235" s="45"/>
      <c r="C235" s="123"/>
      <c r="D235" s="26"/>
      <c r="E235" s="26"/>
      <c r="F235" s="26"/>
      <c r="G235" s="26"/>
      <c r="H235" s="123"/>
      <c r="I235" s="123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124"/>
      <c r="AD235" s="125"/>
      <c r="AE235" s="125"/>
      <c r="AF235" s="128"/>
      <c r="AG235" s="127"/>
      <c r="AH235" s="10"/>
      <c r="AI235" s="10"/>
      <c r="AJ235" s="10"/>
      <c r="AK235" s="10"/>
      <c r="AL235" s="10"/>
      <c r="AM235" s="10"/>
      <c r="AN235" s="10"/>
      <c r="AO235" s="10"/>
    </row>
    <row r="236" spans="1:41" ht="13.5" customHeight="1">
      <c r="A236" s="44"/>
      <c r="B236" s="45"/>
      <c r="C236" s="123"/>
      <c r="D236" s="26"/>
      <c r="E236" s="26"/>
      <c r="F236" s="26"/>
      <c r="G236" s="26"/>
      <c r="H236" s="123"/>
      <c r="I236" s="123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124"/>
      <c r="AD236" s="125"/>
      <c r="AE236" s="125"/>
      <c r="AF236" s="128"/>
      <c r="AG236" s="127"/>
      <c r="AH236" s="10"/>
      <c r="AI236" s="10"/>
      <c r="AJ236" s="10"/>
      <c r="AK236" s="10"/>
      <c r="AL236" s="10"/>
      <c r="AM236" s="10"/>
      <c r="AN236" s="10"/>
      <c r="AO236" s="10"/>
    </row>
    <row r="237" spans="1:41" ht="13.5" customHeight="1">
      <c r="A237" s="44"/>
      <c r="B237" s="45"/>
      <c r="C237" s="123"/>
      <c r="D237" s="26"/>
      <c r="E237" s="26"/>
      <c r="F237" s="26"/>
      <c r="G237" s="26"/>
      <c r="H237" s="123"/>
      <c r="I237" s="123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124"/>
      <c r="AD237" s="125"/>
      <c r="AE237" s="125"/>
      <c r="AF237" s="128"/>
      <c r="AG237" s="127"/>
      <c r="AH237" s="10"/>
      <c r="AI237" s="10"/>
      <c r="AJ237" s="10"/>
      <c r="AK237" s="10"/>
      <c r="AL237" s="10"/>
      <c r="AM237" s="10"/>
      <c r="AN237" s="10"/>
      <c r="AO237" s="10"/>
    </row>
    <row r="238" spans="1:41" ht="13.5" customHeight="1">
      <c r="A238" s="44"/>
      <c r="B238" s="45"/>
      <c r="C238" s="123"/>
      <c r="D238" s="26"/>
      <c r="E238" s="26"/>
      <c r="F238" s="26"/>
      <c r="G238" s="26"/>
      <c r="H238" s="123"/>
      <c r="I238" s="123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124"/>
      <c r="AD238" s="125"/>
      <c r="AE238" s="125"/>
      <c r="AF238" s="128"/>
      <c r="AG238" s="127"/>
      <c r="AH238" s="10"/>
      <c r="AI238" s="10"/>
      <c r="AJ238" s="10"/>
      <c r="AK238" s="10"/>
      <c r="AL238" s="10"/>
      <c r="AM238" s="10"/>
      <c r="AN238" s="10"/>
      <c r="AO238" s="10"/>
    </row>
    <row r="239" spans="1:41" ht="13.5" customHeight="1">
      <c r="A239" s="44"/>
      <c r="B239" s="45"/>
      <c r="C239" s="123"/>
      <c r="D239" s="26"/>
      <c r="E239" s="26"/>
      <c r="F239" s="26"/>
      <c r="G239" s="26"/>
      <c r="H239" s="123"/>
      <c r="I239" s="123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124"/>
      <c r="AD239" s="125"/>
      <c r="AE239" s="125"/>
      <c r="AF239" s="128"/>
      <c r="AG239" s="127"/>
      <c r="AH239" s="10"/>
      <c r="AI239" s="10"/>
      <c r="AJ239" s="10"/>
      <c r="AK239" s="10"/>
      <c r="AL239" s="10"/>
      <c r="AM239" s="10"/>
      <c r="AN239" s="10"/>
      <c r="AO239" s="10"/>
    </row>
    <row r="240" spans="1:41" ht="13.5" customHeight="1">
      <c r="A240" s="44"/>
      <c r="B240" s="45"/>
      <c r="C240" s="123"/>
      <c r="D240" s="26"/>
      <c r="E240" s="26"/>
      <c r="F240" s="26"/>
      <c r="G240" s="26"/>
      <c r="H240" s="123"/>
      <c r="I240" s="123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124"/>
      <c r="AD240" s="125"/>
      <c r="AE240" s="125"/>
      <c r="AF240" s="128"/>
      <c r="AG240" s="127"/>
      <c r="AH240" s="10"/>
      <c r="AI240" s="10"/>
      <c r="AJ240" s="10"/>
      <c r="AK240" s="10"/>
      <c r="AL240" s="10"/>
      <c r="AM240" s="10"/>
      <c r="AN240" s="10"/>
      <c r="AO240" s="10"/>
    </row>
    <row r="241" spans="1:41" ht="13.5" customHeight="1">
      <c r="A241" s="44"/>
      <c r="B241" s="45"/>
      <c r="C241" s="123"/>
      <c r="D241" s="26"/>
      <c r="E241" s="26"/>
      <c r="F241" s="26"/>
      <c r="G241" s="26"/>
      <c r="H241" s="123"/>
      <c r="I241" s="123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124"/>
      <c r="AD241" s="125"/>
      <c r="AE241" s="125"/>
      <c r="AF241" s="128"/>
      <c r="AG241" s="127"/>
      <c r="AH241" s="10"/>
      <c r="AI241" s="10"/>
      <c r="AJ241" s="10"/>
      <c r="AK241" s="10"/>
      <c r="AL241" s="10"/>
      <c r="AM241" s="10"/>
      <c r="AN241" s="10"/>
      <c r="AO241" s="10"/>
    </row>
    <row r="242" spans="1:41" ht="13.5" customHeight="1">
      <c r="A242" s="44"/>
      <c r="B242" s="45"/>
      <c r="C242" s="123"/>
      <c r="D242" s="26"/>
      <c r="E242" s="26"/>
      <c r="F242" s="26"/>
      <c r="G242" s="26"/>
      <c r="H242" s="123"/>
      <c r="I242" s="123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124"/>
      <c r="AD242" s="125"/>
      <c r="AE242" s="125"/>
      <c r="AF242" s="128"/>
      <c r="AG242" s="127"/>
      <c r="AH242" s="10"/>
      <c r="AI242" s="10"/>
      <c r="AJ242" s="10"/>
      <c r="AK242" s="10"/>
      <c r="AL242" s="10"/>
      <c r="AM242" s="10"/>
      <c r="AN242" s="10"/>
      <c r="AO242" s="10"/>
    </row>
    <row r="243" spans="1:41" ht="13.5" customHeight="1">
      <c r="A243" s="44"/>
      <c r="B243" s="45"/>
      <c r="C243" s="123"/>
      <c r="D243" s="26"/>
      <c r="E243" s="26"/>
      <c r="F243" s="26"/>
      <c r="G243" s="26"/>
      <c r="H243" s="123"/>
      <c r="I243" s="123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124"/>
      <c r="AD243" s="125"/>
      <c r="AE243" s="125"/>
      <c r="AF243" s="128"/>
      <c r="AG243" s="127"/>
      <c r="AH243" s="10"/>
      <c r="AI243" s="10"/>
      <c r="AJ243" s="10"/>
      <c r="AK243" s="10"/>
      <c r="AL243" s="10"/>
      <c r="AM243" s="10"/>
      <c r="AN243" s="10"/>
      <c r="AO243" s="10"/>
    </row>
    <row r="244" spans="1:41" ht="13.5" customHeight="1">
      <c r="A244" s="44"/>
      <c r="B244" s="45"/>
      <c r="C244" s="123"/>
      <c r="D244" s="26"/>
      <c r="E244" s="26"/>
      <c r="F244" s="26"/>
      <c r="G244" s="26"/>
      <c r="H244" s="123"/>
      <c r="I244" s="123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124"/>
      <c r="AD244" s="125"/>
      <c r="AE244" s="125"/>
      <c r="AF244" s="128"/>
      <c r="AG244" s="127"/>
      <c r="AH244" s="10"/>
      <c r="AI244" s="10"/>
      <c r="AJ244" s="10"/>
      <c r="AK244" s="10"/>
      <c r="AL244" s="10"/>
      <c r="AM244" s="10"/>
      <c r="AN244" s="10"/>
      <c r="AO244" s="10"/>
    </row>
    <row r="245" spans="1:41" ht="13.5" customHeight="1">
      <c r="A245" s="44"/>
      <c r="B245" s="45"/>
      <c r="C245" s="123"/>
      <c r="D245" s="26"/>
      <c r="E245" s="26"/>
      <c r="F245" s="26"/>
      <c r="G245" s="26"/>
      <c r="H245" s="123"/>
      <c r="I245" s="123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124"/>
      <c r="AD245" s="125"/>
      <c r="AE245" s="125"/>
      <c r="AF245" s="128"/>
      <c r="AG245" s="127"/>
      <c r="AH245" s="10"/>
      <c r="AI245" s="10"/>
      <c r="AJ245" s="10"/>
      <c r="AK245" s="10"/>
      <c r="AL245" s="10"/>
      <c r="AM245" s="10"/>
      <c r="AN245" s="10"/>
      <c r="AO245" s="10"/>
    </row>
    <row r="246" spans="1:41" ht="13.5" customHeight="1">
      <c r="A246" s="44"/>
      <c r="B246" s="45"/>
      <c r="C246" s="123"/>
      <c r="D246" s="26"/>
      <c r="E246" s="26"/>
      <c r="F246" s="26"/>
      <c r="G246" s="26"/>
      <c r="H246" s="123"/>
      <c r="I246" s="123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124"/>
      <c r="AD246" s="125"/>
      <c r="AE246" s="125"/>
      <c r="AF246" s="128"/>
      <c r="AG246" s="127"/>
      <c r="AH246" s="10"/>
      <c r="AI246" s="10"/>
      <c r="AJ246" s="10"/>
      <c r="AK246" s="10"/>
      <c r="AL246" s="10"/>
      <c r="AM246" s="10"/>
      <c r="AN246" s="10"/>
      <c r="AO246" s="10"/>
    </row>
    <row r="247" spans="1:41" ht="13.5" customHeight="1">
      <c r="A247" s="44"/>
      <c r="B247" s="45"/>
      <c r="C247" s="123"/>
      <c r="D247" s="26"/>
      <c r="E247" s="26"/>
      <c r="F247" s="26"/>
      <c r="G247" s="26"/>
      <c r="H247" s="123"/>
      <c r="I247" s="123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124"/>
      <c r="AD247" s="125"/>
      <c r="AE247" s="125"/>
      <c r="AF247" s="128"/>
      <c r="AG247" s="127"/>
      <c r="AH247" s="10"/>
      <c r="AI247" s="10"/>
      <c r="AJ247" s="10"/>
      <c r="AK247" s="10"/>
      <c r="AL247" s="10"/>
      <c r="AM247" s="10"/>
      <c r="AN247" s="10"/>
      <c r="AO247" s="10"/>
    </row>
    <row r="248" spans="1:41" ht="13.5" customHeight="1">
      <c r="A248" s="44"/>
      <c r="B248" s="45"/>
      <c r="C248" s="123"/>
      <c r="D248" s="26"/>
      <c r="E248" s="26"/>
      <c r="F248" s="26"/>
      <c r="G248" s="26"/>
      <c r="H248" s="123"/>
      <c r="I248" s="123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124"/>
      <c r="AD248" s="125"/>
      <c r="AE248" s="125"/>
      <c r="AF248" s="128"/>
      <c r="AG248" s="127"/>
      <c r="AH248" s="10"/>
      <c r="AI248" s="10"/>
      <c r="AJ248" s="10"/>
      <c r="AK248" s="10"/>
      <c r="AL248" s="10"/>
      <c r="AM248" s="10"/>
      <c r="AN248" s="10"/>
      <c r="AO248" s="10"/>
    </row>
    <row r="249" spans="1:41" ht="13.5" customHeight="1">
      <c r="A249" s="44"/>
      <c r="B249" s="45"/>
      <c r="C249" s="123"/>
      <c r="D249" s="26"/>
      <c r="E249" s="26"/>
      <c r="F249" s="26"/>
      <c r="G249" s="26"/>
      <c r="H249" s="123"/>
      <c r="I249" s="123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124"/>
      <c r="AD249" s="125"/>
      <c r="AE249" s="125"/>
      <c r="AF249" s="128"/>
      <c r="AG249" s="127"/>
      <c r="AH249" s="10"/>
      <c r="AI249" s="10"/>
      <c r="AJ249" s="10"/>
      <c r="AK249" s="10"/>
      <c r="AL249" s="10"/>
      <c r="AM249" s="10"/>
      <c r="AN249" s="10"/>
      <c r="AO249" s="10"/>
    </row>
    <row r="250" spans="1:41" ht="13.5" customHeight="1">
      <c r="A250" s="44"/>
      <c r="B250" s="45"/>
      <c r="C250" s="123"/>
      <c r="D250" s="26"/>
      <c r="E250" s="26"/>
      <c r="F250" s="26"/>
      <c r="G250" s="26"/>
      <c r="H250" s="123"/>
      <c r="I250" s="123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124"/>
      <c r="AD250" s="125"/>
      <c r="AE250" s="125"/>
      <c r="AF250" s="128"/>
      <c r="AG250" s="127"/>
      <c r="AH250" s="10"/>
      <c r="AI250" s="10"/>
      <c r="AJ250" s="10"/>
      <c r="AK250" s="10"/>
      <c r="AL250" s="10"/>
      <c r="AM250" s="10"/>
      <c r="AN250" s="10"/>
      <c r="AO250" s="10"/>
    </row>
    <row r="251" spans="1:41" ht="13.5" customHeight="1">
      <c r="A251" s="44"/>
      <c r="B251" s="45"/>
      <c r="C251" s="123"/>
      <c r="D251" s="26"/>
      <c r="E251" s="26"/>
      <c r="F251" s="26"/>
      <c r="G251" s="26"/>
      <c r="H251" s="123"/>
      <c r="I251" s="123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124"/>
      <c r="AD251" s="125"/>
      <c r="AE251" s="125"/>
      <c r="AF251" s="128"/>
      <c r="AG251" s="127"/>
      <c r="AH251" s="10"/>
      <c r="AI251" s="10"/>
      <c r="AJ251" s="10"/>
      <c r="AK251" s="10"/>
      <c r="AL251" s="10"/>
      <c r="AM251" s="10"/>
      <c r="AN251" s="10"/>
      <c r="AO251" s="10"/>
    </row>
    <row r="252" spans="1:41" ht="13.5" customHeight="1">
      <c r="A252" s="44"/>
      <c r="B252" s="45"/>
      <c r="C252" s="123"/>
      <c r="D252" s="26"/>
      <c r="E252" s="26"/>
      <c r="F252" s="26"/>
      <c r="G252" s="26"/>
      <c r="H252" s="123"/>
      <c r="I252" s="123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124"/>
      <c r="AD252" s="125"/>
      <c r="AE252" s="125"/>
      <c r="AF252" s="128"/>
      <c r="AG252" s="127"/>
      <c r="AH252" s="10"/>
      <c r="AI252" s="10"/>
      <c r="AJ252" s="10"/>
      <c r="AK252" s="10"/>
      <c r="AL252" s="10"/>
      <c r="AM252" s="10"/>
      <c r="AN252" s="10"/>
      <c r="AO252" s="10"/>
    </row>
    <row r="253" spans="1:41" ht="13.5" customHeight="1">
      <c r="A253" s="44"/>
      <c r="B253" s="45"/>
      <c r="C253" s="123"/>
      <c r="D253" s="26"/>
      <c r="E253" s="26"/>
      <c r="F253" s="26"/>
      <c r="G253" s="26"/>
      <c r="H253" s="123"/>
      <c r="I253" s="123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124"/>
      <c r="AD253" s="125"/>
      <c r="AE253" s="125"/>
      <c r="AF253" s="128"/>
      <c r="AG253" s="127"/>
      <c r="AH253" s="10"/>
      <c r="AI253" s="10"/>
      <c r="AJ253" s="10"/>
      <c r="AK253" s="10"/>
      <c r="AL253" s="10"/>
      <c r="AM253" s="10"/>
      <c r="AN253" s="10"/>
      <c r="AO253" s="10"/>
    </row>
    <row r="254" spans="1:41" ht="13.5" customHeight="1">
      <c r="A254" s="44"/>
      <c r="B254" s="45"/>
      <c r="C254" s="123"/>
      <c r="D254" s="26"/>
      <c r="E254" s="26"/>
      <c r="F254" s="26"/>
      <c r="G254" s="26"/>
      <c r="H254" s="123"/>
      <c r="I254" s="123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124"/>
      <c r="AD254" s="125"/>
      <c r="AE254" s="125"/>
      <c r="AF254" s="128"/>
      <c r="AG254" s="127"/>
      <c r="AH254" s="10"/>
      <c r="AI254" s="10"/>
      <c r="AJ254" s="10"/>
      <c r="AK254" s="10"/>
      <c r="AL254" s="10"/>
      <c r="AM254" s="10"/>
      <c r="AN254" s="10"/>
      <c r="AO254" s="10"/>
    </row>
    <row r="255" spans="1:41" ht="13.5" customHeight="1">
      <c r="A255" s="44"/>
      <c r="B255" s="45"/>
      <c r="C255" s="123"/>
      <c r="D255" s="26"/>
      <c r="E255" s="26"/>
      <c r="F255" s="26"/>
      <c r="G255" s="26"/>
      <c r="H255" s="123"/>
      <c r="I255" s="123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124"/>
      <c r="AD255" s="125"/>
      <c r="AE255" s="125"/>
      <c r="AF255" s="128"/>
      <c r="AG255" s="127"/>
      <c r="AH255" s="10"/>
      <c r="AI255" s="10"/>
      <c r="AJ255" s="10"/>
      <c r="AK255" s="10"/>
      <c r="AL255" s="10"/>
      <c r="AM255" s="10"/>
      <c r="AN255" s="10"/>
      <c r="AO255" s="10"/>
    </row>
    <row r="256" spans="1:41" ht="13.5" customHeight="1">
      <c r="A256" s="44"/>
      <c r="B256" s="45"/>
      <c r="C256" s="123"/>
      <c r="D256" s="26"/>
      <c r="E256" s="26"/>
      <c r="F256" s="26"/>
      <c r="G256" s="26"/>
      <c r="H256" s="123"/>
      <c r="I256" s="123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124"/>
      <c r="AD256" s="125"/>
      <c r="AE256" s="125"/>
      <c r="AF256" s="128"/>
      <c r="AG256" s="127"/>
      <c r="AH256" s="10"/>
      <c r="AI256" s="10"/>
      <c r="AJ256" s="10"/>
      <c r="AK256" s="10"/>
      <c r="AL256" s="10"/>
      <c r="AM256" s="10"/>
      <c r="AN256" s="10"/>
      <c r="AO256" s="10"/>
    </row>
    <row r="257" spans="1:41" ht="13.5" customHeight="1">
      <c r="A257" s="44"/>
      <c r="B257" s="45"/>
      <c r="C257" s="123"/>
      <c r="D257" s="26"/>
      <c r="E257" s="26"/>
      <c r="F257" s="26"/>
      <c r="G257" s="26"/>
      <c r="H257" s="123"/>
      <c r="I257" s="123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124"/>
      <c r="AD257" s="125"/>
      <c r="AE257" s="125"/>
      <c r="AF257" s="128"/>
      <c r="AG257" s="127"/>
      <c r="AH257" s="10"/>
      <c r="AI257" s="10"/>
      <c r="AJ257" s="10"/>
      <c r="AK257" s="10"/>
      <c r="AL257" s="10"/>
      <c r="AM257" s="10"/>
      <c r="AN257" s="10"/>
      <c r="AO257" s="10"/>
    </row>
    <row r="258" spans="1:41" ht="13.5" customHeight="1">
      <c r="A258" s="44"/>
      <c r="B258" s="45"/>
      <c r="C258" s="123"/>
      <c r="D258" s="26"/>
      <c r="E258" s="26"/>
      <c r="F258" s="26"/>
      <c r="G258" s="26"/>
      <c r="H258" s="123"/>
      <c r="I258" s="123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124"/>
      <c r="AD258" s="125"/>
      <c r="AE258" s="125"/>
      <c r="AF258" s="128"/>
      <c r="AG258" s="127"/>
      <c r="AH258" s="10"/>
      <c r="AI258" s="10"/>
      <c r="AJ258" s="10"/>
      <c r="AK258" s="10"/>
      <c r="AL258" s="10"/>
      <c r="AM258" s="10"/>
      <c r="AN258" s="10"/>
      <c r="AO258" s="10"/>
    </row>
    <row r="259" spans="1:41" ht="13.5" customHeight="1">
      <c r="A259" s="44"/>
      <c r="B259" s="45"/>
      <c r="C259" s="123"/>
      <c r="D259" s="26"/>
      <c r="E259" s="26"/>
      <c r="F259" s="26"/>
      <c r="G259" s="26"/>
      <c r="H259" s="123"/>
      <c r="I259" s="123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124"/>
      <c r="AD259" s="125"/>
      <c r="AE259" s="125"/>
      <c r="AF259" s="128"/>
      <c r="AG259" s="127"/>
      <c r="AH259" s="10"/>
      <c r="AI259" s="10"/>
      <c r="AJ259" s="10"/>
      <c r="AK259" s="10"/>
      <c r="AL259" s="10"/>
      <c r="AM259" s="10"/>
      <c r="AN259" s="10"/>
      <c r="AO259" s="10"/>
    </row>
    <row r="260" spans="1:41" ht="13.5" customHeight="1">
      <c r="A260" s="44"/>
      <c r="B260" s="45"/>
      <c r="C260" s="123"/>
      <c r="D260" s="26"/>
      <c r="E260" s="26"/>
      <c r="F260" s="26"/>
      <c r="G260" s="26"/>
      <c r="H260" s="123"/>
      <c r="I260" s="123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124"/>
      <c r="AD260" s="125"/>
      <c r="AE260" s="125"/>
      <c r="AF260" s="128"/>
      <c r="AG260" s="127"/>
      <c r="AH260" s="10"/>
      <c r="AI260" s="10"/>
      <c r="AJ260" s="10"/>
      <c r="AK260" s="10"/>
      <c r="AL260" s="10"/>
      <c r="AM260" s="10"/>
      <c r="AN260" s="10"/>
      <c r="AO260" s="10"/>
    </row>
    <row r="261" spans="1:41" ht="13.5" customHeight="1">
      <c r="A261" s="44"/>
      <c r="B261" s="45"/>
      <c r="C261" s="123"/>
      <c r="D261" s="26"/>
      <c r="E261" s="26"/>
      <c r="F261" s="26"/>
      <c r="G261" s="26"/>
      <c r="H261" s="123"/>
      <c r="I261" s="123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124"/>
      <c r="AD261" s="125"/>
      <c r="AE261" s="125"/>
      <c r="AF261" s="128"/>
      <c r="AG261" s="127"/>
      <c r="AH261" s="10"/>
      <c r="AI261" s="10"/>
      <c r="AJ261" s="10"/>
      <c r="AK261" s="10"/>
      <c r="AL261" s="10"/>
      <c r="AM261" s="10"/>
      <c r="AN261" s="10"/>
      <c r="AO261" s="10"/>
    </row>
    <row r="262" spans="1:41" ht="13.5" customHeight="1">
      <c r="A262" s="44"/>
      <c r="B262" s="45"/>
      <c r="C262" s="123"/>
      <c r="D262" s="26"/>
      <c r="E262" s="26"/>
      <c r="F262" s="26"/>
      <c r="G262" s="26"/>
      <c r="H262" s="123"/>
      <c r="I262" s="123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124"/>
      <c r="AD262" s="125"/>
      <c r="AE262" s="125"/>
      <c r="AF262" s="128"/>
      <c r="AG262" s="127"/>
      <c r="AH262" s="10"/>
      <c r="AI262" s="10"/>
      <c r="AJ262" s="10"/>
      <c r="AK262" s="10"/>
      <c r="AL262" s="10"/>
      <c r="AM262" s="10"/>
      <c r="AN262" s="10"/>
      <c r="AO262" s="10"/>
    </row>
    <row r="263" spans="1:41" ht="13.5" customHeight="1">
      <c r="A263" s="44"/>
      <c r="B263" s="45"/>
      <c r="C263" s="123"/>
      <c r="D263" s="26"/>
      <c r="E263" s="26"/>
      <c r="F263" s="26"/>
      <c r="G263" s="26"/>
      <c r="H263" s="123"/>
      <c r="I263" s="123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124"/>
      <c r="AD263" s="125"/>
      <c r="AE263" s="125"/>
      <c r="AF263" s="128"/>
      <c r="AG263" s="127"/>
      <c r="AH263" s="10"/>
      <c r="AI263" s="10"/>
      <c r="AJ263" s="10"/>
      <c r="AK263" s="10"/>
      <c r="AL263" s="10"/>
      <c r="AM263" s="10"/>
      <c r="AN263" s="10"/>
      <c r="AO263" s="10"/>
    </row>
    <row r="264" spans="1:41" ht="13.5" customHeight="1">
      <c r="A264" s="44"/>
      <c r="B264" s="45"/>
      <c r="C264" s="123"/>
      <c r="D264" s="26"/>
      <c r="E264" s="26"/>
      <c r="F264" s="26"/>
      <c r="G264" s="26"/>
      <c r="H264" s="123"/>
      <c r="I264" s="123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124"/>
      <c r="AD264" s="125"/>
      <c r="AE264" s="125"/>
      <c r="AF264" s="128"/>
      <c r="AG264" s="127"/>
      <c r="AH264" s="10"/>
      <c r="AI264" s="10"/>
      <c r="AJ264" s="10"/>
      <c r="AK264" s="10"/>
      <c r="AL264" s="10"/>
      <c r="AM264" s="10"/>
      <c r="AN264" s="10"/>
      <c r="AO264" s="10"/>
    </row>
    <row r="265" spans="1:41" ht="13.5" customHeight="1">
      <c r="A265" s="44"/>
      <c r="B265" s="45"/>
      <c r="C265" s="123"/>
      <c r="D265" s="26"/>
      <c r="E265" s="26"/>
      <c r="F265" s="26"/>
      <c r="G265" s="26"/>
      <c r="H265" s="123"/>
      <c r="I265" s="123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124"/>
      <c r="AD265" s="125"/>
      <c r="AE265" s="125"/>
      <c r="AF265" s="128"/>
      <c r="AG265" s="127"/>
      <c r="AH265" s="10"/>
      <c r="AI265" s="10"/>
      <c r="AJ265" s="10"/>
      <c r="AK265" s="10"/>
      <c r="AL265" s="10"/>
      <c r="AM265" s="10"/>
      <c r="AN265" s="10"/>
      <c r="AO265" s="10"/>
    </row>
    <row r="266" spans="1:41" ht="13.5" customHeight="1">
      <c r="A266" s="44"/>
      <c r="B266" s="45"/>
      <c r="C266" s="123"/>
      <c r="D266" s="26"/>
      <c r="E266" s="26"/>
      <c r="F266" s="26"/>
      <c r="G266" s="26"/>
      <c r="H266" s="123"/>
      <c r="I266" s="123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124"/>
      <c r="AD266" s="125"/>
      <c r="AE266" s="125"/>
      <c r="AF266" s="128"/>
      <c r="AG266" s="127"/>
      <c r="AH266" s="10"/>
      <c r="AI266" s="10"/>
      <c r="AJ266" s="10"/>
      <c r="AK266" s="10"/>
      <c r="AL266" s="10"/>
      <c r="AM266" s="10"/>
      <c r="AN266" s="10"/>
      <c r="AO266" s="10"/>
    </row>
    <row r="267" spans="1:41" ht="13.5" customHeight="1">
      <c r="A267" s="44"/>
      <c r="B267" s="45"/>
      <c r="C267" s="123"/>
      <c r="D267" s="26"/>
      <c r="E267" s="26"/>
      <c r="F267" s="26"/>
      <c r="G267" s="26"/>
      <c r="H267" s="123"/>
      <c r="I267" s="123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124"/>
      <c r="AD267" s="125"/>
      <c r="AE267" s="125"/>
      <c r="AF267" s="128"/>
      <c r="AG267" s="127"/>
      <c r="AH267" s="10"/>
      <c r="AI267" s="10"/>
      <c r="AJ267" s="10"/>
      <c r="AK267" s="10"/>
      <c r="AL267" s="10"/>
      <c r="AM267" s="10"/>
      <c r="AN267" s="10"/>
      <c r="AO267" s="10"/>
    </row>
    <row r="268" spans="1:41" ht="13.5" customHeight="1">
      <c r="A268" s="44"/>
      <c r="B268" s="45"/>
      <c r="C268" s="123"/>
      <c r="D268" s="26"/>
      <c r="E268" s="26"/>
      <c r="F268" s="26"/>
      <c r="G268" s="26"/>
      <c r="H268" s="123"/>
      <c r="I268" s="123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124"/>
      <c r="AD268" s="125"/>
      <c r="AE268" s="125"/>
      <c r="AF268" s="128"/>
      <c r="AG268" s="127"/>
      <c r="AH268" s="10"/>
      <c r="AI268" s="10"/>
      <c r="AJ268" s="10"/>
      <c r="AK268" s="10"/>
      <c r="AL268" s="10"/>
      <c r="AM268" s="10"/>
      <c r="AN268" s="10"/>
      <c r="AO268" s="10"/>
    </row>
    <row r="269" spans="1:41" ht="13.5" customHeight="1">
      <c r="A269" s="44"/>
      <c r="B269" s="45"/>
      <c r="C269" s="123"/>
      <c r="D269" s="26"/>
      <c r="E269" s="26"/>
      <c r="F269" s="26"/>
      <c r="G269" s="26"/>
      <c r="H269" s="123"/>
      <c r="I269" s="123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124"/>
      <c r="AD269" s="125"/>
      <c r="AE269" s="125"/>
      <c r="AF269" s="128"/>
      <c r="AG269" s="127"/>
      <c r="AH269" s="10"/>
      <c r="AI269" s="10"/>
      <c r="AJ269" s="10"/>
      <c r="AK269" s="10"/>
      <c r="AL269" s="10"/>
      <c r="AM269" s="10"/>
      <c r="AN269" s="10"/>
      <c r="AO269" s="10"/>
    </row>
    <row r="270" spans="1:41" ht="13.5" customHeight="1">
      <c r="A270" s="44"/>
      <c r="B270" s="45"/>
      <c r="C270" s="123"/>
      <c r="D270" s="26"/>
      <c r="E270" s="26"/>
      <c r="F270" s="26"/>
      <c r="G270" s="26"/>
      <c r="H270" s="123"/>
      <c r="I270" s="123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124"/>
      <c r="AD270" s="125"/>
      <c r="AE270" s="125"/>
      <c r="AF270" s="128"/>
      <c r="AG270" s="127"/>
      <c r="AH270" s="10"/>
      <c r="AI270" s="10"/>
      <c r="AJ270" s="10"/>
      <c r="AK270" s="10"/>
      <c r="AL270" s="10"/>
      <c r="AM270" s="10"/>
      <c r="AN270" s="10"/>
      <c r="AO270" s="10"/>
    </row>
    <row r="271" spans="1:41" ht="13.5" customHeight="1">
      <c r="A271" s="44"/>
      <c r="B271" s="45"/>
      <c r="C271" s="123"/>
      <c r="D271" s="26"/>
      <c r="E271" s="26"/>
      <c r="F271" s="26"/>
      <c r="G271" s="26"/>
      <c r="H271" s="123"/>
      <c r="I271" s="123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124"/>
      <c r="AD271" s="125"/>
      <c r="AE271" s="125"/>
      <c r="AF271" s="128"/>
      <c r="AG271" s="127"/>
      <c r="AH271" s="10"/>
      <c r="AI271" s="10"/>
      <c r="AJ271" s="10"/>
      <c r="AK271" s="10"/>
      <c r="AL271" s="10"/>
      <c r="AM271" s="10"/>
      <c r="AN271" s="10"/>
      <c r="AO271" s="10"/>
    </row>
    <row r="272" spans="1:41" ht="13.5" customHeight="1">
      <c r="A272" s="44"/>
      <c r="B272" s="45"/>
      <c r="C272" s="123"/>
      <c r="D272" s="26"/>
      <c r="E272" s="26"/>
      <c r="F272" s="26"/>
      <c r="G272" s="26"/>
      <c r="H272" s="123"/>
      <c r="I272" s="123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124"/>
      <c r="AD272" s="125"/>
      <c r="AE272" s="125"/>
      <c r="AF272" s="128"/>
      <c r="AG272" s="127"/>
      <c r="AH272" s="10"/>
      <c r="AI272" s="10"/>
      <c r="AJ272" s="10"/>
      <c r="AK272" s="10"/>
      <c r="AL272" s="10"/>
      <c r="AM272" s="10"/>
      <c r="AN272" s="10"/>
      <c r="AO272" s="10"/>
    </row>
    <row r="273" spans="1:41" ht="13.5" customHeight="1">
      <c r="A273" s="44"/>
      <c r="B273" s="45"/>
      <c r="C273" s="123"/>
      <c r="D273" s="26"/>
      <c r="E273" s="26"/>
      <c r="F273" s="26"/>
      <c r="G273" s="26"/>
      <c r="H273" s="123"/>
      <c r="I273" s="123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124"/>
      <c r="AD273" s="125"/>
      <c r="AE273" s="125"/>
      <c r="AF273" s="128"/>
      <c r="AG273" s="127"/>
      <c r="AH273" s="10"/>
      <c r="AI273" s="10"/>
      <c r="AJ273" s="10"/>
      <c r="AK273" s="10"/>
      <c r="AL273" s="10"/>
      <c r="AM273" s="10"/>
      <c r="AN273" s="10"/>
      <c r="AO273" s="10"/>
    </row>
    <row r="274" spans="1:41" ht="13.5" customHeight="1">
      <c r="A274" s="44"/>
      <c r="B274" s="45"/>
      <c r="C274" s="123"/>
      <c r="D274" s="26"/>
      <c r="E274" s="26"/>
      <c r="F274" s="26"/>
      <c r="G274" s="26"/>
      <c r="H274" s="123"/>
      <c r="I274" s="123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124"/>
      <c r="AD274" s="125"/>
      <c r="AE274" s="125"/>
      <c r="AF274" s="128"/>
      <c r="AG274" s="127"/>
      <c r="AH274" s="10"/>
      <c r="AI274" s="10"/>
      <c r="AJ274" s="10"/>
      <c r="AK274" s="10"/>
      <c r="AL274" s="10"/>
      <c r="AM274" s="10"/>
      <c r="AN274" s="10"/>
      <c r="AO274" s="10"/>
    </row>
    <row r="275" spans="1:41" ht="13.5" customHeight="1">
      <c r="A275" s="44"/>
      <c r="B275" s="45"/>
      <c r="C275" s="123"/>
      <c r="D275" s="26"/>
      <c r="E275" s="26"/>
      <c r="F275" s="26"/>
      <c r="G275" s="26"/>
      <c r="H275" s="123"/>
      <c r="I275" s="123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124"/>
      <c r="AD275" s="125"/>
      <c r="AE275" s="125"/>
      <c r="AF275" s="128"/>
      <c r="AG275" s="127"/>
      <c r="AH275" s="10"/>
      <c r="AI275" s="10"/>
      <c r="AJ275" s="10"/>
      <c r="AK275" s="10"/>
      <c r="AL275" s="10"/>
      <c r="AM275" s="10"/>
      <c r="AN275" s="10"/>
      <c r="AO275" s="10"/>
    </row>
    <row r="276" spans="1:41" ht="13.5" customHeight="1">
      <c r="A276" s="44"/>
      <c r="B276" s="45"/>
      <c r="C276" s="123"/>
      <c r="D276" s="26"/>
      <c r="E276" s="26"/>
      <c r="F276" s="26"/>
      <c r="G276" s="26"/>
      <c r="H276" s="123"/>
      <c r="I276" s="123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124"/>
      <c r="AD276" s="125"/>
      <c r="AE276" s="125"/>
      <c r="AF276" s="128"/>
      <c r="AG276" s="127"/>
      <c r="AH276" s="10"/>
      <c r="AI276" s="10"/>
      <c r="AJ276" s="10"/>
      <c r="AK276" s="10"/>
      <c r="AL276" s="10"/>
      <c r="AM276" s="10"/>
      <c r="AN276" s="10"/>
      <c r="AO276" s="10"/>
    </row>
    <row r="277" spans="1:41" ht="13.5" customHeight="1">
      <c r="A277" s="44"/>
      <c r="B277" s="45"/>
      <c r="C277" s="123"/>
      <c r="D277" s="26"/>
      <c r="E277" s="26"/>
      <c r="F277" s="26"/>
      <c r="G277" s="26"/>
      <c r="H277" s="123"/>
      <c r="I277" s="123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124"/>
      <c r="AD277" s="125"/>
      <c r="AE277" s="125"/>
      <c r="AF277" s="128"/>
      <c r="AG277" s="127"/>
      <c r="AH277" s="10"/>
      <c r="AI277" s="10"/>
      <c r="AJ277" s="10"/>
      <c r="AK277" s="10"/>
      <c r="AL277" s="10"/>
      <c r="AM277" s="10"/>
      <c r="AN277" s="10"/>
      <c r="AO277" s="10"/>
    </row>
    <row r="278" spans="1:41" ht="13.5" customHeight="1">
      <c r="A278" s="44"/>
      <c r="B278" s="45"/>
      <c r="C278" s="123"/>
      <c r="D278" s="26"/>
      <c r="E278" s="26"/>
      <c r="F278" s="26"/>
      <c r="G278" s="26"/>
      <c r="H278" s="123"/>
      <c r="I278" s="123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124"/>
      <c r="AD278" s="125"/>
      <c r="AE278" s="125"/>
      <c r="AF278" s="128"/>
      <c r="AG278" s="127"/>
      <c r="AH278" s="10"/>
      <c r="AI278" s="10"/>
      <c r="AJ278" s="10"/>
      <c r="AK278" s="10"/>
      <c r="AL278" s="10"/>
      <c r="AM278" s="10"/>
      <c r="AN278" s="10"/>
      <c r="AO278" s="10"/>
    </row>
    <row r="279" spans="1:41" ht="13.5" customHeight="1">
      <c r="A279" s="44"/>
      <c r="B279" s="45"/>
      <c r="C279" s="123"/>
      <c r="D279" s="26"/>
      <c r="E279" s="26"/>
      <c r="F279" s="26"/>
      <c r="G279" s="26"/>
      <c r="H279" s="123"/>
      <c r="I279" s="123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124"/>
      <c r="AD279" s="125"/>
      <c r="AE279" s="125"/>
      <c r="AF279" s="128"/>
      <c r="AG279" s="127"/>
      <c r="AH279" s="10"/>
      <c r="AI279" s="10"/>
      <c r="AJ279" s="10"/>
      <c r="AK279" s="10"/>
      <c r="AL279" s="10"/>
      <c r="AM279" s="10"/>
      <c r="AN279" s="10"/>
      <c r="AO279" s="10"/>
    </row>
    <row r="280" spans="1:41" ht="13.5" customHeight="1">
      <c r="A280" s="44"/>
      <c r="B280" s="45"/>
      <c r="C280" s="123"/>
      <c r="D280" s="26"/>
      <c r="E280" s="26"/>
      <c r="F280" s="26"/>
      <c r="G280" s="26"/>
      <c r="H280" s="123"/>
      <c r="I280" s="123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124"/>
      <c r="AD280" s="125"/>
      <c r="AE280" s="125"/>
      <c r="AF280" s="128"/>
      <c r="AG280" s="127"/>
      <c r="AH280" s="10"/>
      <c r="AI280" s="10"/>
      <c r="AJ280" s="10"/>
      <c r="AK280" s="10"/>
      <c r="AL280" s="10"/>
      <c r="AM280" s="10"/>
      <c r="AN280" s="10"/>
      <c r="AO280" s="10"/>
    </row>
    <row r="281" spans="1:41" ht="13.5" customHeight="1">
      <c r="A281" s="44"/>
      <c r="B281" s="45"/>
      <c r="C281" s="123"/>
      <c r="D281" s="26"/>
      <c r="E281" s="26"/>
      <c r="F281" s="26"/>
      <c r="G281" s="26"/>
      <c r="H281" s="123"/>
      <c r="I281" s="123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124"/>
      <c r="AD281" s="125"/>
      <c r="AE281" s="125"/>
      <c r="AF281" s="128"/>
      <c r="AG281" s="127"/>
      <c r="AH281" s="10"/>
      <c r="AI281" s="10"/>
      <c r="AJ281" s="10"/>
      <c r="AK281" s="10"/>
      <c r="AL281" s="10"/>
      <c r="AM281" s="10"/>
      <c r="AN281" s="10"/>
      <c r="AO281" s="10"/>
    </row>
    <row r="282" spans="1:41" ht="13.5" customHeight="1">
      <c r="A282" s="44"/>
      <c r="B282" s="45"/>
      <c r="C282" s="123"/>
      <c r="D282" s="26"/>
      <c r="E282" s="26"/>
      <c r="F282" s="26"/>
      <c r="G282" s="26"/>
      <c r="H282" s="123"/>
      <c r="I282" s="123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124"/>
      <c r="AD282" s="125"/>
      <c r="AE282" s="125"/>
      <c r="AF282" s="128"/>
      <c r="AG282" s="127"/>
      <c r="AH282" s="10"/>
      <c r="AI282" s="10"/>
      <c r="AJ282" s="10"/>
      <c r="AK282" s="10"/>
      <c r="AL282" s="10"/>
      <c r="AM282" s="10"/>
      <c r="AN282" s="10"/>
      <c r="AO282" s="10"/>
    </row>
    <row r="283" spans="1:41" ht="13.5" customHeight="1">
      <c r="A283" s="44"/>
      <c r="B283" s="45"/>
      <c r="C283" s="123"/>
      <c r="D283" s="26"/>
      <c r="E283" s="26"/>
      <c r="F283" s="26"/>
      <c r="G283" s="26"/>
      <c r="H283" s="123"/>
      <c r="I283" s="123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124"/>
      <c r="AD283" s="125"/>
      <c r="AE283" s="125"/>
      <c r="AF283" s="128"/>
      <c r="AG283" s="127"/>
      <c r="AH283" s="10"/>
      <c r="AI283" s="10"/>
      <c r="AJ283" s="10"/>
      <c r="AK283" s="10"/>
      <c r="AL283" s="10"/>
      <c r="AM283" s="10"/>
      <c r="AN283" s="10"/>
      <c r="AO283" s="10"/>
    </row>
    <row r="284" spans="1:41" ht="13.5" customHeight="1">
      <c r="A284" s="44"/>
      <c r="B284" s="45"/>
      <c r="C284" s="123"/>
      <c r="D284" s="26"/>
      <c r="E284" s="26"/>
      <c r="F284" s="26"/>
      <c r="G284" s="26"/>
      <c r="H284" s="123"/>
      <c r="I284" s="123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124"/>
      <c r="AD284" s="125"/>
      <c r="AE284" s="125"/>
      <c r="AF284" s="128"/>
      <c r="AG284" s="127"/>
      <c r="AH284" s="10"/>
      <c r="AI284" s="10"/>
      <c r="AJ284" s="10"/>
      <c r="AK284" s="10"/>
      <c r="AL284" s="10"/>
      <c r="AM284" s="10"/>
      <c r="AN284" s="10"/>
      <c r="AO284" s="10"/>
    </row>
    <row r="285" spans="1:41" ht="13.5" customHeight="1">
      <c r="A285" s="44"/>
      <c r="B285" s="45"/>
      <c r="C285" s="123"/>
      <c r="D285" s="26"/>
      <c r="E285" s="26"/>
      <c r="F285" s="26"/>
      <c r="G285" s="26"/>
      <c r="H285" s="123"/>
      <c r="I285" s="123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124"/>
      <c r="AD285" s="125"/>
      <c r="AE285" s="125"/>
      <c r="AF285" s="128"/>
      <c r="AG285" s="127"/>
      <c r="AH285" s="10"/>
      <c r="AI285" s="10"/>
      <c r="AJ285" s="10"/>
      <c r="AK285" s="10"/>
      <c r="AL285" s="10"/>
      <c r="AM285" s="10"/>
      <c r="AN285" s="10"/>
      <c r="AO285" s="10"/>
    </row>
    <row r="286" spans="1:41" ht="13.5" customHeight="1">
      <c r="A286" s="44"/>
      <c r="B286" s="45"/>
      <c r="C286" s="123"/>
      <c r="D286" s="26"/>
      <c r="E286" s="26"/>
      <c r="F286" s="26"/>
      <c r="G286" s="26"/>
      <c r="H286" s="123"/>
      <c r="I286" s="123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124"/>
      <c r="AD286" s="125"/>
      <c r="AE286" s="125"/>
      <c r="AF286" s="128"/>
      <c r="AG286" s="127"/>
      <c r="AH286" s="10"/>
      <c r="AI286" s="10"/>
      <c r="AJ286" s="10"/>
      <c r="AK286" s="10"/>
      <c r="AL286" s="10"/>
      <c r="AM286" s="10"/>
      <c r="AN286" s="10"/>
      <c r="AO286" s="10"/>
    </row>
    <row r="287" spans="1:41" ht="13.5" customHeight="1">
      <c r="A287" s="44"/>
      <c r="B287" s="45"/>
      <c r="C287" s="123"/>
      <c r="D287" s="26"/>
      <c r="E287" s="26"/>
      <c r="F287" s="26"/>
      <c r="G287" s="26"/>
      <c r="H287" s="123"/>
      <c r="I287" s="123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124"/>
      <c r="AD287" s="125"/>
      <c r="AE287" s="125"/>
      <c r="AF287" s="128"/>
      <c r="AG287" s="127"/>
      <c r="AH287" s="10"/>
      <c r="AI287" s="10"/>
      <c r="AJ287" s="10"/>
      <c r="AK287" s="10"/>
      <c r="AL287" s="10"/>
      <c r="AM287" s="10"/>
      <c r="AN287" s="10"/>
      <c r="AO287" s="10"/>
    </row>
    <row r="288" spans="1:41" ht="13.5" customHeight="1">
      <c r="A288" s="44"/>
      <c r="B288" s="45"/>
      <c r="C288" s="123"/>
      <c r="D288" s="26"/>
      <c r="E288" s="26"/>
      <c r="F288" s="26"/>
      <c r="G288" s="26"/>
      <c r="H288" s="123"/>
      <c r="I288" s="123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124"/>
      <c r="AD288" s="125"/>
      <c r="AE288" s="125"/>
      <c r="AF288" s="128"/>
      <c r="AG288" s="127"/>
      <c r="AH288" s="10"/>
      <c r="AI288" s="10"/>
      <c r="AJ288" s="10"/>
      <c r="AK288" s="10"/>
      <c r="AL288" s="10"/>
      <c r="AM288" s="10"/>
      <c r="AN288" s="10"/>
      <c r="AO288" s="10"/>
    </row>
    <row r="289" spans="1:41" ht="13.5" customHeight="1">
      <c r="A289" s="44"/>
      <c r="B289" s="45"/>
      <c r="C289" s="123"/>
      <c r="D289" s="26"/>
      <c r="E289" s="26"/>
      <c r="F289" s="26"/>
      <c r="G289" s="26"/>
      <c r="H289" s="123"/>
      <c r="I289" s="123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124"/>
      <c r="AD289" s="125"/>
      <c r="AE289" s="125"/>
      <c r="AF289" s="128"/>
      <c r="AG289" s="127"/>
      <c r="AH289" s="10"/>
      <c r="AI289" s="10"/>
      <c r="AJ289" s="10"/>
      <c r="AK289" s="10"/>
      <c r="AL289" s="10"/>
      <c r="AM289" s="10"/>
      <c r="AN289" s="10"/>
      <c r="AO289" s="10"/>
    </row>
    <row r="290" spans="1:41" ht="13.5" customHeight="1">
      <c r="A290" s="44"/>
      <c r="B290" s="45"/>
      <c r="C290" s="123"/>
      <c r="D290" s="26"/>
      <c r="E290" s="26"/>
      <c r="F290" s="26"/>
      <c r="G290" s="26"/>
      <c r="H290" s="123"/>
      <c r="I290" s="123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124"/>
      <c r="AD290" s="125"/>
      <c r="AE290" s="125"/>
      <c r="AF290" s="128"/>
      <c r="AG290" s="127"/>
      <c r="AH290" s="10"/>
      <c r="AI290" s="10"/>
      <c r="AJ290" s="10"/>
      <c r="AK290" s="10"/>
      <c r="AL290" s="10"/>
      <c r="AM290" s="10"/>
      <c r="AN290" s="10"/>
      <c r="AO290" s="10"/>
    </row>
    <row r="291" spans="1:41" ht="13.5" customHeight="1">
      <c r="A291" s="44"/>
      <c r="B291" s="45"/>
      <c r="C291" s="123"/>
      <c r="D291" s="26"/>
      <c r="E291" s="26"/>
      <c r="F291" s="26"/>
      <c r="G291" s="26"/>
      <c r="H291" s="123"/>
      <c r="I291" s="123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124"/>
      <c r="AD291" s="125"/>
      <c r="AE291" s="125"/>
      <c r="AF291" s="128"/>
      <c r="AG291" s="127"/>
      <c r="AH291" s="10"/>
      <c r="AI291" s="10"/>
      <c r="AJ291" s="10"/>
      <c r="AK291" s="10"/>
      <c r="AL291" s="10"/>
      <c r="AM291" s="10"/>
      <c r="AN291" s="10"/>
      <c r="AO291" s="10"/>
    </row>
    <row r="292" spans="1:41" ht="13.5" customHeight="1">
      <c r="A292" s="44"/>
      <c r="B292" s="45"/>
      <c r="C292" s="123"/>
      <c r="D292" s="26"/>
      <c r="E292" s="26"/>
      <c r="F292" s="26"/>
      <c r="G292" s="26"/>
      <c r="H292" s="123"/>
      <c r="I292" s="123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124"/>
      <c r="AD292" s="125"/>
      <c r="AE292" s="125"/>
      <c r="AF292" s="128"/>
      <c r="AG292" s="127"/>
      <c r="AH292" s="10"/>
      <c r="AI292" s="10"/>
      <c r="AJ292" s="10"/>
      <c r="AK292" s="10"/>
      <c r="AL292" s="10"/>
      <c r="AM292" s="10"/>
      <c r="AN292" s="10"/>
      <c r="AO292" s="10"/>
    </row>
    <row r="293" spans="1:41" ht="13.5" customHeight="1">
      <c r="A293" s="44"/>
      <c r="B293" s="45"/>
      <c r="C293" s="123"/>
      <c r="D293" s="26"/>
      <c r="E293" s="26"/>
      <c r="F293" s="26"/>
      <c r="G293" s="26"/>
      <c r="H293" s="123"/>
      <c r="I293" s="123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124"/>
      <c r="AD293" s="125"/>
      <c r="AE293" s="125"/>
      <c r="AF293" s="128"/>
      <c r="AG293" s="127"/>
      <c r="AH293" s="10"/>
      <c r="AI293" s="10"/>
      <c r="AJ293" s="10"/>
      <c r="AK293" s="10"/>
      <c r="AL293" s="10"/>
      <c r="AM293" s="10"/>
      <c r="AN293" s="10"/>
      <c r="AO293" s="10"/>
    </row>
    <row r="294" spans="1:41" ht="13.5" customHeight="1">
      <c r="A294" s="44"/>
      <c r="B294" s="45"/>
      <c r="C294" s="123"/>
      <c r="D294" s="26"/>
      <c r="E294" s="26"/>
      <c r="F294" s="26"/>
      <c r="G294" s="26"/>
      <c r="H294" s="123"/>
      <c r="I294" s="123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124"/>
      <c r="AD294" s="125"/>
      <c r="AE294" s="125"/>
      <c r="AF294" s="128"/>
      <c r="AG294" s="127"/>
      <c r="AH294" s="10"/>
      <c r="AI294" s="10"/>
      <c r="AJ294" s="10"/>
      <c r="AK294" s="10"/>
      <c r="AL294" s="10"/>
      <c r="AM294" s="10"/>
      <c r="AN294" s="10"/>
      <c r="AO294" s="10"/>
    </row>
    <row r="295" spans="1:41" ht="13.5" customHeight="1">
      <c r="A295" s="44"/>
      <c r="B295" s="45"/>
      <c r="C295" s="123"/>
      <c r="D295" s="26"/>
      <c r="E295" s="26"/>
      <c r="F295" s="26"/>
      <c r="G295" s="26"/>
      <c r="H295" s="123"/>
      <c r="I295" s="123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124"/>
      <c r="AD295" s="125"/>
      <c r="AE295" s="125"/>
      <c r="AF295" s="128"/>
      <c r="AG295" s="127"/>
      <c r="AH295" s="10"/>
      <c r="AI295" s="10"/>
      <c r="AJ295" s="10"/>
      <c r="AK295" s="10"/>
      <c r="AL295" s="10"/>
      <c r="AM295" s="10"/>
      <c r="AN295" s="10"/>
      <c r="AO295" s="10"/>
    </row>
    <row r="296" spans="1:41" ht="13.5" customHeight="1">
      <c r="A296" s="44"/>
      <c r="B296" s="45"/>
      <c r="C296" s="123"/>
      <c r="D296" s="26"/>
      <c r="E296" s="26"/>
      <c r="F296" s="26"/>
      <c r="G296" s="26"/>
      <c r="H296" s="123"/>
      <c r="I296" s="123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124"/>
      <c r="AD296" s="125"/>
      <c r="AE296" s="125"/>
      <c r="AF296" s="128"/>
      <c r="AG296" s="127"/>
      <c r="AH296" s="10"/>
      <c r="AI296" s="10"/>
      <c r="AJ296" s="10"/>
      <c r="AK296" s="10"/>
      <c r="AL296" s="10"/>
      <c r="AM296" s="10"/>
      <c r="AN296" s="10"/>
      <c r="AO296" s="10"/>
    </row>
    <row r="297" spans="1:41" ht="13.5" customHeight="1">
      <c r="A297" s="44"/>
      <c r="B297" s="45"/>
      <c r="C297" s="123"/>
      <c r="D297" s="26"/>
      <c r="E297" s="26"/>
      <c r="F297" s="26"/>
      <c r="G297" s="26"/>
      <c r="H297" s="123"/>
      <c r="I297" s="123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124"/>
      <c r="AD297" s="125"/>
      <c r="AE297" s="125"/>
      <c r="AF297" s="128"/>
      <c r="AG297" s="127"/>
      <c r="AH297" s="10"/>
      <c r="AI297" s="10"/>
      <c r="AJ297" s="10"/>
      <c r="AK297" s="10"/>
      <c r="AL297" s="10"/>
      <c r="AM297" s="10"/>
      <c r="AN297" s="10"/>
      <c r="AO297" s="10"/>
    </row>
    <row r="298" spans="1:41" ht="13.5" customHeight="1">
      <c r="A298" s="44"/>
      <c r="B298" s="45"/>
      <c r="C298" s="123"/>
      <c r="D298" s="26"/>
      <c r="E298" s="26"/>
      <c r="F298" s="26"/>
      <c r="G298" s="26"/>
      <c r="H298" s="123"/>
      <c r="I298" s="123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124"/>
      <c r="AD298" s="125"/>
      <c r="AE298" s="125"/>
      <c r="AF298" s="128"/>
      <c r="AG298" s="127"/>
      <c r="AH298" s="10"/>
      <c r="AI298" s="10"/>
      <c r="AJ298" s="10"/>
      <c r="AK298" s="10"/>
      <c r="AL298" s="10"/>
      <c r="AM298" s="10"/>
      <c r="AN298" s="10"/>
      <c r="AO298" s="10"/>
    </row>
    <row r="299" spans="1:41" ht="13.5" customHeight="1">
      <c r="A299" s="44"/>
      <c r="B299" s="45"/>
      <c r="C299" s="123"/>
      <c r="D299" s="26"/>
      <c r="E299" s="26"/>
      <c r="F299" s="26"/>
      <c r="G299" s="26"/>
      <c r="H299" s="123"/>
      <c r="I299" s="123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124"/>
      <c r="AD299" s="125"/>
      <c r="AE299" s="125"/>
      <c r="AF299" s="128"/>
      <c r="AG299" s="127"/>
      <c r="AH299" s="10"/>
      <c r="AI299" s="10"/>
      <c r="AJ299" s="10"/>
      <c r="AK299" s="10"/>
      <c r="AL299" s="10"/>
      <c r="AM299" s="10"/>
      <c r="AN299" s="10"/>
      <c r="AO299" s="10"/>
    </row>
    <row r="300" spans="1:41" ht="13.5" customHeight="1">
      <c r="A300" s="44"/>
      <c r="B300" s="45"/>
      <c r="C300" s="123"/>
      <c r="D300" s="26"/>
      <c r="E300" s="26"/>
      <c r="F300" s="26"/>
      <c r="G300" s="26"/>
      <c r="H300" s="123"/>
      <c r="I300" s="123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124"/>
      <c r="AD300" s="125"/>
      <c r="AE300" s="125"/>
      <c r="AF300" s="128"/>
      <c r="AG300" s="127"/>
      <c r="AH300" s="10"/>
      <c r="AI300" s="10"/>
      <c r="AJ300" s="10"/>
      <c r="AK300" s="10"/>
      <c r="AL300" s="10"/>
      <c r="AM300" s="10"/>
      <c r="AN300" s="10"/>
      <c r="AO300" s="10"/>
    </row>
    <row r="301" spans="1:41" ht="13.5" customHeight="1">
      <c r="A301" s="44"/>
      <c r="B301" s="45"/>
      <c r="C301" s="123"/>
      <c r="D301" s="26"/>
      <c r="E301" s="26"/>
      <c r="F301" s="26"/>
      <c r="G301" s="26"/>
      <c r="H301" s="123"/>
      <c r="I301" s="123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124"/>
      <c r="AD301" s="125"/>
      <c r="AE301" s="125"/>
      <c r="AF301" s="128"/>
      <c r="AG301" s="127"/>
      <c r="AH301" s="10"/>
      <c r="AI301" s="10"/>
      <c r="AJ301" s="10"/>
      <c r="AK301" s="10"/>
      <c r="AL301" s="10"/>
      <c r="AM301" s="10"/>
      <c r="AN301" s="10"/>
      <c r="AO301" s="10"/>
    </row>
    <row r="302" spans="1:41" ht="13.5" customHeight="1">
      <c r="A302" s="44"/>
      <c r="B302" s="45"/>
      <c r="C302" s="123"/>
      <c r="D302" s="26"/>
      <c r="E302" s="26"/>
      <c r="F302" s="26"/>
      <c r="G302" s="26"/>
      <c r="H302" s="123"/>
      <c r="I302" s="123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124"/>
      <c r="AD302" s="125"/>
      <c r="AE302" s="125"/>
      <c r="AF302" s="128"/>
      <c r="AG302" s="127"/>
      <c r="AH302" s="10"/>
      <c r="AI302" s="10"/>
      <c r="AJ302" s="10"/>
      <c r="AK302" s="10"/>
      <c r="AL302" s="10"/>
      <c r="AM302" s="10"/>
      <c r="AN302" s="10"/>
      <c r="AO302" s="10"/>
    </row>
    <row r="303" spans="1:41" ht="13.5" customHeight="1">
      <c r="A303" s="44"/>
      <c r="B303" s="45"/>
      <c r="C303" s="123"/>
      <c r="D303" s="26"/>
      <c r="E303" s="26"/>
      <c r="F303" s="26"/>
      <c r="G303" s="26"/>
      <c r="H303" s="123"/>
      <c r="I303" s="123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124"/>
      <c r="AD303" s="125"/>
      <c r="AE303" s="125"/>
      <c r="AF303" s="128"/>
      <c r="AG303" s="127"/>
      <c r="AH303" s="10"/>
      <c r="AI303" s="10"/>
      <c r="AJ303" s="10"/>
      <c r="AK303" s="10"/>
      <c r="AL303" s="10"/>
      <c r="AM303" s="10"/>
      <c r="AN303" s="10"/>
      <c r="AO303" s="10"/>
    </row>
    <row r="304" spans="1:41" ht="13.5" customHeight="1">
      <c r="A304" s="44"/>
      <c r="B304" s="45"/>
      <c r="C304" s="123"/>
      <c r="D304" s="26"/>
      <c r="E304" s="26"/>
      <c r="F304" s="26"/>
      <c r="G304" s="26"/>
      <c r="H304" s="123"/>
      <c r="I304" s="123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124"/>
      <c r="AD304" s="125"/>
      <c r="AE304" s="125"/>
      <c r="AF304" s="128"/>
      <c r="AG304" s="127"/>
      <c r="AH304" s="10"/>
      <c r="AI304" s="10"/>
      <c r="AJ304" s="10"/>
      <c r="AK304" s="10"/>
      <c r="AL304" s="10"/>
      <c r="AM304" s="10"/>
      <c r="AN304" s="10"/>
      <c r="AO304" s="10"/>
    </row>
    <row r="305" spans="1:41" ht="13.5" customHeight="1">
      <c r="A305" s="44"/>
      <c r="B305" s="45"/>
      <c r="C305" s="123"/>
      <c r="D305" s="26"/>
      <c r="E305" s="26"/>
      <c r="F305" s="26"/>
      <c r="G305" s="26"/>
      <c r="H305" s="123"/>
      <c r="I305" s="123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124"/>
      <c r="AD305" s="125"/>
      <c r="AE305" s="125"/>
      <c r="AF305" s="128"/>
      <c r="AG305" s="127"/>
      <c r="AH305" s="10"/>
      <c r="AI305" s="10"/>
      <c r="AJ305" s="10"/>
      <c r="AK305" s="10"/>
      <c r="AL305" s="10"/>
      <c r="AM305" s="10"/>
      <c r="AN305" s="10"/>
      <c r="AO305" s="10"/>
    </row>
    <row r="306" spans="1:41" ht="13.5" customHeight="1">
      <c r="A306" s="44"/>
      <c r="B306" s="45"/>
      <c r="C306" s="123"/>
      <c r="D306" s="26"/>
      <c r="E306" s="26"/>
      <c r="F306" s="26"/>
      <c r="G306" s="26"/>
      <c r="H306" s="123"/>
      <c r="I306" s="123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124"/>
      <c r="AD306" s="125"/>
      <c r="AE306" s="125"/>
      <c r="AF306" s="128"/>
      <c r="AG306" s="127"/>
      <c r="AH306" s="10"/>
      <c r="AI306" s="10"/>
      <c r="AJ306" s="10"/>
      <c r="AK306" s="10"/>
      <c r="AL306" s="10"/>
      <c r="AM306" s="10"/>
      <c r="AN306" s="10"/>
      <c r="AO306" s="10"/>
    </row>
    <row r="307" spans="1:41" ht="13.5" customHeight="1">
      <c r="A307" s="44"/>
      <c r="B307" s="45"/>
      <c r="C307" s="123"/>
      <c r="D307" s="26"/>
      <c r="E307" s="26"/>
      <c r="F307" s="26"/>
      <c r="G307" s="26"/>
      <c r="H307" s="123"/>
      <c r="I307" s="123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124"/>
      <c r="AD307" s="125"/>
      <c r="AE307" s="125"/>
      <c r="AF307" s="128"/>
      <c r="AG307" s="127"/>
      <c r="AH307" s="10"/>
      <c r="AI307" s="10"/>
      <c r="AJ307" s="10"/>
      <c r="AK307" s="10"/>
      <c r="AL307" s="10"/>
      <c r="AM307" s="10"/>
      <c r="AN307" s="10"/>
      <c r="AO307" s="10"/>
    </row>
    <row r="308" spans="1:41" ht="13.5" customHeight="1">
      <c r="A308" s="44"/>
      <c r="B308" s="45"/>
      <c r="C308" s="123"/>
      <c r="D308" s="26"/>
      <c r="E308" s="26"/>
      <c r="F308" s="26"/>
      <c r="G308" s="26"/>
      <c r="H308" s="123"/>
      <c r="I308" s="123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124"/>
      <c r="AD308" s="125"/>
      <c r="AE308" s="125"/>
      <c r="AF308" s="128"/>
      <c r="AG308" s="127"/>
      <c r="AH308" s="10"/>
      <c r="AI308" s="10"/>
      <c r="AJ308" s="10"/>
      <c r="AK308" s="10"/>
      <c r="AL308" s="10"/>
      <c r="AM308" s="10"/>
      <c r="AN308" s="10"/>
      <c r="AO308" s="10"/>
    </row>
    <row r="309" spans="1:41" ht="13.5" customHeight="1">
      <c r="A309" s="44"/>
      <c r="B309" s="45"/>
      <c r="C309" s="123"/>
      <c r="D309" s="26"/>
      <c r="E309" s="26"/>
      <c r="F309" s="26"/>
      <c r="G309" s="26"/>
      <c r="H309" s="123"/>
      <c r="I309" s="123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124"/>
      <c r="AD309" s="125"/>
      <c r="AE309" s="125"/>
      <c r="AF309" s="128"/>
      <c r="AG309" s="127"/>
      <c r="AH309" s="10"/>
      <c r="AI309" s="10"/>
      <c r="AJ309" s="10"/>
      <c r="AK309" s="10"/>
      <c r="AL309" s="10"/>
      <c r="AM309" s="10"/>
      <c r="AN309" s="10"/>
      <c r="AO309" s="10"/>
    </row>
    <row r="310" spans="1:41" ht="13.5" customHeight="1">
      <c r="A310" s="44"/>
      <c r="B310" s="45"/>
      <c r="C310" s="123"/>
      <c r="D310" s="26"/>
      <c r="E310" s="26"/>
      <c r="F310" s="26"/>
      <c r="G310" s="26"/>
      <c r="H310" s="123"/>
      <c r="I310" s="123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124"/>
      <c r="AD310" s="125"/>
      <c r="AE310" s="125"/>
      <c r="AF310" s="128"/>
      <c r="AG310" s="127"/>
      <c r="AH310" s="10"/>
      <c r="AI310" s="10"/>
      <c r="AJ310" s="10"/>
      <c r="AK310" s="10"/>
      <c r="AL310" s="10"/>
      <c r="AM310" s="10"/>
      <c r="AN310" s="10"/>
      <c r="AO310" s="10"/>
    </row>
    <row r="311" spans="1:41" ht="13.5" customHeight="1">
      <c r="A311" s="44"/>
      <c r="B311" s="45"/>
      <c r="C311" s="123"/>
      <c r="D311" s="26"/>
      <c r="E311" s="26"/>
      <c r="F311" s="26"/>
      <c r="G311" s="26"/>
      <c r="H311" s="123"/>
      <c r="I311" s="123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124"/>
      <c r="AD311" s="125"/>
      <c r="AE311" s="125"/>
      <c r="AF311" s="128"/>
      <c r="AG311" s="127"/>
      <c r="AH311" s="10"/>
      <c r="AI311" s="10"/>
      <c r="AJ311" s="10"/>
      <c r="AK311" s="10"/>
      <c r="AL311" s="10"/>
      <c r="AM311" s="10"/>
      <c r="AN311" s="10"/>
      <c r="AO311" s="10"/>
    </row>
    <row r="312" spans="1:41" ht="13.5" customHeight="1">
      <c r="A312" s="44"/>
      <c r="B312" s="45"/>
      <c r="C312" s="123"/>
      <c r="D312" s="26"/>
      <c r="E312" s="26"/>
      <c r="F312" s="26"/>
      <c r="G312" s="26"/>
      <c r="H312" s="123"/>
      <c r="I312" s="123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124"/>
      <c r="AD312" s="125"/>
      <c r="AE312" s="125"/>
      <c r="AF312" s="128"/>
      <c r="AG312" s="127"/>
      <c r="AH312" s="10"/>
      <c r="AI312" s="10"/>
      <c r="AJ312" s="10"/>
      <c r="AK312" s="10"/>
      <c r="AL312" s="10"/>
      <c r="AM312" s="10"/>
      <c r="AN312" s="10"/>
      <c r="AO312" s="10"/>
    </row>
    <row r="313" spans="1:41" ht="13.5" customHeight="1">
      <c r="A313" s="44"/>
      <c r="B313" s="45"/>
      <c r="C313" s="123"/>
      <c r="D313" s="26"/>
      <c r="E313" s="26"/>
      <c r="F313" s="26"/>
      <c r="G313" s="26"/>
      <c r="H313" s="123"/>
      <c r="I313" s="123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124"/>
      <c r="AD313" s="125"/>
      <c r="AE313" s="125"/>
      <c r="AF313" s="128"/>
      <c r="AG313" s="127"/>
      <c r="AH313" s="10"/>
      <c r="AI313" s="10"/>
      <c r="AJ313" s="10"/>
      <c r="AK313" s="10"/>
      <c r="AL313" s="10"/>
      <c r="AM313" s="10"/>
      <c r="AN313" s="10"/>
      <c r="AO313" s="10"/>
    </row>
    <row r="314" spans="1:41" ht="13.5" customHeight="1">
      <c r="A314" s="44"/>
      <c r="B314" s="45"/>
      <c r="C314" s="123"/>
      <c r="D314" s="26"/>
      <c r="E314" s="26"/>
      <c r="F314" s="26"/>
      <c r="G314" s="26"/>
      <c r="H314" s="123"/>
      <c r="I314" s="123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124"/>
      <c r="AD314" s="125"/>
      <c r="AE314" s="125"/>
      <c r="AF314" s="128"/>
      <c r="AG314" s="127"/>
      <c r="AH314" s="10"/>
      <c r="AI314" s="10"/>
      <c r="AJ314" s="10"/>
      <c r="AK314" s="10"/>
      <c r="AL314" s="10"/>
      <c r="AM314" s="10"/>
      <c r="AN314" s="10"/>
      <c r="AO314" s="10"/>
    </row>
    <row r="315" spans="1:41" ht="13.5" customHeight="1">
      <c r="A315" s="44"/>
      <c r="B315" s="45"/>
      <c r="C315" s="123"/>
      <c r="D315" s="26"/>
      <c r="E315" s="26"/>
      <c r="F315" s="26"/>
      <c r="G315" s="26"/>
      <c r="H315" s="123"/>
      <c r="I315" s="123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124"/>
      <c r="AD315" s="125"/>
      <c r="AE315" s="125"/>
      <c r="AF315" s="128"/>
      <c r="AG315" s="127"/>
      <c r="AH315" s="10"/>
      <c r="AI315" s="10"/>
      <c r="AJ315" s="10"/>
      <c r="AK315" s="10"/>
      <c r="AL315" s="10"/>
      <c r="AM315" s="10"/>
      <c r="AN315" s="10"/>
      <c r="AO315" s="10"/>
    </row>
    <row r="316" spans="1:41" ht="13.5" customHeight="1">
      <c r="A316" s="44"/>
      <c r="B316" s="45"/>
      <c r="C316" s="123"/>
      <c r="D316" s="26"/>
      <c r="E316" s="26"/>
      <c r="F316" s="26"/>
      <c r="G316" s="26"/>
      <c r="H316" s="123"/>
      <c r="I316" s="123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124"/>
      <c r="AD316" s="125"/>
      <c r="AE316" s="125"/>
      <c r="AF316" s="128"/>
      <c r="AG316" s="127"/>
      <c r="AH316" s="10"/>
      <c r="AI316" s="10"/>
      <c r="AJ316" s="10"/>
      <c r="AK316" s="10"/>
      <c r="AL316" s="10"/>
      <c r="AM316" s="10"/>
      <c r="AN316" s="10"/>
      <c r="AO316" s="10"/>
    </row>
    <row r="317" spans="1:41" ht="13.5" customHeight="1">
      <c r="A317" s="44"/>
      <c r="B317" s="45"/>
      <c r="C317" s="123"/>
      <c r="D317" s="26"/>
      <c r="E317" s="26"/>
      <c r="F317" s="26"/>
      <c r="G317" s="26"/>
      <c r="H317" s="123"/>
      <c r="I317" s="123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124"/>
      <c r="AD317" s="125"/>
      <c r="AE317" s="125"/>
      <c r="AF317" s="128"/>
      <c r="AG317" s="127"/>
      <c r="AH317" s="10"/>
      <c r="AI317" s="10"/>
      <c r="AJ317" s="10"/>
      <c r="AK317" s="10"/>
      <c r="AL317" s="10"/>
      <c r="AM317" s="10"/>
      <c r="AN317" s="10"/>
      <c r="AO317" s="10"/>
    </row>
    <row r="318" spans="1:41" ht="13.5" customHeight="1">
      <c r="A318" s="44"/>
      <c r="B318" s="45"/>
      <c r="C318" s="123"/>
      <c r="D318" s="26"/>
      <c r="E318" s="26"/>
      <c r="F318" s="26"/>
      <c r="G318" s="26"/>
      <c r="H318" s="123"/>
      <c r="I318" s="123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124"/>
      <c r="AD318" s="125"/>
      <c r="AE318" s="125"/>
      <c r="AF318" s="128"/>
      <c r="AG318" s="127"/>
      <c r="AH318" s="10"/>
      <c r="AI318" s="10"/>
      <c r="AJ318" s="10"/>
      <c r="AK318" s="10"/>
      <c r="AL318" s="10"/>
      <c r="AM318" s="10"/>
      <c r="AN318" s="10"/>
      <c r="AO318" s="10"/>
    </row>
    <row r="319" spans="1:41" ht="13.5" customHeight="1">
      <c r="A319" s="44"/>
      <c r="B319" s="45"/>
      <c r="C319" s="123"/>
      <c r="D319" s="26"/>
      <c r="E319" s="26"/>
      <c r="F319" s="26"/>
      <c r="G319" s="26"/>
      <c r="H319" s="123"/>
      <c r="I319" s="123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124"/>
      <c r="AD319" s="125"/>
      <c r="AE319" s="125"/>
      <c r="AF319" s="128"/>
      <c r="AG319" s="127"/>
      <c r="AH319" s="10"/>
      <c r="AI319" s="10"/>
      <c r="AJ319" s="10"/>
      <c r="AK319" s="10"/>
      <c r="AL319" s="10"/>
      <c r="AM319" s="10"/>
      <c r="AN319" s="10"/>
      <c r="AO319" s="10"/>
    </row>
    <row r="320" spans="1:41" ht="13.5" customHeight="1">
      <c r="A320" s="44"/>
      <c r="B320" s="45"/>
      <c r="C320" s="123"/>
      <c r="D320" s="26"/>
      <c r="E320" s="26"/>
      <c r="F320" s="26"/>
      <c r="G320" s="26"/>
      <c r="H320" s="123"/>
      <c r="I320" s="123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124"/>
      <c r="AD320" s="125"/>
      <c r="AE320" s="125"/>
      <c r="AF320" s="128"/>
      <c r="AG320" s="127"/>
      <c r="AH320" s="10"/>
      <c r="AI320" s="10"/>
      <c r="AJ320" s="10"/>
      <c r="AK320" s="10"/>
      <c r="AL320" s="10"/>
      <c r="AM320" s="10"/>
      <c r="AN320" s="10"/>
      <c r="AO320" s="10"/>
    </row>
    <row r="321" spans="1:41" ht="13.5" customHeight="1">
      <c r="A321" s="44"/>
      <c r="B321" s="45"/>
      <c r="C321" s="123"/>
      <c r="D321" s="26"/>
      <c r="E321" s="26"/>
      <c r="F321" s="26"/>
      <c r="G321" s="26"/>
      <c r="H321" s="123"/>
      <c r="I321" s="123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124"/>
      <c r="AD321" s="125"/>
      <c r="AE321" s="125"/>
      <c r="AF321" s="128"/>
      <c r="AG321" s="127"/>
      <c r="AH321" s="10"/>
      <c r="AI321" s="10"/>
      <c r="AJ321" s="10"/>
      <c r="AK321" s="10"/>
      <c r="AL321" s="10"/>
      <c r="AM321" s="10"/>
      <c r="AN321" s="10"/>
      <c r="AO321" s="10"/>
    </row>
    <row r="322" spans="1:41" ht="13.5" customHeight="1">
      <c r="A322" s="44"/>
      <c r="B322" s="45"/>
      <c r="C322" s="123"/>
      <c r="D322" s="26"/>
      <c r="E322" s="26"/>
      <c r="F322" s="26"/>
      <c r="G322" s="26"/>
      <c r="H322" s="123"/>
      <c r="I322" s="123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124"/>
      <c r="AD322" s="125"/>
      <c r="AE322" s="125"/>
      <c r="AF322" s="128"/>
      <c r="AG322" s="127"/>
      <c r="AH322" s="10"/>
      <c r="AI322" s="10"/>
      <c r="AJ322" s="10"/>
      <c r="AK322" s="10"/>
      <c r="AL322" s="10"/>
      <c r="AM322" s="10"/>
      <c r="AN322" s="10"/>
      <c r="AO322" s="10"/>
    </row>
    <row r="323" spans="1:41" ht="13.5" customHeight="1">
      <c r="A323" s="44"/>
      <c r="B323" s="45"/>
      <c r="C323" s="123"/>
      <c r="D323" s="26"/>
      <c r="E323" s="26"/>
      <c r="F323" s="26"/>
      <c r="G323" s="26"/>
      <c r="H323" s="123"/>
      <c r="I323" s="123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124"/>
      <c r="AD323" s="125"/>
      <c r="AE323" s="125"/>
      <c r="AF323" s="128"/>
      <c r="AG323" s="127"/>
      <c r="AH323" s="10"/>
      <c r="AI323" s="10"/>
      <c r="AJ323" s="10"/>
      <c r="AK323" s="10"/>
      <c r="AL323" s="10"/>
      <c r="AM323" s="10"/>
      <c r="AN323" s="10"/>
      <c r="AO323" s="10"/>
    </row>
    <row r="324" spans="1:41" ht="13.5" customHeight="1">
      <c r="A324" s="44"/>
      <c r="B324" s="45"/>
      <c r="C324" s="123"/>
      <c r="D324" s="26"/>
      <c r="E324" s="26"/>
      <c r="F324" s="26"/>
      <c r="G324" s="26"/>
      <c r="H324" s="123"/>
      <c r="I324" s="123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124"/>
      <c r="AD324" s="125"/>
      <c r="AE324" s="125"/>
      <c r="AF324" s="128"/>
      <c r="AG324" s="127"/>
      <c r="AH324" s="10"/>
      <c r="AI324" s="10"/>
      <c r="AJ324" s="10"/>
      <c r="AK324" s="10"/>
      <c r="AL324" s="10"/>
      <c r="AM324" s="10"/>
      <c r="AN324" s="10"/>
      <c r="AO324" s="10"/>
    </row>
    <row r="325" spans="1:41" ht="13.5" customHeight="1">
      <c r="A325" s="44"/>
      <c r="B325" s="45"/>
      <c r="C325" s="123"/>
      <c r="D325" s="26"/>
      <c r="E325" s="26"/>
      <c r="F325" s="26"/>
      <c r="G325" s="26"/>
      <c r="H325" s="123"/>
      <c r="I325" s="123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124"/>
      <c r="AD325" s="125"/>
      <c r="AE325" s="125"/>
      <c r="AF325" s="128"/>
      <c r="AG325" s="127"/>
      <c r="AH325" s="10"/>
      <c r="AI325" s="10"/>
      <c r="AJ325" s="10"/>
      <c r="AK325" s="10"/>
      <c r="AL325" s="10"/>
      <c r="AM325" s="10"/>
      <c r="AN325" s="10"/>
      <c r="AO325" s="10"/>
    </row>
    <row r="326" spans="1:41" ht="13.5" customHeight="1">
      <c r="A326" s="44"/>
      <c r="B326" s="45"/>
      <c r="C326" s="123"/>
      <c r="D326" s="26"/>
      <c r="E326" s="26"/>
      <c r="F326" s="26"/>
      <c r="G326" s="26"/>
      <c r="H326" s="123"/>
      <c r="I326" s="123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124"/>
      <c r="AD326" s="125"/>
      <c r="AE326" s="125"/>
      <c r="AF326" s="128"/>
      <c r="AG326" s="127"/>
      <c r="AH326" s="10"/>
      <c r="AI326" s="10"/>
      <c r="AJ326" s="10"/>
      <c r="AK326" s="10"/>
      <c r="AL326" s="10"/>
      <c r="AM326" s="10"/>
      <c r="AN326" s="10"/>
      <c r="AO326" s="10"/>
    </row>
    <row r="327" spans="1:41" ht="13.5" customHeight="1">
      <c r="A327" s="44"/>
      <c r="B327" s="45"/>
      <c r="C327" s="123"/>
      <c r="D327" s="26"/>
      <c r="E327" s="26"/>
      <c r="F327" s="26"/>
      <c r="G327" s="26"/>
      <c r="H327" s="123"/>
      <c r="I327" s="123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124"/>
      <c r="AD327" s="125"/>
      <c r="AE327" s="125"/>
      <c r="AF327" s="128"/>
      <c r="AG327" s="127"/>
      <c r="AH327" s="10"/>
      <c r="AI327" s="10"/>
      <c r="AJ327" s="10"/>
      <c r="AK327" s="10"/>
      <c r="AL327" s="10"/>
      <c r="AM327" s="10"/>
      <c r="AN327" s="10"/>
      <c r="AO327" s="10"/>
    </row>
    <row r="328" spans="1:41" ht="13.5" customHeight="1">
      <c r="A328" s="44"/>
      <c r="B328" s="45"/>
      <c r="C328" s="123"/>
      <c r="D328" s="26"/>
      <c r="E328" s="26"/>
      <c r="F328" s="26"/>
      <c r="G328" s="26"/>
      <c r="H328" s="123"/>
      <c r="I328" s="123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124"/>
      <c r="AD328" s="125"/>
      <c r="AE328" s="125"/>
      <c r="AF328" s="128"/>
      <c r="AG328" s="127"/>
      <c r="AH328" s="10"/>
      <c r="AI328" s="10"/>
      <c r="AJ328" s="10"/>
      <c r="AK328" s="10"/>
      <c r="AL328" s="10"/>
      <c r="AM328" s="10"/>
      <c r="AN328" s="10"/>
      <c r="AO328" s="10"/>
    </row>
    <row r="329" spans="1:41" ht="13.5" customHeight="1">
      <c r="A329" s="44"/>
      <c r="B329" s="45"/>
      <c r="C329" s="123"/>
      <c r="D329" s="26"/>
      <c r="E329" s="26"/>
      <c r="F329" s="26"/>
      <c r="G329" s="26"/>
      <c r="H329" s="123"/>
      <c r="I329" s="123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124"/>
      <c r="AD329" s="125"/>
      <c r="AE329" s="125"/>
      <c r="AF329" s="128"/>
      <c r="AG329" s="127"/>
      <c r="AH329" s="10"/>
      <c r="AI329" s="10"/>
      <c r="AJ329" s="10"/>
      <c r="AK329" s="10"/>
      <c r="AL329" s="10"/>
      <c r="AM329" s="10"/>
      <c r="AN329" s="10"/>
      <c r="AO329" s="10"/>
    </row>
    <row r="330" spans="1:41" ht="13.5" customHeight="1">
      <c r="A330" s="44"/>
      <c r="B330" s="45"/>
      <c r="C330" s="123"/>
      <c r="D330" s="26"/>
      <c r="E330" s="26"/>
      <c r="F330" s="26"/>
      <c r="G330" s="26"/>
      <c r="H330" s="123"/>
      <c r="I330" s="123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124"/>
      <c r="AD330" s="125"/>
      <c r="AE330" s="125"/>
      <c r="AF330" s="128"/>
      <c r="AG330" s="127"/>
      <c r="AH330" s="10"/>
      <c r="AI330" s="10"/>
      <c r="AJ330" s="10"/>
      <c r="AK330" s="10"/>
      <c r="AL330" s="10"/>
      <c r="AM330" s="10"/>
      <c r="AN330" s="10"/>
      <c r="AO330" s="10"/>
    </row>
    <row r="331" spans="1:41" ht="13.5" customHeight="1">
      <c r="A331" s="44"/>
      <c r="B331" s="45"/>
      <c r="C331" s="123"/>
      <c r="D331" s="26"/>
      <c r="E331" s="26"/>
      <c r="F331" s="26"/>
      <c r="G331" s="26"/>
      <c r="H331" s="123"/>
      <c r="I331" s="123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124"/>
      <c r="AD331" s="125"/>
      <c r="AE331" s="125"/>
      <c r="AF331" s="128"/>
      <c r="AG331" s="127"/>
      <c r="AH331" s="10"/>
      <c r="AI331" s="10"/>
      <c r="AJ331" s="10"/>
      <c r="AK331" s="10"/>
      <c r="AL331" s="10"/>
      <c r="AM331" s="10"/>
      <c r="AN331" s="10"/>
      <c r="AO331" s="10"/>
    </row>
    <row r="332" spans="1:41" ht="13.5" customHeight="1">
      <c r="A332" s="44"/>
      <c r="B332" s="45"/>
      <c r="C332" s="123"/>
      <c r="D332" s="26"/>
      <c r="E332" s="26"/>
      <c r="F332" s="26"/>
      <c r="G332" s="26"/>
      <c r="H332" s="123"/>
      <c r="I332" s="123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124"/>
      <c r="AD332" s="125"/>
      <c r="AE332" s="125"/>
      <c r="AF332" s="128"/>
      <c r="AG332" s="127"/>
      <c r="AH332" s="10"/>
      <c r="AI332" s="10"/>
      <c r="AJ332" s="10"/>
      <c r="AK332" s="10"/>
      <c r="AL332" s="10"/>
      <c r="AM332" s="10"/>
      <c r="AN332" s="10"/>
      <c r="AO332" s="10"/>
    </row>
    <row r="333" spans="1:41" ht="13.5" customHeight="1">
      <c r="A333" s="44"/>
      <c r="B333" s="45"/>
      <c r="C333" s="123"/>
      <c r="D333" s="26"/>
      <c r="E333" s="26"/>
      <c r="F333" s="26"/>
      <c r="G333" s="26"/>
      <c r="H333" s="123"/>
      <c r="I333" s="123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124"/>
      <c r="AD333" s="125"/>
      <c r="AE333" s="125"/>
      <c r="AF333" s="128"/>
      <c r="AG333" s="127"/>
      <c r="AH333" s="10"/>
      <c r="AI333" s="10"/>
      <c r="AJ333" s="10"/>
      <c r="AK333" s="10"/>
      <c r="AL333" s="10"/>
      <c r="AM333" s="10"/>
      <c r="AN333" s="10"/>
      <c r="AO333" s="10"/>
    </row>
    <row r="334" spans="1:41" ht="13.5" customHeight="1">
      <c r="A334" s="44"/>
      <c r="B334" s="45"/>
      <c r="C334" s="123"/>
      <c r="D334" s="26"/>
      <c r="E334" s="26"/>
      <c r="F334" s="26"/>
      <c r="G334" s="26"/>
      <c r="H334" s="123"/>
      <c r="I334" s="123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124"/>
      <c r="AD334" s="125"/>
      <c r="AE334" s="125"/>
      <c r="AF334" s="128"/>
      <c r="AG334" s="127"/>
      <c r="AH334" s="10"/>
      <c r="AI334" s="10"/>
      <c r="AJ334" s="10"/>
      <c r="AK334" s="10"/>
      <c r="AL334" s="10"/>
      <c r="AM334" s="10"/>
      <c r="AN334" s="10"/>
      <c r="AO334" s="10"/>
    </row>
    <row r="335" spans="1:41" ht="13.5" customHeight="1">
      <c r="A335" s="44"/>
      <c r="B335" s="45"/>
      <c r="C335" s="123"/>
      <c r="D335" s="26"/>
      <c r="E335" s="26"/>
      <c r="F335" s="26"/>
      <c r="G335" s="26"/>
      <c r="H335" s="123"/>
      <c r="I335" s="123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124"/>
      <c r="AD335" s="125"/>
      <c r="AE335" s="125"/>
      <c r="AF335" s="128"/>
      <c r="AG335" s="127"/>
      <c r="AH335" s="10"/>
      <c r="AI335" s="10"/>
      <c r="AJ335" s="10"/>
      <c r="AK335" s="10"/>
      <c r="AL335" s="10"/>
      <c r="AM335" s="10"/>
      <c r="AN335" s="10"/>
      <c r="AO335" s="10"/>
    </row>
    <row r="336" spans="1:41" ht="13.5" customHeight="1">
      <c r="A336" s="44"/>
      <c r="B336" s="45"/>
      <c r="C336" s="123"/>
      <c r="D336" s="26"/>
      <c r="E336" s="26"/>
      <c r="F336" s="26"/>
      <c r="G336" s="26"/>
      <c r="H336" s="123"/>
      <c r="I336" s="123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124"/>
      <c r="AD336" s="125"/>
      <c r="AE336" s="125"/>
      <c r="AF336" s="128"/>
      <c r="AG336" s="127"/>
      <c r="AH336" s="10"/>
      <c r="AI336" s="10"/>
      <c r="AJ336" s="10"/>
      <c r="AK336" s="10"/>
      <c r="AL336" s="10"/>
      <c r="AM336" s="10"/>
      <c r="AN336" s="10"/>
      <c r="AO336" s="10"/>
    </row>
    <row r="337" spans="1:41" ht="13.5" customHeight="1">
      <c r="A337" s="44"/>
      <c r="B337" s="45"/>
      <c r="C337" s="123"/>
      <c r="D337" s="26"/>
      <c r="E337" s="26"/>
      <c r="F337" s="26"/>
      <c r="G337" s="26"/>
      <c r="H337" s="123"/>
      <c r="I337" s="123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124"/>
      <c r="AD337" s="125"/>
      <c r="AE337" s="125"/>
      <c r="AF337" s="128"/>
      <c r="AG337" s="127"/>
      <c r="AH337" s="10"/>
      <c r="AI337" s="10"/>
      <c r="AJ337" s="10"/>
      <c r="AK337" s="10"/>
      <c r="AL337" s="10"/>
      <c r="AM337" s="10"/>
      <c r="AN337" s="10"/>
      <c r="AO337" s="10"/>
    </row>
    <row r="338" spans="1:41" ht="13.5" customHeight="1">
      <c r="A338" s="44"/>
      <c r="B338" s="45"/>
      <c r="C338" s="123"/>
      <c r="D338" s="26"/>
      <c r="E338" s="26"/>
      <c r="F338" s="26"/>
      <c r="G338" s="26"/>
      <c r="H338" s="123"/>
      <c r="I338" s="123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124"/>
      <c r="AD338" s="125"/>
      <c r="AE338" s="125"/>
      <c r="AF338" s="128"/>
      <c r="AG338" s="127"/>
      <c r="AH338" s="10"/>
      <c r="AI338" s="10"/>
      <c r="AJ338" s="10"/>
      <c r="AK338" s="10"/>
      <c r="AL338" s="10"/>
      <c r="AM338" s="10"/>
      <c r="AN338" s="10"/>
      <c r="AO338" s="10"/>
    </row>
    <row r="339" spans="1:41" ht="13.5" customHeight="1">
      <c r="A339" s="44"/>
      <c r="B339" s="45"/>
      <c r="C339" s="123"/>
      <c r="D339" s="26"/>
      <c r="E339" s="26"/>
      <c r="F339" s="26"/>
      <c r="G339" s="26"/>
      <c r="H339" s="123"/>
      <c r="I339" s="123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124"/>
      <c r="AD339" s="125"/>
      <c r="AE339" s="125"/>
      <c r="AF339" s="128"/>
      <c r="AG339" s="127"/>
      <c r="AH339" s="10"/>
      <c r="AI339" s="10"/>
      <c r="AJ339" s="10"/>
      <c r="AK339" s="10"/>
      <c r="AL339" s="10"/>
      <c r="AM339" s="10"/>
      <c r="AN339" s="10"/>
      <c r="AO339" s="10"/>
    </row>
    <row r="340" spans="1:41" ht="13.5" customHeight="1">
      <c r="A340" s="44"/>
      <c r="B340" s="45"/>
      <c r="C340" s="123"/>
      <c r="D340" s="26"/>
      <c r="E340" s="26"/>
      <c r="F340" s="26"/>
      <c r="G340" s="26"/>
      <c r="H340" s="123"/>
      <c r="I340" s="123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124"/>
      <c r="AD340" s="125"/>
      <c r="AE340" s="125"/>
      <c r="AF340" s="128"/>
      <c r="AG340" s="127"/>
      <c r="AH340" s="10"/>
      <c r="AI340" s="10"/>
      <c r="AJ340" s="10"/>
      <c r="AK340" s="10"/>
      <c r="AL340" s="10"/>
      <c r="AM340" s="10"/>
      <c r="AN340" s="10"/>
      <c r="AO340" s="10"/>
    </row>
    <row r="341" spans="1:41" ht="13.5" customHeight="1">
      <c r="A341" s="44"/>
      <c r="B341" s="45"/>
      <c r="C341" s="123"/>
      <c r="D341" s="26"/>
      <c r="E341" s="26"/>
      <c r="F341" s="26"/>
      <c r="G341" s="26"/>
      <c r="H341" s="123"/>
      <c r="I341" s="123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124"/>
      <c r="AD341" s="125"/>
      <c r="AE341" s="125"/>
      <c r="AF341" s="128"/>
      <c r="AG341" s="127"/>
      <c r="AH341" s="10"/>
      <c r="AI341" s="10"/>
      <c r="AJ341" s="10"/>
      <c r="AK341" s="10"/>
      <c r="AL341" s="10"/>
      <c r="AM341" s="10"/>
      <c r="AN341" s="10"/>
      <c r="AO341" s="10"/>
    </row>
    <row r="342" spans="1:41" ht="13.5" customHeight="1">
      <c r="A342" s="44"/>
      <c r="B342" s="45"/>
      <c r="C342" s="123"/>
      <c r="D342" s="26"/>
      <c r="E342" s="26"/>
      <c r="F342" s="26"/>
      <c r="G342" s="26"/>
      <c r="H342" s="123"/>
      <c r="I342" s="123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124"/>
      <c r="AD342" s="125"/>
      <c r="AE342" s="125"/>
      <c r="AF342" s="128"/>
      <c r="AG342" s="127"/>
      <c r="AH342" s="10"/>
      <c r="AI342" s="10"/>
      <c r="AJ342" s="10"/>
      <c r="AK342" s="10"/>
      <c r="AL342" s="10"/>
      <c r="AM342" s="10"/>
      <c r="AN342" s="10"/>
      <c r="AO342" s="10"/>
    </row>
    <row r="343" spans="1:41" ht="13.5" customHeight="1">
      <c r="A343" s="44"/>
      <c r="B343" s="45"/>
      <c r="C343" s="123"/>
      <c r="D343" s="26"/>
      <c r="E343" s="26"/>
      <c r="F343" s="26"/>
      <c r="G343" s="26"/>
      <c r="H343" s="123"/>
      <c r="I343" s="123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124"/>
      <c r="AD343" s="125"/>
      <c r="AE343" s="125"/>
      <c r="AF343" s="128"/>
      <c r="AG343" s="127"/>
      <c r="AH343" s="10"/>
      <c r="AI343" s="10"/>
      <c r="AJ343" s="10"/>
      <c r="AK343" s="10"/>
      <c r="AL343" s="10"/>
      <c r="AM343" s="10"/>
      <c r="AN343" s="10"/>
      <c r="AO343" s="10"/>
    </row>
    <row r="344" spans="1:41" ht="13.5" customHeight="1">
      <c r="A344" s="44"/>
      <c r="B344" s="45"/>
      <c r="C344" s="123"/>
      <c r="D344" s="26"/>
      <c r="E344" s="26"/>
      <c r="F344" s="26"/>
      <c r="G344" s="26"/>
      <c r="H344" s="123"/>
      <c r="I344" s="123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124"/>
      <c r="AD344" s="125"/>
      <c r="AE344" s="125"/>
      <c r="AF344" s="128"/>
      <c r="AG344" s="127"/>
      <c r="AH344" s="10"/>
      <c r="AI344" s="10"/>
      <c r="AJ344" s="10"/>
      <c r="AK344" s="10"/>
      <c r="AL344" s="10"/>
      <c r="AM344" s="10"/>
      <c r="AN344" s="10"/>
      <c r="AO344" s="10"/>
    </row>
    <row r="345" spans="1:41" ht="13.5" customHeight="1">
      <c r="A345" s="44"/>
      <c r="B345" s="45"/>
      <c r="C345" s="123"/>
      <c r="D345" s="26"/>
      <c r="E345" s="26"/>
      <c r="F345" s="26"/>
      <c r="G345" s="26"/>
      <c r="H345" s="123"/>
      <c r="I345" s="123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124"/>
      <c r="AD345" s="125"/>
      <c r="AE345" s="125"/>
      <c r="AF345" s="128"/>
      <c r="AG345" s="127"/>
      <c r="AH345" s="10"/>
      <c r="AI345" s="10"/>
      <c r="AJ345" s="10"/>
      <c r="AK345" s="10"/>
      <c r="AL345" s="10"/>
      <c r="AM345" s="10"/>
      <c r="AN345" s="10"/>
      <c r="AO345" s="10"/>
    </row>
    <row r="346" spans="1:41" ht="13.5" customHeight="1">
      <c r="A346" s="44"/>
      <c r="B346" s="45"/>
      <c r="C346" s="123"/>
      <c r="D346" s="26"/>
      <c r="E346" s="26"/>
      <c r="F346" s="26"/>
      <c r="G346" s="26"/>
      <c r="H346" s="123"/>
      <c r="I346" s="123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124"/>
      <c r="AD346" s="125"/>
      <c r="AE346" s="125"/>
      <c r="AF346" s="128"/>
      <c r="AG346" s="127"/>
      <c r="AH346" s="10"/>
      <c r="AI346" s="10"/>
      <c r="AJ346" s="10"/>
      <c r="AK346" s="10"/>
      <c r="AL346" s="10"/>
      <c r="AM346" s="10"/>
      <c r="AN346" s="10"/>
      <c r="AO346" s="10"/>
    </row>
    <row r="347" spans="1:41" ht="13.5" customHeight="1">
      <c r="A347" s="44"/>
      <c r="B347" s="45"/>
      <c r="C347" s="123"/>
      <c r="D347" s="26"/>
      <c r="E347" s="26"/>
      <c r="F347" s="26"/>
      <c r="G347" s="26"/>
      <c r="H347" s="123"/>
      <c r="I347" s="123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124"/>
      <c r="AD347" s="125"/>
      <c r="AE347" s="125"/>
      <c r="AF347" s="128"/>
      <c r="AG347" s="127"/>
      <c r="AH347" s="10"/>
      <c r="AI347" s="10"/>
      <c r="AJ347" s="10"/>
      <c r="AK347" s="10"/>
      <c r="AL347" s="10"/>
      <c r="AM347" s="10"/>
      <c r="AN347" s="10"/>
      <c r="AO347" s="10"/>
    </row>
    <row r="348" spans="1:41" ht="13.5" customHeight="1">
      <c r="A348" s="44"/>
      <c r="B348" s="45"/>
      <c r="C348" s="123"/>
      <c r="D348" s="26"/>
      <c r="E348" s="26"/>
      <c r="F348" s="26"/>
      <c r="G348" s="26"/>
      <c r="H348" s="123"/>
      <c r="I348" s="123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124"/>
      <c r="AD348" s="125"/>
      <c r="AE348" s="125"/>
      <c r="AF348" s="128"/>
      <c r="AG348" s="127"/>
      <c r="AH348" s="10"/>
      <c r="AI348" s="10"/>
      <c r="AJ348" s="10"/>
      <c r="AK348" s="10"/>
      <c r="AL348" s="10"/>
      <c r="AM348" s="10"/>
      <c r="AN348" s="10"/>
      <c r="AO348" s="10"/>
    </row>
    <row r="349" spans="1:41" ht="13.5" customHeight="1">
      <c r="A349" s="44"/>
      <c r="B349" s="45"/>
      <c r="C349" s="123"/>
      <c r="D349" s="26"/>
      <c r="E349" s="26"/>
      <c r="F349" s="26"/>
      <c r="G349" s="26"/>
      <c r="H349" s="123"/>
      <c r="I349" s="123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124"/>
      <c r="AD349" s="125"/>
      <c r="AE349" s="125"/>
      <c r="AF349" s="128"/>
      <c r="AG349" s="127"/>
      <c r="AH349" s="10"/>
      <c r="AI349" s="10"/>
      <c r="AJ349" s="10"/>
      <c r="AK349" s="10"/>
      <c r="AL349" s="10"/>
      <c r="AM349" s="10"/>
      <c r="AN349" s="10"/>
      <c r="AO349" s="10"/>
    </row>
    <row r="350" spans="1:41" ht="13.5" customHeight="1">
      <c r="A350" s="44"/>
      <c r="B350" s="45"/>
      <c r="C350" s="123"/>
      <c r="D350" s="26"/>
      <c r="E350" s="26"/>
      <c r="F350" s="26"/>
      <c r="G350" s="26"/>
      <c r="H350" s="123"/>
      <c r="I350" s="123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124"/>
      <c r="AD350" s="125"/>
      <c r="AE350" s="125"/>
      <c r="AF350" s="128"/>
      <c r="AG350" s="127"/>
      <c r="AH350" s="10"/>
      <c r="AI350" s="10"/>
      <c r="AJ350" s="10"/>
      <c r="AK350" s="10"/>
      <c r="AL350" s="10"/>
      <c r="AM350" s="10"/>
      <c r="AN350" s="10"/>
      <c r="AO350" s="10"/>
    </row>
    <row r="351" spans="1:41" ht="13.5" customHeight="1">
      <c r="A351" s="44"/>
      <c r="B351" s="45"/>
      <c r="C351" s="123"/>
      <c r="D351" s="26"/>
      <c r="E351" s="26"/>
      <c r="F351" s="26"/>
      <c r="G351" s="26"/>
      <c r="H351" s="123"/>
      <c r="I351" s="123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124"/>
      <c r="AD351" s="125"/>
      <c r="AE351" s="125"/>
      <c r="AF351" s="128"/>
      <c r="AG351" s="127"/>
      <c r="AH351" s="10"/>
      <c r="AI351" s="10"/>
      <c r="AJ351" s="10"/>
      <c r="AK351" s="10"/>
      <c r="AL351" s="10"/>
      <c r="AM351" s="10"/>
      <c r="AN351" s="10"/>
      <c r="AO351" s="10"/>
    </row>
    <row r="352" spans="1:41" ht="13.5" customHeight="1">
      <c r="A352" s="44"/>
      <c r="B352" s="45"/>
      <c r="C352" s="123"/>
      <c r="D352" s="26"/>
      <c r="E352" s="26"/>
      <c r="F352" s="26"/>
      <c r="G352" s="26"/>
      <c r="H352" s="123"/>
      <c r="I352" s="123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124"/>
      <c r="AD352" s="125"/>
      <c r="AE352" s="125"/>
      <c r="AF352" s="128"/>
      <c r="AG352" s="127"/>
      <c r="AH352" s="10"/>
      <c r="AI352" s="10"/>
      <c r="AJ352" s="10"/>
      <c r="AK352" s="10"/>
      <c r="AL352" s="10"/>
      <c r="AM352" s="10"/>
      <c r="AN352" s="10"/>
      <c r="AO352" s="10"/>
    </row>
    <row r="353" spans="1:41" ht="13.5" customHeight="1">
      <c r="A353" s="44"/>
      <c r="B353" s="45"/>
      <c r="C353" s="123"/>
      <c r="D353" s="26"/>
      <c r="E353" s="26"/>
      <c r="F353" s="26"/>
      <c r="G353" s="26"/>
      <c r="H353" s="123"/>
      <c r="I353" s="123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124"/>
      <c r="AD353" s="125"/>
      <c r="AE353" s="125"/>
      <c r="AF353" s="128"/>
      <c r="AG353" s="127"/>
      <c r="AH353" s="10"/>
      <c r="AI353" s="10"/>
      <c r="AJ353" s="10"/>
      <c r="AK353" s="10"/>
      <c r="AL353" s="10"/>
      <c r="AM353" s="10"/>
      <c r="AN353" s="10"/>
      <c r="AO353" s="10"/>
    </row>
    <row r="354" spans="1:41" ht="13.5" customHeight="1">
      <c r="A354" s="44"/>
      <c r="B354" s="45"/>
      <c r="C354" s="123"/>
      <c r="D354" s="26"/>
      <c r="E354" s="26"/>
      <c r="F354" s="26"/>
      <c r="G354" s="26"/>
      <c r="H354" s="123"/>
      <c r="I354" s="123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124"/>
      <c r="AD354" s="125"/>
      <c r="AE354" s="125"/>
      <c r="AF354" s="128"/>
      <c r="AG354" s="127"/>
      <c r="AH354" s="10"/>
      <c r="AI354" s="10"/>
      <c r="AJ354" s="10"/>
      <c r="AK354" s="10"/>
      <c r="AL354" s="10"/>
      <c r="AM354" s="10"/>
      <c r="AN354" s="10"/>
      <c r="AO354" s="10"/>
    </row>
    <row r="355" spans="1:41" ht="13.5" customHeight="1">
      <c r="A355" s="44"/>
      <c r="B355" s="45"/>
      <c r="C355" s="123"/>
      <c r="D355" s="26"/>
      <c r="E355" s="26"/>
      <c r="F355" s="26"/>
      <c r="G355" s="26"/>
      <c r="H355" s="123"/>
      <c r="I355" s="123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124"/>
      <c r="AD355" s="125"/>
      <c r="AE355" s="125"/>
      <c r="AF355" s="128"/>
      <c r="AG355" s="127"/>
      <c r="AH355" s="10"/>
      <c r="AI355" s="10"/>
      <c r="AJ355" s="10"/>
      <c r="AK355" s="10"/>
      <c r="AL355" s="10"/>
      <c r="AM355" s="10"/>
      <c r="AN355" s="10"/>
      <c r="AO355" s="10"/>
    </row>
    <row r="356" spans="1:41" ht="13.5" customHeight="1">
      <c r="A356" s="44"/>
      <c r="B356" s="45"/>
      <c r="C356" s="123"/>
      <c r="D356" s="26"/>
      <c r="E356" s="26"/>
      <c r="F356" s="26"/>
      <c r="G356" s="26"/>
      <c r="H356" s="123"/>
      <c r="I356" s="123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124"/>
      <c r="AD356" s="125"/>
      <c r="AE356" s="125"/>
      <c r="AF356" s="128"/>
      <c r="AG356" s="127"/>
      <c r="AH356" s="10"/>
      <c r="AI356" s="10"/>
      <c r="AJ356" s="10"/>
      <c r="AK356" s="10"/>
      <c r="AL356" s="10"/>
      <c r="AM356" s="10"/>
      <c r="AN356" s="10"/>
      <c r="AO356" s="10"/>
    </row>
    <row r="357" spans="1:41" ht="13.5" customHeight="1">
      <c r="A357" s="44"/>
      <c r="B357" s="45"/>
      <c r="C357" s="123"/>
      <c r="D357" s="26"/>
      <c r="E357" s="26"/>
      <c r="F357" s="26"/>
      <c r="G357" s="26"/>
      <c r="H357" s="123"/>
      <c r="I357" s="123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124"/>
      <c r="AD357" s="125"/>
      <c r="AE357" s="125"/>
      <c r="AF357" s="128"/>
      <c r="AG357" s="127"/>
      <c r="AH357" s="10"/>
      <c r="AI357" s="10"/>
      <c r="AJ357" s="10"/>
      <c r="AK357" s="10"/>
      <c r="AL357" s="10"/>
      <c r="AM357" s="10"/>
      <c r="AN357" s="10"/>
      <c r="AO357" s="10"/>
    </row>
    <row r="358" spans="1:41" ht="13.5" customHeight="1">
      <c r="A358" s="44"/>
      <c r="B358" s="45"/>
      <c r="C358" s="123"/>
      <c r="D358" s="26"/>
      <c r="E358" s="26"/>
      <c r="F358" s="26"/>
      <c r="G358" s="26"/>
      <c r="H358" s="123"/>
      <c r="I358" s="123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124"/>
      <c r="AD358" s="125"/>
      <c r="AE358" s="125"/>
      <c r="AF358" s="128"/>
      <c r="AG358" s="127"/>
      <c r="AH358" s="10"/>
      <c r="AI358" s="10"/>
      <c r="AJ358" s="10"/>
      <c r="AK358" s="10"/>
      <c r="AL358" s="10"/>
      <c r="AM358" s="10"/>
      <c r="AN358" s="10"/>
      <c r="AO358" s="10"/>
    </row>
    <row r="359" spans="1:41" ht="13.5" customHeight="1">
      <c r="A359" s="44"/>
      <c r="B359" s="45"/>
      <c r="C359" s="123"/>
      <c r="D359" s="26"/>
      <c r="E359" s="26"/>
      <c r="F359" s="26"/>
      <c r="G359" s="26"/>
      <c r="H359" s="123"/>
      <c r="I359" s="123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124"/>
      <c r="AD359" s="125"/>
      <c r="AE359" s="125"/>
      <c r="AF359" s="128"/>
      <c r="AG359" s="127"/>
      <c r="AH359" s="10"/>
      <c r="AI359" s="10"/>
      <c r="AJ359" s="10"/>
      <c r="AK359" s="10"/>
      <c r="AL359" s="10"/>
      <c r="AM359" s="10"/>
      <c r="AN359" s="10"/>
      <c r="AO359" s="10"/>
    </row>
    <row r="360" spans="1:41" ht="13.5" customHeight="1">
      <c r="A360" s="44"/>
      <c r="B360" s="45"/>
      <c r="C360" s="123"/>
      <c r="D360" s="26"/>
      <c r="E360" s="26"/>
      <c r="F360" s="26"/>
      <c r="G360" s="26"/>
      <c r="H360" s="123"/>
      <c r="I360" s="123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124"/>
      <c r="AD360" s="125"/>
      <c r="AE360" s="125"/>
      <c r="AF360" s="128"/>
      <c r="AG360" s="127"/>
      <c r="AH360" s="10"/>
      <c r="AI360" s="10"/>
      <c r="AJ360" s="10"/>
      <c r="AK360" s="10"/>
      <c r="AL360" s="10"/>
      <c r="AM360" s="10"/>
      <c r="AN360" s="10"/>
      <c r="AO360" s="10"/>
    </row>
    <row r="361" spans="1:41" ht="13.5" customHeight="1">
      <c r="A361" s="44"/>
      <c r="B361" s="45"/>
      <c r="C361" s="123"/>
      <c r="D361" s="26"/>
      <c r="E361" s="26"/>
      <c r="F361" s="26"/>
      <c r="G361" s="26"/>
      <c r="H361" s="123"/>
      <c r="I361" s="123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124"/>
      <c r="AD361" s="125"/>
      <c r="AE361" s="125"/>
      <c r="AF361" s="128"/>
      <c r="AG361" s="127"/>
      <c r="AH361" s="10"/>
      <c r="AI361" s="10"/>
      <c r="AJ361" s="10"/>
      <c r="AK361" s="10"/>
      <c r="AL361" s="10"/>
      <c r="AM361" s="10"/>
      <c r="AN361" s="10"/>
      <c r="AO361" s="10"/>
    </row>
    <row r="362" spans="1:41" ht="13.5" customHeight="1">
      <c r="A362" s="44"/>
      <c r="B362" s="45"/>
      <c r="C362" s="123"/>
      <c r="D362" s="26"/>
      <c r="E362" s="26"/>
      <c r="F362" s="26"/>
      <c r="G362" s="26"/>
      <c r="H362" s="123"/>
      <c r="I362" s="123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124"/>
      <c r="AD362" s="125"/>
      <c r="AE362" s="125"/>
      <c r="AF362" s="128"/>
      <c r="AG362" s="127"/>
      <c r="AH362" s="10"/>
      <c r="AI362" s="10"/>
      <c r="AJ362" s="10"/>
      <c r="AK362" s="10"/>
      <c r="AL362" s="10"/>
      <c r="AM362" s="10"/>
      <c r="AN362" s="10"/>
      <c r="AO362" s="10"/>
    </row>
    <row r="363" spans="1:41" ht="13.5" customHeight="1">
      <c r="A363" s="44"/>
      <c r="B363" s="45"/>
      <c r="C363" s="123"/>
      <c r="D363" s="26"/>
      <c r="E363" s="26"/>
      <c r="F363" s="26"/>
      <c r="G363" s="26"/>
      <c r="H363" s="123"/>
      <c r="I363" s="123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124"/>
      <c r="AD363" s="125"/>
      <c r="AE363" s="125"/>
      <c r="AF363" s="128"/>
      <c r="AG363" s="127"/>
      <c r="AH363" s="10"/>
      <c r="AI363" s="10"/>
      <c r="AJ363" s="10"/>
      <c r="AK363" s="10"/>
      <c r="AL363" s="10"/>
      <c r="AM363" s="10"/>
      <c r="AN363" s="10"/>
      <c r="AO363" s="10"/>
    </row>
    <row r="364" spans="1:41" ht="13.5" customHeight="1">
      <c r="A364" s="44"/>
      <c r="B364" s="45"/>
      <c r="C364" s="123"/>
      <c r="D364" s="26"/>
      <c r="E364" s="26"/>
      <c r="F364" s="26"/>
      <c r="G364" s="26"/>
      <c r="H364" s="123"/>
      <c r="I364" s="123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124"/>
      <c r="AD364" s="125"/>
      <c r="AE364" s="125"/>
      <c r="AF364" s="128"/>
      <c r="AG364" s="127"/>
      <c r="AH364" s="10"/>
      <c r="AI364" s="10"/>
      <c r="AJ364" s="10"/>
      <c r="AK364" s="10"/>
      <c r="AL364" s="10"/>
      <c r="AM364" s="10"/>
      <c r="AN364" s="10"/>
      <c r="AO364" s="10"/>
    </row>
    <row r="365" spans="1:41" ht="13.5" customHeight="1">
      <c r="A365" s="44"/>
      <c r="B365" s="45"/>
      <c r="C365" s="123"/>
      <c r="D365" s="26"/>
      <c r="E365" s="26"/>
      <c r="F365" s="26"/>
      <c r="G365" s="26"/>
      <c r="H365" s="123"/>
      <c r="I365" s="123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124"/>
      <c r="AD365" s="125"/>
      <c r="AE365" s="125"/>
      <c r="AF365" s="128"/>
      <c r="AG365" s="127"/>
      <c r="AH365" s="10"/>
      <c r="AI365" s="10"/>
      <c r="AJ365" s="10"/>
      <c r="AK365" s="10"/>
      <c r="AL365" s="10"/>
      <c r="AM365" s="10"/>
      <c r="AN365" s="10"/>
      <c r="AO365" s="10"/>
    </row>
    <row r="366" spans="1:41" ht="13.5" customHeight="1">
      <c r="A366" s="44"/>
      <c r="B366" s="45"/>
      <c r="C366" s="123"/>
      <c r="D366" s="26"/>
      <c r="E366" s="26"/>
      <c r="F366" s="26"/>
      <c r="G366" s="26"/>
      <c r="H366" s="123"/>
      <c r="I366" s="123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124"/>
      <c r="AD366" s="125"/>
      <c r="AE366" s="125"/>
      <c r="AF366" s="128"/>
      <c r="AG366" s="127"/>
      <c r="AH366" s="10"/>
      <c r="AI366" s="10"/>
      <c r="AJ366" s="10"/>
      <c r="AK366" s="10"/>
      <c r="AL366" s="10"/>
      <c r="AM366" s="10"/>
      <c r="AN366" s="10"/>
      <c r="AO366" s="10"/>
    </row>
    <row r="367" spans="1:41" ht="13.5" customHeight="1">
      <c r="A367" s="44"/>
      <c r="B367" s="45"/>
      <c r="C367" s="123"/>
      <c r="D367" s="26"/>
      <c r="E367" s="26"/>
      <c r="F367" s="26"/>
      <c r="G367" s="26"/>
      <c r="H367" s="123"/>
      <c r="I367" s="123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124"/>
      <c r="AD367" s="125"/>
      <c r="AE367" s="125"/>
      <c r="AF367" s="128"/>
      <c r="AG367" s="127"/>
      <c r="AH367" s="10"/>
      <c r="AI367" s="10"/>
      <c r="AJ367" s="10"/>
      <c r="AK367" s="10"/>
      <c r="AL367" s="10"/>
      <c r="AM367" s="10"/>
      <c r="AN367" s="10"/>
      <c r="AO367" s="10"/>
    </row>
    <row r="368" spans="1:41" ht="13.5" customHeight="1">
      <c r="A368" s="44"/>
      <c r="B368" s="45"/>
      <c r="C368" s="123"/>
      <c r="D368" s="26"/>
      <c r="E368" s="26"/>
      <c r="F368" s="26"/>
      <c r="G368" s="26"/>
      <c r="H368" s="123"/>
      <c r="I368" s="123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124"/>
      <c r="AD368" s="125"/>
      <c r="AE368" s="125"/>
      <c r="AF368" s="128"/>
      <c r="AG368" s="127"/>
      <c r="AH368" s="10"/>
      <c r="AI368" s="10"/>
      <c r="AJ368" s="10"/>
      <c r="AK368" s="10"/>
      <c r="AL368" s="10"/>
      <c r="AM368" s="10"/>
      <c r="AN368" s="10"/>
      <c r="AO368" s="10"/>
    </row>
    <row r="369" spans="1:41" ht="13.5" customHeight="1">
      <c r="A369" s="44"/>
      <c r="B369" s="45"/>
      <c r="C369" s="123"/>
      <c r="D369" s="26"/>
      <c r="E369" s="26"/>
      <c r="F369" s="26"/>
      <c r="G369" s="26"/>
      <c r="H369" s="123"/>
      <c r="I369" s="123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124"/>
      <c r="AD369" s="125"/>
      <c r="AE369" s="125"/>
      <c r="AF369" s="128"/>
      <c r="AG369" s="127"/>
      <c r="AH369" s="10"/>
      <c r="AI369" s="10"/>
      <c r="AJ369" s="10"/>
      <c r="AK369" s="10"/>
      <c r="AL369" s="10"/>
      <c r="AM369" s="10"/>
      <c r="AN369" s="10"/>
      <c r="AO369" s="10"/>
    </row>
    <row r="370" spans="1:41" ht="13.5" customHeight="1">
      <c r="A370" s="44"/>
      <c r="B370" s="45"/>
      <c r="C370" s="123"/>
      <c r="D370" s="26"/>
      <c r="E370" s="26"/>
      <c r="F370" s="26"/>
      <c r="G370" s="26"/>
      <c r="H370" s="123"/>
      <c r="I370" s="123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124"/>
      <c r="AD370" s="125"/>
      <c r="AE370" s="125"/>
      <c r="AF370" s="128"/>
      <c r="AG370" s="127"/>
      <c r="AH370" s="10"/>
      <c r="AI370" s="10"/>
      <c r="AJ370" s="10"/>
      <c r="AK370" s="10"/>
      <c r="AL370" s="10"/>
      <c r="AM370" s="10"/>
      <c r="AN370" s="10"/>
      <c r="AO370" s="10"/>
    </row>
    <row r="371" spans="1:41" ht="13.5" customHeight="1">
      <c r="A371" s="44"/>
      <c r="B371" s="45"/>
      <c r="C371" s="123"/>
      <c r="D371" s="26"/>
      <c r="E371" s="26"/>
      <c r="F371" s="26"/>
      <c r="G371" s="26"/>
      <c r="H371" s="123"/>
      <c r="I371" s="123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124"/>
      <c r="AD371" s="125"/>
      <c r="AE371" s="125"/>
      <c r="AF371" s="128"/>
      <c r="AG371" s="127"/>
      <c r="AH371" s="10"/>
      <c r="AI371" s="10"/>
      <c r="AJ371" s="10"/>
      <c r="AK371" s="10"/>
      <c r="AL371" s="10"/>
      <c r="AM371" s="10"/>
      <c r="AN371" s="10"/>
      <c r="AO371" s="10"/>
    </row>
    <row r="372" spans="1:41" ht="13.5" customHeight="1">
      <c r="A372" s="44"/>
      <c r="B372" s="45"/>
      <c r="C372" s="123"/>
      <c r="D372" s="26"/>
      <c r="E372" s="26"/>
      <c r="F372" s="26"/>
      <c r="G372" s="26"/>
      <c r="H372" s="123"/>
      <c r="I372" s="123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124"/>
      <c r="AD372" s="125"/>
      <c r="AE372" s="125"/>
      <c r="AF372" s="128"/>
      <c r="AG372" s="127"/>
      <c r="AH372" s="10"/>
      <c r="AI372" s="10"/>
      <c r="AJ372" s="10"/>
      <c r="AK372" s="10"/>
      <c r="AL372" s="10"/>
      <c r="AM372" s="10"/>
      <c r="AN372" s="10"/>
      <c r="AO372" s="10"/>
    </row>
    <row r="373" spans="1:41" ht="13.5" customHeight="1">
      <c r="A373" s="44"/>
      <c r="B373" s="45"/>
      <c r="C373" s="123"/>
      <c r="D373" s="26"/>
      <c r="E373" s="26"/>
      <c r="F373" s="26"/>
      <c r="G373" s="26"/>
      <c r="H373" s="123"/>
      <c r="I373" s="123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124"/>
      <c r="AD373" s="125"/>
      <c r="AE373" s="125"/>
      <c r="AF373" s="128"/>
      <c r="AG373" s="127"/>
      <c r="AH373" s="10"/>
      <c r="AI373" s="10"/>
      <c r="AJ373" s="10"/>
      <c r="AK373" s="10"/>
      <c r="AL373" s="10"/>
      <c r="AM373" s="10"/>
      <c r="AN373" s="10"/>
      <c r="AO373" s="10"/>
    </row>
    <row r="374" spans="1:41" ht="13.5" customHeight="1">
      <c r="A374" s="44"/>
      <c r="B374" s="45"/>
      <c r="C374" s="123"/>
      <c r="D374" s="26"/>
      <c r="E374" s="26"/>
      <c r="F374" s="26"/>
      <c r="G374" s="26"/>
      <c r="H374" s="123"/>
      <c r="I374" s="123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124"/>
      <c r="AD374" s="125"/>
      <c r="AE374" s="125"/>
      <c r="AF374" s="128"/>
      <c r="AG374" s="127"/>
      <c r="AH374" s="10"/>
      <c r="AI374" s="10"/>
      <c r="AJ374" s="10"/>
      <c r="AK374" s="10"/>
      <c r="AL374" s="10"/>
      <c r="AM374" s="10"/>
      <c r="AN374" s="10"/>
      <c r="AO374" s="10"/>
    </row>
    <row r="375" spans="1:41" ht="13.5" customHeight="1">
      <c r="A375" s="44"/>
      <c r="B375" s="45"/>
      <c r="C375" s="123"/>
      <c r="D375" s="26"/>
      <c r="E375" s="26"/>
      <c r="F375" s="26"/>
      <c r="G375" s="26"/>
      <c r="H375" s="123"/>
      <c r="I375" s="123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124"/>
      <c r="AD375" s="125"/>
      <c r="AE375" s="125"/>
      <c r="AF375" s="128"/>
      <c r="AG375" s="127"/>
      <c r="AH375" s="10"/>
      <c r="AI375" s="10"/>
      <c r="AJ375" s="10"/>
      <c r="AK375" s="10"/>
      <c r="AL375" s="10"/>
      <c r="AM375" s="10"/>
      <c r="AN375" s="10"/>
      <c r="AO375" s="10"/>
    </row>
    <row r="376" spans="1:41" ht="13.5" customHeight="1">
      <c r="A376" s="44"/>
      <c r="B376" s="45"/>
      <c r="C376" s="123"/>
      <c r="D376" s="26"/>
      <c r="E376" s="26"/>
      <c r="F376" s="26"/>
      <c r="G376" s="26"/>
      <c r="H376" s="123"/>
      <c r="I376" s="123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124"/>
      <c r="AD376" s="125"/>
      <c r="AE376" s="125"/>
      <c r="AF376" s="128"/>
      <c r="AG376" s="127"/>
      <c r="AH376" s="10"/>
      <c r="AI376" s="10"/>
      <c r="AJ376" s="10"/>
      <c r="AK376" s="10"/>
      <c r="AL376" s="10"/>
      <c r="AM376" s="10"/>
      <c r="AN376" s="10"/>
      <c r="AO376" s="10"/>
    </row>
    <row r="377" spans="1:41" ht="13.5" customHeight="1">
      <c r="A377" s="44"/>
      <c r="B377" s="45"/>
      <c r="C377" s="123"/>
      <c r="D377" s="26"/>
      <c r="E377" s="26"/>
      <c r="F377" s="26"/>
      <c r="G377" s="26"/>
      <c r="H377" s="123"/>
      <c r="I377" s="123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124"/>
      <c r="AD377" s="125"/>
      <c r="AE377" s="125"/>
      <c r="AF377" s="128"/>
      <c r="AG377" s="127"/>
      <c r="AH377" s="10"/>
      <c r="AI377" s="10"/>
      <c r="AJ377" s="10"/>
      <c r="AK377" s="10"/>
      <c r="AL377" s="10"/>
      <c r="AM377" s="10"/>
      <c r="AN377" s="10"/>
      <c r="AO377" s="10"/>
    </row>
    <row r="378" spans="1:41" ht="13.5" customHeight="1">
      <c r="A378" s="44"/>
      <c r="B378" s="45"/>
      <c r="C378" s="123"/>
      <c r="D378" s="26"/>
      <c r="E378" s="26"/>
      <c r="F378" s="26"/>
      <c r="G378" s="26"/>
      <c r="H378" s="123"/>
      <c r="I378" s="123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124"/>
      <c r="AD378" s="125"/>
      <c r="AE378" s="125"/>
      <c r="AF378" s="128"/>
      <c r="AG378" s="127"/>
      <c r="AH378" s="10"/>
      <c r="AI378" s="10"/>
      <c r="AJ378" s="10"/>
      <c r="AK378" s="10"/>
      <c r="AL378" s="10"/>
      <c r="AM378" s="10"/>
      <c r="AN378" s="10"/>
      <c r="AO378" s="10"/>
    </row>
    <row r="379" spans="1:41" ht="13.5" customHeight="1">
      <c r="A379" s="44"/>
      <c r="B379" s="45"/>
      <c r="C379" s="123"/>
      <c r="D379" s="26"/>
      <c r="E379" s="26"/>
      <c r="F379" s="26"/>
      <c r="G379" s="26"/>
      <c r="H379" s="123"/>
      <c r="I379" s="123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124"/>
      <c r="AD379" s="125"/>
      <c r="AE379" s="125"/>
      <c r="AF379" s="128"/>
      <c r="AG379" s="127"/>
      <c r="AH379" s="10"/>
      <c r="AI379" s="10"/>
      <c r="AJ379" s="10"/>
      <c r="AK379" s="10"/>
      <c r="AL379" s="10"/>
      <c r="AM379" s="10"/>
      <c r="AN379" s="10"/>
      <c r="AO379" s="10"/>
    </row>
    <row r="380" spans="1:41" ht="13.5" customHeight="1">
      <c r="A380" s="44"/>
      <c r="B380" s="45"/>
      <c r="C380" s="123"/>
      <c r="D380" s="26"/>
      <c r="E380" s="26"/>
      <c r="F380" s="26"/>
      <c r="G380" s="26"/>
      <c r="H380" s="123"/>
      <c r="I380" s="123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124"/>
      <c r="AD380" s="125"/>
      <c r="AE380" s="125"/>
      <c r="AF380" s="128"/>
      <c r="AG380" s="127"/>
      <c r="AH380" s="10"/>
      <c r="AI380" s="10"/>
      <c r="AJ380" s="10"/>
      <c r="AK380" s="10"/>
      <c r="AL380" s="10"/>
      <c r="AM380" s="10"/>
      <c r="AN380" s="10"/>
      <c r="AO380" s="10"/>
    </row>
    <row r="381" spans="1:41" ht="13.5" customHeight="1">
      <c r="A381" s="44"/>
      <c r="B381" s="45"/>
      <c r="C381" s="123"/>
      <c r="D381" s="26"/>
      <c r="E381" s="26"/>
      <c r="F381" s="26"/>
      <c r="G381" s="26"/>
      <c r="H381" s="123"/>
      <c r="I381" s="123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124"/>
      <c r="AD381" s="125"/>
      <c r="AE381" s="125"/>
      <c r="AF381" s="128"/>
      <c r="AG381" s="127"/>
      <c r="AH381" s="10"/>
      <c r="AI381" s="10"/>
      <c r="AJ381" s="10"/>
      <c r="AK381" s="10"/>
      <c r="AL381" s="10"/>
      <c r="AM381" s="10"/>
      <c r="AN381" s="10"/>
      <c r="AO381" s="10"/>
    </row>
    <row r="382" spans="1:41" ht="13.5" customHeight="1">
      <c r="A382" s="44"/>
      <c r="B382" s="45"/>
      <c r="C382" s="123"/>
      <c r="D382" s="26"/>
      <c r="E382" s="26"/>
      <c r="F382" s="26"/>
      <c r="G382" s="26"/>
      <c r="H382" s="123"/>
      <c r="I382" s="123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124"/>
      <c r="AD382" s="125"/>
      <c r="AE382" s="125"/>
      <c r="AF382" s="128"/>
      <c r="AG382" s="127"/>
      <c r="AH382" s="10"/>
      <c r="AI382" s="10"/>
      <c r="AJ382" s="10"/>
      <c r="AK382" s="10"/>
      <c r="AL382" s="10"/>
      <c r="AM382" s="10"/>
      <c r="AN382" s="10"/>
      <c r="AO382" s="10"/>
    </row>
    <row r="383" spans="1:41" ht="13.5" customHeight="1">
      <c r="A383" s="44"/>
      <c r="B383" s="45"/>
      <c r="C383" s="123"/>
      <c r="D383" s="26"/>
      <c r="E383" s="26"/>
      <c r="F383" s="26"/>
      <c r="G383" s="26"/>
      <c r="H383" s="123"/>
      <c r="I383" s="123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124"/>
      <c r="AD383" s="125"/>
      <c r="AE383" s="125"/>
      <c r="AF383" s="128"/>
      <c r="AG383" s="127"/>
      <c r="AH383" s="10"/>
      <c r="AI383" s="10"/>
      <c r="AJ383" s="10"/>
      <c r="AK383" s="10"/>
      <c r="AL383" s="10"/>
      <c r="AM383" s="10"/>
      <c r="AN383" s="10"/>
      <c r="AO383" s="10"/>
    </row>
    <row r="384" spans="1:41" ht="13.5" customHeight="1">
      <c r="A384" s="44"/>
      <c r="B384" s="45"/>
      <c r="C384" s="123"/>
      <c r="D384" s="26"/>
      <c r="E384" s="26"/>
      <c r="F384" s="26"/>
      <c r="G384" s="26"/>
      <c r="H384" s="123"/>
      <c r="I384" s="123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124"/>
      <c r="AD384" s="125"/>
      <c r="AE384" s="125"/>
      <c r="AF384" s="128"/>
      <c r="AG384" s="127"/>
      <c r="AH384" s="10"/>
      <c r="AI384" s="10"/>
      <c r="AJ384" s="10"/>
      <c r="AK384" s="10"/>
      <c r="AL384" s="10"/>
      <c r="AM384" s="10"/>
      <c r="AN384" s="10"/>
      <c r="AO384" s="10"/>
    </row>
    <row r="385" spans="1:41" ht="13.5" customHeight="1">
      <c r="A385" s="44"/>
      <c r="B385" s="45"/>
      <c r="C385" s="123"/>
      <c r="D385" s="26"/>
      <c r="E385" s="26"/>
      <c r="F385" s="26"/>
      <c r="G385" s="26"/>
      <c r="H385" s="123"/>
      <c r="I385" s="123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124"/>
      <c r="AD385" s="125"/>
      <c r="AE385" s="125"/>
      <c r="AF385" s="128"/>
      <c r="AG385" s="127"/>
      <c r="AH385" s="10"/>
      <c r="AI385" s="10"/>
      <c r="AJ385" s="10"/>
      <c r="AK385" s="10"/>
      <c r="AL385" s="10"/>
      <c r="AM385" s="10"/>
      <c r="AN385" s="10"/>
      <c r="AO385" s="10"/>
    </row>
    <row r="386" spans="1:41" ht="13.5" customHeight="1">
      <c r="A386" s="44"/>
      <c r="B386" s="45"/>
      <c r="C386" s="123"/>
      <c r="D386" s="26"/>
      <c r="E386" s="26"/>
      <c r="F386" s="26"/>
      <c r="G386" s="26"/>
      <c r="H386" s="123"/>
      <c r="I386" s="123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124"/>
      <c r="AD386" s="125"/>
      <c r="AE386" s="125"/>
      <c r="AF386" s="128"/>
      <c r="AG386" s="127"/>
      <c r="AH386" s="10"/>
      <c r="AI386" s="10"/>
      <c r="AJ386" s="10"/>
      <c r="AK386" s="10"/>
      <c r="AL386" s="10"/>
      <c r="AM386" s="10"/>
      <c r="AN386" s="10"/>
      <c r="AO386" s="10"/>
    </row>
    <row r="387" spans="1:41" ht="13.5" customHeight="1">
      <c r="A387" s="44"/>
      <c r="B387" s="45"/>
      <c r="C387" s="123"/>
      <c r="D387" s="26"/>
      <c r="E387" s="26"/>
      <c r="F387" s="26"/>
      <c r="G387" s="26"/>
      <c r="H387" s="123"/>
      <c r="I387" s="123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124"/>
      <c r="AD387" s="125"/>
      <c r="AE387" s="125"/>
      <c r="AF387" s="128"/>
      <c r="AG387" s="127"/>
      <c r="AH387" s="10"/>
      <c r="AI387" s="10"/>
      <c r="AJ387" s="10"/>
      <c r="AK387" s="10"/>
      <c r="AL387" s="10"/>
      <c r="AM387" s="10"/>
      <c r="AN387" s="10"/>
      <c r="AO387" s="10"/>
    </row>
    <row r="388" spans="1:41" ht="13.5" customHeight="1">
      <c r="A388" s="44"/>
      <c r="B388" s="45"/>
      <c r="C388" s="123"/>
      <c r="D388" s="26"/>
      <c r="E388" s="26"/>
      <c r="F388" s="26"/>
      <c r="G388" s="26"/>
      <c r="H388" s="123"/>
      <c r="I388" s="123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124"/>
      <c r="AD388" s="125"/>
      <c r="AE388" s="125"/>
      <c r="AF388" s="128"/>
      <c r="AG388" s="127"/>
      <c r="AH388" s="10"/>
      <c r="AI388" s="10"/>
      <c r="AJ388" s="10"/>
      <c r="AK388" s="10"/>
      <c r="AL388" s="10"/>
      <c r="AM388" s="10"/>
      <c r="AN388" s="10"/>
      <c r="AO388" s="10"/>
    </row>
    <row r="389" spans="1:41" ht="13.5" customHeight="1">
      <c r="A389" s="44"/>
      <c r="B389" s="45"/>
      <c r="C389" s="123"/>
      <c r="D389" s="26"/>
      <c r="E389" s="26"/>
      <c r="F389" s="26"/>
      <c r="G389" s="26"/>
      <c r="H389" s="123"/>
      <c r="I389" s="123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124"/>
      <c r="AD389" s="125"/>
      <c r="AE389" s="125"/>
      <c r="AF389" s="128"/>
      <c r="AG389" s="127"/>
      <c r="AH389" s="10"/>
      <c r="AI389" s="10"/>
      <c r="AJ389" s="10"/>
      <c r="AK389" s="10"/>
      <c r="AL389" s="10"/>
      <c r="AM389" s="10"/>
      <c r="AN389" s="10"/>
      <c r="AO389" s="10"/>
    </row>
    <row r="390" spans="1:41" ht="13.5" customHeight="1">
      <c r="A390" s="44"/>
      <c r="B390" s="45"/>
      <c r="C390" s="123"/>
      <c r="D390" s="26"/>
      <c r="E390" s="26"/>
      <c r="F390" s="26"/>
      <c r="G390" s="26"/>
      <c r="H390" s="123"/>
      <c r="I390" s="123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124"/>
      <c r="AD390" s="125"/>
      <c r="AE390" s="125"/>
      <c r="AF390" s="128"/>
      <c r="AG390" s="127"/>
      <c r="AH390" s="10"/>
      <c r="AI390" s="10"/>
      <c r="AJ390" s="10"/>
      <c r="AK390" s="10"/>
      <c r="AL390" s="10"/>
      <c r="AM390" s="10"/>
      <c r="AN390" s="10"/>
      <c r="AO390" s="10"/>
    </row>
    <row r="391" spans="1:41" ht="13.5" customHeight="1">
      <c r="A391" s="44"/>
      <c r="B391" s="45"/>
      <c r="C391" s="123"/>
      <c r="D391" s="26"/>
      <c r="E391" s="26"/>
      <c r="F391" s="26"/>
      <c r="G391" s="26"/>
      <c r="H391" s="123"/>
      <c r="I391" s="123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124"/>
      <c r="AD391" s="125"/>
      <c r="AE391" s="125"/>
      <c r="AF391" s="128"/>
      <c r="AG391" s="127"/>
      <c r="AH391" s="10"/>
      <c r="AI391" s="10"/>
      <c r="AJ391" s="10"/>
      <c r="AK391" s="10"/>
      <c r="AL391" s="10"/>
      <c r="AM391" s="10"/>
      <c r="AN391" s="10"/>
      <c r="AO391" s="10"/>
    </row>
    <row r="392" spans="1:41" ht="13.5" customHeight="1">
      <c r="A392" s="44"/>
      <c r="B392" s="45"/>
      <c r="C392" s="123"/>
      <c r="D392" s="26"/>
      <c r="E392" s="26"/>
      <c r="F392" s="26"/>
      <c r="G392" s="26"/>
      <c r="H392" s="123"/>
      <c r="I392" s="123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124"/>
      <c r="AD392" s="125"/>
      <c r="AE392" s="125"/>
      <c r="AF392" s="128"/>
      <c r="AG392" s="127"/>
      <c r="AH392" s="10"/>
      <c r="AI392" s="10"/>
      <c r="AJ392" s="10"/>
      <c r="AK392" s="10"/>
      <c r="AL392" s="10"/>
      <c r="AM392" s="10"/>
      <c r="AN392" s="10"/>
      <c r="AO392" s="10"/>
    </row>
    <row r="393" spans="1:41" ht="13.5" customHeight="1">
      <c r="A393" s="44"/>
      <c r="B393" s="45"/>
      <c r="C393" s="123"/>
      <c r="D393" s="26"/>
      <c r="E393" s="26"/>
      <c r="F393" s="26"/>
      <c r="G393" s="26"/>
      <c r="H393" s="123"/>
      <c r="I393" s="123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124"/>
      <c r="AD393" s="125"/>
      <c r="AE393" s="125"/>
      <c r="AF393" s="128"/>
      <c r="AG393" s="127"/>
      <c r="AH393" s="10"/>
      <c r="AI393" s="10"/>
      <c r="AJ393" s="10"/>
      <c r="AK393" s="10"/>
      <c r="AL393" s="10"/>
      <c r="AM393" s="10"/>
      <c r="AN393" s="10"/>
      <c r="AO393" s="10"/>
    </row>
    <row r="394" spans="1:41" ht="13.5" customHeight="1">
      <c r="A394" s="44"/>
      <c r="B394" s="45"/>
      <c r="C394" s="123"/>
      <c r="D394" s="26"/>
      <c r="E394" s="26"/>
      <c r="F394" s="26"/>
      <c r="G394" s="26"/>
      <c r="H394" s="123"/>
      <c r="I394" s="123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124"/>
      <c r="AD394" s="125"/>
      <c r="AE394" s="125"/>
      <c r="AF394" s="128"/>
      <c r="AG394" s="127"/>
      <c r="AH394" s="10"/>
      <c r="AI394" s="10"/>
      <c r="AJ394" s="10"/>
      <c r="AK394" s="10"/>
      <c r="AL394" s="10"/>
      <c r="AM394" s="10"/>
      <c r="AN394" s="10"/>
      <c r="AO394" s="10"/>
    </row>
    <row r="395" spans="1:41" ht="13.5" customHeight="1">
      <c r="A395" s="44"/>
      <c r="B395" s="45"/>
      <c r="C395" s="123"/>
      <c r="D395" s="26"/>
      <c r="E395" s="26"/>
      <c r="F395" s="26"/>
      <c r="G395" s="26"/>
      <c r="H395" s="123"/>
      <c r="I395" s="123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124"/>
      <c r="AD395" s="125"/>
      <c r="AE395" s="125"/>
      <c r="AF395" s="128"/>
      <c r="AG395" s="127"/>
      <c r="AH395" s="10"/>
      <c r="AI395" s="10"/>
      <c r="AJ395" s="10"/>
      <c r="AK395" s="10"/>
      <c r="AL395" s="10"/>
      <c r="AM395" s="10"/>
      <c r="AN395" s="10"/>
      <c r="AO395" s="10"/>
    </row>
    <row r="396" spans="1:41" ht="13.5" customHeight="1">
      <c r="A396" s="44"/>
      <c r="B396" s="45"/>
      <c r="C396" s="123"/>
      <c r="D396" s="26"/>
      <c r="E396" s="26"/>
      <c r="F396" s="26"/>
      <c r="G396" s="26"/>
      <c r="H396" s="123"/>
      <c r="I396" s="123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124"/>
      <c r="AD396" s="125"/>
      <c r="AE396" s="125"/>
      <c r="AF396" s="128"/>
      <c r="AG396" s="127"/>
      <c r="AH396" s="10"/>
      <c r="AI396" s="10"/>
      <c r="AJ396" s="10"/>
      <c r="AK396" s="10"/>
      <c r="AL396" s="10"/>
      <c r="AM396" s="10"/>
      <c r="AN396" s="10"/>
      <c r="AO396" s="10"/>
    </row>
    <row r="397" spans="1:41" ht="13.5" customHeight="1">
      <c r="A397" s="44"/>
      <c r="B397" s="45"/>
      <c r="C397" s="123"/>
      <c r="D397" s="26"/>
      <c r="E397" s="26"/>
      <c r="F397" s="26"/>
      <c r="G397" s="26"/>
      <c r="H397" s="123"/>
      <c r="I397" s="123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124"/>
      <c r="AD397" s="125"/>
      <c r="AE397" s="125"/>
      <c r="AF397" s="128"/>
      <c r="AG397" s="127"/>
      <c r="AH397" s="10"/>
      <c r="AI397" s="10"/>
      <c r="AJ397" s="10"/>
      <c r="AK397" s="10"/>
      <c r="AL397" s="10"/>
      <c r="AM397" s="10"/>
      <c r="AN397" s="10"/>
      <c r="AO397" s="10"/>
    </row>
    <row r="398" spans="1:41" ht="13.5" customHeight="1">
      <c r="A398" s="44"/>
      <c r="B398" s="45"/>
      <c r="C398" s="123"/>
      <c r="D398" s="26"/>
      <c r="E398" s="26"/>
      <c r="F398" s="26"/>
      <c r="G398" s="26"/>
      <c r="H398" s="123"/>
      <c r="I398" s="123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124"/>
      <c r="AD398" s="125"/>
      <c r="AE398" s="125"/>
      <c r="AF398" s="128"/>
      <c r="AG398" s="127"/>
      <c r="AH398" s="10"/>
      <c r="AI398" s="10"/>
      <c r="AJ398" s="10"/>
      <c r="AK398" s="10"/>
      <c r="AL398" s="10"/>
      <c r="AM398" s="10"/>
      <c r="AN398" s="10"/>
      <c r="AO398" s="10"/>
    </row>
    <row r="399" spans="1:41" ht="13.5" customHeight="1">
      <c r="A399" s="44"/>
      <c r="B399" s="45"/>
      <c r="C399" s="123"/>
      <c r="D399" s="26"/>
      <c r="E399" s="26"/>
      <c r="F399" s="26"/>
      <c r="G399" s="26"/>
      <c r="H399" s="123"/>
      <c r="I399" s="123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124"/>
      <c r="AD399" s="125"/>
      <c r="AE399" s="125"/>
      <c r="AF399" s="128"/>
      <c r="AG399" s="127"/>
      <c r="AH399" s="10"/>
      <c r="AI399" s="10"/>
      <c r="AJ399" s="10"/>
      <c r="AK399" s="10"/>
      <c r="AL399" s="10"/>
      <c r="AM399" s="10"/>
      <c r="AN399" s="10"/>
      <c r="AO399" s="10"/>
    </row>
    <row r="400" spans="1:41" ht="13.5" customHeight="1">
      <c r="A400" s="44"/>
      <c r="B400" s="45"/>
      <c r="C400" s="123"/>
      <c r="D400" s="26"/>
      <c r="E400" s="26"/>
      <c r="F400" s="26"/>
      <c r="G400" s="26"/>
      <c r="H400" s="123"/>
      <c r="I400" s="123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124"/>
      <c r="AD400" s="125"/>
      <c r="AE400" s="125"/>
      <c r="AF400" s="128"/>
      <c r="AG400" s="127"/>
      <c r="AH400" s="10"/>
      <c r="AI400" s="10"/>
      <c r="AJ400" s="10"/>
      <c r="AK400" s="10"/>
      <c r="AL400" s="10"/>
      <c r="AM400" s="10"/>
      <c r="AN400" s="10"/>
      <c r="AO400" s="10"/>
    </row>
    <row r="401" spans="1:41" ht="13.5" customHeight="1">
      <c r="A401" s="44"/>
      <c r="B401" s="45"/>
      <c r="C401" s="123"/>
      <c r="D401" s="26"/>
      <c r="E401" s="26"/>
      <c r="F401" s="26"/>
      <c r="G401" s="26"/>
      <c r="H401" s="123"/>
      <c r="I401" s="123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124"/>
      <c r="AD401" s="125"/>
      <c r="AE401" s="125"/>
      <c r="AF401" s="128"/>
      <c r="AG401" s="127"/>
      <c r="AH401" s="10"/>
      <c r="AI401" s="10"/>
      <c r="AJ401" s="10"/>
      <c r="AK401" s="10"/>
      <c r="AL401" s="10"/>
      <c r="AM401" s="10"/>
      <c r="AN401" s="10"/>
      <c r="AO401" s="10"/>
    </row>
    <row r="402" spans="1:41" ht="13.5" customHeight="1">
      <c r="A402" s="44"/>
      <c r="B402" s="45"/>
      <c r="C402" s="123"/>
      <c r="D402" s="26"/>
      <c r="E402" s="26"/>
      <c r="F402" s="26"/>
      <c r="G402" s="26"/>
      <c r="H402" s="123"/>
      <c r="I402" s="123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124"/>
      <c r="AD402" s="125"/>
      <c r="AE402" s="125"/>
      <c r="AF402" s="128"/>
      <c r="AG402" s="127"/>
      <c r="AH402" s="10"/>
      <c r="AI402" s="10"/>
      <c r="AJ402" s="10"/>
      <c r="AK402" s="10"/>
      <c r="AL402" s="10"/>
      <c r="AM402" s="10"/>
      <c r="AN402" s="10"/>
      <c r="AO402" s="10"/>
    </row>
    <row r="403" spans="1:41" ht="13.5" customHeight="1">
      <c r="A403" s="44"/>
      <c r="B403" s="45"/>
      <c r="C403" s="123"/>
      <c r="D403" s="26"/>
      <c r="E403" s="26"/>
      <c r="F403" s="26"/>
      <c r="G403" s="26"/>
      <c r="H403" s="123"/>
      <c r="I403" s="123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124"/>
      <c r="AD403" s="125"/>
      <c r="AE403" s="125"/>
      <c r="AF403" s="128"/>
      <c r="AG403" s="127"/>
      <c r="AH403" s="10"/>
      <c r="AI403" s="10"/>
      <c r="AJ403" s="10"/>
      <c r="AK403" s="10"/>
      <c r="AL403" s="10"/>
      <c r="AM403" s="10"/>
      <c r="AN403" s="10"/>
      <c r="AO403" s="10"/>
    </row>
    <row r="404" spans="1:41" ht="13.5" customHeight="1">
      <c r="A404" s="44"/>
      <c r="B404" s="45"/>
      <c r="C404" s="123"/>
      <c r="D404" s="26"/>
      <c r="E404" s="26"/>
      <c r="F404" s="26"/>
      <c r="G404" s="26"/>
      <c r="H404" s="123"/>
      <c r="I404" s="123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124"/>
      <c r="AD404" s="125"/>
      <c r="AE404" s="125"/>
      <c r="AF404" s="128"/>
      <c r="AG404" s="127"/>
      <c r="AH404" s="10"/>
      <c r="AI404" s="10"/>
      <c r="AJ404" s="10"/>
      <c r="AK404" s="10"/>
      <c r="AL404" s="10"/>
      <c r="AM404" s="10"/>
      <c r="AN404" s="10"/>
      <c r="AO404" s="10"/>
    </row>
    <row r="405" spans="1:41" ht="13.5" customHeight="1">
      <c r="A405" s="44"/>
      <c r="B405" s="45"/>
      <c r="C405" s="123"/>
      <c r="D405" s="26"/>
      <c r="E405" s="26"/>
      <c r="F405" s="26"/>
      <c r="G405" s="26"/>
      <c r="H405" s="123"/>
      <c r="I405" s="123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124"/>
      <c r="AD405" s="125"/>
      <c r="AE405" s="125"/>
      <c r="AF405" s="128"/>
      <c r="AG405" s="127"/>
      <c r="AH405" s="10"/>
      <c r="AI405" s="10"/>
      <c r="AJ405" s="10"/>
      <c r="AK405" s="10"/>
      <c r="AL405" s="10"/>
      <c r="AM405" s="10"/>
      <c r="AN405" s="10"/>
      <c r="AO405" s="10"/>
    </row>
    <row r="406" spans="1:41" ht="13.5" customHeight="1">
      <c r="A406" s="44"/>
      <c r="B406" s="45"/>
      <c r="C406" s="123"/>
      <c r="D406" s="26"/>
      <c r="E406" s="26"/>
      <c r="F406" s="26"/>
      <c r="G406" s="26"/>
      <c r="H406" s="123"/>
      <c r="I406" s="123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124"/>
      <c r="AD406" s="125"/>
      <c r="AE406" s="125"/>
      <c r="AF406" s="128"/>
      <c r="AG406" s="127"/>
      <c r="AH406" s="10"/>
      <c r="AI406" s="10"/>
      <c r="AJ406" s="10"/>
      <c r="AK406" s="10"/>
      <c r="AL406" s="10"/>
      <c r="AM406" s="10"/>
      <c r="AN406" s="10"/>
      <c r="AO406" s="10"/>
    </row>
    <row r="407" spans="1:41" ht="13.5" customHeight="1">
      <c r="A407" s="44"/>
      <c r="B407" s="45"/>
      <c r="C407" s="123"/>
      <c r="D407" s="26"/>
      <c r="E407" s="26"/>
      <c r="F407" s="26"/>
      <c r="G407" s="26"/>
      <c r="H407" s="123"/>
      <c r="I407" s="123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124"/>
      <c r="AD407" s="125"/>
      <c r="AE407" s="125"/>
      <c r="AF407" s="128"/>
      <c r="AG407" s="127"/>
      <c r="AH407" s="10"/>
      <c r="AI407" s="10"/>
      <c r="AJ407" s="10"/>
      <c r="AK407" s="10"/>
      <c r="AL407" s="10"/>
      <c r="AM407" s="10"/>
      <c r="AN407" s="10"/>
      <c r="AO407" s="10"/>
    </row>
    <row r="408" spans="1:41" ht="13.5" customHeight="1">
      <c r="A408" s="44"/>
      <c r="B408" s="45"/>
      <c r="C408" s="123"/>
      <c r="D408" s="26"/>
      <c r="E408" s="26"/>
      <c r="F408" s="26"/>
      <c r="G408" s="26"/>
      <c r="H408" s="123"/>
      <c r="I408" s="123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124"/>
      <c r="AD408" s="125"/>
      <c r="AE408" s="125"/>
      <c r="AF408" s="128"/>
      <c r="AG408" s="127"/>
      <c r="AH408" s="10"/>
      <c r="AI408" s="10"/>
      <c r="AJ408" s="10"/>
      <c r="AK408" s="10"/>
      <c r="AL408" s="10"/>
      <c r="AM408" s="10"/>
      <c r="AN408" s="10"/>
      <c r="AO408" s="10"/>
    </row>
    <row r="409" spans="1:41" ht="13.5" customHeight="1">
      <c r="A409" s="44"/>
      <c r="B409" s="45"/>
      <c r="C409" s="123"/>
      <c r="D409" s="26"/>
      <c r="E409" s="26"/>
      <c r="F409" s="26"/>
      <c r="G409" s="26"/>
      <c r="H409" s="123"/>
      <c r="I409" s="123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124"/>
      <c r="AD409" s="125"/>
      <c r="AE409" s="125"/>
      <c r="AF409" s="128"/>
      <c r="AG409" s="127"/>
      <c r="AH409" s="10"/>
      <c r="AI409" s="10"/>
      <c r="AJ409" s="10"/>
      <c r="AK409" s="10"/>
      <c r="AL409" s="10"/>
      <c r="AM409" s="10"/>
      <c r="AN409" s="10"/>
      <c r="AO409" s="10"/>
    </row>
    <row r="410" spans="1:41" ht="13.5" customHeight="1">
      <c r="A410" s="44"/>
      <c r="B410" s="45"/>
      <c r="C410" s="123"/>
      <c r="D410" s="26"/>
      <c r="E410" s="26"/>
      <c r="F410" s="26"/>
      <c r="G410" s="26"/>
      <c r="H410" s="123"/>
      <c r="I410" s="123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124"/>
      <c r="AD410" s="125"/>
      <c r="AE410" s="125"/>
      <c r="AF410" s="128"/>
      <c r="AG410" s="127"/>
      <c r="AH410" s="10"/>
      <c r="AI410" s="10"/>
      <c r="AJ410" s="10"/>
      <c r="AK410" s="10"/>
      <c r="AL410" s="10"/>
      <c r="AM410" s="10"/>
      <c r="AN410" s="10"/>
      <c r="AO410" s="10"/>
    </row>
    <row r="411" spans="1:41" ht="13.5" customHeight="1">
      <c r="A411" s="44"/>
      <c r="B411" s="45"/>
      <c r="C411" s="123"/>
      <c r="D411" s="26"/>
      <c r="E411" s="26"/>
      <c r="F411" s="26"/>
      <c r="G411" s="26"/>
      <c r="H411" s="123"/>
      <c r="I411" s="123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124"/>
      <c r="AD411" s="125"/>
      <c r="AE411" s="125"/>
      <c r="AF411" s="128"/>
      <c r="AG411" s="127"/>
      <c r="AH411" s="10"/>
      <c r="AI411" s="10"/>
      <c r="AJ411" s="10"/>
      <c r="AK411" s="10"/>
      <c r="AL411" s="10"/>
      <c r="AM411" s="10"/>
      <c r="AN411" s="10"/>
      <c r="AO411" s="10"/>
    </row>
    <row r="412" spans="1:41" ht="13.5" customHeight="1">
      <c r="A412" s="44"/>
      <c r="B412" s="45"/>
      <c r="C412" s="123"/>
      <c r="D412" s="26"/>
      <c r="E412" s="26"/>
      <c r="F412" s="26"/>
      <c r="G412" s="26"/>
      <c r="H412" s="123"/>
      <c r="I412" s="123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124"/>
      <c r="AD412" s="125"/>
      <c r="AE412" s="125"/>
      <c r="AF412" s="128"/>
      <c r="AG412" s="127"/>
      <c r="AH412" s="10"/>
      <c r="AI412" s="10"/>
      <c r="AJ412" s="10"/>
      <c r="AK412" s="10"/>
      <c r="AL412" s="10"/>
      <c r="AM412" s="10"/>
      <c r="AN412" s="10"/>
      <c r="AO412" s="10"/>
    </row>
    <row r="413" spans="1:41" ht="13.5" customHeight="1">
      <c r="A413" s="44"/>
      <c r="B413" s="45"/>
      <c r="C413" s="123"/>
      <c r="D413" s="26"/>
      <c r="E413" s="26"/>
      <c r="F413" s="26"/>
      <c r="G413" s="26"/>
      <c r="H413" s="123"/>
      <c r="I413" s="123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124"/>
      <c r="AD413" s="125"/>
      <c r="AE413" s="125"/>
      <c r="AF413" s="128"/>
      <c r="AG413" s="127"/>
      <c r="AH413" s="10"/>
      <c r="AI413" s="10"/>
      <c r="AJ413" s="10"/>
      <c r="AK413" s="10"/>
      <c r="AL413" s="10"/>
      <c r="AM413" s="10"/>
      <c r="AN413" s="10"/>
      <c r="AO413" s="10"/>
    </row>
    <row r="414" spans="1:41" ht="13.5" customHeight="1">
      <c r="A414" s="44"/>
      <c r="B414" s="45"/>
      <c r="C414" s="123"/>
      <c r="D414" s="26"/>
      <c r="E414" s="26"/>
      <c r="F414" s="26"/>
      <c r="G414" s="26"/>
      <c r="H414" s="123"/>
      <c r="I414" s="123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124"/>
      <c r="AD414" s="125"/>
      <c r="AE414" s="125"/>
      <c r="AF414" s="128"/>
      <c r="AG414" s="127"/>
      <c r="AH414" s="10"/>
      <c r="AI414" s="10"/>
      <c r="AJ414" s="10"/>
      <c r="AK414" s="10"/>
      <c r="AL414" s="10"/>
      <c r="AM414" s="10"/>
      <c r="AN414" s="10"/>
      <c r="AO414" s="10"/>
    </row>
    <row r="415" spans="1:41" ht="13.5" customHeight="1">
      <c r="A415" s="44"/>
      <c r="B415" s="45"/>
      <c r="C415" s="123"/>
      <c r="D415" s="26"/>
      <c r="E415" s="26"/>
      <c r="F415" s="26"/>
      <c r="G415" s="26"/>
      <c r="H415" s="123"/>
      <c r="I415" s="123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124"/>
      <c r="AD415" s="125"/>
      <c r="AE415" s="125"/>
      <c r="AF415" s="128"/>
      <c r="AG415" s="127"/>
      <c r="AH415" s="10"/>
      <c r="AI415" s="10"/>
      <c r="AJ415" s="10"/>
      <c r="AK415" s="10"/>
      <c r="AL415" s="10"/>
      <c r="AM415" s="10"/>
      <c r="AN415" s="10"/>
      <c r="AO415" s="10"/>
    </row>
    <row r="416" spans="1:41" ht="13.5" customHeight="1">
      <c r="A416" s="44"/>
      <c r="B416" s="45"/>
      <c r="C416" s="123"/>
      <c r="D416" s="26"/>
      <c r="E416" s="26"/>
      <c r="F416" s="26"/>
      <c r="G416" s="26"/>
      <c r="H416" s="123"/>
      <c r="I416" s="123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124"/>
      <c r="AD416" s="125"/>
      <c r="AE416" s="125"/>
      <c r="AF416" s="128"/>
      <c r="AG416" s="127"/>
      <c r="AH416" s="10"/>
      <c r="AI416" s="10"/>
      <c r="AJ416" s="10"/>
      <c r="AK416" s="10"/>
      <c r="AL416" s="10"/>
      <c r="AM416" s="10"/>
      <c r="AN416" s="10"/>
      <c r="AO416" s="10"/>
    </row>
    <row r="417" spans="1:41" ht="13.5" customHeight="1">
      <c r="A417" s="44"/>
      <c r="B417" s="45"/>
      <c r="C417" s="123"/>
      <c r="D417" s="26"/>
      <c r="E417" s="26"/>
      <c r="F417" s="26"/>
      <c r="G417" s="26"/>
      <c r="H417" s="123"/>
      <c r="I417" s="123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124"/>
      <c r="AD417" s="125"/>
      <c r="AE417" s="125"/>
      <c r="AF417" s="128"/>
      <c r="AG417" s="127"/>
      <c r="AH417" s="10"/>
      <c r="AI417" s="10"/>
      <c r="AJ417" s="10"/>
      <c r="AK417" s="10"/>
      <c r="AL417" s="10"/>
      <c r="AM417" s="10"/>
      <c r="AN417" s="10"/>
      <c r="AO417" s="10"/>
    </row>
    <row r="418" spans="1:41" ht="13.5" customHeight="1">
      <c r="A418" s="44"/>
      <c r="B418" s="45"/>
      <c r="C418" s="123"/>
      <c r="D418" s="26"/>
      <c r="E418" s="26"/>
      <c r="F418" s="26"/>
      <c r="G418" s="26"/>
      <c r="H418" s="123"/>
      <c r="I418" s="123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124"/>
      <c r="AD418" s="125"/>
      <c r="AE418" s="125"/>
      <c r="AF418" s="128"/>
      <c r="AG418" s="127"/>
      <c r="AH418" s="10"/>
      <c r="AI418" s="10"/>
      <c r="AJ418" s="10"/>
      <c r="AK418" s="10"/>
      <c r="AL418" s="10"/>
      <c r="AM418" s="10"/>
      <c r="AN418" s="10"/>
      <c r="AO418" s="10"/>
    </row>
    <row r="419" spans="1:41" ht="13.5" customHeight="1">
      <c r="A419" s="44"/>
      <c r="B419" s="45"/>
      <c r="C419" s="123"/>
      <c r="D419" s="26"/>
      <c r="E419" s="26"/>
      <c r="F419" s="26"/>
      <c r="G419" s="26"/>
      <c r="H419" s="123"/>
      <c r="I419" s="123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124"/>
      <c r="AD419" s="125"/>
      <c r="AE419" s="125"/>
      <c r="AF419" s="128"/>
      <c r="AG419" s="127"/>
      <c r="AH419" s="10"/>
      <c r="AI419" s="10"/>
      <c r="AJ419" s="10"/>
      <c r="AK419" s="10"/>
      <c r="AL419" s="10"/>
      <c r="AM419" s="10"/>
      <c r="AN419" s="10"/>
      <c r="AO419" s="10"/>
    </row>
    <row r="420" spans="1:41" ht="13.5" customHeight="1">
      <c r="A420" s="44"/>
      <c r="B420" s="45"/>
      <c r="C420" s="123"/>
      <c r="D420" s="26"/>
      <c r="E420" s="26"/>
      <c r="F420" s="26"/>
      <c r="G420" s="26"/>
      <c r="H420" s="123"/>
      <c r="I420" s="123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124"/>
      <c r="AD420" s="125"/>
      <c r="AE420" s="125"/>
      <c r="AF420" s="128"/>
      <c r="AG420" s="127"/>
      <c r="AH420" s="10"/>
      <c r="AI420" s="10"/>
      <c r="AJ420" s="10"/>
      <c r="AK420" s="10"/>
      <c r="AL420" s="10"/>
      <c r="AM420" s="10"/>
      <c r="AN420" s="10"/>
      <c r="AO420" s="10"/>
    </row>
    <row r="421" spans="1:41" ht="13.5" customHeight="1">
      <c r="A421" s="44"/>
      <c r="B421" s="45"/>
      <c r="C421" s="123"/>
      <c r="D421" s="26"/>
      <c r="E421" s="26"/>
      <c r="F421" s="26"/>
      <c r="G421" s="26"/>
      <c r="H421" s="123"/>
      <c r="I421" s="123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124"/>
      <c r="AD421" s="125"/>
      <c r="AE421" s="125"/>
      <c r="AF421" s="128"/>
      <c r="AG421" s="127"/>
      <c r="AH421" s="10"/>
      <c r="AI421" s="10"/>
      <c r="AJ421" s="10"/>
      <c r="AK421" s="10"/>
      <c r="AL421" s="10"/>
      <c r="AM421" s="10"/>
      <c r="AN421" s="10"/>
      <c r="AO421" s="10"/>
    </row>
    <row r="422" spans="1:41" ht="13.5" customHeight="1">
      <c r="A422" s="44"/>
      <c r="B422" s="45"/>
      <c r="C422" s="123"/>
      <c r="D422" s="26"/>
      <c r="E422" s="26"/>
      <c r="F422" s="26"/>
      <c r="G422" s="26"/>
      <c r="H422" s="123"/>
      <c r="I422" s="123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124"/>
      <c r="AD422" s="125"/>
      <c r="AE422" s="125"/>
      <c r="AF422" s="128"/>
      <c r="AG422" s="127"/>
      <c r="AH422" s="10"/>
      <c r="AI422" s="10"/>
      <c r="AJ422" s="10"/>
      <c r="AK422" s="10"/>
      <c r="AL422" s="10"/>
      <c r="AM422" s="10"/>
      <c r="AN422" s="10"/>
      <c r="AO422" s="10"/>
    </row>
    <row r="423" spans="1:41" ht="13.5" customHeight="1">
      <c r="A423" s="44"/>
      <c r="B423" s="45"/>
      <c r="C423" s="123"/>
      <c r="D423" s="26"/>
      <c r="E423" s="26"/>
      <c r="F423" s="26"/>
      <c r="G423" s="26"/>
      <c r="H423" s="123"/>
      <c r="I423" s="123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124"/>
      <c r="AD423" s="125"/>
      <c r="AE423" s="125"/>
      <c r="AF423" s="128"/>
      <c r="AG423" s="127"/>
      <c r="AH423" s="10"/>
      <c r="AI423" s="10"/>
      <c r="AJ423" s="10"/>
      <c r="AK423" s="10"/>
      <c r="AL423" s="10"/>
      <c r="AM423" s="10"/>
      <c r="AN423" s="10"/>
      <c r="AO423" s="10"/>
    </row>
    <row r="424" spans="1:41" ht="13.5" customHeight="1">
      <c r="A424" s="44"/>
      <c r="B424" s="45"/>
      <c r="C424" s="123"/>
      <c r="D424" s="26"/>
      <c r="E424" s="26"/>
      <c r="F424" s="26"/>
      <c r="G424" s="26"/>
      <c r="H424" s="123"/>
      <c r="I424" s="123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124"/>
      <c r="AD424" s="125"/>
      <c r="AE424" s="125"/>
      <c r="AF424" s="128"/>
      <c r="AG424" s="127"/>
      <c r="AH424" s="10"/>
      <c r="AI424" s="10"/>
      <c r="AJ424" s="10"/>
      <c r="AK424" s="10"/>
      <c r="AL424" s="10"/>
      <c r="AM424" s="10"/>
      <c r="AN424" s="10"/>
      <c r="AO424" s="10"/>
    </row>
    <row r="425" spans="1:41" ht="13.5" customHeight="1">
      <c r="A425" s="44"/>
      <c r="B425" s="45"/>
      <c r="C425" s="123"/>
      <c r="D425" s="26"/>
      <c r="E425" s="26"/>
      <c r="F425" s="26"/>
      <c r="G425" s="26"/>
      <c r="H425" s="123"/>
      <c r="I425" s="123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124"/>
      <c r="AD425" s="125"/>
      <c r="AE425" s="125"/>
      <c r="AF425" s="128"/>
      <c r="AG425" s="127"/>
      <c r="AH425" s="10"/>
      <c r="AI425" s="10"/>
      <c r="AJ425" s="10"/>
      <c r="AK425" s="10"/>
      <c r="AL425" s="10"/>
      <c r="AM425" s="10"/>
      <c r="AN425" s="10"/>
      <c r="AO425" s="10"/>
    </row>
    <row r="426" spans="1:41" ht="13.5" customHeight="1">
      <c r="A426" s="44"/>
      <c r="B426" s="45"/>
      <c r="C426" s="123"/>
      <c r="D426" s="26"/>
      <c r="E426" s="26"/>
      <c r="F426" s="26"/>
      <c r="G426" s="26"/>
      <c r="H426" s="123"/>
      <c r="I426" s="123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124"/>
      <c r="AD426" s="125"/>
      <c r="AE426" s="125"/>
      <c r="AF426" s="128"/>
      <c r="AG426" s="127"/>
      <c r="AH426" s="10"/>
      <c r="AI426" s="10"/>
      <c r="AJ426" s="10"/>
      <c r="AK426" s="10"/>
      <c r="AL426" s="10"/>
      <c r="AM426" s="10"/>
      <c r="AN426" s="10"/>
      <c r="AO426" s="10"/>
    </row>
    <row r="427" spans="1:41" ht="13.5" customHeight="1">
      <c r="A427" s="44"/>
      <c r="B427" s="45"/>
      <c r="C427" s="123"/>
      <c r="D427" s="26"/>
      <c r="E427" s="26"/>
      <c r="F427" s="26"/>
      <c r="G427" s="26"/>
      <c r="H427" s="123"/>
      <c r="I427" s="123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124"/>
      <c r="AD427" s="125"/>
      <c r="AE427" s="125"/>
      <c r="AF427" s="128"/>
      <c r="AG427" s="127"/>
      <c r="AH427" s="10"/>
      <c r="AI427" s="10"/>
      <c r="AJ427" s="10"/>
      <c r="AK427" s="10"/>
      <c r="AL427" s="10"/>
      <c r="AM427" s="10"/>
      <c r="AN427" s="10"/>
      <c r="AO427" s="10"/>
    </row>
    <row r="428" spans="1:41" ht="13.5" customHeight="1">
      <c r="A428" s="44"/>
      <c r="B428" s="45"/>
      <c r="C428" s="123"/>
      <c r="D428" s="26"/>
      <c r="E428" s="26"/>
      <c r="F428" s="26"/>
      <c r="G428" s="26"/>
      <c r="H428" s="123"/>
      <c r="I428" s="123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124"/>
      <c r="AD428" s="125"/>
      <c r="AE428" s="125"/>
      <c r="AF428" s="128"/>
      <c r="AG428" s="127"/>
      <c r="AH428" s="10"/>
      <c r="AI428" s="10"/>
      <c r="AJ428" s="10"/>
      <c r="AK428" s="10"/>
      <c r="AL428" s="10"/>
      <c r="AM428" s="10"/>
      <c r="AN428" s="10"/>
      <c r="AO428" s="10"/>
    </row>
    <row r="429" spans="1:41" ht="13.5" customHeight="1">
      <c r="A429" s="44"/>
      <c r="B429" s="45"/>
      <c r="C429" s="123"/>
      <c r="D429" s="26"/>
      <c r="E429" s="26"/>
      <c r="F429" s="26"/>
      <c r="G429" s="26"/>
      <c r="H429" s="123"/>
      <c r="I429" s="123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124"/>
      <c r="AD429" s="125"/>
      <c r="AE429" s="125"/>
      <c r="AF429" s="128"/>
      <c r="AG429" s="127"/>
      <c r="AH429" s="10"/>
      <c r="AI429" s="10"/>
      <c r="AJ429" s="10"/>
      <c r="AK429" s="10"/>
      <c r="AL429" s="10"/>
      <c r="AM429" s="10"/>
      <c r="AN429" s="10"/>
      <c r="AO429" s="10"/>
    </row>
    <row r="430" spans="1:41" ht="13.5" customHeight="1">
      <c r="A430" s="44"/>
      <c r="B430" s="45"/>
      <c r="C430" s="123"/>
      <c r="D430" s="26"/>
      <c r="E430" s="26"/>
      <c r="F430" s="26"/>
      <c r="G430" s="26"/>
      <c r="H430" s="123"/>
      <c r="I430" s="123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124"/>
      <c r="AD430" s="125"/>
      <c r="AE430" s="125"/>
      <c r="AF430" s="128"/>
      <c r="AG430" s="127"/>
      <c r="AH430" s="10"/>
      <c r="AI430" s="10"/>
      <c r="AJ430" s="10"/>
      <c r="AK430" s="10"/>
      <c r="AL430" s="10"/>
      <c r="AM430" s="10"/>
      <c r="AN430" s="10"/>
      <c r="AO430" s="10"/>
    </row>
    <row r="431" spans="1:41" ht="13.5" customHeight="1">
      <c r="A431" s="44"/>
      <c r="B431" s="45"/>
      <c r="C431" s="123"/>
      <c r="D431" s="26"/>
      <c r="E431" s="26"/>
      <c r="F431" s="26"/>
      <c r="G431" s="26"/>
      <c r="H431" s="123"/>
      <c r="I431" s="123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124"/>
      <c r="AD431" s="125"/>
      <c r="AE431" s="125"/>
      <c r="AF431" s="128"/>
      <c r="AG431" s="127"/>
      <c r="AH431" s="10"/>
      <c r="AI431" s="10"/>
      <c r="AJ431" s="10"/>
      <c r="AK431" s="10"/>
      <c r="AL431" s="10"/>
      <c r="AM431" s="10"/>
      <c r="AN431" s="10"/>
      <c r="AO431" s="10"/>
    </row>
    <row r="432" spans="1:41" ht="13.5" customHeight="1">
      <c r="A432" s="44"/>
      <c r="B432" s="45"/>
      <c r="C432" s="123"/>
      <c r="D432" s="26"/>
      <c r="E432" s="26"/>
      <c r="F432" s="26"/>
      <c r="G432" s="26"/>
      <c r="H432" s="123"/>
      <c r="I432" s="123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124"/>
      <c r="AD432" s="125"/>
      <c r="AE432" s="125"/>
      <c r="AF432" s="128"/>
      <c r="AG432" s="127"/>
      <c r="AH432" s="10"/>
      <c r="AI432" s="10"/>
      <c r="AJ432" s="10"/>
      <c r="AK432" s="10"/>
      <c r="AL432" s="10"/>
      <c r="AM432" s="10"/>
      <c r="AN432" s="10"/>
      <c r="AO432" s="10"/>
    </row>
    <row r="433" spans="1:41" ht="13.5" customHeight="1">
      <c r="A433" s="44"/>
      <c r="B433" s="45"/>
      <c r="C433" s="123"/>
      <c r="D433" s="26"/>
      <c r="E433" s="26"/>
      <c r="F433" s="26"/>
      <c r="G433" s="26"/>
      <c r="H433" s="123"/>
      <c r="I433" s="123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124"/>
      <c r="AD433" s="125"/>
      <c r="AE433" s="125"/>
      <c r="AF433" s="128"/>
      <c r="AG433" s="127"/>
      <c r="AH433" s="10"/>
      <c r="AI433" s="10"/>
      <c r="AJ433" s="10"/>
      <c r="AK433" s="10"/>
      <c r="AL433" s="10"/>
      <c r="AM433" s="10"/>
      <c r="AN433" s="10"/>
      <c r="AO433" s="10"/>
    </row>
    <row r="434" spans="1:41" ht="13.5" customHeight="1">
      <c r="A434" s="44"/>
      <c r="B434" s="45"/>
      <c r="C434" s="123"/>
      <c r="D434" s="26"/>
      <c r="E434" s="26"/>
      <c r="F434" s="26"/>
      <c r="G434" s="26"/>
      <c r="H434" s="123"/>
      <c r="I434" s="123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124"/>
      <c r="AD434" s="125"/>
      <c r="AE434" s="125"/>
      <c r="AF434" s="128"/>
      <c r="AG434" s="127"/>
      <c r="AH434" s="10"/>
      <c r="AI434" s="10"/>
      <c r="AJ434" s="10"/>
      <c r="AK434" s="10"/>
      <c r="AL434" s="10"/>
      <c r="AM434" s="10"/>
      <c r="AN434" s="10"/>
      <c r="AO434" s="10"/>
    </row>
    <row r="435" spans="1:41" ht="13.5" customHeight="1">
      <c r="A435" s="44"/>
      <c r="B435" s="45"/>
      <c r="C435" s="123"/>
      <c r="D435" s="26"/>
      <c r="E435" s="26"/>
      <c r="F435" s="26"/>
      <c r="G435" s="26"/>
      <c r="H435" s="123"/>
      <c r="I435" s="123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124"/>
      <c r="AD435" s="125"/>
      <c r="AE435" s="125"/>
      <c r="AF435" s="128"/>
      <c r="AG435" s="127"/>
      <c r="AH435" s="10"/>
      <c r="AI435" s="10"/>
      <c r="AJ435" s="10"/>
      <c r="AK435" s="10"/>
      <c r="AL435" s="10"/>
      <c r="AM435" s="10"/>
      <c r="AN435" s="10"/>
      <c r="AO435" s="10"/>
    </row>
    <row r="436" spans="1:41" ht="13.5" customHeight="1">
      <c r="A436" s="44"/>
      <c r="B436" s="45"/>
      <c r="C436" s="123"/>
      <c r="D436" s="26"/>
      <c r="E436" s="26"/>
      <c r="F436" s="26"/>
      <c r="G436" s="26"/>
      <c r="H436" s="123"/>
      <c r="I436" s="123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124"/>
      <c r="AD436" s="125"/>
      <c r="AE436" s="125"/>
      <c r="AF436" s="128"/>
      <c r="AG436" s="127"/>
      <c r="AH436" s="10"/>
      <c r="AI436" s="10"/>
      <c r="AJ436" s="10"/>
      <c r="AK436" s="10"/>
      <c r="AL436" s="10"/>
      <c r="AM436" s="10"/>
      <c r="AN436" s="10"/>
      <c r="AO436" s="10"/>
    </row>
    <row r="437" spans="1:41" ht="13.5" customHeight="1">
      <c r="A437" s="44"/>
      <c r="B437" s="45"/>
      <c r="C437" s="123"/>
      <c r="D437" s="26"/>
      <c r="E437" s="26"/>
      <c r="F437" s="26"/>
      <c r="G437" s="26"/>
      <c r="H437" s="123"/>
      <c r="I437" s="123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24"/>
      <c r="AD437" s="125"/>
      <c r="AE437" s="125"/>
      <c r="AF437" s="128"/>
      <c r="AG437" s="127"/>
      <c r="AH437" s="10"/>
      <c r="AI437" s="10"/>
      <c r="AJ437" s="10"/>
      <c r="AK437" s="10"/>
      <c r="AL437" s="10"/>
      <c r="AM437" s="10"/>
      <c r="AN437" s="10"/>
      <c r="AO437" s="10"/>
    </row>
    <row r="438" spans="1:41" ht="13.5" customHeight="1">
      <c r="A438" s="44"/>
      <c r="B438" s="45"/>
      <c r="C438" s="123"/>
      <c r="D438" s="26"/>
      <c r="E438" s="26"/>
      <c r="F438" s="26"/>
      <c r="G438" s="26"/>
      <c r="H438" s="123"/>
      <c r="I438" s="123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124"/>
      <c r="AD438" s="125"/>
      <c r="AE438" s="125"/>
      <c r="AF438" s="128"/>
      <c r="AG438" s="127"/>
      <c r="AH438" s="10"/>
      <c r="AI438" s="10"/>
      <c r="AJ438" s="10"/>
      <c r="AK438" s="10"/>
      <c r="AL438" s="10"/>
      <c r="AM438" s="10"/>
      <c r="AN438" s="10"/>
      <c r="AO438" s="10"/>
    </row>
    <row r="439" spans="1:41" ht="13.5" customHeight="1">
      <c r="A439" s="44"/>
      <c r="B439" s="45"/>
      <c r="C439" s="123"/>
      <c r="D439" s="26"/>
      <c r="E439" s="26"/>
      <c r="F439" s="26"/>
      <c r="G439" s="26"/>
      <c r="H439" s="123"/>
      <c r="I439" s="123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124"/>
      <c r="AD439" s="125"/>
      <c r="AE439" s="125"/>
      <c r="AF439" s="128"/>
      <c r="AG439" s="127"/>
      <c r="AH439" s="10"/>
      <c r="AI439" s="10"/>
      <c r="AJ439" s="10"/>
      <c r="AK439" s="10"/>
      <c r="AL439" s="10"/>
      <c r="AM439" s="10"/>
      <c r="AN439" s="10"/>
      <c r="AO439" s="10"/>
    </row>
    <row r="440" spans="1:41" ht="13.5" customHeight="1">
      <c r="A440" s="44"/>
      <c r="B440" s="45"/>
      <c r="C440" s="123"/>
      <c r="D440" s="26"/>
      <c r="E440" s="26"/>
      <c r="F440" s="26"/>
      <c r="G440" s="26"/>
      <c r="H440" s="123"/>
      <c r="I440" s="123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124"/>
      <c r="AD440" s="125"/>
      <c r="AE440" s="125"/>
      <c r="AF440" s="128"/>
      <c r="AG440" s="127"/>
      <c r="AH440" s="10"/>
      <c r="AI440" s="10"/>
      <c r="AJ440" s="10"/>
      <c r="AK440" s="10"/>
      <c r="AL440" s="10"/>
      <c r="AM440" s="10"/>
      <c r="AN440" s="10"/>
      <c r="AO440" s="10"/>
    </row>
    <row r="441" spans="1:41" ht="13.5" customHeight="1">
      <c r="A441" s="44"/>
      <c r="B441" s="45"/>
      <c r="C441" s="123"/>
      <c r="D441" s="26"/>
      <c r="E441" s="26"/>
      <c r="F441" s="26"/>
      <c r="G441" s="26"/>
      <c r="H441" s="123"/>
      <c r="I441" s="123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124"/>
      <c r="AD441" s="125"/>
      <c r="AE441" s="125"/>
      <c r="AF441" s="128"/>
      <c r="AG441" s="127"/>
      <c r="AH441" s="10"/>
      <c r="AI441" s="10"/>
      <c r="AJ441" s="10"/>
      <c r="AK441" s="10"/>
      <c r="AL441" s="10"/>
      <c r="AM441" s="10"/>
      <c r="AN441" s="10"/>
      <c r="AO441" s="10"/>
    </row>
    <row r="442" spans="1:41" ht="13.5" customHeight="1">
      <c r="A442" s="44"/>
      <c r="B442" s="45"/>
      <c r="C442" s="123"/>
      <c r="D442" s="26"/>
      <c r="E442" s="26"/>
      <c r="F442" s="26"/>
      <c r="G442" s="26"/>
      <c r="H442" s="123"/>
      <c r="I442" s="123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124"/>
      <c r="AD442" s="125"/>
      <c r="AE442" s="125"/>
      <c r="AF442" s="128"/>
      <c r="AG442" s="127"/>
      <c r="AH442" s="10"/>
      <c r="AI442" s="10"/>
      <c r="AJ442" s="10"/>
      <c r="AK442" s="10"/>
      <c r="AL442" s="10"/>
      <c r="AM442" s="10"/>
      <c r="AN442" s="10"/>
      <c r="AO442" s="10"/>
    </row>
    <row r="443" spans="1:41" ht="13.5" customHeight="1">
      <c r="A443" s="129"/>
      <c r="B443" s="130"/>
      <c r="C443" s="86"/>
      <c r="D443" s="13"/>
      <c r="E443" s="13"/>
      <c r="F443" s="13"/>
      <c r="G443" s="13"/>
      <c r="H443" s="131"/>
      <c r="I443" s="131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92"/>
      <c r="X443" s="92"/>
      <c r="Y443" s="92"/>
      <c r="Z443" s="92"/>
      <c r="AA443" s="92"/>
      <c r="AB443" s="92"/>
      <c r="AC443" s="132"/>
      <c r="AD443" s="78"/>
      <c r="AE443" s="78"/>
      <c r="AF443" s="133"/>
      <c r="AG443" s="134"/>
      <c r="AH443" s="10"/>
      <c r="AI443" s="10"/>
      <c r="AJ443" s="10"/>
      <c r="AK443" s="10"/>
      <c r="AL443" s="10"/>
      <c r="AM443" s="10"/>
      <c r="AN443" s="10"/>
      <c r="AO443" s="10"/>
    </row>
    <row r="444" spans="1:41" ht="13.5" customHeight="1">
      <c r="A444" s="129"/>
      <c r="B444" s="130"/>
      <c r="C444" s="86"/>
      <c r="D444" s="13"/>
      <c r="E444" s="13"/>
      <c r="F444" s="13"/>
      <c r="G444" s="13"/>
      <c r="H444" s="131"/>
      <c r="I444" s="131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92"/>
      <c r="X444" s="92"/>
      <c r="Y444" s="92"/>
      <c r="Z444" s="92"/>
      <c r="AA444" s="92"/>
      <c r="AB444" s="92"/>
      <c r="AC444" s="132"/>
      <c r="AD444" s="78"/>
      <c r="AE444" s="78"/>
      <c r="AF444" s="133"/>
      <c r="AG444" s="134"/>
      <c r="AH444" s="10"/>
      <c r="AI444" s="10"/>
      <c r="AJ444" s="10"/>
      <c r="AK444" s="10"/>
      <c r="AL444" s="10"/>
      <c r="AM444" s="10"/>
      <c r="AN444" s="10"/>
      <c r="AO444" s="10"/>
    </row>
    <row r="445" spans="1:41" ht="13.5" customHeight="1">
      <c r="A445" s="129"/>
      <c r="B445" s="130"/>
      <c r="C445" s="86"/>
      <c r="D445" s="13"/>
      <c r="E445" s="13"/>
      <c r="F445" s="13"/>
      <c r="G445" s="13"/>
      <c r="H445" s="131"/>
      <c r="I445" s="131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92"/>
      <c r="X445" s="92"/>
      <c r="Y445" s="92"/>
      <c r="Z445" s="92"/>
      <c r="AA445" s="92"/>
      <c r="AB445" s="92"/>
      <c r="AC445" s="132"/>
      <c r="AD445" s="78"/>
      <c r="AE445" s="78"/>
      <c r="AF445" s="133"/>
      <c r="AG445" s="134"/>
      <c r="AH445" s="10"/>
      <c r="AI445" s="10"/>
      <c r="AJ445" s="10"/>
      <c r="AK445" s="10"/>
      <c r="AL445" s="10"/>
      <c r="AM445" s="10"/>
      <c r="AN445" s="10"/>
      <c r="AO445" s="10"/>
    </row>
    <row r="446" spans="1:41" ht="13.5" customHeight="1">
      <c r="A446" s="129"/>
      <c r="B446" s="130"/>
      <c r="C446" s="86"/>
      <c r="D446" s="13"/>
      <c r="E446" s="13"/>
      <c r="F446" s="13"/>
      <c r="G446" s="13"/>
      <c r="H446" s="131"/>
      <c r="I446" s="131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92"/>
      <c r="X446" s="92"/>
      <c r="Y446" s="92"/>
      <c r="Z446" s="92"/>
      <c r="AA446" s="92"/>
      <c r="AB446" s="92"/>
      <c r="AC446" s="132"/>
      <c r="AD446" s="78"/>
      <c r="AE446" s="78"/>
      <c r="AF446" s="133"/>
      <c r="AG446" s="134"/>
      <c r="AH446" s="10"/>
      <c r="AI446" s="10"/>
      <c r="AJ446" s="10"/>
      <c r="AK446" s="10"/>
      <c r="AL446" s="10"/>
      <c r="AM446" s="10"/>
      <c r="AN446" s="10"/>
      <c r="AO446" s="10"/>
    </row>
    <row r="447" spans="1:41" ht="13.5" customHeight="1">
      <c r="A447" s="129"/>
      <c r="B447" s="130"/>
      <c r="C447" s="86"/>
      <c r="D447" s="13"/>
      <c r="E447" s="13"/>
      <c r="F447" s="13"/>
      <c r="G447" s="13"/>
      <c r="H447" s="131"/>
      <c r="I447" s="131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92"/>
      <c r="X447" s="92"/>
      <c r="Y447" s="92"/>
      <c r="Z447" s="92"/>
      <c r="AA447" s="92"/>
      <c r="AB447" s="92"/>
      <c r="AC447" s="132"/>
      <c r="AD447" s="78"/>
      <c r="AE447" s="78"/>
      <c r="AF447" s="133"/>
      <c r="AG447" s="134"/>
      <c r="AH447" s="10"/>
      <c r="AI447" s="10"/>
      <c r="AJ447" s="10"/>
      <c r="AK447" s="10"/>
      <c r="AL447" s="10"/>
      <c r="AM447" s="10"/>
      <c r="AN447" s="10"/>
      <c r="AO447" s="10"/>
    </row>
    <row r="448" spans="1:41" ht="13.5" customHeight="1">
      <c r="A448" s="129"/>
      <c r="B448" s="130"/>
      <c r="C448" s="86"/>
      <c r="D448" s="13"/>
      <c r="E448" s="13"/>
      <c r="F448" s="13"/>
      <c r="G448" s="13"/>
      <c r="H448" s="131"/>
      <c r="I448" s="131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92"/>
      <c r="X448" s="92"/>
      <c r="Y448" s="92"/>
      <c r="Z448" s="92"/>
      <c r="AA448" s="92"/>
      <c r="AB448" s="92"/>
      <c r="AC448" s="132"/>
      <c r="AD448" s="78"/>
      <c r="AE448" s="78"/>
      <c r="AF448" s="133"/>
      <c r="AG448" s="134"/>
      <c r="AH448" s="10"/>
      <c r="AI448" s="10"/>
      <c r="AJ448" s="10"/>
      <c r="AK448" s="10"/>
      <c r="AL448" s="10"/>
      <c r="AM448" s="10"/>
      <c r="AN448" s="10"/>
      <c r="AO448" s="10"/>
    </row>
    <row r="449" spans="1:41" ht="13.5" customHeight="1">
      <c r="A449" s="129"/>
      <c r="B449" s="130"/>
      <c r="C449" s="86"/>
      <c r="D449" s="13"/>
      <c r="E449" s="13"/>
      <c r="F449" s="13"/>
      <c r="G449" s="13"/>
      <c r="H449" s="131"/>
      <c r="I449" s="131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92"/>
      <c r="X449" s="92"/>
      <c r="Y449" s="92"/>
      <c r="Z449" s="92"/>
      <c r="AA449" s="92"/>
      <c r="AB449" s="92"/>
      <c r="AC449" s="132"/>
      <c r="AD449" s="78"/>
      <c r="AE449" s="78"/>
      <c r="AF449" s="133"/>
      <c r="AG449" s="134"/>
      <c r="AH449" s="10"/>
      <c r="AI449" s="10"/>
      <c r="AJ449" s="10"/>
      <c r="AK449" s="10"/>
      <c r="AL449" s="10"/>
      <c r="AM449" s="10"/>
      <c r="AN449" s="10"/>
      <c r="AO449" s="10"/>
    </row>
    <row r="450" spans="1:41" ht="13.5" customHeight="1">
      <c r="A450" s="129"/>
      <c r="B450" s="130"/>
      <c r="C450" s="86"/>
      <c r="D450" s="13"/>
      <c r="E450" s="13"/>
      <c r="F450" s="13"/>
      <c r="G450" s="13"/>
      <c r="H450" s="131"/>
      <c r="I450" s="131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92"/>
      <c r="X450" s="92"/>
      <c r="Y450" s="92"/>
      <c r="Z450" s="92"/>
      <c r="AA450" s="92"/>
      <c r="AB450" s="92"/>
      <c r="AC450" s="132"/>
      <c r="AD450" s="78"/>
      <c r="AE450" s="78"/>
      <c r="AF450" s="133"/>
      <c r="AG450" s="134"/>
      <c r="AH450" s="10"/>
      <c r="AI450" s="10"/>
      <c r="AJ450" s="10"/>
      <c r="AK450" s="10"/>
      <c r="AL450" s="10"/>
      <c r="AM450" s="10"/>
      <c r="AN450" s="10"/>
      <c r="AO450" s="10"/>
    </row>
    <row r="451" spans="1:41" ht="13.5" customHeight="1">
      <c r="A451" s="129"/>
      <c r="B451" s="130"/>
      <c r="C451" s="86"/>
      <c r="D451" s="13"/>
      <c r="E451" s="13"/>
      <c r="F451" s="13"/>
      <c r="G451" s="13"/>
      <c r="H451" s="131"/>
      <c r="I451" s="131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92"/>
      <c r="X451" s="92"/>
      <c r="Y451" s="92"/>
      <c r="Z451" s="92"/>
      <c r="AA451" s="92"/>
      <c r="AB451" s="92"/>
      <c r="AC451" s="132"/>
      <c r="AD451" s="78"/>
      <c r="AE451" s="78"/>
      <c r="AF451" s="133"/>
      <c r="AG451" s="134"/>
      <c r="AH451" s="10"/>
      <c r="AI451" s="10"/>
      <c r="AJ451" s="10"/>
      <c r="AK451" s="10"/>
      <c r="AL451" s="10"/>
      <c r="AM451" s="10"/>
      <c r="AN451" s="10"/>
      <c r="AO451" s="10"/>
    </row>
    <row r="452" spans="1:41" ht="13.5" customHeight="1">
      <c r="A452" s="129"/>
      <c r="B452" s="130"/>
      <c r="C452" s="86"/>
      <c r="D452" s="13"/>
      <c r="E452" s="13"/>
      <c r="F452" s="13"/>
      <c r="G452" s="13"/>
      <c r="H452" s="131"/>
      <c r="I452" s="131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92"/>
      <c r="X452" s="92"/>
      <c r="Y452" s="92"/>
      <c r="Z452" s="92"/>
      <c r="AA452" s="92"/>
      <c r="AB452" s="92"/>
      <c r="AC452" s="132"/>
      <c r="AD452" s="78"/>
      <c r="AE452" s="78"/>
      <c r="AF452" s="133"/>
      <c r="AG452" s="134"/>
      <c r="AH452" s="10"/>
      <c r="AI452" s="10"/>
      <c r="AJ452" s="10"/>
      <c r="AK452" s="10"/>
      <c r="AL452" s="10"/>
      <c r="AM452" s="10"/>
      <c r="AN452" s="10"/>
      <c r="AO452" s="10"/>
    </row>
    <row r="453" spans="1:41" ht="13.5" customHeight="1">
      <c r="A453" s="129"/>
      <c r="B453" s="130"/>
      <c r="C453" s="86"/>
      <c r="D453" s="13"/>
      <c r="E453" s="13"/>
      <c r="F453" s="13"/>
      <c r="G453" s="13"/>
      <c r="H453" s="131"/>
      <c r="I453" s="131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92"/>
      <c r="X453" s="92"/>
      <c r="Y453" s="92"/>
      <c r="Z453" s="92"/>
      <c r="AA453" s="92"/>
      <c r="AB453" s="92"/>
      <c r="AC453" s="132"/>
      <c r="AD453" s="78"/>
      <c r="AE453" s="78"/>
      <c r="AF453" s="133"/>
      <c r="AG453" s="134"/>
      <c r="AH453" s="10"/>
      <c r="AI453" s="10"/>
      <c r="AJ453" s="10"/>
      <c r="AK453" s="10"/>
      <c r="AL453" s="10"/>
      <c r="AM453" s="10"/>
      <c r="AN453" s="10"/>
      <c r="AO453" s="10"/>
    </row>
    <row r="454" spans="1:41" ht="13.5" customHeight="1">
      <c r="A454" s="129"/>
      <c r="B454" s="130"/>
      <c r="C454" s="86"/>
      <c r="D454" s="13"/>
      <c r="E454" s="13"/>
      <c r="F454" s="13"/>
      <c r="G454" s="13"/>
      <c r="H454" s="131"/>
      <c r="I454" s="131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92"/>
      <c r="X454" s="92"/>
      <c r="Y454" s="92"/>
      <c r="Z454" s="92"/>
      <c r="AA454" s="92"/>
      <c r="AB454" s="92"/>
      <c r="AC454" s="132"/>
      <c r="AD454" s="78"/>
      <c r="AE454" s="78"/>
      <c r="AF454" s="133"/>
      <c r="AG454" s="134"/>
      <c r="AH454" s="10"/>
      <c r="AI454" s="10"/>
      <c r="AJ454" s="10"/>
      <c r="AK454" s="10"/>
      <c r="AL454" s="10"/>
      <c r="AM454" s="10"/>
      <c r="AN454" s="10"/>
      <c r="AO454" s="10"/>
    </row>
    <row r="455" spans="1:41" ht="13.5" customHeight="1">
      <c r="A455" s="129"/>
      <c r="B455" s="130"/>
      <c r="C455" s="86"/>
      <c r="D455" s="13"/>
      <c r="E455" s="13"/>
      <c r="F455" s="13"/>
      <c r="G455" s="13"/>
      <c r="H455" s="131"/>
      <c r="I455" s="131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92"/>
      <c r="X455" s="92"/>
      <c r="Y455" s="92"/>
      <c r="Z455" s="92"/>
      <c r="AA455" s="92"/>
      <c r="AB455" s="92"/>
      <c r="AC455" s="132"/>
      <c r="AD455" s="78"/>
      <c r="AE455" s="78"/>
      <c r="AF455" s="133"/>
      <c r="AG455" s="134"/>
      <c r="AH455" s="10"/>
      <c r="AI455" s="10"/>
      <c r="AJ455" s="10"/>
      <c r="AK455" s="10"/>
      <c r="AL455" s="10"/>
      <c r="AM455" s="10"/>
      <c r="AN455" s="10"/>
      <c r="AO455" s="10"/>
    </row>
    <row r="456" spans="1:41" ht="13.5" customHeight="1">
      <c r="A456" s="129"/>
      <c r="B456" s="130"/>
      <c r="C456" s="86"/>
      <c r="D456" s="13"/>
      <c r="E456" s="13"/>
      <c r="F456" s="13"/>
      <c r="G456" s="13"/>
      <c r="H456" s="131"/>
      <c r="I456" s="131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92"/>
      <c r="X456" s="92"/>
      <c r="Y456" s="92"/>
      <c r="Z456" s="92"/>
      <c r="AA456" s="92"/>
      <c r="AB456" s="92"/>
      <c r="AC456" s="132"/>
      <c r="AD456" s="78"/>
      <c r="AE456" s="78"/>
      <c r="AF456" s="133"/>
      <c r="AG456" s="134"/>
      <c r="AH456" s="10"/>
      <c r="AI456" s="10"/>
      <c r="AJ456" s="10"/>
      <c r="AK456" s="10"/>
      <c r="AL456" s="10"/>
      <c r="AM456" s="10"/>
      <c r="AN456" s="10"/>
      <c r="AO456" s="10"/>
    </row>
    <row r="457" spans="1:41" ht="13.5" customHeight="1">
      <c r="A457" s="129"/>
      <c r="B457" s="130"/>
      <c r="C457" s="86"/>
      <c r="D457" s="13"/>
      <c r="E457" s="13"/>
      <c r="F457" s="13"/>
      <c r="G457" s="13"/>
      <c r="H457" s="131"/>
      <c r="I457" s="131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92"/>
      <c r="X457" s="92"/>
      <c r="Y457" s="92"/>
      <c r="Z457" s="92"/>
      <c r="AA457" s="92"/>
      <c r="AB457" s="92"/>
      <c r="AC457" s="132"/>
      <c r="AD457" s="78"/>
      <c r="AE457" s="78"/>
      <c r="AF457" s="133"/>
      <c r="AG457" s="134"/>
      <c r="AH457" s="10"/>
      <c r="AI457" s="10"/>
      <c r="AJ457" s="10"/>
      <c r="AK457" s="10"/>
      <c r="AL457" s="10"/>
      <c r="AM457" s="10"/>
      <c r="AN457" s="10"/>
      <c r="AO457" s="10"/>
    </row>
    <row r="458" spans="1:41" ht="13.5" customHeight="1">
      <c r="A458" s="129"/>
      <c r="B458" s="130"/>
      <c r="C458" s="86"/>
      <c r="D458" s="13"/>
      <c r="E458" s="13"/>
      <c r="F458" s="13"/>
      <c r="G458" s="13"/>
      <c r="H458" s="131"/>
      <c r="I458" s="131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92"/>
      <c r="X458" s="92"/>
      <c r="Y458" s="92"/>
      <c r="Z458" s="92"/>
      <c r="AA458" s="92"/>
      <c r="AB458" s="92"/>
      <c r="AC458" s="132"/>
      <c r="AD458" s="78"/>
      <c r="AE458" s="78"/>
      <c r="AF458" s="133"/>
      <c r="AG458" s="134"/>
      <c r="AH458" s="10"/>
      <c r="AI458" s="10"/>
      <c r="AJ458" s="10"/>
      <c r="AK458" s="10"/>
      <c r="AL458" s="10"/>
      <c r="AM458" s="10"/>
      <c r="AN458" s="10"/>
      <c r="AO458" s="10"/>
    </row>
    <row r="459" spans="1:41" ht="13.5" customHeight="1">
      <c r="A459" s="129"/>
      <c r="B459" s="130"/>
      <c r="C459" s="86"/>
      <c r="D459" s="13"/>
      <c r="E459" s="13"/>
      <c r="F459" s="13"/>
      <c r="G459" s="13"/>
      <c r="H459" s="131"/>
      <c r="I459" s="131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92"/>
      <c r="X459" s="92"/>
      <c r="Y459" s="92"/>
      <c r="Z459" s="92"/>
      <c r="AA459" s="92"/>
      <c r="AB459" s="92"/>
      <c r="AC459" s="132"/>
      <c r="AD459" s="78"/>
      <c r="AE459" s="78"/>
      <c r="AF459" s="133"/>
      <c r="AG459" s="134"/>
      <c r="AH459" s="10"/>
      <c r="AI459" s="10"/>
      <c r="AJ459" s="10"/>
      <c r="AK459" s="10"/>
      <c r="AL459" s="10"/>
      <c r="AM459" s="10"/>
      <c r="AN459" s="10"/>
      <c r="AO459" s="10"/>
    </row>
    <row r="460" spans="1:41" ht="13.5" customHeight="1">
      <c r="A460" s="129"/>
      <c r="B460" s="130"/>
      <c r="C460" s="86"/>
      <c r="D460" s="13"/>
      <c r="E460" s="13"/>
      <c r="F460" s="13"/>
      <c r="G460" s="13"/>
      <c r="H460" s="131"/>
      <c r="I460" s="131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92"/>
      <c r="X460" s="92"/>
      <c r="Y460" s="92"/>
      <c r="Z460" s="92"/>
      <c r="AA460" s="92"/>
      <c r="AB460" s="92"/>
      <c r="AC460" s="132"/>
      <c r="AD460" s="78"/>
      <c r="AE460" s="78"/>
      <c r="AF460" s="133"/>
      <c r="AG460" s="134"/>
      <c r="AH460" s="10"/>
      <c r="AI460" s="10"/>
      <c r="AJ460" s="10"/>
      <c r="AK460" s="10"/>
      <c r="AL460" s="10"/>
      <c r="AM460" s="10"/>
      <c r="AN460" s="10"/>
      <c r="AO460" s="10"/>
    </row>
    <row r="461" spans="1:41" ht="13.5" customHeight="1">
      <c r="A461" s="129"/>
      <c r="B461" s="130"/>
      <c r="C461" s="86"/>
      <c r="D461" s="13"/>
      <c r="E461" s="13"/>
      <c r="F461" s="13"/>
      <c r="G461" s="13"/>
      <c r="H461" s="131"/>
      <c r="I461" s="131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92"/>
      <c r="X461" s="92"/>
      <c r="Y461" s="92"/>
      <c r="Z461" s="92"/>
      <c r="AA461" s="92"/>
      <c r="AB461" s="92"/>
      <c r="AC461" s="132"/>
      <c r="AD461" s="78"/>
      <c r="AE461" s="78"/>
      <c r="AF461" s="133"/>
      <c r="AG461" s="134"/>
      <c r="AH461" s="10"/>
      <c r="AI461" s="10"/>
      <c r="AJ461" s="10"/>
      <c r="AK461" s="10"/>
      <c r="AL461" s="10"/>
      <c r="AM461" s="10"/>
      <c r="AN461" s="10"/>
      <c r="AO461" s="10"/>
    </row>
    <row r="462" spans="1:41" ht="13.5" customHeight="1">
      <c r="A462" s="129"/>
      <c r="B462" s="130"/>
      <c r="C462" s="86"/>
      <c r="D462" s="13"/>
      <c r="E462" s="13"/>
      <c r="F462" s="13"/>
      <c r="G462" s="13"/>
      <c r="H462" s="131"/>
      <c r="I462" s="131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92"/>
      <c r="X462" s="92"/>
      <c r="Y462" s="92"/>
      <c r="Z462" s="92"/>
      <c r="AA462" s="92"/>
      <c r="AB462" s="92"/>
      <c r="AC462" s="132"/>
      <c r="AD462" s="78"/>
      <c r="AE462" s="78"/>
      <c r="AF462" s="133"/>
      <c r="AG462" s="134"/>
      <c r="AH462" s="10"/>
      <c r="AI462" s="10"/>
      <c r="AJ462" s="10"/>
      <c r="AK462" s="10"/>
      <c r="AL462" s="10"/>
      <c r="AM462" s="10"/>
      <c r="AN462" s="10"/>
      <c r="AO462" s="10"/>
    </row>
    <row r="463" spans="1:41" ht="13.5" customHeight="1">
      <c r="A463" s="129"/>
      <c r="B463" s="130"/>
      <c r="C463" s="86"/>
      <c r="D463" s="13"/>
      <c r="E463" s="13"/>
      <c r="F463" s="13"/>
      <c r="G463" s="13"/>
      <c r="H463" s="131"/>
      <c r="I463" s="131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92"/>
      <c r="X463" s="92"/>
      <c r="Y463" s="92"/>
      <c r="Z463" s="92"/>
      <c r="AA463" s="92"/>
      <c r="AB463" s="92"/>
      <c r="AC463" s="132"/>
      <c r="AD463" s="78"/>
      <c r="AE463" s="78"/>
      <c r="AF463" s="133"/>
      <c r="AG463" s="134"/>
      <c r="AH463" s="10"/>
      <c r="AI463" s="10"/>
      <c r="AJ463" s="10"/>
      <c r="AK463" s="10"/>
      <c r="AL463" s="10"/>
      <c r="AM463" s="10"/>
      <c r="AN463" s="10"/>
      <c r="AO463" s="10"/>
    </row>
    <row r="464" spans="1:41" ht="13.5" customHeight="1">
      <c r="A464" s="129"/>
      <c r="B464" s="130"/>
      <c r="C464" s="86"/>
      <c r="D464" s="13"/>
      <c r="E464" s="13"/>
      <c r="F464" s="13"/>
      <c r="G464" s="13"/>
      <c r="H464" s="131"/>
      <c r="I464" s="131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92"/>
      <c r="X464" s="92"/>
      <c r="Y464" s="92"/>
      <c r="Z464" s="92"/>
      <c r="AA464" s="92"/>
      <c r="AB464" s="92"/>
      <c r="AC464" s="132"/>
      <c r="AD464" s="78"/>
      <c r="AE464" s="78"/>
      <c r="AF464" s="133"/>
      <c r="AG464" s="134"/>
      <c r="AH464" s="10"/>
      <c r="AI464" s="10"/>
      <c r="AJ464" s="10"/>
      <c r="AK464" s="10"/>
      <c r="AL464" s="10"/>
      <c r="AM464" s="10"/>
      <c r="AN464" s="10"/>
      <c r="AO464" s="10"/>
    </row>
    <row r="465" spans="1:41" ht="13.5" customHeight="1">
      <c r="A465" s="129"/>
      <c r="B465" s="130"/>
      <c r="C465" s="86"/>
      <c r="D465" s="13"/>
      <c r="E465" s="13"/>
      <c r="F465" s="13"/>
      <c r="G465" s="13"/>
      <c r="H465" s="131"/>
      <c r="I465" s="131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92"/>
      <c r="X465" s="92"/>
      <c r="Y465" s="92"/>
      <c r="Z465" s="92"/>
      <c r="AA465" s="92"/>
      <c r="AB465" s="92"/>
      <c r="AC465" s="132"/>
      <c r="AD465" s="78"/>
      <c r="AE465" s="78"/>
      <c r="AF465" s="133"/>
      <c r="AG465" s="134"/>
      <c r="AH465" s="10"/>
      <c r="AI465" s="10"/>
      <c r="AJ465" s="10"/>
      <c r="AK465" s="10"/>
      <c r="AL465" s="10"/>
      <c r="AM465" s="10"/>
      <c r="AN465" s="10"/>
      <c r="AO465" s="10"/>
    </row>
    <row r="466" spans="1:41" ht="13.5" customHeight="1">
      <c r="A466" s="129"/>
      <c r="B466" s="130"/>
      <c r="C466" s="86"/>
      <c r="D466" s="13"/>
      <c r="E466" s="13"/>
      <c r="F466" s="13"/>
      <c r="G466" s="13"/>
      <c r="H466" s="131"/>
      <c r="I466" s="131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92"/>
      <c r="X466" s="92"/>
      <c r="Y466" s="92"/>
      <c r="Z466" s="92"/>
      <c r="AA466" s="92"/>
      <c r="AB466" s="92"/>
      <c r="AC466" s="132"/>
      <c r="AD466" s="78"/>
      <c r="AE466" s="78"/>
      <c r="AF466" s="133"/>
      <c r="AG466" s="134"/>
      <c r="AH466" s="10"/>
      <c r="AI466" s="10"/>
      <c r="AJ466" s="10"/>
      <c r="AK466" s="10"/>
      <c r="AL466" s="10"/>
      <c r="AM466" s="10"/>
      <c r="AN466" s="10"/>
      <c r="AO466" s="10"/>
    </row>
    <row r="467" spans="1:41" ht="13.5" customHeight="1">
      <c r="A467" s="129"/>
      <c r="B467" s="130"/>
      <c r="C467" s="86"/>
      <c r="D467" s="13"/>
      <c r="E467" s="13"/>
      <c r="F467" s="13"/>
      <c r="G467" s="13"/>
      <c r="H467" s="131"/>
      <c r="I467" s="131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92"/>
      <c r="X467" s="92"/>
      <c r="Y467" s="92"/>
      <c r="Z467" s="92"/>
      <c r="AA467" s="92"/>
      <c r="AB467" s="92"/>
      <c r="AC467" s="132"/>
      <c r="AD467" s="78"/>
      <c r="AE467" s="78"/>
      <c r="AF467" s="133"/>
      <c r="AG467" s="134"/>
      <c r="AH467" s="10"/>
      <c r="AI467" s="10"/>
      <c r="AJ467" s="10"/>
      <c r="AK467" s="10"/>
      <c r="AL467" s="10"/>
      <c r="AM467" s="10"/>
      <c r="AN467" s="10"/>
      <c r="AO467" s="10"/>
    </row>
    <row r="468" spans="1:41" ht="13.5" customHeight="1">
      <c r="A468" s="129"/>
      <c r="B468" s="130"/>
      <c r="C468" s="86"/>
      <c r="D468" s="13"/>
      <c r="E468" s="13"/>
      <c r="F468" s="13"/>
      <c r="G468" s="13"/>
      <c r="H468" s="131"/>
      <c r="I468" s="131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92"/>
      <c r="X468" s="92"/>
      <c r="Y468" s="92"/>
      <c r="Z468" s="92"/>
      <c r="AA468" s="92"/>
      <c r="AB468" s="92"/>
      <c r="AC468" s="132"/>
      <c r="AD468" s="78"/>
      <c r="AE468" s="78"/>
      <c r="AF468" s="133"/>
      <c r="AG468" s="134"/>
      <c r="AH468" s="10"/>
      <c r="AI468" s="10"/>
      <c r="AJ468" s="10"/>
      <c r="AK468" s="10"/>
      <c r="AL468" s="10"/>
      <c r="AM468" s="10"/>
      <c r="AN468" s="10"/>
      <c r="AO468" s="10"/>
    </row>
    <row r="469" spans="1:41" ht="13.5" customHeight="1">
      <c r="A469" s="129"/>
      <c r="B469" s="130"/>
      <c r="C469" s="86"/>
      <c r="D469" s="13"/>
      <c r="E469" s="13"/>
      <c r="F469" s="13"/>
      <c r="G469" s="13"/>
      <c r="H469" s="131"/>
      <c r="I469" s="131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92"/>
      <c r="X469" s="92"/>
      <c r="Y469" s="92"/>
      <c r="Z469" s="92"/>
      <c r="AA469" s="92"/>
      <c r="AB469" s="92"/>
      <c r="AC469" s="132"/>
      <c r="AD469" s="78"/>
      <c r="AE469" s="78"/>
      <c r="AF469" s="133"/>
      <c r="AG469" s="134"/>
      <c r="AH469" s="10"/>
      <c r="AI469" s="10"/>
      <c r="AJ469" s="10"/>
      <c r="AK469" s="10"/>
      <c r="AL469" s="10"/>
      <c r="AM469" s="10"/>
      <c r="AN469" s="10"/>
      <c r="AO469" s="10"/>
    </row>
    <row r="470" spans="1:41" ht="13.5" customHeight="1">
      <c r="A470" s="129"/>
      <c r="B470" s="130"/>
      <c r="C470" s="86"/>
      <c r="D470" s="13"/>
      <c r="E470" s="13"/>
      <c r="F470" s="13"/>
      <c r="G470" s="13"/>
      <c r="H470" s="131"/>
      <c r="I470" s="131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92"/>
      <c r="X470" s="92"/>
      <c r="Y470" s="92"/>
      <c r="Z470" s="92"/>
      <c r="AA470" s="92"/>
      <c r="AB470" s="92"/>
      <c r="AC470" s="132"/>
      <c r="AD470" s="78"/>
      <c r="AE470" s="78"/>
      <c r="AF470" s="133"/>
      <c r="AG470" s="134"/>
      <c r="AH470" s="10"/>
      <c r="AI470" s="10"/>
      <c r="AJ470" s="10"/>
      <c r="AK470" s="10"/>
      <c r="AL470" s="10"/>
      <c r="AM470" s="10"/>
      <c r="AN470" s="10"/>
      <c r="AO470" s="10"/>
    </row>
    <row r="471" spans="1:41" ht="13.5" customHeight="1">
      <c r="A471" s="129"/>
      <c r="B471" s="130"/>
      <c r="C471" s="86"/>
      <c r="D471" s="13"/>
      <c r="E471" s="13"/>
      <c r="F471" s="13"/>
      <c r="G471" s="13"/>
      <c r="H471" s="131"/>
      <c r="I471" s="131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92"/>
      <c r="X471" s="92"/>
      <c r="Y471" s="92"/>
      <c r="Z471" s="92"/>
      <c r="AA471" s="92"/>
      <c r="AB471" s="92"/>
      <c r="AC471" s="132"/>
      <c r="AD471" s="78"/>
      <c r="AE471" s="78"/>
      <c r="AF471" s="133"/>
      <c r="AG471" s="134"/>
      <c r="AH471" s="10"/>
      <c r="AI471" s="10"/>
      <c r="AJ471" s="10"/>
      <c r="AK471" s="10"/>
      <c r="AL471" s="10"/>
      <c r="AM471" s="10"/>
      <c r="AN471" s="10"/>
      <c r="AO471" s="10"/>
    </row>
    <row r="472" spans="1:41" ht="13.5" customHeight="1">
      <c r="A472" s="129"/>
      <c r="B472" s="130"/>
      <c r="C472" s="86"/>
      <c r="D472" s="13"/>
      <c r="E472" s="13"/>
      <c r="F472" s="13"/>
      <c r="G472" s="13"/>
      <c r="H472" s="131"/>
      <c r="I472" s="131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92"/>
      <c r="X472" s="92"/>
      <c r="Y472" s="92"/>
      <c r="Z472" s="92"/>
      <c r="AA472" s="92"/>
      <c r="AB472" s="92"/>
      <c r="AC472" s="132"/>
      <c r="AD472" s="78"/>
      <c r="AE472" s="78"/>
      <c r="AF472" s="133"/>
      <c r="AG472" s="134"/>
      <c r="AH472" s="10"/>
      <c r="AI472" s="10"/>
      <c r="AJ472" s="10"/>
      <c r="AK472" s="10"/>
      <c r="AL472" s="10"/>
      <c r="AM472" s="10"/>
      <c r="AN472" s="10"/>
      <c r="AO472" s="10"/>
    </row>
    <row r="473" spans="1:41" ht="13.5" customHeight="1">
      <c r="A473" s="129"/>
      <c r="B473" s="130"/>
      <c r="C473" s="86"/>
      <c r="D473" s="13"/>
      <c r="E473" s="13"/>
      <c r="F473" s="13"/>
      <c r="G473" s="13"/>
      <c r="H473" s="131"/>
      <c r="I473" s="131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92"/>
      <c r="X473" s="92"/>
      <c r="Y473" s="92"/>
      <c r="Z473" s="92"/>
      <c r="AA473" s="92"/>
      <c r="AB473" s="92"/>
      <c r="AC473" s="132"/>
      <c r="AD473" s="78"/>
      <c r="AE473" s="78"/>
      <c r="AF473" s="133"/>
      <c r="AG473" s="134"/>
      <c r="AH473" s="10"/>
      <c r="AI473" s="10"/>
      <c r="AJ473" s="10"/>
      <c r="AK473" s="10"/>
      <c r="AL473" s="10"/>
      <c r="AM473" s="10"/>
      <c r="AN473" s="10"/>
      <c r="AO473" s="10"/>
    </row>
    <row r="474" spans="1:41" ht="13.5" customHeight="1">
      <c r="A474" s="129"/>
      <c r="B474" s="130"/>
      <c r="C474" s="86"/>
      <c r="D474" s="13"/>
      <c r="E474" s="13"/>
      <c r="F474" s="13"/>
      <c r="G474" s="13"/>
      <c r="H474" s="131"/>
      <c r="I474" s="131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92"/>
      <c r="X474" s="92"/>
      <c r="Y474" s="92"/>
      <c r="Z474" s="92"/>
      <c r="AA474" s="92"/>
      <c r="AB474" s="92"/>
      <c r="AC474" s="132"/>
      <c r="AD474" s="78"/>
      <c r="AE474" s="78"/>
      <c r="AF474" s="133"/>
      <c r="AG474" s="134"/>
      <c r="AH474" s="10"/>
      <c r="AI474" s="10"/>
      <c r="AJ474" s="10"/>
      <c r="AK474" s="10"/>
      <c r="AL474" s="10"/>
      <c r="AM474" s="10"/>
      <c r="AN474" s="10"/>
      <c r="AO474" s="10"/>
    </row>
    <row r="475" spans="1:41" ht="13.5" customHeight="1">
      <c r="A475" s="129"/>
      <c r="B475" s="130"/>
      <c r="C475" s="86"/>
      <c r="D475" s="13"/>
      <c r="E475" s="13"/>
      <c r="F475" s="13"/>
      <c r="G475" s="13"/>
      <c r="H475" s="131"/>
      <c r="I475" s="131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92"/>
      <c r="X475" s="92"/>
      <c r="Y475" s="92"/>
      <c r="Z475" s="92"/>
      <c r="AA475" s="92"/>
      <c r="AB475" s="92"/>
      <c r="AC475" s="132"/>
      <c r="AD475" s="78"/>
      <c r="AE475" s="78"/>
      <c r="AF475" s="133"/>
      <c r="AG475" s="134"/>
      <c r="AH475" s="10"/>
      <c r="AI475" s="10"/>
      <c r="AJ475" s="10"/>
      <c r="AK475" s="10"/>
      <c r="AL475" s="10"/>
      <c r="AM475" s="10"/>
      <c r="AN475" s="10"/>
      <c r="AO475" s="10"/>
    </row>
    <row r="476" spans="1:41" ht="13.5" customHeight="1">
      <c r="A476" s="129"/>
      <c r="B476" s="130"/>
      <c r="C476" s="86"/>
      <c r="D476" s="13"/>
      <c r="E476" s="13"/>
      <c r="F476" s="13"/>
      <c r="G476" s="13"/>
      <c r="H476" s="131"/>
      <c r="I476" s="131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92"/>
      <c r="X476" s="92"/>
      <c r="Y476" s="92"/>
      <c r="Z476" s="92"/>
      <c r="AA476" s="92"/>
      <c r="AB476" s="92"/>
      <c r="AC476" s="132"/>
      <c r="AD476" s="78"/>
      <c r="AE476" s="78"/>
      <c r="AF476" s="133"/>
      <c r="AG476" s="134"/>
      <c r="AH476" s="10"/>
      <c r="AI476" s="10"/>
      <c r="AJ476" s="10"/>
      <c r="AK476" s="10"/>
      <c r="AL476" s="10"/>
      <c r="AM476" s="10"/>
      <c r="AN476" s="10"/>
      <c r="AO476" s="10"/>
    </row>
    <row r="477" spans="1:41" ht="13.5" customHeight="1">
      <c r="A477" s="129"/>
      <c r="B477" s="130"/>
      <c r="C477" s="86"/>
      <c r="D477" s="13"/>
      <c r="E477" s="13"/>
      <c r="F477" s="13"/>
      <c r="G477" s="13"/>
      <c r="H477" s="131"/>
      <c r="I477" s="131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92"/>
      <c r="X477" s="92"/>
      <c r="Y477" s="92"/>
      <c r="Z477" s="92"/>
      <c r="AA477" s="92"/>
      <c r="AB477" s="92"/>
      <c r="AC477" s="132"/>
      <c r="AD477" s="78"/>
      <c r="AE477" s="78"/>
      <c r="AF477" s="133"/>
      <c r="AG477" s="134"/>
      <c r="AH477" s="10"/>
      <c r="AI477" s="10"/>
      <c r="AJ477" s="10"/>
      <c r="AK477" s="10"/>
      <c r="AL477" s="10"/>
      <c r="AM477" s="10"/>
      <c r="AN477" s="10"/>
      <c r="AO477" s="10"/>
    </row>
    <row r="478" spans="1:41" ht="13.5" customHeight="1">
      <c r="A478" s="129"/>
      <c r="B478" s="130"/>
      <c r="C478" s="86"/>
      <c r="D478" s="13"/>
      <c r="E478" s="13"/>
      <c r="F478" s="13"/>
      <c r="G478" s="13"/>
      <c r="H478" s="131"/>
      <c r="I478" s="131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92"/>
      <c r="X478" s="92"/>
      <c r="Y478" s="92"/>
      <c r="Z478" s="92"/>
      <c r="AA478" s="92"/>
      <c r="AB478" s="92"/>
      <c r="AC478" s="132"/>
      <c r="AD478" s="78"/>
      <c r="AE478" s="78"/>
      <c r="AF478" s="133"/>
      <c r="AG478" s="134"/>
      <c r="AH478" s="10"/>
      <c r="AI478" s="10"/>
      <c r="AJ478" s="10"/>
      <c r="AK478" s="10"/>
      <c r="AL478" s="10"/>
      <c r="AM478" s="10"/>
      <c r="AN478" s="10"/>
      <c r="AO478" s="10"/>
    </row>
    <row r="479" spans="1:41" ht="13.5" customHeight="1">
      <c r="A479" s="129"/>
      <c r="B479" s="130"/>
      <c r="C479" s="86"/>
      <c r="D479" s="13"/>
      <c r="E479" s="13"/>
      <c r="F479" s="13"/>
      <c r="G479" s="13"/>
      <c r="H479" s="131"/>
      <c r="I479" s="131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92"/>
      <c r="X479" s="92"/>
      <c r="Y479" s="92"/>
      <c r="Z479" s="92"/>
      <c r="AA479" s="92"/>
      <c r="AB479" s="92"/>
      <c r="AC479" s="132"/>
      <c r="AD479" s="78"/>
      <c r="AE479" s="78"/>
      <c r="AF479" s="133"/>
      <c r="AG479" s="134"/>
      <c r="AH479" s="10"/>
      <c r="AI479" s="10"/>
      <c r="AJ479" s="10"/>
      <c r="AK479" s="10"/>
      <c r="AL479" s="10"/>
      <c r="AM479" s="10"/>
      <c r="AN479" s="10"/>
      <c r="AO479" s="10"/>
    </row>
    <row r="480" spans="1:41" ht="13.5" customHeight="1">
      <c r="A480" s="129"/>
      <c r="B480" s="130"/>
      <c r="C480" s="86"/>
      <c r="D480" s="13"/>
      <c r="E480" s="13"/>
      <c r="F480" s="13"/>
      <c r="G480" s="13"/>
      <c r="H480" s="131"/>
      <c r="I480" s="131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92"/>
      <c r="X480" s="92"/>
      <c r="Y480" s="92"/>
      <c r="Z480" s="92"/>
      <c r="AA480" s="92"/>
      <c r="AB480" s="92"/>
      <c r="AC480" s="132"/>
      <c r="AD480" s="78"/>
      <c r="AE480" s="78"/>
      <c r="AF480" s="133"/>
      <c r="AG480" s="134"/>
      <c r="AH480" s="10"/>
      <c r="AI480" s="10"/>
      <c r="AJ480" s="10"/>
      <c r="AK480" s="10"/>
      <c r="AL480" s="10"/>
      <c r="AM480" s="10"/>
      <c r="AN480" s="10"/>
      <c r="AO480" s="10"/>
    </row>
    <row r="481" spans="1:41" ht="13.5" customHeight="1">
      <c r="A481" s="129"/>
      <c r="B481" s="130"/>
      <c r="C481" s="86"/>
      <c r="D481" s="13"/>
      <c r="E481" s="13"/>
      <c r="F481" s="13"/>
      <c r="G481" s="13"/>
      <c r="H481" s="131"/>
      <c r="I481" s="131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92"/>
      <c r="X481" s="92"/>
      <c r="Y481" s="92"/>
      <c r="Z481" s="92"/>
      <c r="AA481" s="92"/>
      <c r="AB481" s="92"/>
      <c r="AC481" s="132"/>
      <c r="AD481" s="78"/>
      <c r="AE481" s="78"/>
      <c r="AF481" s="133"/>
      <c r="AG481" s="134"/>
      <c r="AH481" s="10"/>
      <c r="AI481" s="10"/>
      <c r="AJ481" s="10"/>
      <c r="AK481" s="10"/>
      <c r="AL481" s="10"/>
      <c r="AM481" s="10"/>
      <c r="AN481" s="10"/>
      <c r="AO481" s="10"/>
    </row>
    <row r="482" spans="1:41" ht="13.5" customHeight="1">
      <c r="A482" s="129"/>
      <c r="B482" s="130"/>
      <c r="C482" s="86"/>
      <c r="D482" s="13"/>
      <c r="E482" s="13"/>
      <c r="F482" s="13"/>
      <c r="G482" s="13"/>
      <c r="H482" s="131"/>
      <c r="I482" s="131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92"/>
      <c r="X482" s="92"/>
      <c r="Y482" s="92"/>
      <c r="Z482" s="92"/>
      <c r="AA482" s="92"/>
      <c r="AB482" s="92"/>
      <c r="AC482" s="132"/>
      <c r="AD482" s="78"/>
      <c r="AE482" s="78"/>
      <c r="AF482" s="133"/>
      <c r="AG482" s="134"/>
      <c r="AH482" s="10"/>
      <c r="AI482" s="10"/>
      <c r="AJ482" s="10"/>
      <c r="AK482" s="10"/>
      <c r="AL482" s="10"/>
      <c r="AM482" s="10"/>
      <c r="AN482" s="10"/>
      <c r="AO482" s="10"/>
    </row>
    <row r="483" spans="1:41" ht="13.5" customHeight="1">
      <c r="A483" s="129"/>
      <c r="B483" s="130"/>
      <c r="C483" s="86"/>
      <c r="D483" s="13"/>
      <c r="E483" s="13"/>
      <c r="F483" s="13"/>
      <c r="G483" s="13"/>
      <c r="H483" s="131"/>
      <c r="I483" s="131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92"/>
      <c r="X483" s="92"/>
      <c r="Y483" s="92"/>
      <c r="Z483" s="92"/>
      <c r="AA483" s="92"/>
      <c r="AB483" s="92"/>
      <c r="AC483" s="132"/>
      <c r="AD483" s="78"/>
      <c r="AE483" s="78"/>
      <c r="AF483" s="133"/>
      <c r="AG483" s="134"/>
      <c r="AH483" s="10"/>
      <c r="AI483" s="10"/>
      <c r="AJ483" s="10"/>
      <c r="AK483" s="10"/>
      <c r="AL483" s="10"/>
      <c r="AM483" s="10"/>
      <c r="AN483" s="10"/>
      <c r="AO483" s="10"/>
    </row>
    <row r="484" spans="1:41" ht="13.5" customHeight="1">
      <c r="A484" s="129"/>
      <c r="B484" s="130"/>
      <c r="C484" s="86"/>
      <c r="D484" s="13"/>
      <c r="E484" s="13"/>
      <c r="F484" s="13"/>
      <c r="G484" s="13"/>
      <c r="H484" s="131"/>
      <c r="I484" s="131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92"/>
      <c r="X484" s="92"/>
      <c r="Y484" s="92"/>
      <c r="Z484" s="92"/>
      <c r="AA484" s="92"/>
      <c r="AB484" s="92"/>
      <c r="AC484" s="132"/>
      <c r="AD484" s="78"/>
      <c r="AE484" s="78"/>
      <c r="AF484" s="133"/>
      <c r="AG484" s="134"/>
      <c r="AH484" s="10"/>
      <c r="AI484" s="10"/>
      <c r="AJ484" s="10"/>
      <c r="AK484" s="10"/>
      <c r="AL484" s="10"/>
      <c r="AM484" s="10"/>
      <c r="AN484" s="10"/>
      <c r="AO484" s="10"/>
    </row>
    <row r="485" spans="1:41" ht="13.5" customHeight="1">
      <c r="A485" s="129"/>
      <c r="B485" s="130"/>
      <c r="C485" s="86"/>
      <c r="D485" s="13"/>
      <c r="E485" s="13"/>
      <c r="F485" s="13"/>
      <c r="G485" s="13"/>
      <c r="H485" s="131"/>
      <c r="I485" s="131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92"/>
      <c r="X485" s="92"/>
      <c r="Y485" s="92"/>
      <c r="Z485" s="92"/>
      <c r="AA485" s="92"/>
      <c r="AB485" s="92"/>
      <c r="AC485" s="132"/>
      <c r="AD485" s="78"/>
      <c r="AE485" s="78"/>
      <c r="AF485" s="133"/>
      <c r="AG485" s="134"/>
      <c r="AH485" s="10"/>
      <c r="AI485" s="10"/>
      <c r="AJ485" s="10"/>
      <c r="AK485" s="10"/>
      <c r="AL485" s="10"/>
      <c r="AM485" s="10"/>
      <c r="AN485" s="10"/>
      <c r="AO485" s="10"/>
    </row>
    <row r="486" spans="1:41" ht="13.5" customHeight="1">
      <c r="A486" s="129"/>
      <c r="B486" s="130"/>
      <c r="C486" s="86"/>
      <c r="D486" s="13"/>
      <c r="E486" s="13"/>
      <c r="F486" s="13"/>
      <c r="G486" s="13"/>
      <c r="H486" s="131"/>
      <c r="I486" s="131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92"/>
      <c r="X486" s="92"/>
      <c r="Y486" s="92"/>
      <c r="Z486" s="92"/>
      <c r="AA486" s="92"/>
      <c r="AB486" s="92"/>
      <c r="AC486" s="132"/>
      <c r="AD486" s="78"/>
      <c r="AE486" s="78"/>
      <c r="AF486" s="133"/>
      <c r="AG486" s="134"/>
      <c r="AH486" s="10"/>
      <c r="AI486" s="10"/>
      <c r="AJ486" s="10"/>
      <c r="AK486" s="10"/>
      <c r="AL486" s="10"/>
      <c r="AM486" s="10"/>
      <c r="AN486" s="10"/>
      <c r="AO486" s="10"/>
    </row>
    <row r="487" spans="1:41" ht="13.5" customHeight="1">
      <c r="A487" s="129"/>
      <c r="B487" s="130"/>
      <c r="C487" s="86"/>
      <c r="D487" s="13"/>
      <c r="E487" s="13"/>
      <c r="F487" s="13"/>
      <c r="G487" s="13"/>
      <c r="H487" s="131"/>
      <c r="I487" s="131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92"/>
      <c r="X487" s="92"/>
      <c r="Y487" s="92"/>
      <c r="Z487" s="92"/>
      <c r="AA487" s="92"/>
      <c r="AB487" s="92"/>
      <c r="AC487" s="132"/>
      <c r="AD487" s="78"/>
      <c r="AE487" s="78"/>
      <c r="AF487" s="133"/>
      <c r="AG487" s="134"/>
      <c r="AH487" s="10"/>
      <c r="AI487" s="10"/>
      <c r="AJ487" s="10"/>
      <c r="AK487" s="10"/>
      <c r="AL487" s="10"/>
      <c r="AM487" s="10"/>
      <c r="AN487" s="10"/>
      <c r="AO487" s="10"/>
    </row>
    <row r="488" spans="1:41" ht="12.75">
      <c r="A488" s="129"/>
      <c r="B488" s="130"/>
      <c r="C488" s="86"/>
      <c r="D488" s="13"/>
      <c r="E488" s="13"/>
      <c r="F488" s="13"/>
      <c r="G488" s="13"/>
      <c r="H488" s="131"/>
      <c r="I488" s="131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92"/>
      <c r="X488" s="92"/>
      <c r="Y488" s="92"/>
      <c r="Z488" s="92"/>
      <c r="AA488" s="92"/>
      <c r="AB488" s="92"/>
      <c r="AC488" s="132"/>
      <c r="AD488" s="78"/>
      <c r="AE488" s="78"/>
      <c r="AF488" s="133"/>
      <c r="AG488" s="134"/>
      <c r="AH488" s="10"/>
      <c r="AI488" s="10"/>
      <c r="AJ488" s="10"/>
      <c r="AK488" s="10"/>
      <c r="AL488" s="10"/>
      <c r="AM488" s="10"/>
      <c r="AN488" s="10"/>
      <c r="AO488" s="10"/>
    </row>
    <row r="489" spans="1:41" ht="12.75">
      <c r="A489" s="129"/>
      <c r="B489" s="130"/>
      <c r="C489" s="86"/>
      <c r="D489" s="13"/>
      <c r="E489" s="13"/>
      <c r="F489" s="13"/>
      <c r="G489" s="13"/>
      <c r="H489" s="131"/>
      <c r="I489" s="131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92"/>
      <c r="X489" s="92"/>
      <c r="Y489" s="92"/>
      <c r="Z489" s="92"/>
      <c r="AA489" s="92"/>
      <c r="AB489" s="92"/>
      <c r="AC489" s="132"/>
      <c r="AD489" s="78"/>
      <c r="AE489" s="78"/>
      <c r="AF489" s="133"/>
      <c r="AG489" s="134"/>
      <c r="AH489" s="10"/>
      <c r="AI489" s="10"/>
      <c r="AJ489" s="10"/>
      <c r="AK489" s="10"/>
      <c r="AL489" s="10"/>
      <c r="AM489" s="10"/>
      <c r="AN489" s="10"/>
      <c r="AO489" s="10"/>
    </row>
    <row r="490" spans="1:41" ht="12.75">
      <c r="A490" s="129"/>
      <c r="B490" s="130"/>
      <c r="C490" s="86"/>
      <c r="D490" s="13"/>
      <c r="E490" s="13"/>
      <c r="F490" s="13"/>
      <c r="G490" s="13"/>
      <c r="H490" s="131"/>
      <c r="I490" s="131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92"/>
      <c r="X490" s="92"/>
      <c r="Y490" s="92"/>
      <c r="Z490" s="92"/>
      <c r="AA490" s="92"/>
      <c r="AB490" s="92"/>
      <c r="AC490" s="132"/>
      <c r="AD490" s="78"/>
      <c r="AE490" s="78"/>
      <c r="AF490" s="133"/>
      <c r="AG490" s="134"/>
      <c r="AH490" s="10"/>
      <c r="AI490" s="10"/>
      <c r="AJ490" s="10"/>
      <c r="AK490" s="10"/>
      <c r="AL490" s="10"/>
      <c r="AM490" s="10"/>
      <c r="AN490" s="10"/>
      <c r="AO490" s="10"/>
    </row>
    <row r="491" spans="1:41" ht="12.75">
      <c r="A491" s="129"/>
      <c r="B491" s="130"/>
      <c r="C491" s="86"/>
      <c r="D491" s="13"/>
      <c r="E491" s="13"/>
      <c r="F491" s="13"/>
      <c r="G491" s="13"/>
      <c r="H491" s="131"/>
      <c r="I491" s="131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92"/>
      <c r="X491" s="92"/>
      <c r="Y491" s="92"/>
      <c r="Z491" s="92"/>
      <c r="AA491" s="92"/>
      <c r="AB491" s="92"/>
      <c r="AC491" s="132"/>
      <c r="AD491" s="78"/>
      <c r="AE491" s="78"/>
      <c r="AF491" s="133"/>
      <c r="AG491" s="134"/>
      <c r="AH491" s="10"/>
      <c r="AI491" s="10"/>
      <c r="AJ491" s="10"/>
      <c r="AK491" s="10"/>
      <c r="AL491" s="10"/>
      <c r="AM491" s="10"/>
      <c r="AN491" s="10"/>
      <c r="AO491" s="10"/>
    </row>
    <row r="492" spans="1:41" ht="12.75">
      <c r="A492" s="129"/>
      <c r="B492" s="130"/>
      <c r="C492" s="86"/>
      <c r="D492" s="13"/>
      <c r="E492" s="13"/>
      <c r="F492" s="13"/>
      <c r="G492" s="13"/>
      <c r="H492" s="131"/>
      <c r="I492" s="131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92"/>
      <c r="X492" s="92"/>
      <c r="Y492" s="92"/>
      <c r="Z492" s="92"/>
      <c r="AA492" s="92"/>
      <c r="AB492" s="92"/>
      <c r="AC492" s="132"/>
      <c r="AD492" s="78"/>
      <c r="AE492" s="78"/>
      <c r="AF492" s="133"/>
      <c r="AG492" s="134"/>
      <c r="AH492" s="10"/>
      <c r="AI492" s="10"/>
      <c r="AJ492" s="10"/>
      <c r="AK492" s="10"/>
      <c r="AL492" s="10"/>
      <c r="AM492" s="10"/>
      <c r="AN492" s="10"/>
      <c r="AO492" s="10"/>
    </row>
    <row r="493" spans="1:41" ht="12.75">
      <c r="A493" s="129"/>
      <c r="B493" s="130"/>
      <c r="C493" s="86"/>
      <c r="D493" s="13"/>
      <c r="E493" s="13"/>
      <c r="F493" s="13"/>
      <c r="G493" s="13"/>
      <c r="H493" s="131"/>
      <c r="I493" s="131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92"/>
      <c r="X493" s="92"/>
      <c r="Y493" s="92"/>
      <c r="Z493" s="92"/>
      <c r="AA493" s="92"/>
      <c r="AB493" s="92"/>
      <c r="AC493" s="132"/>
      <c r="AD493" s="78"/>
      <c r="AE493" s="78"/>
      <c r="AF493" s="133"/>
      <c r="AG493" s="134"/>
      <c r="AH493" s="10"/>
      <c r="AI493" s="10"/>
      <c r="AJ493" s="10"/>
      <c r="AK493" s="10"/>
      <c r="AL493" s="10"/>
      <c r="AM493" s="10"/>
      <c r="AN493" s="10"/>
      <c r="AO493" s="10"/>
    </row>
    <row r="494" spans="1:41" ht="12.75">
      <c r="A494" s="129"/>
      <c r="B494" s="130"/>
      <c r="C494" s="86"/>
      <c r="D494" s="13"/>
      <c r="E494" s="13"/>
      <c r="F494" s="13"/>
      <c r="G494" s="13"/>
      <c r="H494" s="131"/>
      <c r="I494" s="131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92"/>
      <c r="X494" s="92"/>
      <c r="Y494" s="92"/>
      <c r="Z494" s="92"/>
      <c r="AA494" s="92"/>
      <c r="AB494" s="92"/>
      <c r="AC494" s="132"/>
      <c r="AD494" s="78"/>
      <c r="AE494" s="78"/>
      <c r="AF494" s="133"/>
      <c r="AG494" s="134"/>
      <c r="AH494" s="10"/>
      <c r="AI494" s="10"/>
      <c r="AJ494" s="10"/>
      <c r="AK494" s="10"/>
      <c r="AL494" s="10"/>
      <c r="AM494" s="10"/>
      <c r="AN494" s="10"/>
      <c r="AO494" s="10"/>
    </row>
    <row r="495" spans="1:41" ht="12.75">
      <c r="A495" s="129"/>
      <c r="B495" s="130"/>
      <c r="C495" s="86"/>
      <c r="D495" s="13"/>
      <c r="E495" s="13"/>
      <c r="F495" s="13"/>
      <c r="G495" s="13"/>
      <c r="H495" s="131"/>
      <c r="I495" s="131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92"/>
      <c r="X495" s="92"/>
      <c r="Y495" s="92"/>
      <c r="Z495" s="92"/>
      <c r="AA495" s="92"/>
      <c r="AB495" s="92"/>
      <c r="AC495" s="132"/>
      <c r="AD495" s="78"/>
      <c r="AE495" s="78"/>
      <c r="AF495" s="133"/>
      <c r="AG495" s="134"/>
      <c r="AH495" s="10"/>
      <c r="AI495" s="10"/>
      <c r="AJ495" s="10"/>
      <c r="AK495" s="10"/>
      <c r="AL495" s="10"/>
      <c r="AM495" s="10"/>
      <c r="AN495" s="10"/>
      <c r="AO495" s="10"/>
    </row>
    <row r="496" spans="1:41" ht="12.75">
      <c r="A496" s="129"/>
      <c r="B496" s="130"/>
      <c r="C496" s="86"/>
      <c r="D496" s="13"/>
      <c r="E496" s="13"/>
      <c r="F496" s="13"/>
      <c r="G496" s="13"/>
      <c r="H496" s="131"/>
      <c r="I496" s="131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92"/>
      <c r="X496" s="92"/>
      <c r="Y496" s="92"/>
      <c r="Z496" s="92"/>
      <c r="AA496" s="92"/>
      <c r="AB496" s="92"/>
      <c r="AC496" s="132"/>
      <c r="AD496" s="78"/>
      <c r="AE496" s="78"/>
      <c r="AF496" s="133"/>
      <c r="AG496" s="134"/>
      <c r="AH496" s="10"/>
      <c r="AI496" s="10"/>
      <c r="AJ496" s="10"/>
      <c r="AK496" s="10"/>
      <c r="AL496" s="10"/>
      <c r="AM496" s="10"/>
      <c r="AN496" s="10"/>
      <c r="AO496" s="10"/>
    </row>
    <row r="497" spans="1:41" ht="12.75">
      <c r="A497" s="129"/>
      <c r="B497" s="130"/>
      <c r="C497" s="86"/>
      <c r="D497" s="13"/>
      <c r="E497" s="13"/>
      <c r="F497" s="13"/>
      <c r="G497" s="13"/>
      <c r="H497" s="131"/>
      <c r="I497" s="131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92"/>
      <c r="X497" s="92"/>
      <c r="Y497" s="92"/>
      <c r="Z497" s="92"/>
      <c r="AA497" s="92"/>
      <c r="AB497" s="92"/>
      <c r="AC497" s="132"/>
      <c r="AD497" s="78"/>
      <c r="AE497" s="78"/>
      <c r="AF497" s="133"/>
      <c r="AG497" s="134"/>
      <c r="AH497" s="10"/>
      <c r="AI497" s="10"/>
      <c r="AJ497" s="10"/>
      <c r="AK497" s="10"/>
      <c r="AL497" s="10"/>
      <c r="AM497" s="10"/>
      <c r="AN497" s="10"/>
      <c r="AO497" s="10"/>
    </row>
    <row r="498" spans="1:41" ht="12.75">
      <c r="A498" s="129"/>
      <c r="B498" s="130"/>
      <c r="C498" s="86"/>
      <c r="D498" s="13"/>
      <c r="E498" s="13"/>
      <c r="F498" s="13"/>
      <c r="G498" s="13"/>
      <c r="H498" s="131"/>
      <c r="I498" s="131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92"/>
      <c r="X498" s="92"/>
      <c r="Y498" s="92"/>
      <c r="Z498" s="92"/>
      <c r="AA498" s="92"/>
      <c r="AB498" s="92"/>
      <c r="AC498" s="132"/>
      <c r="AD498" s="78"/>
      <c r="AE498" s="78"/>
      <c r="AF498" s="133"/>
      <c r="AG498" s="134"/>
      <c r="AH498" s="10"/>
      <c r="AI498" s="10"/>
      <c r="AJ498" s="10"/>
      <c r="AK498" s="10"/>
      <c r="AL498" s="10"/>
      <c r="AM498" s="10"/>
      <c r="AN498" s="10"/>
      <c r="AO498" s="10"/>
    </row>
    <row r="499" spans="1:41" ht="12.75">
      <c r="A499" s="129"/>
      <c r="B499" s="130"/>
      <c r="C499" s="86"/>
      <c r="D499" s="13"/>
      <c r="E499" s="13"/>
      <c r="F499" s="13"/>
      <c r="G499" s="13"/>
      <c r="H499" s="131"/>
      <c r="I499" s="131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92"/>
      <c r="X499" s="92"/>
      <c r="Y499" s="92"/>
      <c r="Z499" s="92"/>
      <c r="AA499" s="92"/>
      <c r="AB499" s="92"/>
      <c r="AC499" s="132"/>
      <c r="AD499" s="78"/>
      <c r="AE499" s="78"/>
      <c r="AF499" s="133"/>
      <c r="AG499" s="134"/>
      <c r="AH499" s="10"/>
      <c r="AI499" s="10"/>
      <c r="AJ499" s="10"/>
      <c r="AK499" s="10"/>
      <c r="AL499" s="10"/>
      <c r="AM499" s="10"/>
      <c r="AN499" s="10"/>
      <c r="AO499" s="10"/>
    </row>
    <row r="500" spans="1:41" ht="12.75">
      <c r="A500" s="129"/>
      <c r="B500" s="130"/>
      <c r="C500" s="86"/>
      <c r="D500" s="13"/>
      <c r="E500" s="13"/>
      <c r="F500" s="13"/>
      <c r="G500" s="13"/>
      <c r="H500" s="131"/>
      <c r="I500" s="131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92"/>
      <c r="X500" s="92"/>
      <c r="Y500" s="92"/>
      <c r="Z500" s="92"/>
      <c r="AA500" s="92"/>
      <c r="AB500" s="92"/>
      <c r="AC500" s="132"/>
      <c r="AD500" s="78"/>
      <c r="AE500" s="78"/>
      <c r="AF500" s="133"/>
      <c r="AG500" s="134"/>
      <c r="AH500" s="10"/>
      <c r="AI500" s="10"/>
      <c r="AJ500" s="10"/>
      <c r="AK500" s="10"/>
      <c r="AL500" s="10"/>
      <c r="AM500" s="10"/>
      <c r="AN500" s="10"/>
      <c r="AO500" s="10"/>
    </row>
    <row r="501" spans="1:41" ht="12.75">
      <c r="A501" s="129"/>
      <c r="B501" s="130"/>
      <c r="C501" s="86"/>
      <c r="D501" s="13"/>
      <c r="E501" s="13"/>
      <c r="F501" s="13"/>
      <c r="G501" s="13"/>
      <c r="H501" s="131"/>
      <c r="I501" s="131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92"/>
      <c r="X501" s="92"/>
      <c r="Y501" s="92"/>
      <c r="Z501" s="92"/>
      <c r="AA501" s="92"/>
      <c r="AB501" s="92"/>
      <c r="AC501" s="132"/>
      <c r="AD501" s="78"/>
      <c r="AE501" s="78"/>
      <c r="AF501" s="133"/>
      <c r="AG501" s="134"/>
      <c r="AH501" s="10"/>
      <c r="AI501" s="10"/>
      <c r="AJ501" s="10"/>
      <c r="AK501" s="10"/>
      <c r="AL501" s="10"/>
      <c r="AM501" s="10"/>
      <c r="AN501" s="10"/>
      <c r="AO501" s="10"/>
    </row>
    <row r="502" spans="1:41" ht="12.75">
      <c r="A502" s="129"/>
      <c r="B502" s="130"/>
      <c r="C502" s="86"/>
      <c r="D502" s="13"/>
      <c r="E502" s="13"/>
      <c r="F502" s="13"/>
      <c r="G502" s="13"/>
      <c r="H502" s="131"/>
      <c r="I502" s="131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92"/>
      <c r="X502" s="92"/>
      <c r="Y502" s="92"/>
      <c r="Z502" s="92"/>
      <c r="AA502" s="92"/>
      <c r="AB502" s="92"/>
      <c r="AC502" s="132"/>
      <c r="AD502" s="78"/>
      <c r="AE502" s="78"/>
      <c r="AF502" s="133"/>
      <c r="AG502" s="134"/>
      <c r="AH502" s="10"/>
      <c r="AI502" s="10"/>
      <c r="AJ502" s="10"/>
      <c r="AK502" s="10"/>
      <c r="AL502" s="10"/>
      <c r="AM502" s="10"/>
      <c r="AN502" s="10"/>
      <c r="AO502" s="10"/>
    </row>
    <row r="503" spans="1:41" ht="12.75">
      <c r="A503" s="129"/>
      <c r="B503" s="130"/>
      <c r="C503" s="86"/>
      <c r="D503" s="13"/>
      <c r="E503" s="13"/>
      <c r="F503" s="13"/>
      <c r="G503" s="13"/>
      <c r="H503" s="131"/>
      <c r="I503" s="131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92"/>
      <c r="X503" s="92"/>
      <c r="Y503" s="92"/>
      <c r="Z503" s="92"/>
      <c r="AA503" s="92"/>
      <c r="AB503" s="92"/>
      <c r="AC503" s="132"/>
      <c r="AD503" s="78"/>
      <c r="AE503" s="78"/>
      <c r="AF503" s="133"/>
      <c r="AG503" s="134"/>
      <c r="AH503" s="10"/>
      <c r="AI503" s="10"/>
      <c r="AJ503" s="10"/>
      <c r="AK503" s="10"/>
      <c r="AL503" s="10"/>
      <c r="AM503" s="10"/>
      <c r="AN503" s="10"/>
      <c r="AO503" s="10"/>
    </row>
    <row r="504" spans="1:41" ht="12.75">
      <c r="A504" s="129"/>
      <c r="B504" s="130"/>
      <c r="C504" s="86"/>
      <c r="D504" s="13"/>
      <c r="E504" s="13"/>
      <c r="F504" s="13"/>
      <c r="G504" s="13"/>
      <c r="H504" s="131"/>
      <c r="I504" s="131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92"/>
      <c r="X504" s="92"/>
      <c r="Y504" s="92"/>
      <c r="Z504" s="92"/>
      <c r="AA504" s="92"/>
      <c r="AB504" s="92"/>
      <c r="AC504" s="132"/>
      <c r="AD504" s="78"/>
      <c r="AE504" s="78"/>
      <c r="AF504" s="133"/>
      <c r="AG504" s="134"/>
      <c r="AH504" s="10"/>
      <c r="AI504" s="10"/>
      <c r="AJ504" s="10"/>
      <c r="AK504" s="10"/>
      <c r="AL504" s="10"/>
      <c r="AM504" s="10"/>
      <c r="AN504" s="10"/>
      <c r="AO504" s="10"/>
    </row>
    <row r="505" spans="1:41" ht="12.75">
      <c r="A505" s="129"/>
      <c r="B505" s="130"/>
      <c r="C505" s="86"/>
      <c r="D505" s="13"/>
      <c r="E505" s="13"/>
      <c r="F505" s="13"/>
      <c r="G505" s="13"/>
      <c r="H505" s="131"/>
      <c r="I505" s="131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92"/>
      <c r="X505" s="92"/>
      <c r="Y505" s="92"/>
      <c r="Z505" s="92"/>
      <c r="AA505" s="92"/>
      <c r="AB505" s="92"/>
      <c r="AC505" s="132"/>
      <c r="AD505" s="78"/>
      <c r="AE505" s="78"/>
      <c r="AF505" s="133"/>
      <c r="AG505" s="134"/>
      <c r="AH505" s="10"/>
      <c r="AI505" s="10"/>
      <c r="AJ505" s="10"/>
      <c r="AK505" s="10"/>
      <c r="AL505" s="10"/>
      <c r="AM505" s="10"/>
      <c r="AN505" s="10"/>
      <c r="AO505" s="10"/>
    </row>
    <row r="506" spans="1:41" ht="12.75">
      <c r="A506" s="129"/>
      <c r="B506" s="130"/>
      <c r="C506" s="86"/>
      <c r="D506" s="13"/>
      <c r="E506" s="13"/>
      <c r="F506" s="13"/>
      <c r="G506" s="13"/>
      <c r="H506" s="131"/>
      <c r="I506" s="131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92"/>
      <c r="X506" s="92"/>
      <c r="Y506" s="92"/>
      <c r="Z506" s="92"/>
      <c r="AA506" s="92"/>
      <c r="AB506" s="92"/>
      <c r="AC506" s="132"/>
      <c r="AD506" s="78"/>
      <c r="AE506" s="78"/>
      <c r="AF506" s="133"/>
      <c r="AG506" s="134"/>
      <c r="AH506" s="10"/>
      <c r="AI506" s="10"/>
      <c r="AJ506" s="10"/>
      <c r="AK506" s="10"/>
      <c r="AL506" s="10"/>
      <c r="AM506" s="10"/>
      <c r="AN506" s="10"/>
      <c r="AO506" s="10"/>
    </row>
    <row r="507" spans="1:41" ht="12.75">
      <c r="A507" s="129"/>
      <c r="B507" s="130"/>
      <c r="C507" s="86"/>
      <c r="D507" s="13"/>
      <c r="E507" s="13"/>
      <c r="F507" s="13"/>
      <c r="G507" s="13"/>
      <c r="H507" s="131"/>
      <c r="I507" s="131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92"/>
      <c r="X507" s="92"/>
      <c r="Y507" s="92"/>
      <c r="Z507" s="92"/>
      <c r="AA507" s="92"/>
      <c r="AB507" s="92"/>
      <c r="AC507" s="132"/>
      <c r="AD507" s="78"/>
      <c r="AE507" s="78"/>
      <c r="AF507" s="133"/>
      <c r="AG507" s="134"/>
      <c r="AH507" s="10"/>
      <c r="AI507" s="10"/>
      <c r="AJ507" s="10"/>
      <c r="AK507" s="10"/>
      <c r="AL507" s="10"/>
      <c r="AM507" s="10"/>
      <c r="AN507" s="10"/>
      <c r="AO507" s="10"/>
    </row>
    <row r="508" spans="1:41" ht="12.75">
      <c r="A508" s="129"/>
      <c r="B508" s="130"/>
      <c r="C508" s="86"/>
      <c r="D508" s="13"/>
      <c r="E508" s="13"/>
      <c r="F508" s="13"/>
      <c r="G508" s="13"/>
      <c r="H508" s="131"/>
      <c r="I508" s="131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92"/>
      <c r="X508" s="92"/>
      <c r="Y508" s="92"/>
      <c r="Z508" s="92"/>
      <c r="AA508" s="92"/>
      <c r="AB508" s="92"/>
      <c r="AC508" s="132"/>
      <c r="AD508" s="78"/>
      <c r="AE508" s="78"/>
      <c r="AF508" s="133"/>
      <c r="AG508" s="134"/>
      <c r="AH508" s="10"/>
      <c r="AI508" s="10"/>
      <c r="AJ508" s="10"/>
      <c r="AK508" s="10"/>
      <c r="AL508" s="10"/>
      <c r="AM508" s="10"/>
      <c r="AN508" s="10"/>
      <c r="AO508" s="10"/>
    </row>
    <row r="509" spans="1:41" ht="12.75">
      <c r="A509" s="129"/>
      <c r="B509" s="130"/>
      <c r="C509" s="86"/>
      <c r="D509" s="13"/>
      <c r="E509" s="13"/>
      <c r="F509" s="13"/>
      <c r="G509" s="13"/>
      <c r="H509" s="131"/>
      <c r="I509" s="131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92"/>
      <c r="X509" s="92"/>
      <c r="Y509" s="92"/>
      <c r="Z509" s="92"/>
      <c r="AA509" s="92"/>
      <c r="AB509" s="92"/>
      <c r="AC509" s="132"/>
      <c r="AD509" s="78"/>
      <c r="AE509" s="78"/>
      <c r="AF509" s="133"/>
      <c r="AG509" s="134"/>
      <c r="AH509" s="10"/>
      <c r="AI509" s="10"/>
      <c r="AJ509" s="10"/>
      <c r="AK509" s="10"/>
      <c r="AL509" s="10"/>
      <c r="AM509" s="10"/>
      <c r="AN509" s="10"/>
      <c r="AO509" s="10"/>
    </row>
    <row r="510" spans="1:41" ht="12.75">
      <c r="A510" s="129"/>
      <c r="B510" s="130"/>
      <c r="C510" s="86"/>
      <c r="D510" s="13"/>
      <c r="E510" s="13"/>
      <c r="F510" s="13"/>
      <c r="G510" s="13"/>
      <c r="H510" s="131"/>
      <c r="I510" s="131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92"/>
      <c r="X510" s="92"/>
      <c r="Y510" s="92"/>
      <c r="Z510" s="92"/>
      <c r="AA510" s="92"/>
      <c r="AB510" s="92"/>
      <c r="AC510" s="132"/>
      <c r="AD510" s="78"/>
      <c r="AE510" s="78"/>
      <c r="AF510" s="133"/>
      <c r="AG510" s="134"/>
      <c r="AH510" s="10"/>
      <c r="AI510" s="10"/>
      <c r="AJ510" s="10"/>
      <c r="AK510" s="10"/>
      <c r="AL510" s="10"/>
      <c r="AM510" s="10"/>
      <c r="AN510" s="10"/>
      <c r="AO510" s="10"/>
    </row>
    <row r="511" spans="1:41" ht="12.75">
      <c r="A511" s="129"/>
      <c r="B511" s="130"/>
      <c r="C511" s="86"/>
      <c r="D511" s="13"/>
      <c r="E511" s="13"/>
      <c r="F511" s="13"/>
      <c r="G511" s="13"/>
      <c r="H511" s="131"/>
      <c r="I511" s="131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92"/>
      <c r="X511" s="92"/>
      <c r="Y511" s="92"/>
      <c r="Z511" s="92"/>
      <c r="AA511" s="92"/>
      <c r="AB511" s="92"/>
      <c r="AC511" s="132"/>
      <c r="AD511" s="78"/>
      <c r="AE511" s="78"/>
      <c r="AF511" s="133"/>
      <c r="AG511" s="134"/>
      <c r="AH511" s="10"/>
      <c r="AI511" s="10"/>
      <c r="AJ511" s="10"/>
      <c r="AK511" s="10"/>
      <c r="AL511" s="10"/>
      <c r="AM511" s="10"/>
      <c r="AN511" s="10"/>
      <c r="AO511" s="10"/>
    </row>
    <row r="512" spans="1:41" ht="12.75">
      <c r="A512" s="129"/>
      <c r="B512" s="130"/>
      <c r="C512" s="86"/>
      <c r="D512" s="13"/>
      <c r="E512" s="13"/>
      <c r="F512" s="13"/>
      <c r="G512" s="13"/>
      <c r="H512" s="131"/>
      <c r="I512" s="131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92"/>
      <c r="X512" s="92"/>
      <c r="Y512" s="92"/>
      <c r="Z512" s="92"/>
      <c r="AA512" s="92"/>
      <c r="AB512" s="92"/>
      <c r="AC512" s="132"/>
      <c r="AD512" s="78"/>
      <c r="AE512" s="78"/>
      <c r="AF512" s="133"/>
      <c r="AG512" s="134"/>
      <c r="AH512" s="10"/>
      <c r="AI512" s="10"/>
      <c r="AJ512" s="10"/>
      <c r="AK512" s="10"/>
      <c r="AL512" s="10"/>
      <c r="AM512" s="10"/>
      <c r="AN512" s="10"/>
      <c r="AO512" s="10"/>
    </row>
    <row r="513" spans="1:41" ht="12.75">
      <c r="A513" s="129"/>
      <c r="B513" s="130"/>
      <c r="C513" s="86"/>
      <c r="D513" s="13"/>
      <c r="E513" s="13"/>
      <c r="F513" s="13"/>
      <c r="G513" s="13"/>
      <c r="H513" s="131"/>
      <c r="I513" s="131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92"/>
      <c r="X513" s="92"/>
      <c r="Y513" s="92"/>
      <c r="Z513" s="92"/>
      <c r="AA513" s="92"/>
      <c r="AB513" s="92"/>
      <c r="AC513" s="132"/>
      <c r="AD513" s="78"/>
      <c r="AE513" s="78"/>
      <c r="AF513" s="133"/>
      <c r="AG513" s="134"/>
      <c r="AH513" s="10"/>
      <c r="AI513" s="10"/>
      <c r="AJ513" s="10"/>
      <c r="AK513" s="10"/>
      <c r="AL513" s="10"/>
      <c r="AM513" s="10"/>
      <c r="AN513" s="10"/>
      <c r="AO513" s="10"/>
    </row>
    <row r="514" spans="1:41" ht="12.75">
      <c r="A514" s="129"/>
      <c r="B514" s="130"/>
      <c r="C514" s="86"/>
      <c r="D514" s="13"/>
      <c r="E514" s="13"/>
      <c r="F514" s="13"/>
      <c r="G514" s="13"/>
      <c r="H514" s="131"/>
      <c r="I514" s="131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92"/>
      <c r="X514" s="92"/>
      <c r="Y514" s="92"/>
      <c r="Z514" s="92"/>
      <c r="AA514" s="92"/>
      <c r="AB514" s="92"/>
      <c r="AC514" s="132"/>
      <c r="AD514" s="78"/>
      <c r="AE514" s="78"/>
      <c r="AF514" s="133"/>
      <c r="AG514" s="134"/>
      <c r="AH514" s="10"/>
      <c r="AI514" s="10"/>
      <c r="AJ514" s="10"/>
      <c r="AK514" s="10"/>
      <c r="AL514" s="10"/>
      <c r="AM514" s="10"/>
      <c r="AN514" s="10"/>
      <c r="AO514" s="10"/>
    </row>
    <row r="515" spans="1:41" ht="12.75">
      <c r="A515" s="129"/>
      <c r="B515" s="130"/>
      <c r="C515" s="86"/>
      <c r="D515" s="13"/>
      <c r="E515" s="13"/>
      <c r="F515" s="13"/>
      <c r="G515" s="13"/>
      <c r="H515" s="131"/>
      <c r="I515" s="131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92"/>
      <c r="X515" s="92"/>
      <c r="Y515" s="92"/>
      <c r="Z515" s="92"/>
      <c r="AA515" s="92"/>
      <c r="AB515" s="92"/>
      <c r="AC515" s="132"/>
      <c r="AD515" s="78"/>
      <c r="AE515" s="78"/>
      <c r="AF515" s="133"/>
      <c r="AG515" s="134"/>
      <c r="AH515" s="10"/>
      <c r="AI515" s="10"/>
      <c r="AJ515" s="10"/>
      <c r="AK515" s="10"/>
      <c r="AL515" s="10"/>
      <c r="AM515" s="10"/>
      <c r="AN515" s="10"/>
      <c r="AO515" s="10"/>
    </row>
    <row r="516" spans="1:41" ht="12.75">
      <c r="A516" s="129"/>
      <c r="B516" s="130"/>
      <c r="C516" s="86"/>
      <c r="D516" s="13"/>
      <c r="E516" s="13"/>
      <c r="F516" s="13"/>
      <c r="G516" s="13"/>
      <c r="H516" s="131"/>
      <c r="I516" s="131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92"/>
      <c r="X516" s="92"/>
      <c r="Y516" s="92"/>
      <c r="Z516" s="92"/>
      <c r="AA516" s="92"/>
      <c r="AB516" s="92"/>
      <c r="AC516" s="132"/>
      <c r="AD516" s="78"/>
      <c r="AE516" s="78"/>
      <c r="AF516" s="133"/>
      <c r="AG516" s="134"/>
      <c r="AH516" s="10"/>
      <c r="AI516" s="10"/>
      <c r="AJ516" s="10"/>
      <c r="AK516" s="10"/>
      <c r="AL516" s="10"/>
      <c r="AM516" s="10"/>
      <c r="AN516" s="10"/>
      <c r="AO516" s="10"/>
    </row>
    <row r="517" spans="1:41" ht="12.75">
      <c r="A517" s="129"/>
      <c r="B517" s="130"/>
      <c r="C517" s="86"/>
      <c r="D517" s="13"/>
      <c r="E517" s="13"/>
      <c r="F517" s="13"/>
      <c r="G517" s="13"/>
      <c r="H517" s="131"/>
      <c r="I517" s="131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92"/>
      <c r="X517" s="92"/>
      <c r="Y517" s="92"/>
      <c r="Z517" s="92"/>
      <c r="AA517" s="92"/>
      <c r="AB517" s="92"/>
      <c r="AC517" s="132"/>
      <c r="AD517" s="78"/>
      <c r="AE517" s="78"/>
      <c r="AF517" s="133"/>
      <c r="AG517" s="134"/>
      <c r="AH517" s="10"/>
      <c r="AI517" s="10"/>
      <c r="AJ517" s="10"/>
      <c r="AK517" s="10"/>
      <c r="AL517" s="10"/>
      <c r="AM517" s="10"/>
      <c r="AN517" s="10"/>
      <c r="AO517" s="10"/>
    </row>
    <row r="518" spans="1:41" ht="12.75">
      <c r="A518" s="129"/>
      <c r="B518" s="130"/>
      <c r="C518" s="86"/>
      <c r="D518" s="13"/>
      <c r="E518" s="13"/>
      <c r="F518" s="13"/>
      <c r="G518" s="13"/>
      <c r="H518" s="131"/>
      <c r="I518" s="131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92"/>
      <c r="X518" s="92"/>
      <c r="Y518" s="92"/>
      <c r="Z518" s="92"/>
      <c r="AA518" s="92"/>
      <c r="AB518" s="92"/>
      <c r="AC518" s="132"/>
      <c r="AD518" s="78"/>
      <c r="AE518" s="78"/>
      <c r="AF518" s="133"/>
      <c r="AG518" s="134"/>
      <c r="AH518" s="10"/>
      <c r="AI518" s="10"/>
      <c r="AJ518" s="10"/>
      <c r="AK518" s="10"/>
      <c r="AL518" s="10"/>
      <c r="AM518" s="10"/>
      <c r="AN518" s="10"/>
      <c r="AO518" s="10"/>
    </row>
    <row r="519" spans="1:41" ht="12.75">
      <c r="A519" s="129"/>
      <c r="B519" s="130"/>
      <c r="C519" s="86"/>
      <c r="D519" s="13"/>
      <c r="E519" s="13"/>
      <c r="F519" s="13"/>
      <c r="G519" s="13"/>
      <c r="H519" s="131"/>
      <c r="I519" s="131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92"/>
      <c r="X519" s="92"/>
      <c r="Y519" s="92"/>
      <c r="Z519" s="92"/>
      <c r="AA519" s="92"/>
      <c r="AB519" s="92"/>
      <c r="AC519" s="132"/>
      <c r="AD519" s="78"/>
      <c r="AE519" s="78"/>
      <c r="AF519" s="133"/>
      <c r="AG519" s="134"/>
      <c r="AH519" s="10"/>
      <c r="AI519" s="10"/>
      <c r="AJ519" s="10"/>
      <c r="AK519" s="10"/>
      <c r="AL519" s="10"/>
      <c r="AM519" s="10"/>
      <c r="AN519" s="10"/>
      <c r="AO519" s="10"/>
    </row>
    <row r="520" spans="1:41" ht="12.75">
      <c r="A520" s="129"/>
      <c r="B520" s="130"/>
      <c r="C520" s="86"/>
      <c r="D520" s="13"/>
      <c r="E520" s="13"/>
      <c r="F520" s="13"/>
      <c r="G520" s="13"/>
      <c r="H520" s="131"/>
      <c r="I520" s="131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92"/>
      <c r="X520" s="92"/>
      <c r="Y520" s="92"/>
      <c r="Z520" s="92"/>
      <c r="AA520" s="92"/>
      <c r="AB520" s="92"/>
      <c r="AC520" s="132"/>
      <c r="AD520" s="78"/>
      <c r="AE520" s="78"/>
      <c r="AF520" s="133"/>
      <c r="AG520" s="134"/>
      <c r="AH520" s="10"/>
      <c r="AI520" s="10"/>
      <c r="AJ520" s="10"/>
      <c r="AK520" s="10"/>
      <c r="AL520" s="10"/>
      <c r="AM520" s="10"/>
      <c r="AN520" s="10"/>
      <c r="AO520" s="10"/>
    </row>
    <row r="521" spans="1:41" ht="12.75">
      <c r="A521" s="129"/>
      <c r="B521" s="130"/>
      <c r="C521" s="86"/>
      <c r="D521" s="13"/>
      <c r="E521" s="13"/>
      <c r="F521" s="13"/>
      <c r="G521" s="13"/>
      <c r="H521" s="131"/>
      <c r="I521" s="131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92"/>
      <c r="X521" s="92"/>
      <c r="Y521" s="92"/>
      <c r="Z521" s="92"/>
      <c r="AA521" s="92"/>
      <c r="AB521" s="92"/>
      <c r="AC521" s="132"/>
      <c r="AD521" s="78"/>
      <c r="AE521" s="78"/>
      <c r="AF521" s="133"/>
      <c r="AG521" s="134"/>
      <c r="AH521" s="10"/>
      <c r="AI521" s="10"/>
      <c r="AJ521" s="10"/>
      <c r="AK521" s="10"/>
      <c r="AL521" s="10"/>
      <c r="AM521" s="10"/>
      <c r="AN521" s="10"/>
      <c r="AO521" s="10"/>
    </row>
    <row r="522" spans="1:41" ht="12.75">
      <c r="A522" s="129"/>
      <c r="B522" s="130"/>
      <c r="C522" s="86"/>
      <c r="D522" s="13"/>
      <c r="E522" s="13"/>
      <c r="F522" s="13"/>
      <c r="G522" s="13"/>
      <c r="H522" s="131"/>
      <c r="I522" s="131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92"/>
      <c r="X522" s="92"/>
      <c r="Y522" s="92"/>
      <c r="Z522" s="92"/>
      <c r="AA522" s="92"/>
      <c r="AB522" s="92"/>
      <c r="AC522" s="132"/>
      <c r="AD522" s="78"/>
      <c r="AE522" s="78"/>
      <c r="AF522" s="133"/>
      <c r="AG522" s="134"/>
      <c r="AH522" s="10"/>
      <c r="AI522" s="10"/>
      <c r="AJ522" s="10"/>
      <c r="AK522" s="10"/>
      <c r="AL522" s="10"/>
      <c r="AM522" s="10"/>
      <c r="AN522" s="10"/>
      <c r="AO522" s="10"/>
    </row>
    <row r="523" spans="1:41" ht="12.75">
      <c r="A523" s="129"/>
      <c r="B523" s="130"/>
      <c r="C523" s="86"/>
      <c r="D523" s="13"/>
      <c r="E523" s="13"/>
      <c r="F523" s="13"/>
      <c r="G523" s="13"/>
      <c r="H523" s="131"/>
      <c r="I523" s="131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92"/>
      <c r="X523" s="92"/>
      <c r="Y523" s="92"/>
      <c r="Z523" s="92"/>
      <c r="AA523" s="92"/>
      <c r="AB523" s="92"/>
      <c r="AC523" s="132"/>
      <c r="AD523" s="78"/>
      <c r="AE523" s="78"/>
      <c r="AF523" s="133"/>
      <c r="AG523" s="134"/>
      <c r="AH523" s="10"/>
      <c r="AI523" s="10"/>
      <c r="AJ523" s="10"/>
      <c r="AK523" s="10"/>
      <c r="AL523" s="10"/>
      <c r="AM523" s="10"/>
      <c r="AN523" s="10"/>
      <c r="AO523" s="10"/>
    </row>
    <row r="524" spans="1:41" ht="12.75">
      <c r="A524" s="129"/>
      <c r="B524" s="130"/>
      <c r="C524" s="86"/>
      <c r="D524" s="13"/>
      <c r="E524" s="13"/>
      <c r="F524" s="13"/>
      <c r="G524" s="13"/>
      <c r="H524" s="131"/>
      <c r="I524" s="131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92"/>
      <c r="X524" s="92"/>
      <c r="Y524" s="92"/>
      <c r="Z524" s="92"/>
      <c r="AA524" s="92"/>
      <c r="AB524" s="92"/>
      <c r="AC524" s="132"/>
      <c r="AD524" s="78"/>
      <c r="AE524" s="78"/>
      <c r="AF524" s="133"/>
      <c r="AG524" s="134"/>
      <c r="AH524" s="10"/>
      <c r="AI524" s="10"/>
      <c r="AJ524" s="10"/>
      <c r="AK524" s="10"/>
      <c r="AL524" s="10"/>
      <c r="AM524" s="10"/>
      <c r="AN524" s="10"/>
      <c r="AO524" s="10"/>
    </row>
    <row r="525" spans="1:41" ht="12.75">
      <c r="A525" s="129"/>
      <c r="B525" s="130"/>
      <c r="C525" s="86"/>
      <c r="D525" s="13"/>
      <c r="E525" s="13"/>
      <c r="F525" s="13"/>
      <c r="G525" s="13"/>
      <c r="H525" s="131"/>
      <c r="I525" s="131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92"/>
      <c r="X525" s="92"/>
      <c r="Y525" s="92"/>
      <c r="Z525" s="92"/>
      <c r="AA525" s="92"/>
      <c r="AB525" s="92"/>
      <c r="AC525" s="132"/>
      <c r="AD525" s="78"/>
      <c r="AE525" s="78"/>
      <c r="AF525" s="133"/>
      <c r="AG525" s="134"/>
      <c r="AH525" s="10"/>
      <c r="AI525" s="10"/>
      <c r="AJ525" s="10"/>
      <c r="AK525" s="10"/>
      <c r="AL525" s="10"/>
      <c r="AM525" s="10"/>
      <c r="AN525" s="10"/>
      <c r="AO525" s="10"/>
    </row>
    <row r="526" spans="1:41" ht="12.75">
      <c r="A526" s="129"/>
      <c r="B526" s="130"/>
      <c r="C526" s="86"/>
      <c r="D526" s="13"/>
      <c r="E526" s="13"/>
      <c r="F526" s="13"/>
      <c r="G526" s="13"/>
      <c r="H526" s="131"/>
      <c r="I526" s="131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92"/>
      <c r="X526" s="92"/>
      <c r="Y526" s="92"/>
      <c r="Z526" s="92"/>
      <c r="AA526" s="92"/>
      <c r="AB526" s="92"/>
      <c r="AC526" s="132"/>
      <c r="AD526" s="78"/>
      <c r="AE526" s="78"/>
      <c r="AF526" s="133"/>
      <c r="AG526" s="134"/>
      <c r="AH526" s="10"/>
      <c r="AI526" s="10"/>
      <c r="AJ526" s="10"/>
      <c r="AK526" s="10"/>
      <c r="AL526" s="10"/>
      <c r="AM526" s="10"/>
      <c r="AN526" s="10"/>
      <c r="AO526" s="10"/>
    </row>
    <row r="527" spans="1:41" ht="12.75">
      <c r="A527" s="129"/>
      <c r="B527" s="130"/>
      <c r="C527" s="86"/>
      <c r="D527" s="13"/>
      <c r="E527" s="13"/>
      <c r="F527" s="13"/>
      <c r="G527" s="13"/>
      <c r="H527" s="131"/>
      <c r="I527" s="131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92"/>
      <c r="X527" s="92"/>
      <c r="Y527" s="92"/>
      <c r="Z527" s="92"/>
      <c r="AA527" s="92"/>
      <c r="AB527" s="92"/>
      <c r="AC527" s="132"/>
      <c r="AD527" s="78"/>
      <c r="AE527" s="78"/>
      <c r="AF527" s="133"/>
      <c r="AG527" s="134"/>
      <c r="AH527" s="10"/>
      <c r="AI527" s="10"/>
      <c r="AJ527" s="10"/>
      <c r="AK527" s="10"/>
      <c r="AL527" s="10"/>
      <c r="AM527" s="10"/>
      <c r="AN527" s="10"/>
      <c r="AO527" s="10"/>
    </row>
    <row r="528" spans="1:41" ht="12.75">
      <c r="A528" s="129"/>
      <c r="B528" s="130"/>
      <c r="C528" s="86"/>
      <c r="D528" s="13"/>
      <c r="E528" s="13"/>
      <c r="F528" s="13"/>
      <c r="G528" s="13"/>
      <c r="H528" s="131"/>
      <c r="I528" s="131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92"/>
      <c r="X528" s="92"/>
      <c r="Y528" s="92"/>
      <c r="Z528" s="92"/>
      <c r="AA528" s="92"/>
      <c r="AB528" s="92"/>
      <c r="AC528" s="132"/>
      <c r="AD528" s="78"/>
      <c r="AE528" s="78"/>
      <c r="AF528" s="133"/>
      <c r="AG528" s="134"/>
      <c r="AH528" s="10"/>
      <c r="AI528" s="10"/>
      <c r="AJ528" s="10"/>
      <c r="AK528" s="10"/>
      <c r="AL528" s="10"/>
      <c r="AM528" s="10"/>
      <c r="AN528" s="10"/>
      <c r="AO528" s="10"/>
    </row>
    <row r="529" spans="1:41" ht="12.75">
      <c r="A529" s="129"/>
      <c r="B529" s="130"/>
      <c r="C529" s="86"/>
      <c r="D529" s="13"/>
      <c r="E529" s="13"/>
      <c r="F529" s="13"/>
      <c r="G529" s="13"/>
      <c r="H529" s="131"/>
      <c r="I529" s="131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92"/>
      <c r="X529" s="92"/>
      <c r="Y529" s="92"/>
      <c r="Z529" s="92"/>
      <c r="AA529" s="92"/>
      <c r="AB529" s="92"/>
      <c r="AC529" s="132"/>
      <c r="AD529" s="78"/>
      <c r="AE529" s="78"/>
      <c r="AF529" s="133"/>
      <c r="AG529" s="134"/>
      <c r="AH529" s="10"/>
      <c r="AI529" s="10"/>
      <c r="AJ529" s="10"/>
      <c r="AK529" s="10"/>
      <c r="AL529" s="10"/>
      <c r="AM529" s="10"/>
      <c r="AN529" s="10"/>
      <c r="AO529" s="10"/>
    </row>
    <row r="530" spans="1:41" ht="12.75">
      <c r="A530" s="129"/>
      <c r="B530" s="130"/>
      <c r="C530" s="86"/>
      <c r="D530" s="13"/>
      <c r="E530" s="13"/>
      <c r="F530" s="13"/>
      <c r="G530" s="13"/>
      <c r="H530" s="131"/>
      <c r="I530" s="131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92"/>
      <c r="X530" s="92"/>
      <c r="Y530" s="92"/>
      <c r="Z530" s="92"/>
      <c r="AA530" s="92"/>
      <c r="AB530" s="92"/>
      <c r="AC530" s="132"/>
      <c r="AD530" s="78"/>
      <c r="AE530" s="78"/>
      <c r="AF530" s="133"/>
      <c r="AG530" s="134"/>
      <c r="AH530" s="10"/>
      <c r="AI530" s="10"/>
      <c r="AJ530" s="10"/>
      <c r="AK530" s="10"/>
      <c r="AL530" s="10"/>
      <c r="AM530" s="10"/>
      <c r="AN530" s="10"/>
      <c r="AO530" s="10"/>
    </row>
    <row r="531" spans="1:41" ht="12.75">
      <c r="A531" s="129"/>
      <c r="B531" s="130"/>
      <c r="C531" s="86"/>
      <c r="D531" s="13"/>
      <c r="E531" s="13"/>
      <c r="F531" s="13"/>
      <c r="G531" s="13"/>
      <c r="H531" s="131"/>
      <c r="I531" s="131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92"/>
      <c r="X531" s="92"/>
      <c r="Y531" s="92"/>
      <c r="Z531" s="92"/>
      <c r="AA531" s="92"/>
      <c r="AB531" s="92"/>
      <c r="AC531" s="132"/>
      <c r="AD531" s="78"/>
      <c r="AE531" s="78"/>
      <c r="AF531" s="133"/>
      <c r="AG531" s="134"/>
      <c r="AH531" s="10"/>
      <c r="AI531" s="10"/>
      <c r="AJ531" s="10"/>
      <c r="AK531" s="10"/>
      <c r="AL531" s="10"/>
      <c r="AM531" s="10"/>
      <c r="AN531" s="10"/>
      <c r="AO531" s="10"/>
    </row>
    <row r="532" spans="1:41" ht="12.75">
      <c r="A532" s="129"/>
      <c r="B532" s="130"/>
      <c r="C532" s="86"/>
      <c r="D532" s="13"/>
      <c r="E532" s="13"/>
      <c r="F532" s="13"/>
      <c r="G532" s="13"/>
      <c r="H532" s="131"/>
      <c r="I532" s="131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92"/>
      <c r="X532" s="92"/>
      <c r="Y532" s="92"/>
      <c r="Z532" s="92"/>
      <c r="AA532" s="92"/>
      <c r="AB532" s="92"/>
      <c r="AC532" s="132"/>
      <c r="AD532" s="78"/>
      <c r="AE532" s="78"/>
      <c r="AF532" s="133"/>
      <c r="AG532" s="134"/>
      <c r="AH532" s="10"/>
      <c r="AI532" s="10"/>
      <c r="AJ532" s="10"/>
      <c r="AK532" s="10"/>
      <c r="AL532" s="10"/>
      <c r="AM532" s="10"/>
      <c r="AN532" s="10"/>
      <c r="AO532" s="10"/>
    </row>
    <row r="533" spans="1:41" ht="12.75">
      <c r="A533" s="129"/>
      <c r="B533" s="130"/>
      <c r="C533" s="86"/>
      <c r="D533" s="13"/>
      <c r="E533" s="13"/>
      <c r="F533" s="13"/>
      <c r="G533" s="13"/>
      <c r="H533" s="131"/>
      <c r="I533" s="131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92"/>
      <c r="X533" s="92"/>
      <c r="Y533" s="92"/>
      <c r="Z533" s="92"/>
      <c r="AA533" s="92"/>
      <c r="AB533" s="92"/>
      <c r="AC533" s="132"/>
      <c r="AD533" s="78"/>
      <c r="AE533" s="78"/>
      <c r="AF533" s="133"/>
      <c r="AG533" s="134"/>
      <c r="AH533" s="10"/>
      <c r="AI533" s="10"/>
      <c r="AJ533" s="10"/>
      <c r="AK533" s="10"/>
      <c r="AL533" s="10"/>
      <c r="AM533" s="10"/>
      <c r="AN533" s="10"/>
      <c r="AO533" s="10"/>
    </row>
    <row r="534" spans="1:41" ht="12.75">
      <c r="A534" s="129"/>
      <c r="B534" s="130"/>
      <c r="C534" s="86"/>
      <c r="D534" s="13"/>
      <c r="E534" s="13"/>
      <c r="F534" s="13"/>
      <c r="G534" s="13"/>
      <c r="H534" s="131"/>
      <c r="I534" s="131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92"/>
      <c r="X534" s="92"/>
      <c r="Y534" s="92"/>
      <c r="Z534" s="92"/>
      <c r="AA534" s="92"/>
      <c r="AB534" s="92"/>
      <c r="AC534" s="132"/>
      <c r="AD534" s="78"/>
      <c r="AE534" s="78"/>
      <c r="AF534" s="133"/>
      <c r="AG534" s="134"/>
      <c r="AH534" s="10"/>
      <c r="AI534" s="10"/>
      <c r="AJ534" s="10"/>
      <c r="AK534" s="10"/>
      <c r="AL534" s="10"/>
      <c r="AM534" s="10"/>
      <c r="AN534" s="10"/>
      <c r="AO534" s="10"/>
    </row>
    <row r="535" spans="1:41" ht="12.75">
      <c r="A535" s="129"/>
      <c r="B535" s="130"/>
      <c r="C535" s="86"/>
      <c r="D535" s="13"/>
      <c r="E535" s="13"/>
      <c r="F535" s="13"/>
      <c r="G535" s="13"/>
      <c r="H535" s="131"/>
      <c r="I535" s="131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92"/>
      <c r="X535" s="92"/>
      <c r="Y535" s="92"/>
      <c r="Z535" s="92"/>
      <c r="AA535" s="92"/>
      <c r="AB535" s="92"/>
      <c r="AC535" s="132"/>
      <c r="AD535" s="78"/>
      <c r="AE535" s="78"/>
      <c r="AF535" s="133"/>
      <c r="AG535" s="134"/>
      <c r="AH535" s="10"/>
      <c r="AI535" s="10"/>
      <c r="AJ535" s="10"/>
      <c r="AK535" s="10"/>
      <c r="AL535" s="10"/>
      <c r="AM535" s="10"/>
      <c r="AN535" s="10"/>
      <c r="AO535" s="10"/>
    </row>
    <row r="536" spans="1:41" ht="12.75">
      <c r="A536" s="129"/>
      <c r="B536" s="130"/>
      <c r="C536" s="86"/>
      <c r="D536" s="13"/>
      <c r="E536" s="13"/>
      <c r="F536" s="13"/>
      <c r="G536" s="13"/>
      <c r="H536" s="131"/>
      <c r="I536" s="131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92"/>
      <c r="X536" s="92"/>
      <c r="Y536" s="92"/>
      <c r="Z536" s="92"/>
      <c r="AA536" s="92"/>
      <c r="AB536" s="92"/>
      <c r="AC536" s="132"/>
      <c r="AD536" s="78"/>
      <c r="AE536" s="78"/>
      <c r="AF536" s="133"/>
      <c r="AG536" s="134"/>
      <c r="AH536" s="10"/>
      <c r="AI536" s="10"/>
      <c r="AJ536" s="10"/>
      <c r="AK536" s="10"/>
      <c r="AL536" s="10"/>
      <c r="AM536" s="10"/>
      <c r="AN536" s="10"/>
      <c r="AO536" s="10"/>
    </row>
    <row r="537" spans="1:41" ht="12.75">
      <c r="A537" s="129"/>
      <c r="B537" s="130"/>
      <c r="C537" s="86"/>
      <c r="D537" s="13"/>
      <c r="E537" s="13"/>
      <c r="F537" s="13"/>
      <c r="G537" s="13"/>
      <c r="H537" s="131"/>
      <c r="I537" s="131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92"/>
      <c r="X537" s="92"/>
      <c r="Y537" s="92"/>
      <c r="Z537" s="92"/>
      <c r="AA537" s="92"/>
      <c r="AB537" s="92"/>
      <c r="AC537" s="132"/>
      <c r="AD537" s="78"/>
      <c r="AE537" s="78"/>
      <c r="AF537" s="133"/>
      <c r="AG537" s="134"/>
      <c r="AH537" s="10"/>
      <c r="AI537" s="10"/>
      <c r="AJ537" s="10"/>
      <c r="AK537" s="10"/>
      <c r="AL537" s="10"/>
      <c r="AM537" s="10"/>
      <c r="AN537" s="10"/>
      <c r="AO537" s="10"/>
    </row>
    <row r="538" spans="1:41" ht="12.75">
      <c r="A538" s="129"/>
      <c r="B538" s="130"/>
      <c r="C538" s="86"/>
      <c r="D538" s="13"/>
      <c r="E538" s="13"/>
      <c r="F538" s="13"/>
      <c r="G538" s="13"/>
      <c r="H538" s="131"/>
      <c r="I538" s="131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92"/>
      <c r="X538" s="92"/>
      <c r="Y538" s="92"/>
      <c r="Z538" s="92"/>
      <c r="AA538" s="92"/>
      <c r="AB538" s="92"/>
      <c r="AC538" s="132"/>
      <c r="AD538" s="78"/>
      <c r="AE538" s="78"/>
      <c r="AF538" s="133"/>
      <c r="AG538" s="134"/>
      <c r="AH538" s="10"/>
      <c r="AI538" s="10"/>
      <c r="AJ538" s="10"/>
      <c r="AK538" s="10"/>
      <c r="AL538" s="10"/>
      <c r="AM538" s="10"/>
      <c r="AN538" s="10"/>
      <c r="AO538" s="10"/>
    </row>
    <row r="539" spans="1:41" ht="12.75">
      <c r="A539" s="129"/>
      <c r="B539" s="130"/>
      <c r="C539" s="86"/>
      <c r="D539" s="13"/>
      <c r="E539" s="13"/>
      <c r="F539" s="13"/>
      <c r="G539" s="13"/>
      <c r="H539" s="131"/>
      <c r="I539" s="131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92"/>
      <c r="X539" s="92"/>
      <c r="Y539" s="92"/>
      <c r="Z539" s="92"/>
      <c r="AA539" s="92"/>
      <c r="AB539" s="92"/>
      <c r="AC539" s="132"/>
      <c r="AD539" s="78"/>
      <c r="AE539" s="78"/>
      <c r="AF539" s="133"/>
      <c r="AG539" s="134"/>
      <c r="AH539" s="10"/>
      <c r="AI539" s="10"/>
      <c r="AJ539" s="10"/>
      <c r="AK539" s="10"/>
      <c r="AL539" s="10"/>
      <c r="AM539" s="10"/>
      <c r="AN539" s="10"/>
      <c r="AO539" s="10"/>
    </row>
    <row r="540" spans="1:41" ht="12.75">
      <c r="A540" s="129"/>
      <c r="B540" s="130"/>
      <c r="C540" s="86"/>
      <c r="D540" s="13"/>
      <c r="E540" s="13"/>
      <c r="F540" s="13"/>
      <c r="G540" s="13"/>
      <c r="H540" s="131"/>
      <c r="I540" s="131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92"/>
      <c r="X540" s="92"/>
      <c r="Y540" s="92"/>
      <c r="Z540" s="92"/>
      <c r="AA540" s="92"/>
      <c r="AB540" s="92"/>
      <c r="AC540" s="132"/>
      <c r="AD540" s="78"/>
      <c r="AE540" s="78"/>
      <c r="AF540" s="133"/>
      <c r="AG540" s="134"/>
      <c r="AH540" s="10"/>
      <c r="AI540" s="10"/>
      <c r="AJ540" s="10"/>
      <c r="AK540" s="10"/>
      <c r="AL540" s="10"/>
      <c r="AM540" s="10"/>
      <c r="AN540" s="10"/>
      <c r="AO540" s="10"/>
    </row>
    <row r="541" spans="1:41" ht="12.75">
      <c r="A541" s="129"/>
      <c r="B541" s="130"/>
      <c r="C541" s="86"/>
      <c r="D541" s="13"/>
      <c r="E541" s="13"/>
      <c r="F541" s="13"/>
      <c r="G541" s="13"/>
      <c r="H541" s="131"/>
      <c r="I541" s="131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92"/>
      <c r="X541" s="92"/>
      <c r="Y541" s="92"/>
      <c r="Z541" s="92"/>
      <c r="AA541" s="92"/>
      <c r="AB541" s="92"/>
      <c r="AC541" s="132"/>
      <c r="AD541" s="78"/>
      <c r="AE541" s="78"/>
      <c r="AF541" s="133"/>
      <c r="AG541" s="134"/>
      <c r="AH541" s="10"/>
      <c r="AI541" s="10"/>
      <c r="AJ541" s="10"/>
      <c r="AK541" s="10"/>
      <c r="AL541" s="10"/>
      <c r="AM541" s="10"/>
      <c r="AN541" s="10"/>
      <c r="AO541" s="10"/>
    </row>
    <row r="542" spans="1:41" ht="12.75">
      <c r="A542" s="129"/>
      <c r="B542" s="130"/>
      <c r="C542" s="86"/>
      <c r="D542" s="13"/>
      <c r="E542" s="13"/>
      <c r="F542" s="13"/>
      <c r="G542" s="13"/>
      <c r="H542" s="131"/>
      <c r="I542" s="131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92"/>
      <c r="X542" s="92"/>
      <c r="Y542" s="92"/>
      <c r="Z542" s="92"/>
      <c r="AA542" s="92"/>
      <c r="AB542" s="92"/>
      <c r="AC542" s="132"/>
      <c r="AD542" s="78"/>
      <c r="AE542" s="78"/>
      <c r="AF542" s="133"/>
      <c r="AG542" s="134"/>
      <c r="AH542" s="10"/>
      <c r="AI542" s="10"/>
      <c r="AJ542" s="10"/>
      <c r="AK542" s="10"/>
      <c r="AL542" s="10"/>
      <c r="AM542" s="10"/>
      <c r="AN542" s="10"/>
      <c r="AO542" s="10"/>
    </row>
    <row r="543" spans="1:41" ht="12.75">
      <c r="A543" s="129"/>
      <c r="B543" s="130"/>
      <c r="C543" s="86"/>
      <c r="D543" s="13"/>
      <c r="E543" s="13"/>
      <c r="F543" s="13"/>
      <c r="G543" s="13"/>
      <c r="H543" s="131"/>
      <c r="I543" s="131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92"/>
      <c r="X543" s="92"/>
      <c r="Y543" s="92"/>
      <c r="Z543" s="92"/>
      <c r="AA543" s="92"/>
      <c r="AB543" s="92"/>
      <c r="AC543" s="132"/>
      <c r="AD543" s="78"/>
      <c r="AE543" s="78"/>
      <c r="AF543" s="133"/>
      <c r="AG543" s="134"/>
      <c r="AH543" s="10"/>
      <c r="AI543" s="10"/>
      <c r="AJ543" s="10"/>
      <c r="AK543" s="10"/>
      <c r="AL543" s="10"/>
      <c r="AM543" s="10"/>
      <c r="AN543" s="10"/>
      <c r="AO543" s="10"/>
    </row>
    <row r="544" spans="1:41" ht="12.75">
      <c r="A544" s="129"/>
      <c r="B544" s="130"/>
      <c r="C544" s="86"/>
      <c r="D544" s="13"/>
      <c r="E544" s="13"/>
      <c r="F544" s="13"/>
      <c r="G544" s="13"/>
      <c r="H544" s="131"/>
      <c r="I544" s="131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92"/>
      <c r="X544" s="92"/>
      <c r="Y544" s="92"/>
      <c r="Z544" s="92"/>
      <c r="AA544" s="92"/>
      <c r="AB544" s="92"/>
      <c r="AC544" s="132"/>
      <c r="AD544" s="78"/>
      <c r="AE544" s="78"/>
      <c r="AF544" s="133"/>
      <c r="AG544" s="134"/>
      <c r="AH544" s="10"/>
      <c r="AI544" s="10"/>
      <c r="AJ544" s="10"/>
      <c r="AK544" s="10"/>
      <c r="AL544" s="10"/>
      <c r="AM544" s="10"/>
      <c r="AN544" s="10"/>
      <c r="AO544" s="10"/>
    </row>
    <row r="545" spans="1:41" ht="12.75">
      <c r="A545" s="129"/>
      <c r="B545" s="130"/>
      <c r="C545" s="86"/>
      <c r="D545" s="13"/>
      <c r="E545" s="13"/>
      <c r="F545" s="13"/>
      <c r="G545" s="13"/>
      <c r="H545" s="131"/>
      <c r="I545" s="131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92"/>
      <c r="X545" s="92"/>
      <c r="Y545" s="92"/>
      <c r="Z545" s="92"/>
      <c r="AA545" s="92"/>
      <c r="AB545" s="92"/>
      <c r="AC545" s="132"/>
      <c r="AD545" s="78"/>
      <c r="AE545" s="78"/>
      <c r="AF545" s="133"/>
      <c r="AG545" s="134"/>
      <c r="AH545" s="10"/>
      <c r="AI545" s="10"/>
      <c r="AJ545" s="10"/>
      <c r="AK545" s="10"/>
      <c r="AL545" s="10"/>
      <c r="AM545" s="10"/>
      <c r="AN545" s="10"/>
      <c r="AO545" s="10"/>
    </row>
    <row r="546" spans="1:41" ht="12.75">
      <c r="A546" s="129"/>
      <c r="B546" s="130"/>
      <c r="C546" s="86"/>
      <c r="D546" s="13"/>
      <c r="E546" s="13"/>
      <c r="F546" s="13"/>
      <c r="G546" s="13"/>
      <c r="H546" s="131"/>
      <c r="I546" s="131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92"/>
      <c r="X546" s="92"/>
      <c r="Y546" s="92"/>
      <c r="Z546" s="92"/>
      <c r="AA546" s="92"/>
      <c r="AB546" s="92"/>
      <c r="AC546" s="132"/>
      <c r="AD546" s="78"/>
      <c r="AE546" s="78"/>
      <c r="AF546" s="133"/>
      <c r="AG546" s="134"/>
      <c r="AH546" s="10"/>
      <c r="AI546" s="10"/>
      <c r="AJ546" s="10"/>
      <c r="AK546" s="10"/>
      <c r="AL546" s="10"/>
      <c r="AM546" s="10"/>
      <c r="AN546" s="10"/>
      <c r="AO546" s="10"/>
    </row>
    <row r="547" spans="1:41" ht="12.75">
      <c r="A547" s="129"/>
      <c r="B547" s="130"/>
      <c r="C547" s="86"/>
      <c r="D547" s="13"/>
      <c r="E547" s="13"/>
      <c r="F547" s="13"/>
      <c r="G547" s="13"/>
      <c r="H547" s="131"/>
      <c r="I547" s="131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92"/>
      <c r="X547" s="92"/>
      <c r="Y547" s="92"/>
      <c r="Z547" s="92"/>
      <c r="AA547" s="92"/>
      <c r="AB547" s="92"/>
      <c r="AC547" s="132"/>
      <c r="AD547" s="78"/>
      <c r="AE547" s="78"/>
      <c r="AF547" s="133"/>
      <c r="AG547" s="134"/>
      <c r="AH547" s="10"/>
      <c r="AI547" s="10"/>
      <c r="AJ547" s="10"/>
      <c r="AK547" s="10"/>
      <c r="AL547" s="10"/>
      <c r="AM547" s="10"/>
      <c r="AN547" s="10"/>
      <c r="AO547" s="10"/>
    </row>
    <row r="548" spans="1:41" ht="12.75">
      <c r="A548" s="129"/>
      <c r="B548" s="130"/>
      <c r="C548" s="86"/>
      <c r="D548" s="13"/>
      <c r="E548" s="13"/>
      <c r="F548" s="13"/>
      <c r="G548" s="13"/>
      <c r="H548" s="131"/>
      <c r="I548" s="131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92"/>
      <c r="X548" s="92"/>
      <c r="Y548" s="92"/>
      <c r="Z548" s="92"/>
      <c r="AA548" s="92"/>
      <c r="AB548" s="92"/>
      <c r="AC548" s="132"/>
      <c r="AD548" s="78"/>
      <c r="AE548" s="78"/>
      <c r="AF548" s="133"/>
      <c r="AG548" s="134"/>
      <c r="AH548" s="10"/>
      <c r="AI548" s="10"/>
      <c r="AJ548" s="10"/>
      <c r="AK548" s="10"/>
      <c r="AL548" s="10"/>
      <c r="AM548" s="10"/>
      <c r="AN548" s="10"/>
      <c r="AO548" s="10"/>
    </row>
    <row r="549" spans="1:41" ht="12.75">
      <c r="A549" s="129"/>
      <c r="B549" s="130"/>
      <c r="C549" s="86"/>
      <c r="D549" s="13"/>
      <c r="E549" s="13"/>
      <c r="F549" s="13"/>
      <c r="G549" s="13"/>
      <c r="H549" s="131"/>
      <c r="I549" s="131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92"/>
      <c r="X549" s="92"/>
      <c r="Y549" s="92"/>
      <c r="Z549" s="92"/>
      <c r="AA549" s="92"/>
      <c r="AB549" s="92"/>
      <c r="AC549" s="132"/>
      <c r="AD549" s="78"/>
      <c r="AE549" s="78"/>
      <c r="AF549" s="133"/>
      <c r="AG549" s="134"/>
      <c r="AH549" s="10"/>
      <c r="AI549" s="10"/>
      <c r="AJ549" s="10"/>
      <c r="AK549" s="10"/>
      <c r="AL549" s="10"/>
      <c r="AM549" s="10"/>
      <c r="AN549" s="10"/>
      <c r="AO549" s="10"/>
    </row>
    <row r="550" spans="1:41" ht="12.75">
      <c r="A550" s="129"/>
      <c r="B550" s="130"/>
      <c r="C550" s="86"/>
      <c r="D550" s="13"/>
      <c r="E550" s="13"/>
      <c r="F550" s="13"/>
      <c r="G550" s="13"/>
      <c r="H550" s="131"/>
      <c r="I550" s="131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92"/>
      <c r="X550" s="92"/>
      <c r="Y550" s="92"/>
      <c r="Z550" s="92"/>
      <c r="AA550" s="92"/>
      <c r="AB550" s="92"/>
      <c r="AC550" s="132"/>
      <c r="AD550" s="78"/>
      <c r="AE550" s="78"/>
      <c r="AF550" s="133"/>
      <c r="AG550" s="134"/>
      <c r="AH550" s="10"/>
      <c r="AI550" s="10"/>
      <c r="AJ550" s="10"/>
      <c r="AK550" s="10"/>
      <c r="AL550" s="10"/>
      <c r="AM550" s="10"/>
      <c r="AN550" s="10"/>
      <c r="AO550" s="10"/>
    </row>
    <row r="551" spans="1:41" ht="12.75">
      <c r="A551" s="129"/>
      <c r="B551" s="130"/>
      <c r="C551" s="86"/>
      <c r="D551" s="13"/>
      <c r="E551" s="13"/>
      <c r="F551" s="13"/>
      <c r="G551" s="13"/>
      <c r="H551" s="131"/>
      <c r="I551" s="131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92"/>
      <c r="X551" s="92"/>
      <c r="Y551" s="92"/>
      <c r="Z551" s="92"/>
      <c r="AA551" s="92"/>
      <c r="AB551" s="92"/>
      <c r="AC551" s="132"/>
      <c r="AD551" s="78"/>
      <c r="AE551" s="78"/>
      <c r="AF551" s="133"/>
      <c r="AG551" s="134"/>
      <c r="AH551" s="10"/>
      <c r="AI551" s="10"/>
      <c r="AJ551" s="10"/>
      <c r="AK551" s="10"/>
      <c r="AL551" s="10"/>
      <c r="AM551" s="10"/>
      <c r="AN551" s="10"/>
      <c r="AO551" s="10"/>
    </row>
    <row r="552" spans="1:41" ht="12.75">
      <c r="A552" s="129"/>
      <c r="B552" s="130"/>
      <c r="C552" s="86"/>
      <c r="D552" s="13"/>
      <c r="E552" s="13"/>
      <c r="F552" s="13"/>
      <c r="G552" s="13"/>
      <c r="H552" s="131"/>
      <c r="I552" s="131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92"/>
      <c r="X552" s="92"/>
      <c r="Y552" s="92"/>
      <c r="Z552" s="92"/>
      <c r="AA552" s="92"/>
      <c r="AB552" s="92"/>
      <c r="AC552" s="132"/>
      <c r="AD552" s="78"/>
      <c r="AE552" s="78"/>
      <c r="AF552" s="133"/>
      <c r="AG552" s="134"/>
      <c r="AH552" s="10"/>
      <c r="AI552" s="10"/>
      <c r="AJ552" s="10"/>
      <c r="AK552" s="10"/>
      <c r="AL552" s="10"/>
      <c r="AM552" s="10"/>
      <c r="AN552" s="10"/>
      <c r="AO552" s="10"/>
    </row>
    <row r="553" spans="1:41" ht="12.75">
      <c r="A553" s="129"/>
      <c r="B553" s="130"/>
      <c r="C553" s="86"/>
      <c r="D553" s="13"/>
      <c r="E553" s="13"/>
      <c r="F553" s="13"/>
      <c r="G553" s="13"/>
      <c r="H553" s="131"/>
      <c r="I553" s="131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92"/>
      <c r="X553" s="92"/>
      <c r="Y553" s="92"/>
      <c r="Z553" s="92"/>
      <c r="AA553" s="92"/>
      <c r="AB553" s="92"/>
      <c r="AC553" s="132"/>
      <c r="AD553" s="78"/>
      <c r="AE553" s="78"/>
      <c r="AF553" s="133"/>
      <c r="AG553" s="134"/>
      <c r="AH553" s="10"/>
      <c r="AI553" s="10"/>
      <c r="AJ553" s="10"/>
      <c r="AK553" s="10"/>
      <c r="AL553" s="10"/>
      <c r="AM553" s="10"/>
      <c r="AN553" s="10"/>
      <c r="AO553" s="10"/>
    </row>
    <row r="554" spans="1:41" ht="12.75">
      <c r="A554" s="129"/>
      <c r="B554" s="130"/>
      <c r="C554" s="86"/>
      <c r="D554" s="13"/>
      <c r="E554" s="13"/>
      <c r="F554" s="13"/>
      <c r="G554" s="13"/>
      <c r="H554" s="131"/>
      <c r="I554" s="131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92"/>
      <c r="X554" s="92"/>
      <c r="Y554" s="92"/>
      <c r="Z554" s="92"/>
      <c r="AA554" s="92"/>
      <c r="AB554" s="92"/>
      <c r="AC554" s="132"/>
      <c r="AD554" s="78"/>
      <c r="AE554" s="78"/>
      <c r="AF554" s="133"/>
      <c r="AG554" s="134"/>
      <c r="AH554" s="10"/>
      <c r="AI554" s="10"/>
      <c r="AJ554" s="10"/>
      <c r="AK554" s="10"/>
      <c r="AL554" s="10"/>
      <c r="AM554" s="10"/>
      <c r="AN554" s="10"/>
      <c r="AO554" s="10"/>
    </row>
    <row r="555" spans="1:41" ht="12.75">
      <c r="A555" s="129"/>
      <c r="B555" s="130"/>
      <c r="C555" s="86"/>
      <c r="D555" s="13"/>
      <c r="E555" s="13"/>
      <c r="F555" s="13"/>
      <c r="G555" s="13"/>
      <c r="H555" s="131"/>
      <c r="I555" s="131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92"/>
      <c r="X555" s="92"/>
      <c r="Y555" s="92"/>
      <c r="Z555" s="92"/>
      <c r="AA555" s="92"/>
      <c r="AB555" s="92"/>
      <c r="AC555" s="132"/>
      <c r="AD555" s="78"/>
      <c r="AE555" s="78"/>
      <c r="AF555" s="133"/>
      <c r="AG555" s="134"/>
      <c r="AH555" s="10"/>
      <c r="AI555" s="10"/>
      <c r="AJ555" s="10"/>
      <c r="AK555" s="10"/>
      <c r="AL555" s="10"/>
      <c r="AM555" s="10"/>
      <c r="AN555" s="10"/>
      <c r="AO555" s="10"/>
    </row>
    <row r="556" spans="1:41" ht="12.75">
      <c r="A556" s="129"/>
      <c r="B556" s="130"/>
      <c r="C556" s="86"/>
      <c r="D556" s="13"/>
      <c r="E556" s="13"/>
      <c r="F556" s="13"/>
      <c r="G556" s="13"/>
      <c r="H556" s="131"/>
      <c r="I556" s="131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92"/>
      <c r="X556" s="92"/>
      <c r="Y556" s="92"/>
      <c r="Z556" s="92"/>
      <c r="AA556" s="92"/>
      <c r="AB556" s="92"/>
      <c r="AC556" s="132"/>
      <c r="AD556" s="78"/>
      <c r="AE556" s="78"/>
      <c r="AF556" s="133"/>
      <c r="AG556" s="134"/>
      <c r="AH556" s="10"/>
      <c r="AI556" s="10"/>
      <c r="AJ556" s="10"/>
      <c r="AK556" s="10"/>
      <c r="AL556" s="10"/>
      <c r="AM556" s="10"/>
      <c r="AN556" s="10"/>
      <c r="AO556" s="10"/>
    </row>
    <row r="557" spans="1:41" ht="12.75">
      <c r="A557" s="129"/>
      <c r="B557" s="130"/>
      <c r="C557" s="86"/>
      <c r="D557" s="13"/>
      <c r="E557" s="13"/>
      <c r="F557" s="13"/>
      <c r="G557" s="13"/>
      <c r="H557" s="131"/>
      <c r="I557" s="131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92"/>
      <c r="X557" s="92"/>
      <c r="Y557" s="92"/>
      <c r="Z557" s="92"/>
      <c r="AA557" s="92"/>
      <c r="AB557" s="92"/>
      <c r="AC557" s="132"/>
      <c r="AD557" s="78"/>
      <c r="AE557" s="78"/>
      <c r="AF557" s="133"/>
      <c r="AG557" s="134"/>
      <c r="AH557" s="10"/>
      <c r="AI557" s="10"/>
      <c r="AJ557" s="10"/>
      <c r="AK557" s="10"/>
      <c r="AL557" s="10"/>
      <c r="AM557" s="10"/>
      <c r="AN557" s="10"/>
      <c r="AO557" s="10"/>
    </row>
    <row r="558" spans="1:41" ht="12.75">
      <c r="A558" s="129"/>
      <c r="B558" s="130"/>
      <c r="C558" s="86"/>
      <c r="D558" s="13"/>
      <c r="E558" s="13"/>
      <c r="F558" s="13"/>
      <c r="G558" s="13"/>
      <c r="H558" s="131"/>
      <c r="I558" s="131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92"/>
      <c r="X558" s="92"/>
      <c r="Y558" s="92"/>
      <c r="Z558" s="92"/>
      <c r="AA558" s="92"/>
      <c r="AB558" s="92"/>
      <c r="AC558" s="132"/>
      <c r="AD558" s="78"/>
      <c r="AE558" s="78"/>
      <c r="AF558" s="133"/>
      <c r="AG558" s="134"/>
      <c r="AH558" s="10"/>
      <c r="AI558" s="10"/>
      <c r="AJ558" s="10"/>
      <c r="AK558" s="10"/>
      <c r="AL558" s="10"/>
      <c r="AM558" s="10"/>
      <c r="AN558" s="10"/>
      <c r="AO558" s="10"/>
    </row>
    <row r="559" spans="1:41" ht="12.75">
      <c r="A559" s="129"/>
      <c r="B559" s="130"/>
      <c r="C559" s="86"/>
      <c r="D559" s="13"/>
      <c r="E559" s="13"/>
      <c r="F559" s="13"/>
      <c r="G559" s="13"/>
      <c r="H559" s="131"/>
      <c r="I559" s="131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92"/>
      <c r="X559" s="92"/>
      <c r="Y559" s="92"/>
      <c r="Z559" s="92"/>
      <c r="AA559" s="92"/>
      <c r="AB559" s="92"/>
      <c r="AC559" s="132"/>
      <c r="AD559" s="78"/>
      <c r="AE559" s="78"/>
      <c r="AF559" s="133"/>
      <c r="AG559" s="134"/>
      <c r="AH559" s="10"/>
      <c r="AI559" s="10"/>
      <c r="AJ559" s="10"/>
      <c r="AK559" s="10"/>
      <c r="AL559" s="10"/>
      <c r="AM559" s="10"/>
      <c r="AN559" s="10"/>
      <c r="AO559" s="10"/>
    </row>
    <row r="560" spans="1:41" ht="12.75">
      <c r="A560" s="129"/>
      <c r="B560" s="130"/>
      <c r="C560" s="86"/>
      <c r="D560" s="13"/>
      <c r="E560" s="13"/>
      <c r="F560" s="13"/>
      <c r="G560" s="13"/>
      <c r="H560" s="131"/>
      <c r="I560" s="131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92"/>
      <c r="X560" s="92"/>
      <c r="Y560" s="92"/>
      <c r="Z560" s="92"/>
      <c r="AA560" s="92"/>
      <c r="AB560" s="92"/>
      <c r="AC560" s="132"/>
      <c r="AD560" s="78"/>
      <c r="AE560" s="78"/>
      <c r="AF560" s="133"/>
      <c r="AG560" s="134"/>
      <c r="AH560" s="10"/>
      <c r="AI560" s="10"/>
      <c r="AJ560" s="10"/>
      <c r="AK560" s="10"/>
      <c r="AL560" s="10"/>
      <c r="AM560" s="10"/>
      <c r="AN560" s="10"/>
      <c r="AO560" s="10"/>
    </row>
    <row r="561" spans="1:41" ht="12.75">
      <c r="A561" s="129"/>
      <c r="B561" s="130"/>
      <c r="C561" s="86"/>
      <c r="D561" s="13"/>
      <c r="E561" s="13"/>
      <c r="F561" s="13"/>
      <c r="G561" s="13"/>
      <c r="H561" s="131"/>
      <c r="I561" s="131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92"/>
      <c r="X561" s="92"/>
      <c r="Y561" s="92"/>
      <c r="Z561" s="92"/>
      <c r="AA561" s="92"/>
      <c r="AB561" s="92"/>
      <c r="AC561" s="132"/>
      <c r="AD561" s="78"/>
      <c r="AE561" s="78"/>
      <c r="AF561" s="133"/>
      <c r="AG561" s="134"/>
      <c r="AH561" s="10"/>
      <c r="AI561" s="10"/>
      <c r="AJ561" s="10"/>
      <c r="AK561" s="10"/>
      <c r="AL561" s="10"/>
      <c r="AM561" s="10"/>
      <c r="AN561" s="10"/>
      <c r="AO561" s="10"/>
    </row>
    <row r="562" spans="1:41" ht="12.75">
      <c r="A562" s="129"/>
      <c r="B562" s="130"/>
      <c r="C562" s="86"/>
      <c r="D562" s="13"/>
      <c r="E562" s="13"/>
      <c r="F562" s="13"/>
      <c r="G562" s="13"/>
      <c r="H562" s="131"/>
      <c r="I562" s="131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92"/>
      <c r="X562" s="92"/>
      <c r="Y562" s="92"/>
      <c r="Z562" s="92"/>
      <c r="AA562" s="92"/>
      <c r="AB562" s="92"/>
      <c r="AC562" s="132"/>
      <c r="AD562" s="78"/>
      <c r="AE562" s="78"/>
      <c r="AF562" s="133"/>
      <c r="AG562" s="134"/>
      <c r="AH562" s="10"/>
      <c r="AI562" s="10"/>
      <c r="AJ562" s="10"/>
      <c r="AK562" s="10"/>
      <c r="AL562" s="10"/>
      <c r="AM562" s="10"/>
      <c r="AN562" s="10"/>
      <c r="AO562" s="10"/>
    </row>
    <row r="563" spans="1:41" ht="12.75">
      <c r="A563" s="129"/>
      <c r="B563" s="130"/>
      <c r="C563" s="86"/>
      <c r="D563" s="13"/>
      <c r="E563" s="13"/>
      <c r="F563" s="13"/>
      <c r="G563" s="13"/>
      <c r="H563" s="131"/>
      <c r="I563" s="131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92"/>
      <c r="X563" s="92"/>
      <c r="Y563" s="92"/>
      <c r="Z563" s="92"/>
      <c r="AA563" s="92"/>
      <c r="AB563" s="92"/>
      <c r="AC563" s="132"/>
      <c r="AD563" s="78"/>
      <c r="AE563" s="78"/>
      <c r="AF563" s="133"/>
      <c r="AG563" s="134"/>
      <c r="AH563" s="10"/>
      <c r="AI563" s="10"/>
      <c r="AJ563" s="10"/>
      <c r="AK563" s="10"/>
      <c r="AL563" s="10"/>
      <c r="AM563" s="10"/>
      <c r="AN563" s="10"/>
      <c r="AO563" s="10"/>
    </row>
    <row r="564" spans="1:41" ht="12.75">
      <c r="A564" s="129"/>
      <c r="B564" s="130"/>
      <c r="C564" s="86"/>
      <c r="D564" s="13"/>
      <c r="E564" s="13"/>
      <c r="F564" s="13"/>
      <c r="G564" s="13"/>
      <c r="H564" s="131"/>
      <c r="I564" s="131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92"/>
      <c r="X564" s="92"/>
      <c r="Y564" s="92"/>
      <c r="Z564" s="92"/>
      <c r="AA564" s="92"/>
      <c r="AB564" s="92"/>
      <c r="AC564" s="132"/>
      <c r="AD564" s="78"/>
      <c r="AE564" s="78"/>
      <c r="AF564" s="133"/>
      <c r="AG564" s="134"/>
      <c r="AH564" s="10"/>
      <c r="AI564" s="10"/>
      <c r="AJ564" s="10"/>
      <c r="AK564" s="10"/>
      <c r="AL564" s="10"/>
      <c r="AM564" s="10"/>
      <c r="AN564" s="10"/>
      <c r="AO564" s="10"/>
    </row>
    <row r="565" spans="1:41" ht="12.75">
      <c r="A565" s="129"/>
      <c r="B565" s="130"/>
      <c r="C565" s="86"/>
      <c r="D565" s="13"/>
      <c r="E565" s="13"/>
      <c r="F565" s="13"/>
      <c r="G565" s="13"/>
      <c r="H565" s="131"/>
      <c r="I565" s="131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92"/>
      <c r="X565" s="92"/>
      <c r="Y565" s="92"/>
      <c r="Z565" s="92"/>
      <c r="AA565" s="92"/>
      <c r="AB565" s="92"/>
      <c r="AC565" s="132"/>
      <c r="AD565" s="78"/>
      <c r="AE565" s="78"/>
      <c r="AF565" s="133"/>
      <c r="AG565" s="134"/>
      <c r="AH565" s="10"/>
      <c r="AI565" s="10"/>
      <c r="AJ565" s="10"/>
      <c r="AK565" s="10"/>
      <c r="AL565" s="10"/>
      <c r="AM565" s="10"/>
      <c r="AN565" s="10"/>
      <c r="AO565" s="10"/>
    </row>
    <row r="566" spans="1:41" ht="12.75">
      <c r="A566" s="129"/>
      <c r="B566" s="130"/>
      <c r="C566" s="86"/>
      <c r="D566" s="13"/>
      <c r="E566" s="13"/>
      <c r="F566" s="13"/>
      <c r="G566" s="13"/>
      <c r="H566" s="131"/>
      <c r="I566" s="131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92"/>
      <c r="X566" s="92"/>
      <c r="Y566" s="92"/>
      <c r="Z566" s="92"/>
      <c r="AA566" s="92"/>
      <c r="AB566" s="92"/>
      <c r="AC566" s="132"/>
      <c r="AD566" s="78"/>
      <c r="AE566" s="78"/>
      <c r="AF566" s="133"/>
      <c r="AG566" s="134"/>
      <c r="AH566" s="10"/>
      <c r="AI566" s="10"/>
      <c r="AJ566" s="10"/>
      <c r="AK566" s="10"/>
      <c r="AL566" s="10"/>
      <c r="AM566" s="10"/>
      <c r="AN566" s="10"/>
      <c r="AO566" s="10"/>
    </row>
    <row r="567" spans="1:41" ht="12.75">
      <c r="A567" s="129"/>
      <c r="B567" s="130"/>
      <c r="C567" s="86"/>
      <c r="D567" s="13"/>
      <c r="E567" s="13"/>
      <c r="F567" s="13"/>
      <c r="G567" s="13"/>
      <c r="H567" s="131"/>
      <c r="I567" s="131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92"/>
      <c r="X567" s="92"/>
      <c r="Y567" s="92"/>
      <c r="Z567" s="92"/>
      <c r="AA567" s="92"/>
      <c r="AB567" s="92"/>
      <c r="AC567" s="132"/>
      <c r="AD567" s="78"/>
      <c r="AE567" s="78"/>
      <c r="AF567" s="133"/>
      <c r="AG567" s="134"/>
      <c r="AH567" s="10"/>
      <c r="AI567" s="10"/>
      <c r="AJ567" s="10"/>
      <c r="AK567" s="10"/>
      <c r="AL567" s="10"/>
      <c r="AM567" s="10"/>
      <c r="AN567" s="10"/>
      <c r="AO567" s="10"/>
    </row>
    <row r="568" spans="1:41" ht="12.75">
      <c r="A568" s="129"/>
      <c r="B568" s="130"/>
      <c r="C568" s="86"/>
      <c r="D568" s="13"/>
      <c r="E568" s="13"/>
      <c r="F568" s="13"/>
      <c r="G568" s="13"/>
      <c r="H568" s="131"/>
      <c r="I568" s="131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92"/>
      <c r="X568" s="92"/>
      <c r="Y568" s="92"/>
      <c r="Z568" s="92"/>
      <c r="AA568" s="92"/>
      <c r="AB568" s="92"/>
      <c r="AC568" s="132"/>
      <c r="AD568" s="78"/>
      <c r="AE568" s="78"/>
      <c r="AF568" s="133"/>
      <c r="AG568" s="134"/>
      <c r="AH568" s="10"/>
      <c r="AI568" s="10"/>
      <c r="AJ568" s="10"/>
      <c r="AK568" s="10"/>
      <c r="AL568" s="10"/>
      <c r="AM568" s="10"/>
      <c r="AN568" s="10"/>
      <c r="AO568" s="10"/>
    </row>
    <row r="569" spans="1:41" ht="12.75">
      <c r="A569" s="129"/>
      <c r="B569" s="130"/>
      <c r="C569" s="86"/>
      <c r="D569" s="13"/>
      <c r="E569" s="13"/>
      <c r="F569" s="13"/>
      <c r="G569" s="13"/>
      <c r="H569" s="131"/>
      <c r="I569" s="131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92"/>
      <c r="X569" s="92"/>
      <c r="Y569" s="92"/>
      <c r="Z569" s="92"/>
      <c r="AA569" s="92"/>
      <c r="AB569" s="92"/>
      <c r="AC569" s="132"/>
      <c r="AD569" s="78"/>
      <c r="AE569" s="78"/>
      <c r="AF569" s="133"/>
      <c r="AG569" s="134"/>
      <c r="AH569" s="10"/>
      <c r="AI569" s="10"/>
      <c r="AJ569" s="10"/>
      <c r="AK569" s="10"/>
      <c r="AL569" s="10"/>
      <c r="AM569" s="10"/>
      <c r="AN569" s="10"/>
      <c r="AO569" s="10"/>
    </row>
    <row r="570" spans="1:41" ht="12.75">
      <c r="A570" s="129"/>
      <c r="B570" s="130"/>
      <c r="C570" s="86"/>
      <c r="D570" s="13"/>
      <c r="E570" s="13"/>
      <c r="F570" s="13"/>
      <c r="G570" s="13"/>
      <c r="H570" s="131"/>
      <c r="I570" s="131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92"/>
      <c r="X570" s="92"/>
      <c r="Y570" s="92"/>
      <c r="Z570" s="92"/>
      <c r="AA570" s="92"/>
      <c r="AB570" s="92"/>
      <c r="AC570" s="132"/>
      <c r="AD570" s="78"/>
      <c r="AE570" s="78"/>
      <c r="AF570" s="133"/>
      <c r="AG570" s="134"/>
      <c r="AH570" s="10"/>
      <c r="AI570" s="10"/>
      <c r="AJ570" s="10"/>
      <c r="AK570" s="10"/>
      <c r="AL570" s="10"/>
      <c r="AM570" s="10"/>
      <c r="AN570" s="10"/>
      <c r="AO570" s="10"/>
    </row>
    <row r="571" spans="1:41" ht="12.75">
      <c r="A571" s="129"/>
      <c r="B571" s="130"/>
      <c r="C571" s="86"/>
      <c r="D571" s="13"/>
      <c r="E571" s="13"/>
      <c r="F571" s="13"/>
      <c r="G571" s="13"/>
      <c r="H571" s="131"/>
      <c r="I571" s="131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92"/>
      <c r="X571" s="92"/>
      <c r="Y571" s="92"/>
      <c r="Z571" s="92"/>
      <c r="AA571" s="92"/>
      <c r="AB571" s="92"/>
      <c r="AC571" s="132"/>
      <c r="AD571" s="78"/>
      <c r="AE571" s="78"/>
      <c r="AF571" s="133"/>
      <c r="AG571" s="134"/>
      <c r="AH571" s="10"/>
      <c r="AI571" s="10"/>
      <c r="AJ571" s="10"/>
      <c r="AK571" s="10"/>
      <c r="AL571" s="10"/>
      <c r="AM571" s="10"/>
      <c r="AN571" s="10"/>
      <c r="AO571" s="10"/>
    </row>
    <row r="572" spans="1:41" ht="12.75">
      <c r="A572" s="129"/>
      <c r="B572" s="130"/>
      <c r="C572" s="86"/>
      <c r="D572" s="13"/>
      <c r="E572" s="13"/>
      <c r="F572" s="13"/>
      <c r="G572" s="13"/>
      <c r="H572" s="131"/>
      <c r="I572" s="131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92"/>
      <c r="X572" s="92"/>
      <c r="Y572" s="92"/>
      <c r="Z572" s="92"/>
      <c r="AA572" s="92"/>
      <c r="AB572" s="92"/>
      <c r="AC572" s="132"/>
      <c r="AD572" s="78"/>
      <c r="AE572" s="78"/>
      <c r="AF572" s="133"/>
      <c r="AG572" s="134"/>
      <c r="AH572" s="10"/>
      <c r="AI572" s="10"/>
      <c r="AJ572" s="10"/>
      <c r="AK572" s="10"/>
      <c r="AL572" s="10"/>
      <c r="AM572" s="10"/>
      <c r="AN572" s="10"/>
      <c r="AO572" s="10"/>
    </row>
    <row r="573" spans="1:41" ht="12.75">
      <c r="A573" s="129"/>
      <c r="B573" s="130"/>
      <c r="C573" s="86"/>
      <c r="D573" s="13"/>
      <c r="E573" s="13"/>
      <c r="F573" s="13"/>
      <c r="G573" s="13"/>
      <c r="H573" s="131"/>
      <c r="I573" s="131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92"/>
      <c r="X573" s="92"/>
      <c r="Y573" s="92"/>
      <c r="Z573" s="92"/>
      <c r="AA573" s="92"/>
      <c r="AB573" s="92"/>
      <c r="AC573" s="132"/>
      <c r="AD573" s="78"/>
      <c r="AE573" s="78"/>
      <c r="AF573" s="133"/>
      <c r="AG573" s="134"/>
      <c r="AH573" s="10"/>
      <c r="AI573" s="10"/>
      <c r="AJ573" s="10"/>
      <c r="AK573" s="10"/>
      <c r="AL573" s="10"/>
      <c r="AM573" s="10"/>
      <c r="AN573" s="10"/>
      <c r="AO573" s="10"/>
    </row>
    <row r="574" spans="1:41" ht="12.75">
      <c r="A574" s="129"/>
      <c r="B574" s="130"/>
      <c r="C574" s="86"/>
      <c r="D574" s="13"/>
      <c r="E574" s="13"/>
      <c r="F574" s="13"/>
      <c r="G574" s="13"/>
      <c r="H574" s="131"/>
      <c r="I574" s="131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92"/>
      <c r="X574" s="92"/>
      <c r="Y574" s="92"/>
      <c r="Z574" s="92"/>
      <c r="AA574" s="92"/>
      <c r="AB574" s="92"/>
      <c r="AC574" s="132"/>
      <c r="AD574" s="78"/>
      <c r="AE574" s="78"/>
      <c r="AF574" s="133"/>
      <c r="AG574" s="134"/>
      <c r="AH574" s="10"/>
      <c r="AI574" s="10"/>
      <c r="AJ574" s="10"/>
      <c r="AK574" s="10"/>
      <c r="AL574" s="10"/>
      <c r="AM574" s="10"/>
      <c r="AN574" s="10"/>
      <c r="AO574" s="10"/>
    </row>
    <row r="575" spans="1:41" ht="12.75">
      <c r="A575" s="129"/>
      <c r="B575" s="130"/>
      <c r="C575" s="86"/>
      <c r="D575" s="13"/>
      <c r="E575" s="13"/>
      <c r="F575" s="13"/>
      <c r="G575" s="13"/>
      <c r="H575" s="131"/>
      <c r="I575" s="131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92"/>
      <c r="X575" s="92"/>
      <c r="Y575" s="92"/>
      <c r="Z575" s="92"/>
      <c r="AA575" s="92"/>
      <c r="AB575" s="92"/>
      <c r="AC575" s="132"/>
      <c r="AD575" s="78"/>
      <c r="AE575" s="78"/>
      <c r="AF575" s="133"/>
      <c r="AG575" s="134"/>
      <c r="AH575" s="10"/>
      <c r="AI575" s="10"/>
      <c r="AJ575" s="10"/>
      <c r="AK575" s="10"/>
      <c r="AL575" s="10"/>
      <c r="AM575" s="10"/>
      <c r="AN575" s="10"/>
      <c r="AO575" s="10"/>
    </row>
    <row r="576" spans="1:41" ht="12.75">
      <c r="A576" s="129"/>
      <c r="B576" s="130"/>
      <c r="C576" s="86"/>
      <c r="D576" s="13"/>
      <c r="E576" s="13"/>
      <c r="F576" s="13"/>
      <c r="G576" s="13"/>
      <c r="H576" s="131"/>
      <c r="I576" s="131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92"/>
      <c r="X576" s="92"/>
      <c r="Y576" s="92"/>
      <c r="Z576" s="92"/>
      <c r="AA576" s="92"/>
      <c r="AB576" s="92"/>
      <c r="AC576" s="132"/>
      <c r="AD576" s="78"/>
      <c r="AE576" s="78"/>
      <c r="AF576" s="133"/>
      <c r="AG576" s="134"/>
      <c r="AH576" s="10"/>
      <c r="AI576" s="10"/>
      <c r="AJ576" s="10"/>
      <c r="AK576" s="10"/>
      <c r="AL576" s="10"/>
      <c r="AM576" s="10"/>
      <c r="AN576" s="10"/>
      <c r="AO576" s="10"/>
    </row>
    <row r="577" spans="1:41" ht="12.75">
      <c r="A577" s="129"/>
      <c r="B577" s="130"/>
      <c r="C577" s="86"/>
      <c r="D577" s="13"/>
      <c r="E577" s="13"/>
      <c r="F577" s="13"/>
      <c r="G577" s="13"/>
      <c r="H577" s="131"/>
      <c r="I577" s="131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92"/>
      <c r="X577" s="92"/>
      <c r="Y577" s="92"/>
      <c r="Z577" s="92"/>
      <c r="AA577" s="92"/>
      <c r="AB577" s="92"/>
      <c r="AC577" s="132"/>
      <c r="AD577" s="78"/>
      <c r="AE577" s="78"/>
      <c r="AF577" s="133"/>
      <c r="AG577" s="134"/>
      <c r="AH577" s="10"/>
      <c r="AI577" s="10"/>
      <c r="AJ577" s="10"/>
      <c r="AK577" s="10"/>
      <c r="AL577" s="10"/>
      <c r="AM577" s="10"/>
      <c r="AN577" s="10"/>
      <c r="AO577" s="10"/>
    </row>
    <row r="578" spans="1:41" ht="12.75">
      <c r="A578" s="129"/>
      <c r="B578" s="130"/>
      <c r="C578" s="86"/>
      <c r="D578" s="13"/>
      <c r="E578" s="13"/>
      <c r="F578" s="13"/>
      <c r="G578" s="13"/>
      <c r="H578" s="131"/>
      <c r="I578" s="131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92"/>
      <c r="X578" s="92"/>
      <c r="Y578" s="92"/>
      <c r="Z578" s="92"/>
      <c r="AA578" s="92"/>
      <c r="AB578" s="92"/>
      <c r="AC578" s="132"/>
      <c r="AD578" s="78"/>
      <c r="AE578" s="78"/>
      <c r="AF578" s="133"/>
      <c r="AG578" s="134"/>
      <c r="AH578" s="10"/>
      <c r="AI578" s="10"/>
      <c r="AJ578" s="10"/>
      <c r="AK578" s="10"/>
      <c r="AL578" s="10"/>
      <c r="AM578" s="10"/>
      <c r="AN578" s="10"/>
      <c r="AO578" s="10"/>
    </row>
    <row r="579" spans="1:41" ht="12.75">
      <c r="A579" s="129"/>
      <c r="B579" s="130"/>
      <c r="C579" s="86"/>
      <c r="D579" s="13"/>
      <c r="E579" s="13"/>
      <c r="F579" s="13"/>
      <c r="G579" s="13"/>
      <c r="H579" s="131"/>
      <c r="I579" s="131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92"/>
      <c r="X579" s="92"/>
      <c r="Y579" s="92"/>
      <c r="Z579" s="92"/>
      <c r="AA579" s="92"/>
      <c r="AB579" s="92"/>
      <c r="AC579" s="132"/>
      <c r="AD579" s="78"/>
      <c r="AE579" s="78"/>
      <c r="AF579" s="133"/>
      <c r="AG579" s="134"/>
      <c r="AH579" s="10"/>
      <c r="AI579" s="10"/>
      <c r="AJ579" s="10"/>
      <c r="AK579" s="10"/>
      <c r="AL579" s="10"/>
      <c r="AM579" s="10"/>
      <c r="AN579" s="10"/>
      <c r="AO579" s="10"/>
    </row>
    <row r="580" spans="1:41" ht="12.75">
      <c r="A580" s="129"/>
      <c r="B580" s="130"/>
      <c r="C580" s="86"/>
      <c r="D580" s="13"/>
      <c r="E580" s="13"/>
      <c r="F580" s="13"/>
      <c r="G580" s="13"/>
      <c r="H580" s="131"/>
      <c r="I580" s="131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92"/>
      <c r="X580" s="92"/>
      <c r="Y580" s="92"/>
      <c r="Z580" s="92"/>
      <c r="AA580" s="92"/>
      <c r="AB580" s="92"/>
      <c r="AC580" s="132"/>
      <c r="AD580" s="78"/>
      <c r="AE580" s="78"/>
      <c r="AF580" s="133"/>
      <c r="AG580" s="134"/>
      <c r="AH580" s="10"/>
      <c r="AI580" s="10"/>
      <c r="AJ580" s="10"/>
      <c r="AK580" s="10"/>
      <c r="AL580" s="10"/>
      <c r="AM580" s="10"/>
      <c r="AN580" s="10"/>
      <c r="AO580" s="10"/>
    </row>
    <row r="581" spans="1:41" ht="12.75">
      <c r="A581" s="129"/>
      <c r="B581" s="130"/>
      <c r="C581" s="86"/>
      <c r="D581" s="13"/>
      <c r="E581" s="13"/>
      <c r="F581" s="13"/>
      <c r="G581" s="13"/>
      <c r="H581" s="131"/>
      <c r="I581" s="131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92"/>
      <c r="X581" s="92"/>
      <c r="Y581" s="92"/>
      <c r="Z581" s="92"/>
      <c r="AA581" s="92"/>
      <c r="AB581" s="92"/>
      <c r="AC581" s="132"/>
      <c r="AD581" s="78"/>
      <c r="AE581" s="78"/>
      <c r="AF581" s="133"/>
      <c r="AG581" s="134"/>
      <c r="AH581" s="10"/>
      <c r="AI581" s="10"/>
      <c r="AJ581" s="10"/>
      <c r="AK581" s="10"/>
      <c r="AL581" s="10"/>
      <c r="AM581" s="10"/>
      <c r="AN581" s="10"/>
      <c r="AO581" s="10"/>
    </row>
    <row r="582" spans="1:41" ht="12.75">
      <c r="A582" s="129"/>
      <c r="B582" s="130"/>
      <c r="C582" s="86"/>
      <c r="D582" s="13"/>
      <c r="E582" s="13"/>
      <c r="F582" s="13"/>
      <c r="G582" s="13"/>
      <c r="H582" s="131"/>
      <c r="I582" s="131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92"/>
      <c r="X582" s="92"/>
      <c r="Y582" s="92"/>
      <c r="Z582" s="92"/>
      <c r="AA582" s="92"/>
      <c r="AB582" s="92"/>
      <c r="AC582" s="132"/>
      <c r="AD582" s="78"/>
      <c r="AE582" s="78"/>
      <c r="AF582" s="133"/>
      <c r="AG582" s="134"/>
      <c r="AH582" s="10"/>
      <c r="AI582" s="10"/>
      <c r="AJ582" s="10"/>
      <c r="AK582" s="10"/>
      <c r="AL582" s="10"/>
      <c r="AM582" s="10"/>
      <c r="AN582" s="10"/>
      <c r="AO582" s="10"/>
    </row>
    <row r="583" spans="1:41" ht="12.75">
      <c r="A583" s="129"/>
      <c r="B583" s="130"/>
      <c r="C583" s="86"/>
      <c r="D583" s="13"/>
      <c r="E583" s="13"/>
      <c r="F583" s="13"/>
      <c r="G583" s="13"/>
      <c r="H583" s="131"/>
      <c r="I583" s="131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92"/>
      <c r="X583" s="92"/>
      <c r="Y583" s="92"/>
      <c r="Z583" s="92"/>
      <c r="AA583" s="92"/>
      <c r="AB583" s="92"/>
      <c r="AC583" s="132"/>
      <c r="AD583" s="78"/>
      <c r="AE583" s="78"/>
      <c r="AF583" s="133"/>
      <c r="AG583" s="134"/>
      <c r="AH583" s="10"/>
      <c r="AI583" s="10"/>
      <c r="AJ583" s="10"/>
      <c r="AK583" s="10"/>
      <c r="AL583" s="10"/>
      <c r="AM583" s="10"/>
      <c r="AN583" s="10"/>
      <c r="AO583" s="10"/>
    </row>
    <row r="584" spans="1:41" ht="12.75">
      <c r="A584" s="129"/>
      <c r="B584" s="130"/>
      <c r="C584" s="86"/>
      <c r="D584" s="13"/>
      <c r="E584" s="13"/>
      <c r="F584" s="13"/>
      <c r="G584" s="13"/>
      <c r="H584" s="131"/>
      <c r="I584" s="131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92"/>
      <c r="X584" s="92"/>
      <c r="Y584" s="92"/>
      <c r="Z584" s="92"/>
      <c r="AA584" s="92"/>
      <c r="AB584" s="92"/>
      <c r="AC584" s="132"/>
      <c r="AD584" s="78"/>
      <c r="AE584" s="78"/>
      <c r="AF584" s="133"/>
      <c r="AG584" s="134"/>
      <c r="AH584" s="10"/>
      <c r="AI584" s="10"/>
      <c r="AJ584" s="10"/>
      <c r="AK584" s="10"/>
      <c r="AL584" s="10"/>
      <c r="AM584" s="10"/>
      <c r="AN584" s="10"/>
      <c r="AO584" s="10"/>
    </row>
    <row r="585" spans="1:41" ht="12.75">
      <c r="A585" s="129"/>
      <c r="B585" s="130"/>
      <c r="C585" s="86"/>
      <c r="D585" s="13"/>
      <c r="E585" s="13"/>
      <c r="F585" s="13"/>
      <c r="G585" s="13"/>
      <c r="H585" s="131"/>
      <c r="I585" s="131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92"/>
      <c r="X585" s="92"/>
      <c r="Y585" s="92"/>
      <c r="Z585" s="92"/>
      <c r="AA585" s="92"/>
      <c r="AB585" s="92"/>
      <c r="AC585" s="132"/>
      <c r="AD585" s="78"/>
      <c r="AE585" s="78"/>
      <c r="AF585" s="133"/>
      <c r="AG585" s="134"/>
      <c r="AH585" s="10"/>
      <c r="AI585" s="10"/>
      <c r="AJ585" s="10"/>
      <c r="AK585" s="10"/>
      <c r="AL585" s="10"/>
      <c r="AM585" s="10"/>
      <c r="AN585" s="10"/>
      <c r="AO585" s="10"/>
    </row>
    <row r="586" spans="1:41" ht="12.75">
      <c r="A586" s="129"/>
      <c r="B586" s="130"/>
      <c r="C586" s="86"/>
      <c r="D586" s="13"/>
      <c r="E586" s="13"/>
      <c r="F586" s="13"/>
      <c r="G586" s="13"/>
      <c r="H586" s="131"/>
      <c r="I586" s="131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92"/>
      <c r="X586" s="92"/>
      <c r="Y586" s="92"/>
      <c r="Z586" s="92"/>
      <c r="AA586" s="92"/>
      <c r="AB586" s="92"/>
      <c r="AC586" s="132"/>
      <c r="AD586" s="78"/>
      <c r="AE586" s="78"/>
      <c r="AF586" s="133"/>
      <c r="AG586" s="134"/>
      <c r="AH586" s="10"/>
      <c r="AI586" s="10"/>
      <c r="AJ586" s="10"/>
      <c r="AK586" s="10"/>
      <c r="AL586" s="10"/>
      <c r="AM586" s="10"/>
      <c r="AN586" s="10"/>
      <c r="AO586" s="10"/>
    </row>
    <row r="587" spans="1:41" ht="12.75">
      <c r="A587" s="129"/>
      <c r="B587" s="130"/>
      <c r="C587" s="86"/>
      <c r="D587" s="13"/>
      <c r="E587" s="13"/>
      <c r="F587" s="13"/>
      <c r="G587" s="13"/>
      <c r="H587" s="131"/>
      <c r="I587" s="131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92"/>
      <c r="X587" s="92"/>
      <c r="Y587" s="92"/>
      <c r="Z587" s="92"/>
      <c r="AA587" s="92"/>
      <c r="AB587" s="92"/>
      <c r="AC587" s="132"/>
      <c r="AD587" s="78"/>
      <c r="AE587" s="78"/>
      <c r="AF587" s="133"/>
      <c r="AG587" s="134"/>
      <c r="AH587" s="10"/>
      <c r="AI587" s="10"/>
      <c r="AJ587" s="10"/>
      <c r="AK587" s="10"/>
      <c r="AL587" s="10"/>
      <c r="AM587" s="10"/>
      <c r="AN587" s="10"/>
      <c r="AO587" s="10"/>
    </row>
    <row r="588" spans="1:41" ht="12.75">
      <c r="A588" s="129"/>
      <c r="B588" s="130"/>
      <c r="C588" s="86"/>
      <c r="D588" s="13"/>
      <c r="E588" s="13"/>
      <c r="F588" s="13"/>
      <c r="G588" s="13"/>
      <c r="H588" s="131"/>
      <c r="I588" s="131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92"/>
      <c r="X588" s="92"/>
      <c r="Y588" s="92"/>
      <c r="Z588" s="92"/>
      <c r="AA588" s="92"/>
      <c r="AB588" s="92"/>
      <c r="AC588" s="132"/>
      <c r="AD588" s="78"/>
      <c r="AE588" s="78"/>
      <c r="AF588" s="133"/>
      <c r="AG588" s="134"/>
      <c r="AH588" s="10"/>
      <c r="AI588" s="10"/>
      <c r="AJ588" s="10"/>
      <c r="AK588" s="10"/>
      <c r="AL588" s="10"/>
      <c r="AM588" s="10"/>
      <c r="AN588" s="10"/>
      <c r="AO588" s="10"/>
    </row>
    <row r="589" spans="1:41" ht="12.75">
      <c r="A589" s="129"/>
      <c r="B589" s="130"/>
      <c r="C589" s="86"/>
      <c r="D589" s="13"/>
      <c r="E589" s="13"/>
      <c r="F589" s="13"/>
      <c r="G589" s="13"/>
      <c r="H589" s="131"/>
      <c r="I589" s="131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92"/>
      <c r="X589" s="92"/>
      <c r="Y589" s="92"/>
      <c r="Z589" s="92"/>
      <c r="AA589" s="92"/>
      <c r="AB589" s="92"/>
      <c r="AC589" s="132"/>
      <c r="AD589" s="78"/>
      <c r="AE589" s="78"/>
      <c r="AF589" s="133"/>
      <c r="AG589" s="134"/>
      <c r="AH589" s="10"/>
      <c r="AI589" s="10"/>
      <c r="AJ589" s="10"/>
      <c r="AK589" s="10"/>
      <c r="AL589" s="10"/>
      <c r="AM589" s="10"/>
      <c r="AN589" s="10"/>
      <c r="AO589" s="10"/>
    </row>
    <row r="590" spans="1:41" ht="12.75">
      <c r="A590" s="129"/>
      <c r="B590" s="130"/>
      <c r="C590" s="86"/>
      <c r="D590" s="13"/>
      <c r="E590" s="13"/>
      <c r="F590" s="13"/>
      <c r="G590" s="13"/>
      <c r="H590" s="131"/>
      <c r="I590" s="131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92"/>
      <c r="X590" s="92"/>
      <c r="Y590" s="92"/>
      <c r="Z590" s="92"/>
      <c r="AA590" s="92"/>
      <c r="AB590" s="92"/>
      <c r="AC590" s="132"/>
      <c r="AD590" s="78"/>
      <c r="AE590" s="78"/>
      <c r="AF590" s="133"/>
      <c r="AG590" s="134"/>
      <c r="AH590" s="10"/>
      <c r="AI590" s="10"/>
      <c r="AJ590" s="10"/>
      <c r="AK590" s="10"/>
      <c r="AL590" s="10"/>
      <c r="AM590" s="10"/>
      <c r="AN590" s="10"/>
      <c r="AO590" s="10"/>
    </row>
    <row r="591" spans="1:41" ht="12.75">
      <c r="A591" s="129"/>
      <c r="B591" s="130"/>
      <c r="C591" s="86"/>
      <c r="D591" s="13"/>
      <c r="E591" s="13"/>
      <c r="F591" s="13"/>
      <c r="G591" s="13"/>
      <c r="H591" s="131"/>
      <c r="I591" s="131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92"/>
      <c r="X591" s="92"/>
      <c r="Y591" s="92"/>
      <c r="Z591" s="92"/>
      <c r="AA591" s="92"/>
      <c r="AB591" s="92"/>
      <c r="AC591" s="132"/>
      <c r="AD591" s="78"/>
      <c r="AE591" s="78"/>
      <c r="AF591" s="133"/>
      <c r="AG591" s="134"/>
      <c r="AH591" s="10"/>
      <c r="AI591" s="10"/>
      <c r="AJ591" s="10"/>
      <c r="AK591" s="10"/>
      <c r="AL591" s="10"/>
      <c r="AM591" s="10"/>
      <c r="AN591" s="10"/>
      <c r="AO591" s="10"/>
    </row>
    <row r="592" spans="1:41" ht="12.75">
      <c r="A592" s="129"/>
      <c r="B592" s="130"/>
      <c r="C592" s="86"/>
      <c r="D592" s="13"/>
      <c r="E592" s="13"/>
      <c r="F592" s="13"/>
      <c r="G592" s="13"/>
      <c r="H592" s="131"/>
      <c r="I592" s="131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92"/>
      <c r="X592" s="92"/>
      <c r="Y592" s="92"/>
      <c r="Z592" s="92"/>
      <c r="AA592" s="92"/>
      <c r="AB592" s="92"/>
      <c r="AC592" s="132"/>
      <c r="AD592" s="78"/>
      <c r="AE592" s="78"/>
      <c r="AF592" s="133"/>
      <c r="AG592" s="134"/>
      <c r="AH592" s="10"/>
      <c r="AI592" s="10"/>
      <c r="AJ592" s="10"/>
      <c r="AK592" s="10"/>
      <c r="AL592" s="10"/>
      <c r="AM592" s="10"/>
      <c r="AN592" s="10"/>
      <c r="AO592" s="10"/>
    </row>
    <row r="593" spans="1:41" ht="12.75">
      <c r="A593" s="129"/>
      <c r="B593" s="130"/>
      <c r="C593" s="86"/>
      <c r="D593" s="13"/>
      <c r="E593" s="13"/>
      <c r="F593" s="13"/>
      <c r="G593" s="13"/>
      <c r="H593" s="131"/>
      <c r="I593" s="131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92"/>
      <c r="X593" s="92"/>
      <c r="Y593" s="92"/>
      <c r="Z593" s="92"/>
      <c r="AA593" s="92"/>
      <c r="AB593" s="92"/>
      <c r="AC593" s="132"/>
      <c r="AD593" s="78"/>
      <c r="AE593" s="78"/>
      <c r="AF593" s="133"/>
      <c r="AG593" s="134"/>
      <c r="AH593" s="10"/>
      <c r="AI593" s="10"/>
      <c r="AJ593" s="10"/>
      <c r="AK593" s="10"/>
      <c r="AL593" s="10"/>
      <c r="AM593" s="10"/>
      <c r="AN593" s="10"/>
      <c r="AO593" s="10"/>
    </row>
    <row r="594" spans="1:41" ht="12.75">
      <c r="A594" s="129"/>
      <c r="B594" s="130"/>
      <c r="C594" s="86"/>
      <c r="D594" s="13"/>
      <c r="E594" s="13"/>
      <c r="F594" s="13"/>
      <c r="G594" s="13"/>
      <c r="H594" s="131"/>
      <c r="I594" s="131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92"/>
      <c r="X594" s="92"/>
      <c r="Y594" s="92"/>
      <c r="Z594" s="92"/>
      <c r="AA594" s="92"/>
      <c r="AB594" s="92"/>
      <c r="AC594" s="132"/>
      <c r="AD594" s="78"/>
      <c r="AE594" s="78"/>
      <c r="AF594" s="133"/>
      <c r="AG594" s="134"/>
      <c r="AH594" s="10"/>
      <c r="AI594" s="10"/>
      <c r="AJ594" s="10"/>
      <c r="AK594" s="10"/>
      <c r="AL594" s="10"/>
      <c r="AM594" s="10"/>
      <c r="AN594" s="10"/>
      <c r="AO594" s="10"/>
    </row>
    <row r="595" spans="1:41" ht="12.75">
      <c r="A595" s="129"/>
      <c r="B595" s="130"/>
      <c r="C595" s="86"/>
      <c r="D595" s="13"/>
      <c r="E595" s="13"/>
      <c r="F595" s="13"/>
      <c r="G595" s="13"/>
      <c r="H595" s="131"/>
      <c r="I595" s="131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92"/>
      <c r="X595" s="92"/>
      <c r="Y595" s="92"/>
      <c r="Z595" s="92"/>
      <c r="AA595" s="92"/>
      <c r="AB595" s="92"/>
      <c r="AC595" s="132"/>
      <c r="AD595" s="78"/>
      <c r="AE595" s="78"/>
      <c r="AF595" s="133"/>
      <c r="AG595" s="134"/>
      <c r="AH595" s="10"/>
      <c r="AI595" s="10"/>
      <c r="AJ595" s="10"/>
      <c r="AK595" s="10"/>
      <c r="AL595" s="10"/>
      <c r="AM595" s="10"/>
      <c r="AN595" s="10"/>
      <c r="AO595" s="10"/>
    </row>
    <row r="596" spans="1:41" ht="12.75">
      <c r="A596" s="129"/>
      <c r="B596" s="130"/>
      <c r="C596" s="86"/>
      <c r="D596" s="13"/>
      <c r="E596" s="13"/>
      <c r="F596" s="13"/>
      <c r="G596" s="13"/>
      <c r="H596" s="131"/>
      <c r="I596" s="131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92"/>
      <c r="X596" s="92"/>
      <c r="Y596" s="92"/>
      <c r="Z596" s="92"/>
      <c r="AA596" s="92"/>
      <c r="AB596" s="92"/>
      <c r="AC596" s="132"/>
      <c r="AD596" s="78"/>
      <c r="AE596" s="78"/>
      <c r="AF596" s="133"/>
      <c r="AG596" s="134"/>
      <c r="AH596" s="10"/>
      <c r="AI596" s="10"/>
      <c r="AJ596" s="10"/>
      <c r="AK596" s="10"/>
      <c r="AL596" s="10"/>
      <c r="AM596" s="10"/>
      <c r="AN596" s="10"/>
      <c r="AO596" s="10"/>
    </row>
    <row r="597" spans="1:41" ht="12.75">
      <c r="A597" s="129"/>
      <c r="B597" s="130"/>
      <c r="C597" s="86"/>
      <c r="D597" s="13"/>
      <c r="E597" s="13"/>
      <c r="F597" s="13"/>
      <c r="G597" s="13"/>
      <c r="H597" s="131"/>
      <c r="I597" s="131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92"/>
      <c r="X597" s="92"/>
      <c r="Y597" s="92"/>
      <c r="Z597" s="92"/>
      <c r="AA597" s="92"/>
      <c r="AB597" s="92"/>
      <c r="AC597" s="132"/>
      <c r="AD597" s="78"/>
      <c r="AE597" s="78"/>
      <c r="AF597" s="133"/>
      <c r="AG597" s="134"/>
      <c r="AH597" s="10"/>
      <c r="AI597" s="10"/>
      <c r="AJ597" s="10"/>
      <c r="AK597" s="10"/>
      <c r="AL597" s="10"/>
      <c r="AM597" s="10"/>
      <c r="AN597" s="10"/>
      <c r="AO597" s="10"/>
    </row>
    <row r="598" spans="1:41" ht="12.75">
      <c r="A598" s="129"/>
      <c r="B598" s="130"/>
      <c r="C598" s="86"/>
      <c r="D598" s="13"/>
      <c r="E598" s="13"/>
      <c r="F598" s="13"/>
      <c r="G598" s="13"/>
      <c r="H598" s="131"/>
      <c r="I598" s="131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92"/>
      <c r="X598" s="92"/>
      <c r="Y598" s="92"/>
      <c r="Z598" s="92"/>
      <c r="AA598" s="92"/>
      <c r="AB598" s="92"/>
      <c r="AC598" s="132"/>
      <c r="AD598" s="78"/>
      <c r="AE598" s="78"/>
      <c r="AF598" s="133"/>
      <c r="AG598" s="134"/>
      <c r="AH598" s="10"/>
      <c r="AI598" s="10"/>
      <c r="AJ598" s="10"/>
      <c r="AK598" s="10"/>
      <c r="AL598" s="10"/>
      <c r="AM598" s="10"/>
      <c r="AN598" s="10"/>
      <c r="AO598" s="10"/>
    </row>
    <row r="599" spans="1:41" ht="12.75">
      <c r="A599" s="129"/>
      <c r="B599" s="130"/>
      <c r="C599" s="86"/>
      <c r="D599" s="13"/>
      <c r="E599" s="13"/>
      <c r="F599" s="13"/>
      <c r="G599" s="13"/>
      <c r="H599" s="131"/>
      <c r="I599" s="131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92"/>
      <c r="X599" s="92"/>
      <c r="Y599" s="92"/>
      <c r="Z599" s="92"/>
      <c r="AA599" s="92"/>
      <c r="AB599" s="92"/>
      <c r="AC599" s="132"/>
      <c r="AD599" s="78"/>
      <c r="AE599" s="78"/>
      <c r="AF599" s="133"/>
      <c r="AG599" s="134"/>
      <c r="AH599" s="10"/>
      <c r="AI599" s="10"/>
      <c r="AJ599" s="10"/>
      <c r="AK599" s="10"/>
      <c r="AL599" s="10"/>
      <c r="AM599" s="10"/>
      <c r="AN599" s="10"/>
      <c r="AO599" s="10"/>
    </row>
    <row r="600" spans="1:41" ht="12.75">
      <c r="A600" s="129"/>
      <c r="B600" s="130"/>
      <c r="C600" s="86"/>
      <c r="D600" s="13"/>
      <c r="E600" s="13"/>
      <c r="F600" s="13"/>
      <c r="G600" s="13"/>
      <c r="H600" s="131"/>
      <c r="I600" s="131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92"/>
      <c r="X600" s="92"/>
      <c r="Y600" s="92"/>
      <c r="Z600" s="92"/>
      <c r="AA600" s="92"/>
      <c r="AB600" s="92"/>
      <c r="AC600" s="132"/>
      <c r="AD600" s="78"/>
      <c r="AE600" s="78"/>
      <c r="AF600" s="133"/>
      <c r="AG600" s="134"/>
      <c r="AH600" s="10"/>
      <c r="AI600" s="10"/>
      <c r="AJ600" s="10"/>
      <c r="AK600" s="10"/>
      <c r="AL600" s="10"/>
      <c r="AM600" s="10"/>
      <c r="AN600" s="10"/>
      <c r="AO600" s="10"/>
    </row>
    <row r="601" spans="1:41" ht="12.75">
      <c r="A601" s="129"/>
      <c r="B601" s="130"/>
      <c r="C601" s="86"/>
      <c r="D601" s="13"/>
      <c r="E601" s="13"/>
      <c r="F601" s="13"/>
      <c r="G601" s="13"/>
      <c r="H601" s="131"/>
      <c r="I601" s="131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92"/>
      <c r="X601" s="92"/>
      <c r="Y601" s="92"/>
      <c r="Z601" s="92"/>
      <c r="AA601" s="92"/>
      <c r="AB601" s="92"/>
      <c r="AC601" s="132"/>
      <c r="AD601" s="78"/>
      <c r="AE601" s="78"/>
      <c r="AF601" s="133"/>
      <c r="AG601" s="134"/>
      <c r="AH601" s="10"/>
      <c r="AI601" s="10"/>
      <c r="AJ601" s="10"/>
      <c r="AK601" s="10"/>
      <c r="AL601" s="10"/>
      <c r="AM601" s="10"/>
      <c r="AN601" s="10"/>
      <c r="AO601" s="10"/>
    </row>
    <row r="602" spans="1:41" ht="12.75">
      <c r="A602" s="129"/>
      <c r="B602" s="130"/>
      <c r="C602" s="86"/>
      <c r="D602" s="13"/>
      <c r="E602" s="13"/>
      <c r="F602" s="13"/>
      <c r="G602" s="13"/>
      <c r="H602" s="131"/>
      <c r="I602" s="131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92"/>
      <c r="X602" s="92"/>
      <c r="Y602" s="92"/>
      <c r="Z602" s="92"/>
      <c r="AA602" s="92"/>
      <c r="AB602" s="92"/>
      <c r="AC602" s="132"/>
      <c r="AD602" s="78"/>
      <c r="AE602" s="78"/>
      <c r="AF602" s="133"/>
      <c r="AG602" s="134"/>
      <c r="AH602" s="10"/>
      <c r="AI602" s="10"/>
      <c r="AJ602" s="10"/>
      <c r="AK602" s="10"/>
      <c r="AL602" s="10"/>
      <c r="AM602" s="10"/>
      <c r="AN602" s="10"/>
      <c r="AO602" s="10"/>
    </row>
    <row r="603" spans="1:41" ht="12.75">
      <c r="A603" s="129"/>
      <c r="B603" s="130"/>
      <c r="C603" s="86"/>
      <c r="D603" s="13"/>
      <c r="E603" s="13"/>
      <c r="F603" s="13"/>
      <c r="G603" s="13"/>
      <c r="H603" s="131"/>
      <c r="I603" s="131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92"/>
      <c r="X603" s="92"/>
      <c r="Y603" s="92"/>
      <c r="Z603" s="92"/>
      <c r="AA603" s="92"/>
      <c r="AB603" s="92"/>
      <c r="AC603" s="132"/>
      <c r="AD603" s="78"/>
      <c r="AE603" s="78"/>
      <c r="AF603" s="133"/>
      <c r="AG603" s="134"/>
      <c r="AH603" s="10"/>
      <c r="AI603" s="10"/>
      <c r="AJ603" s="10"/>
      <c r="AK603" s="10"/>
      <c r="AL603" s="10"/>
      <c r="AM603" s="10"/>
      <c r="AN603" s="10"/>
      <c r="AO603" s="10"/>
    </row>
    <row r="604" spans="1:41" ht="12.75">
      <c r="A604" s="129"/>
      <c r="B604" s="130"/>
      <c r="C604" s="86"/>
      <c r="D604" s="13"/>
      <c r="E604" s="13"/>
      <c r="F604" s="13"/>
      <c r="G604" s="13"/>
      <c r="H604" s="131"/>
      <c r="I604" s="131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92"/>
      <c r="X604" s="92"/>
      <c r="Y604" s="92"/>
      <c r="Z604" s="92"/>
      <c r="AA604" s="92"/>
      <c r="AB604" s="92"/>
      <c r="AC604" s="132"/>
      <c r="AD604" s="78"/>
      <c r="AE604" s="78"/>
      <c r="AF604" s="133"/>
      <c r="AG604" s="134"/>
      <c r="AH604" s="10"/>
      <c r="AI604" s="10"/>
      <c r="AJ604" s="10"/>
      <c r="AK604" s="10"/>
      <c r="AL604" s="10"/>
      <c r="AM604" s="10"/>
      <c r="AN604" s="10"/>
      <c r="AO604" s="10"/>
    </row>
    <row r="605" spans="1:41" ht="12.75">
      <c r="A605" s="129"/>
      <c r="B605" s="130"/>
      <c r="C605" s="86"/>
      <c r="D605" s="13"/>
      <c r="E605" s="13"/>
      <c r="F605" s="13"/>
      <c r="G605" s="13"/>
      <c r="H605" s="131"/>
      <c r="I605" s="131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92"/>
      <c r="X605" s="92"/>
      <c r="Y605" s="92"/>
      <c r="Z605" s="92"/>
      <c r="AA605" s="92"/>
      <c r="AB605" s="92"/>
      <c r="AC605" s="132"/>
      <c r="AD605" s="78"/>
      <c r="AE605" s="78"/>
      <c r="AF605" s="133"/>
      <c r="AG605" s="134"/>
      <c r="AH605" s="10"/>
      <c r="AI605" s="10"/>
      <c r="AJ605" s="10"/>
      <c r="AK605" s="10"/>
      <c r="AL605" s="10"/>
      <c r="AM605" s="10"/>
      <c r="AN605" s="10"/>
      <c r="AO605" s="10"/>
    </row>
    <row r="606" spans="1:41" ht="12.75">
      <c r="A606" s="129"/>
      <c r="B606" s="130"/>
      <c r="C606" s="86"/>
      <c r="D606" s="13"/>
      <c r="E606" s="13"/>
      <c r="F606" s="13"/>
      <c r="G606" s="13"/>
      <c r="H606" s="131"/>
      <c r="I606" s="131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92"/>
      <c r="X606" s="92"/>
      <c r="Y606" s="92"/>
      <c r="Z606" s="92"/>
      <c r="AA606" s="92"/>
      <c r="AB606" s="92"/>
      <c r="AC606" s="132"/>
      <c r="AD606" s="78"/>
      <c r="AE606" s="78"/>
      <c r="AF606" s="133"/>
      <c r="AG606" s="134"/>
      <c r="AH606" s="10"/>
      <c r="AI606" s="10"/>
      <c r="AJ606" s="10"/>
      <c r="AK606" s="10"/>
      <c r="AL606" s="10"/>
      <c r="AM606" s="10"/>
      <c r="AN606" s="10"/>
      <c r="AO606" s="10"/>
    </row>
    <row r="607" spans="1:41" ht="12.75">
      <c r="A607" s="129"/>
      <c r="B607" s="130"/>
      <c r="C607" s="86"/>
      <c r="D607" s="13"/>
      <c r="E607" s="13"/>
      <c r="F607" s="13"/>
      <c r="G607" s="13"/>
      <c r="H607" s="131"/>
      <c r="I607" s="131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92"/>
      <c r="X607" s="92"/>
      <c r="Y607" s="92"/>
      <c r="Z607" s="92"/>
      <c r="AA607" s="92"/>
      <c r="AB607" s="92"/>
      <c r="AC607" s="132"/>
      <c r="AD607" s="78"/>
      <c r="AE607" s="78"/>
      <c r="AF607" s="133"/>
      <c r="AG607" s="134"/>
      <c r="AH607" s="10"/>
      <c r="AI607" s="10"/>
      <c r="AJ607" s="10"/>
      <c r="AK607" s="10"/>
      <c r="AL607" s="10"/>
      <c r="AM607" s="10"/>
      <c r="AN607" s="10"/>
      <c r="AO607" s="10"/>
    </row>
    <row r="608" spans="1:41" ht="12.75">
      <c r="A608" s="129"/>
      <c r="B608" s="130"/>
      <c r="C608" s="86"/>
      <c r="D608" s="13"/>
      <c r="E608" s="13"/>
      <c r="F608" s="13"/>
      <c r="G608" s="13"/>
      <c r="H608" s="131"/>
      <c r="I608" s="131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92"/>
      <c r="X608" s="92"/>
      <c r="Y608" s="92"/>
      <c r="Z608" s="92"/>
      <c r="AA608" s="92"/>
      <c r="AB608" s="92"/>
      <c r="AC608" s="132"/>
      <c r="AD608" s="78"/>
      <c r="AE608" s="78"/>
      <c r="AF608" s="133"/>
      <c r="AG608" s="134"/>
      <c r="AH608" s="10"/>
      <c r="AI608" s="10"/>
      <c r="AJ608" s="10"/>
      <c r="AK608" s="10"/>
      <c r="AL608" s="10"/>
      <c r="AM608" s="10"/>
      <c r="AN608" s="10"/>
      <c r="AO608" s="10"/>
    </row>
    <row r="609" spans="1:41" ht="12.75">
      <c r="A609" s="129"/>
      <c r="B609" s="130"/>
      <c r="C609" s="86"/>
      <c r="D609" s="13"/>
      <c r="E609" s="13"/>
      <c r="F609" s="13"/>
      <c r="G609" s="13"/>
      <c r="H609" s="131"/>
      <c r="I609" s="131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92"/>
      <c r="X609" s="92"/>
      <c r="Y609" s="92"/>
      <c r="Z609" s="92"/>
      <c r="AA609" s="92"/>
      <c r="AB609" s="92"/>
      <c r="AC609" s="132"/>
      <c r="AD609" s="78"/>
      <c r="AE609" s="78"/>
      <c r="AF609" s="133"/>
      <c r="AG609" s="134"/>
      <c r="AH609" s="10"/>
      <c r="AI609" s="10"/>
      <c r="AJ609" s="10"/>
      <c r="AK609" s="10"/>
      <c r="AL609" s="10"/>
      <c r="AM609" s="10"/>
      <c r="AN609" s="10"/>
      <c r="AO609" s="10"/>
    </row>
    <row r="610" spans="1:41" ht="12.75">
      <c r="A610" s="129"/>
      <c r="B610" s="130"/>
      <c r="C610" s="86"/>
      <c r="D610" s="13"/>
      <c r="E610" s="13"/>
      <c r="F610" s="13"/>
      <c r="G610" s="13"/>
      <c r="H610" s="131"/>
      <c r="I610" s="131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92"/>
      <c r="X610" s="92"/>
      <c r="Y610" s="92"/>
      <c r="Z610" s="92"/>
      <c r="AA610" s="92"/>
      <c r="AB610" s="92"/>
      <c r="AC610" s="132"/>
      <c r="AD610" s="78"/>
      <c r="AE610" s="78"/>
      <c r="AF610" s="133"/>
      <c r="AG610" s="134"/>
      <c r="AH610" s="10"/>
      <c r="AI610" s="10"/>
      <c r="AJ610" s="10"/>
      <c r="AK610" s="10"/>
      <c r="AL610" s="10"/>
      <c r="AM610" s="10"/>
      <c r="AN610" s="10"/>
      <c r="AO610" s="10"/>
    </row>
    <row r="611" spans="1:41" ht="12.75">
      <c r="A611" s="129"/>
      <c r="B611" s="130"/>
      <c r="C611" s="86"/>
      <c r="D611" s="13"/>
      <c r="E611" s="13"/>
      <c r="F611" s="13"/>
      <c r="G611" s="13"/>
      <c r="H611" s="131"/>
      <c r="I611" s="131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92"/>
      <c r="X611" s="92"/>
      <c r="Y611" s="92"/>
      <c r="Z611" s="92"/>
      <c r="AA611" s="92"/>
      <c r="AB611" s="92"/>
      <c r="AC611" s="132"/>
      <c r="AD611" s="78"/>
      <c r="AE611" s="78"/>
      <c r="AF611" s="133"/>
      <c r="AG611" s="134"/>
      <c r="AH611" s="10"/>
      <c r="AI611" s="10"/>
      <c r="AJ611" s="10"/>
      <c r="AK611" s="10"/>
      <c r="AL611" s="10"/>
      <c r="AM611" s="10"/>
      <c r="AN611" s="10"/>
      <c r="AO611" s="10"/>
    </row>
    <row r="612" spans="1:41" ht="12.75">
      <c r="A612" s="129"/>
      <c r="B612" s="130"/>
      <c r="C612" s="86"/>
      <c r="D612" s="13"/>
      <c r="E612" s="13"/>
      <c r="F612" s="13"/>
      <c r="G612" s="13"/>
      <c r="H612" s="131"/>
      <c r="I612" s="131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92"/>
      <c r="X612" s="92"/>
      <c r="Y612" s="92"/>
      <c r="Z612" s="92"/>
      <c r="AA612" s="92"/>
      <c r="AB612" s="92"/>
      <c r="AC612" s="132"/>
      <c r="AD612" s="78"/>
      <c r="AE612" s="78"/>
      <c r="AF612" s="133"/>
      <c r="AG612" s="134"/>
      <c r="AH612" s="10"/>
      <c r="AI612" s="10"/>
      <c r="AJ612" s="10"/>
      <c r="AK612" s="10"/>
      <c r="AL612" s="10"/>
      <c r="AM612" s="10"/>
      <c r="AN612" s="10"/>
      <c r="AO612" s="10"/>
    </row>
    <row r="613" spans="1:41" ht="12.75">
      <c r="A613" s="129"/>
      <c r="B613" s="130"/>
      <c r="C613" s="86"/>
      <c r="D613" s="13"/>
      <c r="E613" s="13"/>
      <c r="F613" s="13"/>
      <c r="G613" s="13"/>
      <c r="H613" s="131"/>
      <c r="I613" s="131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92"/>
      <c r="X613" s="92"/>
      <c r="Y613" s="92"/>
      <c r="Z613" s="92"/>
      <c r="AA613" s="92"/>
      <c r="AB613" s="92"/>
      <c r="AC613" s="132"/>
      <c r="AD613" s="78"/>
      <c r="AE613" s="78"/>
      <c r="AF613" s="133"/>
      <c r="AG613" s="134"/>
      <c r="AH613" s="10"/>
      <c r="AI613" s="10"/>
      <c r="AJ613" s="10"/>
      <c r="AK613" s="10"/>
      <c r="AL613" s="10"/>
      <c r="AM613" s="10"/>
      <c r="AN613" s="10"/>
      <c r="AO613" s="10"/>
    </row>
    <row r="614" spans="1:41" ht="12.75">
      <c r="A614" s="129"/>
      <c r="B614" s="130"/>
      <c r="C614" s="86"/>
      <c r="D614" s="13"/>
      <c r="E614" s="13"/>
      <c r="F614" s="13"/>
      <c r="G614" s="13"/>
      <c r="H614" s="131"/>
      <c r="I614" s="131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92"/>
      <c r="X614" s="92"/>
      <c r="Y614" s="92"/>
      <c r="Z614" s="92"/>
      <c r="AA614" s="92"/>
      <c r="AB614" s="92"/>
      <c r="AC614" s="132"/>
      <c r="AD614" s="78"/>
      <c r="AE614" s="78"/>
      <c r="AF614" s="133"/>
      <c r="AG614" s="134"/>
      <c r="AH614" s="10"/>
      <c r="AI614" s="10"/>
      <c r="AJ614" s="10"/>
      <c r="AK614" s="10"/>
      <c r="AL614" s="10"/>
      <c r="AM614" s="10"/>
      <c r="AN614" s="10"/>
      <c r="AO614" s="10"/>
    </row>
    <row r="615" spans="1:41" ht="12.75">
      <c r="A615" s="129"/>
      <c r="B615" s="130"/>
      <c r="C615" s="86"/>
      <c r="D615" s="13"/>
      <c r="E615" s="13"/>
      <c r="F615" s="13"/>
      <c r="G615" s="13"/>
      <c r="H615" s="131"/>
      <c r="I615" s="131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92"/>
      <c r="X615" s="92"/>
      <c r="Y615" s="92"/>
      <c r="Z615" s="92"/>
      <c r="AA615" s="92"/>
      <c r="AB615" s="92"/>
      <c r="AC615" s="132"/>
      <c r="AD615" s="78"/>
      <c r="AE615" s="78"/>
      <c r="AF615" s="133"/>
      <c r="AG615" s="134"/>
      <c r="AH615" s="10"/>
      <c r="AI615" s="10"/>
      <c r="AJ615" s="10"/>
      <c r="AK615" s="10"/>
      <c r="AL615" s="10"/>
      <c r="AM615" s="10"/>
      <c r="AN615" s="10"/>
      <c r="AO615" s="10"/>
    </row>
    <row r="616" spans="1:41" ht="12.75">
      <c r="A616" s="129"/>
      <c r="B616" s="130"/>
      <c r="C616" s="86"/>
      <c r="D616" s="13"/>
      <c r="E616" s="13"/>
      <c r="F616" s="13"/>
      <c r="G616" s="13"/>
      <c r="H616" s="131"/>
      <c r="I616" s="131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92"/>
      <c r="X616" s="92"/>
      <c r="Y616" s="92"/>
      <c r="Z616" s="92"/>
      <c r="AA616" s="92"/>
      <c r="AB616" s="92"/>
      <c r="AC616" s="132"/>
      <c r="AD616" s="78"/>
      <c r="AE616" s="78"/>
      <c r="AF616" s="133"/>
      <c r="AG616" s="134"/>
      <c r="AH616" s="10"/>
      <c r="AI616" s="10"/>
      <c r="AJ616" s="10"/>
      <c r="AK616" s="10"/>
      <c r="AL616" s="10"/>
      <c r="AM616" s="10"/>
      <c r="AN616" s="10"/>
      <c r="AO616" s="10"/>
    </row>
    <row r="617" spans="1:41" ht="12.75">
      <c r="A617" s="129"/>
      <c r="B617" s="130"/>
      <c r="C617" s="86"/>
      <c r="D617" s="13"/>
      <c r="E617" s="13"/>
      <c r="F617" s="13"/>
      <c r="G617" s="13"/>
      <c r="H617" s="131"/>
      <c r="I617" s="131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92"/>
      <c r="X617" s="92"/>
      <c r="Y617" s="92"/>
      <c r="Z617" s="92"/>
      <c r="AA617" s="92"/>
      <c r="AB617" s="92"/>
      <c r="AC617" s="132"/>
      <c r="AD617" s="78"/>
      <c r="AE617" s="78"/>
      <c r="AF617" s="133"/>
      <c r="AG617" s="134"/>
      <c r="AH617" s="10"/>
      <c r="AI617" s="10"/>
      <c r="AJ617" s="10"/>
      <c r="AK617" s="10"/>
      <c r="AL617" s="10"/>
      <c r="AM617" s="10"/>
      <c r="AN617" s="10"/>
      <c r="AO617" s="10"/>
    </row>
    <row r="618" spans="1:41" ht="12.75">
      <c r="A618" s="129"/>
      <c r="B618" s="130"/>
      <c r="C618" s="86"/>
      <c r="D618" s="13"/>
      <c r="E618" s="13"/>
      <c r="F618" s="13"/>
      <c r="G618" s="13"/>
      <c r="H618" s="131"/>
      <c r="I618" s="131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92"/>
      <c r="X618" s="92"/>
      <c r="Y618" s="92"/>
      <c r="Z618" s="92"/>
      <c r="AA618" s="92"/>
      <c r="AB618" s="92"/>
      <c r="AC618" s="132"/>
      <c r="AD618" s="78"/>
      <c r="AE618" s="78"/>
      <c r="AF618" s="133"/>
      <c r="AG618" s="134"/>
      <c r="AH618" s="10"/>
      <c r="AI618" s="10"/>
      <c r="AJ618" s="10"/>
      <c r="AK618" s="10"/>
      <c r="AL618" s="10"/>
      <c r="AM618" s="10"/>
      <c r="AN618" s="10"/>
      <c r="AO618" s="10"/>
    </row>
    <row r="619" spans="1:41" ht="12.75">
      <c r="A619" s="129"/>
      <c r="B619" s="130"/>
      <c r="C619" s="86"/>
      <c r="D619" s="13"/>
      <c r="E619" s="13"/>
      <c r="F619" s="13"/>
      <c r="G619" s="13"/>
      <c r="H619" s="131"/>
      <c r="I619" s="131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92"/>
      <c r="X619" s="92"/>
      <c r="Y619" s="92"/>
      <c r="Z619" s="92"/>
      <c r="AA619" s="92"/>
      <c r="AB619" s="92"/>
      <c r="AC619" s="132"/>
      <c r="AD619" s="78"/>
      <c r="AE619" s="78"/>
      <c r="AF619" s="133"/>
      <c r="AG619" s="134"/>
      <c r="AH619" s="10"/>
      <c r="AI619" s="10"/>
      <c r="AJ619" s="10"/>
      <c r="AK619" s="10"/>
      <c r="AL619" s="10"/>
      <c r="AM619" s="10"/>
      <c r="AN619" s="10"/>
      <c r="AO619" s="10"/>
    </row>
    <row r="620" spans="1:41" ht="12.75">
      <c r="A620" s="129"/>
      <c r="B620" s="130"/>
      <c r="C620" s="86"/>
      <c r="D620" s="13"/>
      <c r="E620" s="13"/>
      <c r="F620" s="13"/>
      <c r="G620" s="13"/>
      <c r="H620" s="131"/>
      <c r="I620" s="131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92"/>
      <c r="X620" s="92"/>
      <c r="Y620" s="92"/>
      <c r="Z620" s="92"/>
      <c r="AA620" s="92"/>
      <c r="AB620" s="92"/>
      <c r="AC620" s="132"/>
      <c r="AD620" s="78"/>
      <c r="AE620" s="78"/>
      <c r="AF620" s="133"/>
      <c r="AG620" s="134"/>
      <c r="AH620" s="10"/>
      <c r="AI620" s="10"/>
      <c r="AJ620" s="10"/>
      <c r="AK620" s="10"/>
      <c r="AL620" s="10"/>
      <c r="AM620" s="10"/>
      <c r="AN620" s="10"/>
      <c r="AO620" s="10"/>
    </row>
    <row r="621" spans="1:41" ht="12.75">
      <c r="A621" s="129"/>
      <c r="B621" s="130"/>
      <c r="C621" s="86"/>
      <c r="D621" s="13"/>
      <c r="E621" s="13"/>
      <c r="F621" s="13"/>
      <c r="G621" s="13"/>
      <c r="H621" s="131"/>
      <c r="I621" s="131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92"/>
      <c r="X621" s="92"/>
      <c r="Y621" s="92"/>
      <c r="Z621" s="92"/>
      <c r="AA621" s="92"/>
      <c r="AB621" s="92"/>
      <c r="AC621" s="132"/>
      <c r="AD621" s="78"/>
      <c r="AE621" s="78"/>
      <c r="AF621" s="133"/>
      <c r="AG621" s="134"/>
      <c r="AH621" s="10"/>
      <c r="AI621" s="10"/>
      <c r="AJ621" s="10"/>
      <c r="AK621" s="10"/>
      <c r="AL621" s="10"/>
      <c r="AM621" s="10"/>
      <c r="AN621" s="10"/>
      <c r="AO621" s="10"/>
    </row>
    <row r="622" spans="1:41" ht="12.75">
      <c r="A622" s="129"/>
      <c r="B622" s="130"/>
      <c r="C622" s="86"/>
      <c r="D622" s="13"/>
      <c r="E622" s="13"/>
      <c r="F622" s="13"/>
      <c r="G622" s="13"/>
      <c r="H622" s="131"/>
      <c r="I622" s="131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92"/>
      <c r="X622" s="92"/>
      <c r="Y622" s="92"/>
      <c r="Z622" s="92"/>
      <c r="AA622" s="92"/>
      <c r="AB622" s="92"/>
      <c r="AC622" s="132"/>
      <c r="AD622" s="78"/>
      <c r="AE622" s="78"/>
      <c r="AF622" s="133"/>
      <c r="AG622" s="134"/>
      <c r="AH622" s="10"/>
      <c r="AI622" s="10"/>
      <c r="AJ622" s="10"/>
      <c r="AK622" s="10"/>
      <c r="AL622" s="10"/>
      <c r="AM622" s="10"/>
      <c r="AN622" s="10"/>
      <c r="AO622" s="10"/>
    </row>
    <row r="623" spans="1:41" ht="12.75">
      <c r="A623" s="129"/>
      <c r="B623" s="130"/>
      <c r="C623" s="86"/>
      <c r="D623" s="13"/>
      <c r="E623" s="13"/>
      <c r="F623" s="13"/>
      <c r="G623" s="13"/>
      <c r="H623" s="131"/>
      <c r="I623" s="131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92"/>
      <c r="X623" s="92"/>
      <c r="Y623" s="92"/>
      <c r="Z623" s="92"/>
      <c r="AA623" s="92"/>
      <c r="AB623" s="92"/>
      <c r="AC623" s="132"/>
      <c r="AD623" s="78"/>
      <c r="AE623" s="78"/>
      <c r="AF623" s="133"/>
      <c r="AG623" s="134"/>
      <c r="AH623" s="10"/>
      <c r="AI623" s="10"/>
      <c r="AJ623" s="10"/>
      <c r="AK623" s="10"/>
      <c r="AL623" s="10"/>
      <c r="AM623" s="10"/>
      <c r="AN623" s="10"/>
      <c r="AO623" s="10"/>
    </row>
    <row r="624" spans="1:41" ht="12.75">
      <c r="A624" s="129"/>
      <c r="B624" s="130"/>
      <c r="C624" s="86"/>
      <c r="D624" s="13"/>
      <c r="E624" s="13"/>
      <c r="F624" s="13"/>
      <c r="G624" s="13"/>
      <c r="H624" s="131"/>
      <c r="I624" s="131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92"/>
      <c r="X624" s="92"/>
      <c r="Y624" s="92"/>
      <c r="Z624" s="92"/>
      <c r="AA624" s="92"/>
      <c r="AB624" s="92"/>
      <c r="AC624" s="132"/>
      <c r="AD624" s="78"/>
      <c r="AE624" s="78"/>
      <c r="AF624" s="133"/>
      <c r="AG624" s="134"/>
      <c r="AH624" s="10"/>
      <c r="AI624" s="10"/>
      <c r="AJ624" s="10"/>
      <c r="AK624" s="10"/>
      <c r="AL624" s="10"/>
      <c r="AM624" s="10"/>
      <c r="AN624" s="10"/>
      <c r="AO624" s="10"/>
    </row>
    <row r="625" spans="1:41" ht="12.75">
      <c r="A625" s="129"/>
      <c r="B625" s="130"/>
      <c r="C625" s="86"/>
      <c r="D625" s="13"/>
      <c r="E625" s="13"/>
      <c r="F625" s="13"/>
      <c r="G625" s="13"/>
      <c r="H625" s="131"/>
      <c r="I625" s="131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92"/>
      <c r="X625" s="92"/>
      <c r="Y625" s="92"/>
      <c r="Z625" s="92"/>
      <c r="AA625" s="92"/>
      <c r="AB625" s="92"/>
      <c r="AC625" s="132"/>
      <c r="AD625" s="78"/>
      <c r="AE625" s="78"/>
      <c r="AF625" s="133"/>
      <c r="AG625" s="134"/>
      <c r="AH625" s="10"/>
      <c r="AI625" s="10"/>
      <c r="AJ625" s="10"/>
      <c r="AK625" s="10"/>
      <c r="AL625" s="10"/>
      <c r="AM625" s="10"/>
      <c r="AN625" s="10"/>
      <c r="AO625" s="10"/>
    </row>
    <row r="626" spans="1:41" ht="12.75">
      <c r="A626" s="129"/>
      <c r="B626" s="130"/>
      <c r="C626" s="86"/>
      <c r="D626" s="13"/>
      <c r="E626" s="13"/>
      <c r="F626" s="13"/>
      <c r="G626" s="13"/>
      <c r="H626" s="131"/>
      <c r="I626" s="131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92"/>
      <c r="X626" s="92"/>
      <c r="Y626" s="92"/>
      <c r="Z626" s="92"/>
      <c r="AA626" s="92"/>
      <c r="AB626" s="92"/>
      <c r="AC626" s="132"/>
      <c r="AD626" s="78"/>
      <c r="AE626" s="78"/>
      <c r="AF626" s="133"/>
      <c r="AG626" s="134"/>
      <c r="AH626" s="10"/>
      <c r="AI626" s="10"/>
      <c r="AJ626" s="10"/>
      <c r="AK626" s="10"/>
      <c r="AL626" s="10"/>
      <c r="AM626" s="10"/>
      <c r="AN626" s="10"/>
      <c r="AO626" s="10"/>
    </row>
    <row r="627" spans="1:41" ht="12.75">
      <c r="A627" s="129"/>
      <c r="B627" s="130"/>
      <c r="C627" s="86"/>
      <c r="D627" s="13"/>
      <c r="E627" s="13"/>
      <c r="F627" s="13"/>
      <c r="G627" s="13"/>
      <c r="H627" s="131"/>
      <c r="I627" s="131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92"/>
      <c r="X627" s="92"/>
      <c r="Y627" s="92"/>
      <c r="Z627" s="92"/>
      <c r="AA627" s="92"/>
      <c r="AB627" s="92"/>
      <c r="AC627" s="132"/>
      <c r="AD627" s="78"/>
      <c r="AE627" s="78"/>
      <c r="AF627" s="133"/>
      <c r="AG627" s="134"/>
      <c r="AH627" s="10"/>
      <c r="AI627" s="10"/>
      <c r="AJ627" s="10"/>
      <c r="AK627" s="10"/>
      <c r="AL627" s="10"/>
      <c r="AM627" s="10"/>
      <c r="AN627" s="10"/>
      <c r="AO627" s="10"/>
    </row>
    <row r="628" spans="1:41" ht="12.75">
      <c r="A628" s="129"/>
      <c r="B628" s="130"/>
      <c r="C628" s="86"/>
      <c r="D628" s="13"/>
      <c r="E628" s="13"/>
      <c r="F628" s="13"/>
      <c r="G628" s="13"/>
      <c r="H628" s="131"/>
      <c r="I628" s="131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92"/>
      <c r="X628" s="92"/>
      <c r="Y628" s="92"/>
      <c r="Z628" s="92"/>
      <c r="AA628" s="92"/>
      <c r="AB628" s="92"/>
      <c r="AC628" s="132"/>
      <c r="AD628" s="78"/>
      <c r="AE628" s="78"/>
      <c r="AF628" s="133"/>
      <c r="AG628" s="134"/>
      <c r="AH628" s="10"/>
      <c r="AI628" s="10"/>
      <c r="AJ628" s="10"/>
      <c r="AK628" s="10"/>
      <c r="AL628" s="10"/>
      <c r="AM628" s="10"/>
      <c r="AN628" s="10"/>
      <c r="AO628" s="10"/>
    </row>
    <row r="629" spans="1:41" ht="12.75">
      <c r="A629" s="129"/>
      <c r="B629" s="130"/>
      <c r="C629" s="86"/>
      <c r="D629" s="13"/>
      <c r="E629" s="13"/>
      <c r="F629" s="13"/>
      <c r="G629" s="13"/>
      <c r="H629" s="131"/>
      <c r="I629" s="131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92"/>
      <c r="X629" s="92"/>
      <c r="Y629" s="92"/>
      <c r="Z629" s="92"/>
      <c r="AA629" s="92"/>
      <c r="AB629" s="92"/>
      <c r="AC629" s="132"/>
      <c r="AD629" s="78"/>
      <c r="AE629" s="78"/>
      <c r="AF629" s="133"/>
      <c r="AG629" s="134"/>
      <c r="AH629" s="10"/>
      <c r="AI629" s="10"/>
      <c r="AJ629" s="10"/>
      <c r="AK629" s="10"/>
      <c r="AL629" s="10"/>
      <c r="AM629" s="10"/>
      <c r="AN629" s="10"/>
      <c r="AO629" s="10"/>
    </row>
    <row r="630" spans="1:41" ht="12.75">
      <c r="A630" s="129"/>
      <c r="B630" s="130"/>
      <c r="C630" s="86"/>
      <c r="D630" s="13"/>
      <c r="E630" s="13"/>
      <c r="F630" s="13"/>
      <c r="G630" s="13"/>
      <c r="H630" s="131"/>
      <c r="I630" s="131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92"/>
      <c r="X630" s="92"/>
      <c r="Y630" s="92"/>
      <c r="Z630" s="92"/>
      <c r="AA630" s="92"/>
      <c r="AB630" s="92"/>
      <c r="AC630" s="132"/>
      <c r="AD630" s="78"/>
      <c r="AE630" s="78"/>
      <c r="AF630" s="133"/>
      <c r="AG630" s="134"/>
      <c r="AH630" s="10"/>
      <c r="AI630" s="10"/>
      <c r="AJ630" s="10"/>
      <c r="AK630" s="10"/>
      <c r="AL630" s="10"/>
      <c r="AM630" s="10"/>
      <c r="AN630" s="10"/>
      <c r="AO630" s="10"/>
    </row>
    <row r="631" spans="1:41" ht="12.75">
      <c r="A631" s="129"/>
      <c r="B631" s="130"/>
      <c r="C631" s="86"/>
      <c r="D631" s="13"/>
      <c r="E631" s="13"/>
      <c r="F631" s="13"/>
      <c r="G631" s="13"/>
      <c r="H631" s="131"/>
      <c r="I631" s="131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92"/>
      <c r="X631" s="92"/>
      <c r="Y631" s="92"/>
      <c r="Z631" s="92"/>
      <c r="AA631" s="92"/>
      <c r="AB631" s="92"/>
      <c r="AC631" s="132"/>
      <c r="AD631" s="78"/>
      <c r="AE631" s="78"/>
      <c r="AF631" s="133"/>
      <c r="AG631" s="134"/>
      <c r="AH631" s="10"/>
      <c r="AI631" s="10"/>
      <c r="AJ631" s="10"/>
      <c r="AK631" s="10"/>
      <c r="AL631" s="10"/>
      <c r="AM631" s="10"/>
      <c r="AN631" s="10"/>
      <c r="AO631" s="10"/>
    </row>
    <row r="632" spans="1:41" ht="12.75">
      <c r="A632" s="129"/>
      <c r="B632" s="130"/>
      <c r="C632" s="86"/>
      <c r="D632" s="13"/>
      <c r="E632" s="13"/>
      <c r="F632" s="13"/>
      <c r="G632" s="13"/>
      <c r="H632" s="131"/>
      <c r="I632" s="131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92"/>
      <c r="X632" s="92"/>
      <c r="Y632" s="92"/>
      <c r="Z632" s="92"/>
      <c r="AA632" s="92"/>
      <c r="AB632" s="92"/>
      <c r="AC632" s="132"/>
      <c r="AD632" s="78"/>
      <c r="AE632" s="78"/>
      <c r="AF632" s="133"/>
      <c r="AG632" s="134"/>
      <c r="AH632" s="10"/>
      <c r="AI632" s="10"/>
      <c r="AJ632" s="10"/>
      <c r="AK632" s="10"/>
      <c r="AL632" s="10"/>
      <c r="AM632" s="10"/>
      <c r="AN632" s="10"/>
      <c r="AO632" s="10"/>
    </row>
    <row r="633" spans="1:41" ht="12.75">
      <c r="A633" s="129"/>
      <c r="B633" s="130"/>
      <c r="C633" s="86"/>
      <c r="D633" s="13"/>
      <c r="E633" s="13"/>
      <c r="F633" s="13"/>
      <c r="G633" s="13"/>
      <c r="H633" s="131"/>
      <c r="I633" s="131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92"/>
      <c r="X633" s="92"/>
      <c r="Y633" s="92"/>
      <c r="Z633" s="92"/>
      <c r="AA633" s="92"/>
      <c r="AB633" s="92"/>
      <c r="AC633" s="132"/>
      <c r="AD633" s="78"/>
      <c r="AE633" s="78"/>
      <c r="AF633" s="133"/>
      <c r="AG633" s="134"/>
      <c r="AH633" s="10"/>
      <c r="AI633" s="10"/>
      <c r="AJ633" s="10"/>
      <c r="AK633" s="10"/>
      <c r="AL633" s="10"/>
      <c r="AM633" s="10"/>
      <c r="AN633" s="10"/>
      <c r="AO633" s="10"/>
    </row>
    <row r="634" spans="1:41" ht="12.75">
      <c r="A634" s="129"/>
      <c r="B634" s="130"/>
      <c r="C634" s="86"/>
      <c r="D634" s="13"/>
      <c r="E634" s="13"/>
      <c r="F634" s="13"/>
      <c r="G634" s="13"/>
      <c r="H634" s="131"/>
      <c r="I634" s="131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92"/>
      <c r="X634" s="92"/>
      <c r="Y634" s="92"/>
      <c r="Z634" s="92"/>
      <c r="AA634" s="92"/>
      <c r="AB634" s="92"/>
      <c r="AC634" s="132"/>
      <c r="AD634" s="78"/>
      <c r="AE634" s="78"/>
      <c r="AF634" s="133"/>
      <c r="AG634" s="134"/>
      <c r="AH634" s="10"/>
      <c r="AI634" s="10"/>
      <c r="AJ634" s="10"/>
      <c r="AK634" s="10"/>
      <c r="AL634" s="10"/>
      <c r="AM634" s="10"/>
      <c r="AN634" s="10"/>
      <c r="AO634" s="10"/>
    </row>
    <row r="635" spans="1:41" ht="12.75">
      <c r="A635" s="129"/>
      <c r="B635" s="130"/>
      <c r="C635" s="86"/>
      <c r="D635" s="13"/>
      <c r="E635" s="13"/>
      <c r="F635" s="13"/>
      <c r="G635" s="13"/>
      <c r="H635" s="131"/>
      <c r="I635" s="131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92"/>
      <c r="X635" s="92"/>
      <c r="Y635" s="92"/>
      <c r="Z635" s="92"/>
      <c r="AA635" s="92"/>
      <c r="AB635" s="92"/>
      <c r="AC635" s="132"/>
      <c r="AD635" s="78"/>
      <c r="AE635" s="78"/>
      <c r="AF635" s="133"/>
      <c r="AG635" s="134"/>
      <c r="AH635" s="10"/>
      <c r="AI635" s="10"/>
      <c r="AJ635" s="10"/>
      <c r="AK635" s="10"/>
      <c r="AL635" s="10"/>
      <c r="AM635" s="10"/>
      <c r="AN635" s="10"/>
      <c r="AO635" s="10"/>
    </row>
    <row r="636" spans="1:41" ht="12.75">
      <c r="A636" s="129"/>
      <c r="B636" s="130"/>
      <c r="C636" s="86"/>
      <c r="D636" s="13"/>
      <c r="E636" s="13"/>
      <c r="F636" s="13"/>
      <c r="G636" s="13"/>
      <c r="H636" s="131"/>
      <c r="I636" s="131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92"/>
      <c r="X636" s="92"/>
      <c r="Y636" s="92"/>
      <c r="Z636" s="92"/>
      <c r="AA636" s="92"/>
      <c r="AB636" s="92"/>
      <c r="AC636" s="132"/>
      <c r="AD636" s="78"/>
      <c r="AE636" s="78"/>
      <c r="AF636" s="133"/>
      <c r="AG636" s="134"/>
      <c r="AH636" s="10"/>
      <c r="AI636" s="10"/>
      <c r="AJ636" s="10"/>
      <c r="AK636" s="10"/>
      <c r="AL636" s="10"/>
      <c r="AM636" s="10"/>
      <c r="AN636" s="10"/>
      <c r="AO636" s="10"/>
    </row>
    <row r="637" spans="1:41" ht="12.75">
      <c r="A637" s="129"/>
      <c r="B637" s="130"/>
      <c r="C637" s="86"/>
      <c r="D637" s="13"/>
      <c r="E637" s="13"/>
      <c r="F637" s="13"/>
      <c r="G637" s="13"/>
      <c r="H637" s="131"/>
      <c r="I637" s="131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92"/>
      <c r="X637" s="92"/>
      <c r="Y637" s="92"/>
      <c r="Z637" s="92"/>
      <c r="AA637" s="92"/>
      <c r="AB637" s="92"/>
      <c r="AC637" s="132"/>
      <c r="AD637" s="78"/>
      <c r="AE637" s="78"/>
      <c r="AF637" s="133"/>
      <c r="AG637" s="134"/>
      <c r="AH637" s="10"/>
      <c r="AI637" s="10"/>
      <c r="AJ637" s="10"/>
      <c r="AK637" s="10"/>
      <c r="AL637" s="10"/>
      <c r="AM637" s="10"/>
      <c r="AN637" s="10"/>
      <c r="AO637" s="10"/>
    </row>
    <row r="638" spans="1:41" ht="12.75">
      <c r="A638" s="129"/>
      <c r="B638" s="130"/>
      <c r="C638" s="86"/>
      <c r="D638" s="13"/>
      <c r="E638" s="13"/>
      <c r="F638" s="13"/>
      <c r="G638" s="13"/>
      <c r="H638" s="131"/>
      <c r="I638" s="131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92"/>
      <c r="X638" s="92"/>
      <c r="Y638" s="92"/>
      <c r="Z638" s="92"/>
      <c r="AA638" s="92"/>
      <c r="AB638" s="92"/>
      <c r="AC638" s="132"/>
      <c r="AD638" s="78"/>
      <c r="AE638" s="78"/>
      <c r="AF638" s="133"/>
      <c r="AG638" s="134"/>
      <c r="AH638" s="10"/>
      <c r="AI638" s="10"/>
      <c r="AJ638" s="10"/>
      <c r="AK638" s="10"/>
      <c r="AL638" s="10"/>
      <c r="AM638" s="10"/>
      <c r="AN638" s="10"/>
      <c r="AO638" s="10"/>
    </row>
    <row r="639" spans="1:41" ht="12.75">
      <c r="A639" s="129"/>
      <c r="B639" s="130"/>
      <c r="C639" s="86"/>
      <c r="D639" s="13"/>
      <c r="E639" s="13"/>
      <c r="F639" s="13"/>
      <c r="G639" s="13"/>
      <c r="H639" s="131"/>
      <c r="I639" s="131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92"/>
      <c r="X639" s="92"/>
      <c r="Y639" s="92"/>
      <c r="Z639" s="92"/>
      <c r="AA639" s="92"/>
      <c r="AB639" s="92"/>
      <c r="AC639" s="132"/>
      <c r="AD639" s="78"/>
      <c r="AE639" s="78"/>
      <c r="AF639" s="133"/>
      <c r="AG639" s="134"/>
      <c r="AH639" s="10"/>
      <c r="AI639" s="10"/>
      <c r="AJ639" s="10"/>
      <c r="AK639" s="10"/>
      <c r="AL639" s="10"/>
      <c r="AM639" s="10"/>
      <c r="AN639" s="10"/>
      <c r="AO639" s="10"/>
    </row>
    <row r="640" spans="1:41" ht="12.75">
      <c r="A640" s="129"/>
      <c r="B640" s="130"/>
      <c r="C640" s="86"/>
      <c r="D640" s="13"/>
      <c r="E640" s="13"/>
      <c r="F640" s="13"/>
      <c r="G640" s="13"/>
      <c r="H640" s="131"/>
      <c r="I640" s="131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92"/>
      <c r="X640" s="92"/>
      <c r="Y640" s="92"/>
      <c r="Z640" s="92"/>
      <c r="AA640" s="92"/>
      <c r="AB640" s="92"/>
      <c r="AC640" s="132"/>
      <c r="AD640" s="78"/>
      <c r="AE640" s="78"/>
      <c r="AF640" s="133"/>
      <c r="AG640" s="134"/>
      <c r="AH640" s="10"/>
      <c r="AI640" s="10"/>
      <c r="AJ640" s="10"/>
      <c r="AK640" s="10"/>
      <c r="AL640" s="10"/>
      <c r="AM640" s="10"/>
      <c r="AN640" s="10"/>
      <c r="AO640" s="10"/>
    </row>
    <row r="641" spans="1:41" ht="12.75">
      <c r="A641" s="129"/>
      <c r="B641" s="130"/>
      <c r="C641" s="86"/>
      <c r="D641" s="13"/>
      <c r="E641" s="13"/>
      <c r="F641" s="13"/>
      <c r="G641" s="13"/>
      <c r="H641" s="131"/>
      <c r="I641" s="131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92"/>
      <c r="X641" s="92"/>
      <c r="Y641" s="92"/>
      <c r="Z641" s="92"/>
      <c r="AA641" s="92"/>
      <c r="AB641" s="92"/>
      <c r="AC641" s="132"/>
      <c r="AD641" s="78"/>
      <c r="AE641" s="78"/>
      <c r="AF641" s="133"/>
      <c r="AG641" s="134"/>
      <c r="AH641" s="10"/>
      <c r="AI641" s="10"/>
      <c r="AJ641" s="10"/>
      <c r="AK641" s="10"/>
      <c r="AL641" s="10"/>
      <c r="AM641" s="10"/>
      <c r="AN641" s="10"/>
      <c r="AO641" s="10"/>
    </row>
    <row r="642" spans="1:41" ht="12.75">
      <c r="A642" s="129"/>
      <c r="B642" s="130"/>
      <c r="C642" s="86"/>
      <c r="D642" s="13"/>
      <c r="E642" s="13"/>
      <c r="F642" s="13"/>
      <c r="G642" s="13"/>
      <c r="H642" s="131"/>
      <c r="I642" s="131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92"/>
      <c r="X642" s="92"/>
      <c r="Y642" s="92"/>
      <c r="Z642" s="92"/>
      <c r="AA642" s="92"/>
      <c r="AB642" s="92"/>
      <c r="AC642" s="132"/>
      <c r="AD642" s="78"/>
      <c r="AE642" s="78"/>
      <c r="AF642" s="133"/>
      <c r="AG642" s="134"/>
      <c r="AH642" s="10"/>
      <c r="AI642" s="10"/>
      <c r="AJ642" s="10"/>
      <c r="AK642" s="10"/>
      <c r="AL642" s="10"/>
      <c r="AM642" s="10"/>
      <c r="AN642" s="10"/>
      <c r="AO642" s="10"/>
    </row>
    <row r="643" spans="1:41" ht="12.75">
      <c r="A643" s="129"/>
      <c r="B643" s="130"/>
      <c r="C643" s="86"/>
      <c r="D643" s="13"/>
      <c r="E643" s="13"/>
      <c r="F643" s="13"/>
      <c r="G643" s="13"/>
      <c r="H643" s="131"/>
      <c r="I643" s="131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92"/>
      <c r="X643" s="92"/>
      <c r="Y643" s="92"/>
      <c r="Z643" s="92"/>
      <c r="AA643" s="92"/>
      <c r="AB643" s="92"/>
      <c r="AC643" s="132"/>
      <c r="AD643" s="78"/>
      <c r="AE643" s="78"/>
      <c r="AF643" s="133"/>
      <c r="AG643" s="134"/>
      <c r="AH643" s="10"/>
      <c r="AI643" s="10"/>
      <c r="AJ643" s="10"/>
      <c r="AK643" s="10"/>
      <c r="AL643" s="10"/>
      <c r="AM643" s="10"/>
      <c r="AN643" s="10"/>
      <c r="AO643" s="10"/>
    </row>
    <row r="644" spans="1:41" ht="12.75">
      <c r="A644" s="129"/>
      <c r="B644" s="130"/>
      <c r="C644" s="86"/>
      <c r="D644" s="13"/>
      <c r="E644" s="13"/>
      <c r="F644" s="13"/>
      <c r="G644" s="13"/>
      <c r="H644" s="131"/>
      <c r="I644" s="131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92"/>
      <c r="X644" s="92"/>
      <c r="Y644" s="92"/>
      <c r="Z644" s="92"/>
      <c r="AA644" s="92"/>
      <c r="AB644" s="92"/>
      <c r="AC644" s="132"/>
      <c r="AD644" s="78"/>
      <c r="AE644" s="78"/>
      <c r="AF644" s="133"/>
      <c r="AG644" s="134"/>
      <c r="AH644" s="10"/>
      <c r="AI644" s="10"/>
      <c r="AJ644" s="10"/>
      <c r="AK644" s="10"/>
      <c r="AL644" s="10"/>
      <c r="AM644" s="10"/>
      <c r="AN644" s="10"/>
      <c r="AO644" s="10"/>
    </row>
    <row r="645" spans="1:41" ht="12.75">
      <c r="A645" s="129"/>
      <c r="B645" s="130"/>
      <c r="C645" s="86"/>
      <c r="D645" s="13"/>
      <c r="E645" s="13"/>
      <c r="F645" s="13"/>
      <c r="G645" s="13"/>
      <c r="H645" s="131"/>
      <c r="I645" s="131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92"/>
      <c r="X645" s="92"/>
      <c r="Y645" s="92"/>
      <c r="Z645" s="92"/>
      <c r="AA645" s="92"/>
      <c r="AB645" s="92"/>
      <c r="AC645" s="132"/>
      <c r="AD645" s="78"/>
      <c r="AE645" s="78"/>
      <c r="AF645" s="133"/>
      <c r="AG645" s="134"/>
      <c r="AH645" s="10"/>
      <c r="AI645" s="10"/>
      <c r="AJ645" s="10"/>
      <c r="AK645" s="10"/>
      <c r="AL645" s="10"/>
      <c r="AM645" s="10"/>
      <c r="AN645" s="10"/>
      <c r="AO645" s="10"/>
    </row>
    <row r="646" spans="1:41" ht="12.75">
      <c r="A646" s="129"/>
      <c r="B646" s="130"/>
      <c r="C646" s="86"/>
      <c r="D646" s="13"/>
      <c r="E646" s="13"/>
      <c r="F646" s="13"/>
      <c r="G646" s="13"/>
      <c r="H646" s="131"/>
      <c r="I646" s="131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92"/>
      <c r="X646" s="92"/>
      <c r="Y646" s="92"/>
      <c r="Z646" s="92"/>
      <c r="AA646" s="92"/>
      <c r="AB646" s="92"/>
      <c r="AC646" s="132"/>
      <c r="AD646" s="78"/>
      <c r="AE646" s="78"/>
      <c r="AF646" s="133"/>
      <c r="AG646" s="134"/>
      <c r="AH646" s="10"/>
      <c r="AI646" s="10"/>
      <c r="AJ646" s="10"/>
      <c r="AK646" s="10"/>
      <c r="AL646" s="10"/>
      <c r="AM646" s="10"/>
      <c r="AN646" s="10"/>
      <c r="AO646" s="10"/>
    </row>
    <row r="647" spans="1:41" ht="12.75">
      <c r="A647" s="129"/>
      <c r="B647" s="130"/>
      <c r="C647" s="86"/>
      <c r="D647" s="13"/>
      <c r="E647" s="13"/>
      <c r="F647" s="13"/>
      <c r="G647" s="13"/>
      <c r="H647" s="131"/>
      <c r="I647" s="131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92"/>
      <c r="X647" s="92"/>
      <c r="Y647" s="92"/>
      <c r="Z647" s="92"/>
      <c r="AA647" s="92"/>
      <c r="AB647" s="92"/>
      <c r="AC647" s="132"/>
      <c r="AD647" s="78"/>
      <c r="AE647" s="78"/>
      <c r="AF647" s="133"/>
      <c r="AG647" s="134"/>
      <c r="AH647" s="10"/>
      <c r="AI647" s="10"/>
      <c r="AJ647" s="10"/>
      <c r="AK647" s="10"/>
      <c r="AL647" s="10"/>
      <c r="AM647" s="10"/>
      <c r="AN647" s="10"/>
      <c r="AO647" s="10"/>
    </row>
    <row r="648" spans="1:41" ht="12.75">
      <c r="A648" s="129"/>
      <c r="B648" s="130"/>
      <c r="C648" s="86"/>
      <c r="D648" s="13"/>
      <c r="E648" s="13"/>
      <c r="F648" s="13"/>
      <c r="G648" s="13"/>
      <c r="H648" s="131"/>
      <c r="I648" s="131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92"/>
      <c r="X648" s="92"/>
      <c r="Y648" s="92"/>
      <c r="Z648" s="92"/>
      <c r="AA648" s="92"/>
      <c r="AB648" s="92"/>
      <c r="AC648" s="132"/>
      <c r="AD648" s="78"/>
      <c r="AE648" s="78"/>
      <c r="AF648" s="133"/>
      <c r="AG648" s="134"/>
      <c r="AH648" s="10"/>
      <c r="AI648" s="10"/>
      <c r="AJ648" s="10"/>
      <c r="AK648" s="10"/>
      <c r="AL648" s="10"/>
      <c r="AM648" s="10"/>
      <c r="AN648" s="10"/>
      <c r="AO648" s="10"/>
    </row>
    <row r="649" spans="1:41" ht="12.75">
      <c r="A649" s="129"/>
      <c r="B649" s="130"/>
      <c r="C649" s="86"/>
      <c r="D649" s="13"/>
      <c r="E649" s="13"/>
      <c r="F649" s="13"/>
      <c r="G649" s="13"/>
      <c r="H649" s="131"/>
      <c r="I649" s="131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92"/>
      <c r="X649" s="92"/>
      <c r="Y649" s="92"/>
      <c r="Z649" s="92"/>
      <c r="AA649" s="92"/>
      <c r="AB649" s="92"/>
      <c r="AC649" s="132"/>
      <c r="AD649" s="78"/>
      <c r="AE649" s="78"/>
      <c r="AF649" s="133"/>
      <c r="AG649" s="134"/>
      <c r="AH649" s="10"/>
      <c r="AI649" s="10"/>
      <c r="AJ649" s="10"/>
      <c r="AK649" s="10"/>
      <c r="AL649" s="10"/>
      <c r="AM649" s="10"/>
      <c r="AN649" s="10"/>
      <c r="AO649" s="10"/>
    </row>
    <row r="650" spans="1:41" ht="12.75">
      <c r="A650" s="129"/>
      <c r="B650" s="130"/>
      <c r="C650" s="86"/>
      <c r="D650" s="13"/>
      <c r="E650" s="13"/>
      <c r="F650" s="13"/>
      <c r="G650" s="13"/>
      <c r="H650" s="131"/>
      <c r="I650" s="131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92"/>
      <c r="X650" s="92"/>
      <c r="Y650" s="92"/>
      <c r="Z650" s="92"/>
      <c r="AA650" s="92"/>
      <c r="AB650" s="92"/>
      <c r="AC650" s="132"/>
      <c r="AD650" s="78"/>
      <c r="AE650" s="78"/>
      <c r="AF650" s="133"/>
      <c r="AG650" s="134"/>
      <c r="AH650" s="10"/>
      <c r="AI650" s="10"/>
      <c r="AJ650" s="10"/>
      <c r="AK650" s="10"/>
      <c r="AL650" s="10"/>
      <c r="AM650" s="10"/>
      <c r="AN650" s="10"/>
      <c r="AO650" s="10"/>
    </row>
    <row r="651" spans="1:41" ht="12.75">
      <c r="A651" s="129"/>
      <c r="B651" s="130"/>
      <c r="C651" s="86"/>
      <c r="D651" s="13"/>
      <c r="E651" s="13"/>
      <c r="F651" s="13"/>
      <c r="G651" s="13"/>
      <c r="H651" s="131"/>
      <c r="I651" s="131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92"/>
      <c r="X651" s="92"/>
      <c r="Y651" s="92"/>
      <c r="Z651" s="92"/>
      <c r="AA651" s="92"/>
      <c r="AB651" s="92"/>
      <c r="AC651" s="132"/>
      <c r="AD651" s="78"/>
      <c r="AE651" s="78"/>
      <c r="AF651" s="133"/>
      <c r="AG651" s="134"/>
      <c r="AH651" s="10"/>
      <c r="AI651" s="10"/>
      <c r="AJ651" s="10"/>
      <c r="AK651" s="10"/>
      <c r="AL651" s="10"/>
      <c r="AM651" s="10"/>
      <c r="AN651" s="10"/>
      <c r="AO651" s="10"/>
    </row>
    <row r="652" spans="1:41" ht="12.75">
      <c r="A652" s="129"/>
      <c r="B652" s="130"/>
      <c r="C652" s="86"/>
      <c r="D652" s="13"/>
      <c r="E652" s="13"/>
      <c r="F652" s="13"/>
      <c r="G652" s="13"/>
      <c r="H652" s="131"/>
      <c r="I652" s="131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92"/>
      <c r="X652" s="92"/>
      <c r="Y652" s="92"/>
      <c r="Z652" s="92"/>
      <c r="AA652" s="92"/>
      <c r="AB652" s="92"/>
      <c r="AC652" s="132"/>
      <c r="AD652" s="78"/>
      <c r="AE652" s="78"/>
      <c r="AF652" s="133"/>
      <c r="AG652" s="134"/>
      <c r="AH652" s="10"/>
      <c r="AI652" s="10"/>
      <c r="AJ652" s="10"/>
      <c r="AK652" s="10"/>
      <c r="AL652" s="10"/>
      <c r="AM652" s="10"/>
      <c r="AN652" s="10"/>
      <c r="AO652" s="10"/>
    </row>
    <row r="653" spans="1:41" ht="12.75">
      <c r="A653" s="129"/>
      <c r="B653" s="130"/>
      <c r="C653" s="86"/>
      <c r="D653" s="13"/>
      <c r="E653" s="13"/>
      <c r="F653" s="13"/>
      <c r="G653" s="13"/>
      <c r="H653" s="131"/>
      <c r="I653" s="131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92"/>
      <c r="X653" s="92"/>
      <c r="Y653" s="92"/>
      <c r="Z653" s="92"/>
      <c r="AA653" s="92"/>
      <c r="AB653" s="92"/>
      <c r="AC653" s="132"/>
      <c r="AD653" s="78"/>
      <c r="AE653" s="78"/>
      <c r="AF653" s="133"/>
      <c r="AG653" s="134"/>
      <c r="AH653" s="10"/>
      <c r="AI653" s="10"/>
      <c r="AJ653" s="10"/>
      <c r="AK653" s="10"/>
      <c r="AL653" s="10"/>
      <c r="AM653" s="10"/>
      <c r="AN653" s="10"/>
      <c r="AO653" s="10"/>
    </row>
    <row r="654" spans="1:41" ht="12.75">
      <c r="A654" s="129"/>
      <c r="B654" s="130"/>
      <c r="C654" s="86"/>
      <c r="D654" s="13"/>
      <c r="E654" s="13"/>
      <c r="F654" s="13"/>
      <c r="G654" s="13"/>
      <c r="H654" s="131"/>
      <c r="I654" s="131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92"/>
      <c r="X654" s="92"/>
      <c r="Y654" s="92"/>
      <c r="Z654" s="92"/>
      <c r="AA654" s="92"/>
      <c r="AB654" s="92"/>
      <c r="AC654" s="132"/>
      <c r="AD654" s="78"/>
      <c r="AE654" s="78"/>
      <c r="AF654" s="133"/>
      <c r="AG654" s="134"/>
      <c r="AH654" s="10"/>
      <c r="AI654" s="10"/>
      <c r="AJ654" s="10"/>
      <c r="AK654" s="10"/>
      <c r="AL654" s="10"/>
      <c r="AM654" s="10"/>
      <c r="AN654" s="10"/>
      <c r="AO654" s="10"/>
    </row>
    <row r="655" spans="1:41" ht="12.75">
      <c r="A655" s="129"/>
      <c r="B655" s="130"/>
      <c r="C655" s="86"/>
      <c r="D655" s="13"/>
      <c r="E655" s="13"/>
      <c r="F655" s="13"/>
      <c r="G655" s="13"/>
      <c r="H655" s="131"/>
      <c r="I655" s="131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92"/>
      <c r="X655" s="92"/>
      <c r="Y655" s="92"/>
      <c r="Z655" s="92"/>
      <c r="AA655" s="92"/>
      <c r="AB655" s="92"/>
      <c r="AC655" s="132"/>
      <c r="AD655" s="78"/>
      <c r="AE655" s="78"/>
      <c r="AF655" s="133"/>
      <c r="AG655" s="134"/>
      <c r="AH655" s="10"/>
      <c r="AI655" s="10"/>
      <c r="AJ655" s="10"/>
      <c r="AK655" s="10"/>
      <c r="AL655" s="10"/>
      <c r="AM655" s="10"/>
      <c r="AN655" s="10"/>
      <c r="AO655" s="10"/>
    </row>
    <row r="656" spans="1:41" ht="12.75">
      <c r="A656" s="129"/>
      <c r="B656" s="130"/>
      <c r="C656" s="86"/>
      <c r="D656" s="13"/>
      <c r="E656" s="13"/>
      <c r="F656" s="13"/>
      <c r="G656" s="13"/>
      <c r="H656" s="131"/>
      <c r="I656" s="131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92"/>
      <c r="X656" s="92"/>
      <c r="Y656" s="92"/>
      <c r="Z656" s="92"/>
      <c r="AA656" s="92"/>
      <c r="AB656" s="92"/>
      <c r="AC656" s="132"/>
      <c r="AD656" s="78"/>
      <c r="AE656" s="78"/>
      <c r="AF656" s="133"/>
      <c r="AG656" s="134"/>
      <c r="AH656" s="10"/>
      <c r="AI656" s="10"/>
      <c r="AJ656" s="10"/>
      <c r="AK656" s="10"/>
      <c r="AL656" s="10"/>
      <c r="AM656" s="10"/>
      <c r="AN656" s="10"/>
      <c r="AO656" s="10"/>
    </row>
    <row r="657" spans="1:41" ht="12.75">
      <c r="A657" s="129"/>
      <c r="B657" s="130"/>
      <c r="C657" s="86"/>
      <c r="D657" s="13"/>
      <c r="E657" s="13"/>
      <c r="F657" s="13"/>
      <c r="G657" s="13"/>
      <c r="H657" s="131"/>
      <c r="I657" s="131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92"/>
      <c r="X657" s="92"/>
      <c r="Y657" s="92"/>
      <c r="Z657" s="92"/>
      <c r="AA657" s="92"/>
      <c r="AB657" s="92"/>
      <c r="AC657" s="132"/>
      <c r="AD657" s="78"/>
      <c r="AE657" s="78"/>
      <c r="AF657" s="133"/>
      <c r="AG657" s="134"/>
      <c r="AH657" s="10"/>
      <c r="AI657" s="10"/>
      <c r="AJ657" s="10"/>
      <c r="AK657" s="10"/>
      <c r="AL657" s="10"/>
      <c r="AM657" s="10"/>
      <c r="AN657" s="10"/>
      <c r="AO657" s="10"/>
    </row>
    <row r="658" spans="1:41" ht="12.75">
      <c r="A658" s="129"/>
      <c r="B658" s="130"/>
      <c r="C658" s="86"/>
      <c r="D658" s="13"/>
      <c r="E658" s="13"/>
      <c r="F658" s="13"/>
      <c r="G658" s="13"/>
      <c r="H658" s="131"/>
      <c r="I658" s="131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92"/>
      <c r="X658" s="92"/>
      <c r="Y658" s="92"/>
      <c r="Z658" s="92"/>
      <c r="AA658" s="92"/>
      <c r="AB658" s="92"/>
      <c r="AC658" s="132"/>
      <c r="AD658" s="78"/>
      <c r="AE658" s="78"/>
      <c r="AF658" s="133"/>
      <c r="AG658" s="134"/>
      <c r="AH658" s="10"/>
      <c r="AI658" s="10"/>
      <c r="AJ658" s="10"/>
      <c r="AK658" s="10"/>
      <c r="AL658" s="10"/>
      <c r="AM658" s="10"/>
      <c r="AN658" s="10"/>
      <c r="AO658" s="10"/>
    </row>
    <row r="659" spans="1:41" ht="12.75">
      <c r="A659" s="129"/>
      <c r="B659" s="130"/>
      <c r="C659" s="86"/>
      <c r="D659" s="13"/>
      <c r="E659" s="13"/>
      <c r="F659" s="13"/>
      <c r="G659" s="13"/>
      <c r="H659" s="131"/>
      <c r="I659" s="131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92"/>
      <c r="X659" s="92"/>
      <c r="Y659" s="92"/>
      <c r="Z659" s="92"/>
      <c r="AA659" s="92"/>
      <c r="AB659" s="92"/>
      <c r="AC659" s="132"/>
      <c r="AD659" s="78"/>
      <c r="AE659" s="78"/>
      <c r="AF659" s="133"/>
      <c r="AG659" s="134"/>
      <c r="AH659" s="10"/>
      <c r="AI659" s="10"/>
      <c r="AJ659" s="10"/>
      <c r="AK659" s="10"/>
      <c r="AL659" s="10"/>
      <c r="AM659" s="10"/>
      <c r="AN659" s="10"/>
      <c r="AO659" s="10"/>
    </row>
    <row r="660" spans="1:41" ht="12.75">
      <c r="A660" s="129"/>
      <c r="B660" s="130"/>
      <c r="C660" s="86"/>
      <c r="D660" s="13"/>
      <c r="E660" s="13"/>
      <c r="F660" s="13"/>
      <c r="G660" s="13"/>
      <c r="H660" s="131"/>
      <c r="I660" s="131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92"/>
      <c r="X660" s="92"/>
      <c r="Y660" s="92"/>
      <c r="Z660" s="92"/>
      <c r="AA660" s="92"/>
      <c r="AB660" s="92"/>
      <c r="AC660" s="132"/>
      <c r="AD660" s="78"/>
      <c r="AE660" s="78"/>
      <c r="AF660" s="133"/>
      <c r="AG660" s="134"/>
      <c r="AH660" s="10"/>
      <c r="AI660" s="10"/>
      <c r="AJ660" s="10"/>
      <c r="AK660" s="10"/>
      <c r="AL660" s="10"/>
      <c r="AM660" s="10"/>
      <c r="AN660" s="10"/>
      <c r="AO660" s="10"/>
    </row>
    <row r="661" spans="1:41" ht="12.75">
      <c r="A661" s="129"/>
      <c r="B661" s="130"/>
      <c r="C661" s="86"/>
      <c r="D661" s="13"/>
      <c r="E661" s="13"/>
      <c r="F661" s="13"/>
      <c r="G661" s="13"/>
      <c r="H661" s="131"/>
      <c r="I661" s="131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92"/>
      <c r="X661" s="92"/>
      <c r="Y661" s="92"/>
      <c r="Z661" s="92"/>
      <c r="AA661" s="92"/>
      <c r="AB661" s="92"/>
      <c r="AC661" s="132"/>
      <c r="AD661" s="78"/>
      <c r="AE661" s="78"/>
      <c r="AF661" s="133"/>
      <c r="AG661" s="134"/>
      <c r="AH661" s="10"/>
      <c r="AI661" s="10"/>
      <c r="AJ661" s="10"/>
      <c r="AK661" s="10"/>
      <c r="AL661" s="10"/>
      <c r="AM661" s="10"/>
      <c r="AN661" s="10"/>
      <c r="AO661" s="10"/>
    </row>
    <row r="662" spans="1:41" ht="12.75">
      <c r="A662" s="129"/>
      <c r="B662" s="130"/>
      <c r="C662" s="86"/>
      <c r="D662" s="13"/>
      <c r="E662" s="13"/>
      <c r="F662" s="13"/>
      <c r="G662" s="13"/>
      <c r="H662" s="131"/>
      <c r="I662" s="131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92"/>
      <c r="X662" s="92"/>
      <c r="Y662" s="92"/>
      <c r="Z662" s="92"/>
      <c r="AA662" s="92"/>
      <c r="AB662" s="92"/>
      <c r="AC662" s="132"/>
      <c r="AD662" s="78"/>
      <c r="AE662" s="78"/>
      <c r="AF662" s="133"/>
      <c r="AG662" s="134"/>
      <c r="AH662" s="10"/>
      <c r="AI662" s="10"/>
      <c r="AJ662" s="10"/>
      <c r="AK662" s="10"/>
      <c r="AL662" s="10"/>
      <c r="AM662" s="10"/>
      <c r="AN662" s="10"/>
      <c r="AO662" s="10"/>
    </row>
    <row r="663" spans="1:41" ht="12.75">
      <c r="A663" s="129"/>
      <c r="B663" s="130"/>
      <c r="C663" s="86"/>
      <c r="D663" s="13"/>
      <c r="E663" s="13"/>
      <c r="F663" s="13"/>
      <c r="G663" s="13"/>
      <c r="H663" s="131"/>
      <c r="I663" s="131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92"/>
      <c r="X663" s="92"/>
      <c r="Y663" s="92"/>
      <c r="Z663" s="92"/>
      <c r="AA663" s="92"/>
      <c r="AB663" s="92"/>
      <c r="AC663" s="132"/>
      <c r="AD663" s="78"/>
      <c r="AE663" s="78"/>
      <c r="AF663" s="133"/>
      <c r="AG663" s="134"/>
      <c r="AH663" s="10"/>
      <c r="AI663" s="10"/>
      <c r="AJ663" s="10"/>
      <c r="AK663" s="10"/>
      <c r="AL663" s="10"/>
      <c r="AM663" s="10"/>
      <c r="AN663" s="10"/>
      <c r="AO663" s="10"/>
    </row>
    <row r="664" spans="1:41" ht="12.75">
      <c r="A664" s="129"/>
      <c r="B664" s="130"/>
      <c r="C664" s="86"/>
      <c r="D664" s="13"/>
      <c r="E664" s="13"/>
      <c r="F664" s="13"/>
      <c r="G664" s="13"/>
      <c r="H664" s="131"/>
      <c r="I664" s="131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92"/>
      <c r="X664" s="92"/>
      <c r="Y664" s="92"/>
      <c r="Z664" s="92"/>
      <c r="AA664" s="92"/>
      <c r="AB664" s="92"/>
      <c r="AC664" s="132"/>
      <c r="AD664" s="78"/>
      <c r="AE664" s="78"/>
      <c r="AF664" s="133"/>
      <c r="AG664" s="134"/>
      <c r="AH664" s="10"/>
      <c r="AI664" s="10"/>
      <c r="AJ664" s="10"/>
      <c r="AK664" s="10"/>
      <c r="AL664" s="10"/>
      <c r="AM664" s="10"/>
      <c r="AN664" s="10"/>
      <c r="AO664" s="10"/>
    </row>
    <row r="665" spans="1:41" ht="12.75">
      <c r="A665" s="129"/>
      <c r="B665" s="130"/>
      <c r="C665" s="86"/>
      <c r="D665" s="13"/>
      <c r="E665" s="13"/>
      <c r="F665" s="13"/>
      <c r="G665" s="13"/>
      <c r="H665" s="131"/>
      <c r="I665" s="131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92"/>
      <c r="X665" s="92"/>
      <c r="Y665" s="92"/>
      <c r="Z665" s="92"/>
      <c r="AA665" s="92"/>
      <c r="AB665" s="92"/>
      <c r="AC665" s="132"/>
      <c r="AD665" s="78"/>
      <c r="AE665" s="78"/>
      <c r="AF665" s="133"/>
      <c r="AG665" s="134"/>
      <c r="AH665" s="10"/>
      <c r="AI665" s="10"/>
      <c r="AJ665" s="10"/>
      <c r="AK665" s="10"/>
      <c r="AL665" s="10"/>
      <c r="AM665" s="10"/>
      <c r="AN665" s="10"/>
      <c r="AO665" s="10"/>
    </row>
    <row r="666" spans="1:41" ht="12.75">
      <c r="A666" s="129"/>
      <c r="B666" s="130"/>
      <c r="C666" s="86"/>
      <c r="D666" s="13"/>
      <c r="E666" s="13"/>
      <c r="F666" s="13"/>
      <c r="G666" s="13"/>
      <c r="H666" s="131"/>
      <c r="I666" s="131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92"/>
      <c r="X666" s="92"/>
      <c r="Y666" s="92"/>
      <c r="Z666" s="92"/>
      <c r="AA666" s="92"/>
      <c r="AB666" s="92"/>
      <c r="AC666" s="132"/>
      <c r="AD666" s="78"/>
      <c r="AE666" s="78"/>
      <c r="AF666" s="133"/>
      <c r="AG666" s="134"/>
      <c r="AH666" s="10"/>
      <c r="AI666" s="10"/>
      <c r="AJ666" s="10"/>
      <c r="AK666" s="10"/>
      <c r="AL666" s="10"/>
      <c r="AM666" s="10"/>
      <c r="AN666" s="10"/>
      <c r="AO666" s="10"/>
    </row>
    <row r="667" spans="1:41" ht="12.75">
      <c r="A667" s="129"/>
      <c r="B667" s="130"/>
      <c r="C667" s="86"/>
      <c r="D667" s="13"/>
      <c r="E667" s="13"/>
      <c r="F667" s="13"/>
      <c r="G667" s="13"/>
      <c r="H667" s="131"/>
      <c r="I667" s="131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92"/>
      <c r="X667" s="92"/>
      <c r="Y667" s="92"/>
      <c r="Z667" s="92"/>
      <c r="AA667" s="92"/>
      <c r="AB667" s="92"/>
      <c r="AC667" s="132"/>
      <c r="AD667" s="78"/>
      <c r="AE667" s="78"/>
      <c r="AF667" s="133"/>
      <c r="AG667" s="134"/>
      <c r="AH667" s="10"/>
      <c r="AI667" s="10"/>
      <c r="AJ667" s="10"/>
      <c r="AK667" s="10"/>
      <c r="AL667" s="10"/>
      <c r="AM667" s="10"/>
      <c r="AN667" s="10"/>
      <c r="AO667" s="10"/>
    </row>
    <row r="668" spans="1:41" ht="12.75">
      <c r="A668" s="129"/>
      <c r="B668" s="130"/>
      <c r="C668" s="86"/>
      <c r="D668" s="13"/>
      <c r="E668" s="13"/>
      <c r="F668" s="13"/>
      <c r="G668" s="13"/>
      <c r="H668" s="131"/>
      <c r="I668" s="131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92"/>
      <c r="X668" s="92"/>
      <c r="Y668" s="92"/>
      <c r="Z668" s="92"/>
      <c r="AA668" s="92"/>
      <c r="AB668" s="92"/>
      <c r="AC668" s="132"/>
      <c r="AD668" s="78"/>
      <c r="AE668" s="78"/>
      <c r="AF668" s="133"/>
      <c r="AG668" s="134"/>
      <c r="AH668" s="10"/>
      <c r="AI668" s="10"/>
      <c r="AJ668" s="10"/>
      <c r="AK668" s="10"/>
      <c r="AL668" s="10"/>
      <c r="AM668" s="10"/>
      <c r="AN668" s="10"/>
      <c r="AO668" s="10"/>
    </row>
    <row r="669" spans="1:41" ht="12.75">
      <c r="A669" s="129"/>
      <c r="B669" s="130"/>
      <c r="C669" s="86"/>
      <c r="D669" s="13"/>
      <c r="E669" s="13"/>
      <c r="F669" s="13"/>
      <c r="G669" s="13"/>
      <c r="H669" s="131"/>
      <c r="I669" s="131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92"/>
      <c r="X669" s="92"/>
      <c r="Y669" s="92"/>
      <c r="Z669" s="92"/>
      <c r="AA669" s="92"/>
      <c r="AB669" s="92"/>
      <c r="AC669" s="132"/>
      <c r="AD669" s="78"/>
      <c r="AE669" s="78"/>
      <c r="AF669" s="133"/>
      <c r="AG669" s="134"/>
      <c r="AH669" s="10"/>
      <c r="AI669" s="10"/>
      <c r="AJ669" s="10"/>
      <c r="AK669" s="10"/>
      <c r="AL669" s="10"/>
      <c r="AM669" s="10"/>
      <c r="AN669" s="10"/>
      <c r="AO669" s="10"/>
    </row>
    <row r="670" spans="1:41" ht="12.75">
      <c r="A670" s="129"/>
      <c r="B670" s="130"/>
      <c r="C670" s="86"/>
      <c r="D670" s="13"/>
      <c r="E670" s="13"/>
      <c r="F670" s="13"/>
      <c r="G670" s="13"/>
      <c r="H670" s="131"/>
      <c r="I670" s="131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92"/>
      <c r="X670" s="92"/>
      <c r="Y670" s="92"/>
      <c r="Z670" s="92"/>
      <c r="AA670" s="92"/>
      <c r="AB670" s="92"/>
      <c r="AC670" s="132"/>
      <c r="AD670" s="78"/>
      <c r="AE670" s="78"/>
      <c r="AF670" s="133"/>
      <c r="AG670" s="134"/>
      <c r="AH670" s="10"/>
      <c r="AI670" s="10"/>
      <c r="AJ670" s="10"/>
      <c r="AK670" s="10"/>
      <c r="AL670" s="10"/>
      <c r="AM670" s="10"/>
      <c r="AN670" s="10"/>
      <c r="AO670" s="10"/>
    </row>
    <row r="671" spans="1:41" ht="12.75">
      <c r="A671" s="129"/>
      <c r="B671" s="130"/>
      <c r="C671" s="86"/>
      <c r="D671" s="13"/>
      <c r="E671" s="13"/>
      <c r="F671" s="13"/>
      <c r="G671" s="13"/>
      <c r="H671" s="131"/>
      <c r="I671" s="131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92"/>
      <c r="X671" s="92"/>
      <c r="Y671" s="92"/>
      <c r="Z671" s="92"/>
      <c r="AA671" s="92"/>
      <c r="AB671" s="92"/>
      <c r="AC671" s="132"/>
      <c r="AD671" s="78"/>
      <c r="AE671" s="78"/>
      <c r="AF671" s="133"/>
      <c r="AG671" s="134"/>
      <c r="AH671" s="10"/>
      <c r="AI671" s="10"/>
      <c r="AJ671" s="10"/>
      <c r="AK671" s="10"/>
      <c r="AL671" s="10"/>
      <c r="AM671" s="10"/>
      <c r="AN671" s="10"/>
      <c r="AO671" s="10"/>
    </row>
    <row r="672" spans="1:41" ht="12.75">
      <c r="A672" s="129"/>
      <c r="B672" s="130"/>
      <c r="C672" s="86"/>
      <c r="D672" s="13"/>
      <c r="E672" s="13"/>
      <c r="F672" s="13"/>
      <c r="G672" s="13"/>
      <c r="H672" s="131"/>
      <c r="I672" s="131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92"/>
      <c r="X672" s="92"/>
      <c r="Y672" s="92"/>
      <c r="Z672" s="92"/>
      <c r="AA672" s="92"/>
      <c r="AB672" s="92"/>
      <c r="AC672" s="132"/>
      <c r="AD672" s="78"/>
      <c r="AE672" s="78"/>
      <c r="AF672" s="133"/>
      <c r="AG672" s="134"/>
      <c r="AH672" s="10"/>
      <c r="AI672" s="10"/>
      <c r="AJ672" s="10"/>
      <c r="AK672" s="10"/>
      <c r="AL672" s="10"/>
      <c r="AM672" s="10"/>
      <c r="AN672" s="10"/>
      <c r="AO672" s="10"/>
    </row>
    <row r="673" spans="1:41" ht="12.75">
      <c r="A673" s="129"/>
      <c r="B673" s="130"/>
      <c r="C673" s="86"/>
      <c r="D673" s="13"/>
      <c r="E673" s="13"/>
      <c r="F673" s="13"/>
      <c r="G673" s="13"/>
      <c r="H673" s="131"/>
      <c r="I673" s="131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92"/>
      <c r="X673" s="92"/>
      <c r="Y673" s="92"/>
      <c r="Z673" s="92"/>
      <c r="AA673" s="92"/>
      <c r="AB673" s="92"/>
      <c r="AC673" s="132"/>
      <c r="AD673" s="78"/>
      <c r="AE673" s="78"/>
      <c r="AF673" s="133"/>
      <c r="AG673" s="134"/>
      <c r="AH673" s="10"/>
      <c r="AI673" s="10"/>
      <c r="AJ673" s="10"/>
      <c r="AK673" s="10"/>
      <c r="AL673" s="10"/>
      <c r="AM673" s="10"/>
      <c r="AN673" s="10"/>
      <c r="AO673" s="10"/>
    </row>
    <row r="674" spans="1:41" ht="12.75">
      <c r="A674" s="129"/>
      <c r="B674" s="130"/>
      <c r="C674" s="86"/>
      <c r="D674" s="13"/>
      <c r="E674" s="13"/>
      <c r="F674" s="13"/>
      <c r="G674" s="13"/>
      <c r="H674" s="131"/>
      <c r="I674" s="131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92"/>
      <c r="X674" s="92"/>
      <c r="Y674" s="92"/>
      <c r="Z674" s="92"/>
      <c r="AA674" s="92"/>
      <c r="AB674" s="92"/>
      <c r="AC674" s="132"/>
      <c r="AD674" s="78"/>
      <c r="AE674" s="78"/>
      <c r="AF674" s="133"/>
      <c r="AG674" s="134"/>
      <c r="AH674" s="10"/>
      <c r="AI674" s="10"/>
      <c r="AJ674" s="10"/>
      <c r="AK674" s="10"/>
      <c r="AL674" s="10"/>
      <c r="AM674" s="10"/>
      <c r="AN674" s="10"/>
      <c r="AO674" s="10"/>
    </row>
    <row r="675" spans="1:41" ht="12.75">
      <c r="A675" s="129"/>
      <c r="B675" s="130"/>
      <c r="C675" s="86"/>
      <c r="D675" s="13"/>
      <c r="E675" s="13"/>
      <c r="F675" s="13"/>
      <c r="G675" s="13"/>
      <c r="H675" s="131"/>
      <c r="I675" s="131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92"/>
      <c r="X675" s="92"/>
      <c r="Y675" s="92"/>
      <c r="Z675" s="92"/>
      <c r="AA675" s="92"/>
      <c r="AB675" s="92"/>
      <c r="AC675" s="132"/>
      <c r="AD675" s="78"/>
      <c r="AE675" s="78"/>
      <c r="AF675" s="133"/>
      <c r="AG675" s="134"/>
      <c r="AH675" s="10"/>
      <c r="AI675" s="10"/>
      <c r="AJ675" s="10"/>
      <c r="AK675" s="10"/>
      <c r="AL675" s="10"/>
      <c r="AM675" s="10"/>
      <c r="AN675" s="10"/>
      <c r="AO675" s="10"/>
    </row>
    <row r="676" spans="1:41" ht="12.75">
      <c r="A676" s="129"/>
      <c r="B676" s="130"/>
      <c r="C676" s="86"/>
      <c r="D676" s="13"/>
      <c r="E676" s="13"/>
      <c r="F676" s="13"/>
      <c r="G676" s="13"/>
      <c r="H676" s="131"/>
      <c r="I676" s="131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92"/>
      <c r="X676" s="92"/>
      <c r="Y676" s="92"/>
      <c r="Z676" s="92"/>
      <c r="AA676" s="92"/>
      <c r="AB676" s="92"/>
      <c r="AC676" s="132"/>
      <c r="AD676" s="78"/>
      <c r="AE676" s="78"/>
      <c r="AF676" s="133"/>
      <c r="AG676" s="134"/>
      <c r="AH676" s="10"/>
      <c r="AI676" s="10"/>
      <c r="AJ676" s="10"/>
      <c r="AK676" s="10"/>
      <c r="AL676" s="10"/>
      <c r="AM676" s="10"/>
      <c r="AN676" s="10"/>
      <c r="AO676" s="10"/>
    </row>
    <row r="677" spans="1:41" ht="12.75">
      <c r="A677" s="129"/>
      <c r="B677" s="130"/>
      <c r="C677" s="86"/>
      <c r="D677" s="13"/>
      <c r="E677" s="13"/>
      <c r="F677" s="13"/>
      <c r="G677" s="13"/>
      <c r="H677" s="131"/>
      <c r="I677" s="131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92"/>
      <c r="X677" s="92"/>
      <c r="Y677" s="92"/>
      <c r="Z677" s="92"/>
      <c r="AA677" s="92"/>
      <c r="AB677" s="92"/>
      <c r="AC677" s="132"/>
      <c r="AD677" s="78"/>
      <c r="AE677" s="78"/>
      <c r="AF677" s="133"/>
      <c r="AG677" s="134"/>
      <c r="AH677" s="10"/>
      <c r="AI677" s="10"/>
      <c r="AJ677" s="10"/>
      <c r="AK677" s="10"/>
      <c r="AL677" s="10"/>
      <c r="AM677" s="10"/>
      <c r="AN677" s="10"/>
      <c r="AO677" s="10"/>
    </row>
    <row r="678" spans="1:41" ht="12.75">
      <c r="A678" s="129"/>
      <c r="B678" s="130"/>
      <c r="C678" s="86"/>
      <c r="D678" s="13"/>
      <c r="E678" s="13"/>
      <c r="F678" s="13"/>
      <c r="G678" s="13"/>
      <c r="H678" s="131"/>
      <c r="I678" s="131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92"/>
      <c r="X678" s="92"/>
      <c r="Y678" s="92"/>
      <c r="Z678" s="92"/>
      <c r="AA678" s="92"/>
      <c r="AB678" s="92"/>
      <c r="AC678" s="132"/>
      <c r="AD678" s="78"/>
      <c r="AE678" s="78"/>
      <c r="AF678" s="133"/>
      <c r="AG678" s="134"/>
      <c r="AH678" s="10"/>
      <c r="AI678" s="10"/>
      <c r="AJ678" s="10"/>
      <c r="AK678" s="10"/>
      <c r="AL678" s="10"/>
      <c r="AM678" s="10"/>
      <c r="AN678" s="10"/>
      <c r="AO678" s="10"/>
    </row>
    <row r="679" spans="1:41" ht="12.75">
      <c r="A679" s="129"/>
      <c r="B679" s="130"/>
      <c r="C679" s="86"/>
      <c r="D679" s="13"/>
      <c r="E679" s="13"/>
      <c r="F679" s="13"/>
      <c r="G679" s="13"/>
      <c r="H679" s="131"/>
      <c r="I679" s="131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92"/>
      <c r="X679" s="92"/>
      <c r="Y679" s="92"/>
      <c r="Z679" s="92"/>
      <c r="AA679" s="92"/>
      <c r="AB679" s="92"/>
      <c r="AC679" s="132"/>
      <c r="AD679" s="78"/>
      <c r="AE679" s="78"/>
      <c r="AF679" s="133"/>
      <c r="AG679" s="134"/>
      <c r="AH679" s="10"/>
      <c r="AI679" s="10"/>
      <c r="AJ679" s="10"/>
      <c r="AK679" s="10"/>
      <c r="AL679" s="10"/>
      <c r="AM679" s="10"/>
      <c r="AN679" s="10"/>
      <c r="AO679" s="10"/>
    </row>
    <row r="680" spans="1:41" ht="12.75">
      <c r="A680" s="129"/>
      <c r="B680" s="130"/>
      <c r="C680" s="86"/>
      <c r="D680" s="13"/>
      <c r="E680" s="13"/>
      <c r="F680" s="13"/>
      <c r="G680" s="13"/>
      <c r="H680" s="131"/>
      <c r="I680" s="131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92"/>
      <c r="X680" s="92"/>
      <c r="Y680" s="92"/>
      <c r="Z680" s="92"/>
      <c r="AA680" s="92"/>
      <c r="AB680" s="92"/>
      <c r="AC680" s="132"/>
      <c r="AD680" s="78"/>
      <c r="AE680" s="78"/>
      <c r="AF680" s="133"/>
      <c r="AG680" s="134"/>
      <c r="AH680" s="10"/>
      <c r="AI680" s="10"/>
      <c r="AJ680" s="10"/>
      <c r="AK680" s="10"/>
      <c r="AL680" s="10"/>
      <c r="AM680" s="10"/>
      <c r="AN680" s="10"/>
      <c r="AO680" s="10"/>
    </row>
    <row r="681" spans="1:41" ht="12.75">
      <c r="A681" s="129"/>
      <c r="B681" s="130"/>
      <c r="C681" s="86"/>
      <c r="D681" s="13"/>
      <c r="E681" s="13"/>
      <c r="F681" s="13"/>
      <c r="G681" s="13"/>
      <c r="H681" s="131"/>
      <c r="I681" s="131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92"/>
      <c r="X681" s="92"/>
      <c r="Y681" s="92"/>
      <c r="Z681" s="92"/>
      <c r="AA681" s="92"/>
      <c r="AB681" s="92"/>
      <c r="AC681" s="132"/>
      <c r="AD681" s="78"/>
      <c r="AE681" s="78"/>
      <c r="AF681" s="133"/>
      <c r="AG681" s="134"/>
      <c r="AH681" s="10"/>
      <c r="AI681" s="10"/>
      <c r="AJ681" s="10"/>
      <c r="AK681" s="10"/>
      <c r="AL681" s="10"/>
      <c r="AM681" s="10"/>
      <c r="AN681" s="10"/>
      <c r="AO681" s="10"/>
    </row>
    <row r="682" spans="1:41" ht="12.75">
      <c r="A682" s="129"/>
      <c r="B682" s="130"/>
      <c r="C682" s="86"/>
      <c r="D682" s="13"/>
      <c r="E682" s="13"/>
      <c r="F682" s="13"/>
      <c r="G682" s="13"/>
      <c r="H682" s="131"/>
      <c r="I682" s="131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92"/>
      <c r="X682" s="92"/>
      <c r="Y682" s="92"/>
      <c r="Z682" s="92"/>
      <c r="AA682" s="92"/>
      <c r="AB682" s="92"/>
      <c r="AC682" s="132"/>
      <c r="AD682" s="78"/>
      <c r="AE682" s="78"/>
      <c r="AF682" s="133"/>
      <c r="AG682" s="134"/>
      <c r="AH682" s="10"/>
      <c r="AI682" s="10"/>
      <c r="AJ682" s="10"/>
      <c r="AK682" s="10"/>
      <c r="AL682" s="10"/>
      <c r="AM682" s="10"/>
      <c r="AN682" s="10"/>
      <c r="AO682" s="10"/>
    </row>
    <row r="683" spans="1:41" ht="12.75">
      <c r="A683" s="129"/>
      <c r="B683" s="130"/>
      <c r="C683" s="86"/>
      <c r="D683" s="13"/>
      <c r="E683" s="13"/>
      <c r="F683" s="13"/>
      <c r="G683" s="13"/>
      <c r="H683" s="131"/>
      <c r="I683" s="131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92"/>
      <c r="X683" s="92"/>
      <c r="Y683" s="92"/>
      <c r="Z683" s="92"/>
      <c r="AA683" s="92"/>
      <c r="AB683" s="92"/>
      <c r="AC683" s="132"/>
      <c r="AD683" s="78"/>
      <c r="AE683" s="78"/>
      <c r="AF683" s="133"/>
      <c r="AG683" s="134"/>
      <c r="AH683" s="10"/>
      <c r="AI683" s="10"/>
      <c r="AJ683" s="10"/>
      <c r="AK683" s="10"/>
      <c r="AL683" s="10"/>
      <c r="AM683" s="10"/>
      <c r="AN683" s="10"/>
      <c r="AO683" s="10"/>
    </row>
    <row r="684" spans="1:41" ht="12.75">
      <c r="A684" s="129"/>
      <c r="B684" s="130"/>
      <c r="C684" s="86"/>
      <c r="D684" s="13"/>
      <c r="E684" s="13"/>
      <c r="F684" s="13"/>
      <c r="G684" s="13"/>
      <c r="H684" s="131"/>
      <c r="I684" s="131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92"/>
      <c r="X684" s="92"/>
      <c r="Y684" s="92"/>
      <c r="Z684" s="92"/>
      <c r="AA684" s="92"/>
      <c r="AB684" s="92"/>
      <c r="AC684" s="132"/>
      <c r="AD684" s="78"/>
      <c r="AE684" s="78"/>
      <c r="AF684" s="133"/>
      <c r="AG684" s="134"/>
      <c r="AH684" s="10"/>
      <c r="AI684" s="10"/>
      <c r="AJ684" s="10"/>
      <c r="AK684" s="10"/>
      <c r="AL684" s="10"/>
      <c r="AM684" s="10"/>
      <c r="AN684" s="10"/>
      <c r="AO684" s="10"/>
    </row>
    <row r="685" spans="1:41" ht="12.75">
      <c r="A685" s="129"/>
      <c r="B685" s="130"/>
      <c r="C685" s="86"/>
      <c r="D685" s="13"/>
      <c r="E685" s="13"/>
      <c r="F685" s="13"/>
      <c r="G685" s="13"/>
      <c r="H685" s="131"/>
      <c r="I685" s="131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92"/>
      <c r="X685" s="92"/>
      <c r="Y685" s="92"/>
      <c r="Z685" s="92"/>
      <c r="AA685" s="92"/>
      <c r="AB685" s="92"/>
      <c r="AC685" s="132"/>
      <c r="AD685" s="78"/>
      <c r="AE685" s="78"/>
      <c r="AF685" s="133"/>
      <c r="AG685" s="134"/>
      <c r="AH685" s="10"/>
      <c r="AI685" s="10"/>
      <c r="AJ685" s="10"/>
      <c r="AK685" s="10"/>
      <c r="AL685" s="10"/>
      <c r="AM685" s="10"/>
      <c r="AN685" s="10"/>
      <c r="AO685" s="10"/>
    </row>
    <row r="686" spans="1:41" ht="12.75">
      <c r="A686" s="129"/>
      <c r="B686" s="130"/>
      <c r="C686" s="86"/>
      <c r="D686" s="13"/>
      <c r="E686" s="13"/>
      <c r="F686" s="13"/>
      <c r="G686" s="13"/>
      <c r="H686" s="131"/>
      <c r="I686" s="131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92"/>
      <c r="X686" s="92"/>
      <c r="Y686" s="92"/>
      <c r="Z686" s="92"/>
      <c r="AA686" s="92"/>
      <c r="AB686" s="92"/>
      <c r="AC686" s="132"/>
      <c r="AD686" s="78"/>
      <c r="AE686" s="78"/>
      <c r="AF686" s="133"/>
      <c r="AG686" s="134"/>
      <c r="AH686" s="10"/>
      <c r="AI686" s="10"/>
      <c r="AJ686" s="10"/>
      <c r="AK686" s="10"/>
      <c r="AL686" s="10"/>
      <c r="AM686" s="10"/>
      <c r="AN686" s="10"/>
      <c r="AO686" s="10"/>
    </row>
    <row r="687" spans="1:41" ht="12.75">
      <c r="A687" s="129"/>
      <c r="B687" s="130"/>
      <c r="C687" s="86"/>
      <c r="D687" s="13"/>
      <c r="E687" s="13"/>
      <c r="F687" s="13"/>
      <c r="G687" s="13"/>
      <c r="H687" s="131"/>
      <c r="I687" s="131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92"/>
      <c r="X687" s="92"/>
      <c r="Y687" s="92"/>
      <c r="Z687" s="92"/>
      <c r="AA687" s="92"/>
      <c r="AB687" s="92"/>
      <c r="AC687" s="132"/>
      <c r="AD687" s="78"/>
      <c r="AE687" s="78"/>
      <c r="AF687" s="133"/>
      <c r="AG687" s="134"/>
      <c r="AH687" s="10"/>
      <c r="AI687" s="10"/>
      <c r="AJ687" s="10"/>
      <c r="AK687" s="10"/>
      <c r="AL687" s="10"/>
      <c r="AM687" s="10"/>
      <c r="AN687" s="10"/>
      <c r="AO687" s="10"/>
    </row>
    <row r="688" spans="1:41" ht="12.75">
      <c r="A688" s="129"/>
      <c r="B688" s="130"/>
      <c r="C688" s="86"/>
      <c r="D688" s="13"/>
      <c r="E688" s="13"/>
      <c r="F688" s="13"/>
      <c r="G688" s="13"/>
      <c r="H688" s="131"/>
      <c r="I688" s="131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92"/>
      <c r="X688" s="92"/>
      <c r="Y688" s="92"/>
      <c r="Z688" s="92"/>
      <c r="AA688" s="92"/>
      <c r="AB688" s="92"/>
      <c r="AC688" s="132"/>
      <c r="AD688" s="78"/>
      <c r="AE688" s="78"/>
      <c r="AF688" s="133"/>
      <c r="AG688" s="134"/>
      <c r="AH688" s="10"/>
      <c r="AI688" s="10"/>
      <c r="AJ688" s="10"/>
      <c r="AK688" s="10"/>
      <c r="AL688" s="10"/>
      <c r="AM688" s="10"/>
      <c r="AN688" s="10"/>
      <c r="AO688" s="10"/>
    </row>
    <row r="689" spans="1:41" ht="12.75">
      <c r="A689" s="129"/>
      <c r="B689" s="130"/>
      <c r="C689" s="86"/>
      <c r="D689" s="13"/>
      <c r="E689" s="13"/>
      <c r="F689" s="13"/>
      <c r="G689" s="13"/>
      <c r="H689" s="131"/>
      <c r="I689" s="131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92"/>
      <c r="X689" s="92"/>
      <c r="Y689" s="92"/>
      <c r="Z689" s="92"/>
      <c r="AA689" s="92"/>
      <c r="AB689" s="92"/>
      <c r="AC689" s="132"/>
      <c r="AD689" s="78"/>
      <c r="AE689" s="78"/>
      <c r="AF689" s="133"/>
      <c r="AG689" s="134"/>
      <c r="AH689" s="10"/>
      <c r="AI689" s="10"/>
      <c r="AJ689" s="10"/>
      <c r="AK689" s="10"/>
      <c r="AL689" s="10"/>
      <c r="AM689" s="10"/>
      <c r="AN689" s="10"/>
      <c r="AO689" s="10"/>
    </row>
    <row r="690" spans="1:41" ht="12.75">
      <c r="A690" s="129"/>
      <c r="B690" s="130"/>
      <c r="C690" s="86"/>
      <c r="D690" s="13"/>
      <c r="E690" s="13"/>
      <c r="F690" s="13"/>
      <c r="G690" s="13"/>
      <c r="H690" s="131"/>
      <c r="I690" s="131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92"/>
      <c r="X690" s="92"/>
      <c r="Y690" s="92"/>
      <c r="Z690" s="92"/>
      <c r="AA690" s="92"/>
      <c r="AB690" s="92"/>
      <c r="AC690" s="132"/>
      <c r="AD690" s="78"/>
      <c r="AE690" s="78"/>
      <c r="AF690" s="133"/>
      <c r="AG690" s="134"/>
      <c r="AH690" s="10"/>
      <c r="AI690" s="10"/>
      <c r="AJ690" s="10"/>
      <c r="AK690" s="10"/>
      <c r="AL690" s="10"/>
      <c r="AM690" s="10"/>
      <c r="AN690" s="10"/>
      <c r="AO690" s="10"/>
    </row>
    <row r="691" spans="1:41" ht="12.75">
      <c r="A691" s="129"/>
      <c r="B691" s="130"/>
      <c r="C691" s="86"/>
      <c r="D691" s="13"/>
      <c r="E691" s="13"/>
      <c r="F691" s="13"/>
      <c r="G691" s="13"/>
      <c r="H691" s="131"/>
      <c r="I691" s="131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92"/>
      <c r="X691" s="92"/>
      <c r="Y691" s="92"/>
      <c r="Z691" s="92"/>
      <c r="AA691" s="92"/>
      <c r="AB691" s="92"/>
      <c r="AC691" s="132"/>
      <c r="AD691" s="78"/>
      <c r="AE691" s="78"/>
      <c r="AF691" s="133"/>
      <c r="AG691" s="134"/>
      <c r="AH691" s="10"/>
      <c r="AI691" s="10"/>
      <c r="AJ691" s="10"/>
      <c r="AK691" s="10"/>
      <c r="AL691" s="10"/>
      <c r="AM691" s="10"/>
      <c r="AN691" s="10"/>
      <c r="AO691" s="10"/>
    </row>
    <row r="692" spans="1:41" ht="12.75">
      <c r="A692" s="129"/>
      <c r="B692" s="130"/>
      <c r="C692" s="86"/>
      <c r="D692" s="13"/>
      <c r="E692" s="13"/>
      <c r="F692" s="13"/>
      <c r="G692" s="13"/>
      <c r="H692" s="131"/>
      <c r="I692" s="131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92"/>
      <c r="X692" s="92"/>
      <c r="Y692" s="92"/>
      <c r="Z692" s="92"/>
      <c r="AA692" s="92"/>
      <c r="AB692" s="92"/>
      <c r="AC692" s="132"/>
      <c r="AD692" s="78"/>
      <c r="AE692" s="78"/>
      <c r="AF692" s="133"/>
      <c r="AG692" s="134"/>
      <c r="AH692" s="10"/>
      <c r="AI692" s="10"/>
      <c r="AJ692" s="10"/>
      <c r="AK692" s="10"/>
      <c r="AL692" s="10"/>
      <c r="AM692" s="10"/>
      <c r="AN692" s="10"/>
      <c r="AO692" s="10"/>
    </row>
    <row r="693" spans="1:41" ht="12.75">
      <c r="A693" s="129"/>
      <c r="B693" s="130"/>
      <c r="C693" s="86"/>
      <c r="D693" s="13"/>
      <c r="E693" s="13"/>
      <c r="F693" s="13"/>
      <c r="G693" s="13"/>
      <c r="H693" s="131"/>
      <c r="I693" s="131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92"/>
      <c r="X693" s="92"/>
      <c r="Y693" s="92"/>
      <c r="Z693" s="92"/>
      <c r="AA693" s="92"/>
      <c r="AB693" s="92"/>
      <c r="AC693" s="132"/>
      <c r="AD693" s="78"/>
      <c r="AE693" s="78"/>
      <c r="AF693" s="133"/>
      <c r="AG693" s="134"/>
      <c r="AH693" s="10"/>
      <c r="AI693" s="10"/>
      <c r="AJ693" s="10"/>
      <c r="AK693" s="10"/>
      <c r="AL693" s="10"/>
      <c r="AM693" s="10"/>
      <c r="AN693" s="10"/>
      <c r="AO693" s="10"/>
    </row>
    <row r="694" spans="1:41" ht="12.75">
      <c r="A694" s="129"/>
      <c r="B694" s="130"/>
      <c r="C694" s="86"/>
      <c r="D694" s="13"/>
      <c r="E694" s="13"/>
      <c r="F694" s="13"/>
      <c r="G694" s="13"/>
      <c r="H694" s="131"/>
      <c r="I694" s="131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92"/>
      <c r="X694" s="92"/>
      <c r="Y694" s="92"/>
      <c r="Z694" s="92"/>
      <c r="AA694" s="92"/>
      <c r="AB694" s="92"/>
      <c r="AC694" s="132"/>
      <c r="AD694" s="78"/>
      <c r="AE694" s="78"/>
      <c r="AF694" s="133"/>
      <c r="AG694" s="134"/>
      <c r="AH694" s="10"/>
      <c r="AI694" s="10"/>
      <c r="AJ694" s="10"/>
      <c r="AK694" s="10"/>
      <c r="AL694" s="10"/>
      <c r="AM694" s="10"/>
      <c r="AN694" s="10"/>
      <c r="AO694" s="10"/>
    </row>
    <row r="695" spans="1:41" ht="12.75">
      <c r="A695" s="129"/>
      <c r="B695" s="130"/>
      <c r="C695" s="86"/>
      <c r="D695" s="13"/>
      <c r="E695" s="13"/>
      <c r="F695" s="13"/>
      <c r="G695" s="13"/>
      <c r="H695" s="131"/>
      <c r="I695" s="131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92"/>
      <c r="X695" s="92"/>
      <c r="Y695" s="92"/>
      <c r="Z695" s="92"/>
      <c r="AA695" s="92"/>
      <c r="AB695" s="92"/>
      <c r="AC695" s="132"/>
      <c r="AD695" s="78"/>
      <c r="AE695" s="78"/>
      <c r="AF695" s="133"/>
      <c r="AG695" s="134"/>
      <c r="AH695" s="10"/>
      <c r="AI695" s="10"/>
      <c r="AJ695" s="10"/>
      <c r="AK695" s="10"/>
      <c r="AL695" s="10"/>
      <c r="AM695" s="10"/>
      <c r="AN695" s="10"/>
      <c r="AO695" s="10"/>
    </row>
    <row r="696" spans="1:41" ht="12.75">
      <c r="A696" s="129"/>
      <c r="B696" s="130"/>
      <c r="C696" s="86"/>
      <c r="D696" s="13"/>
      <c r="E696" s="13"/>
      <c r="F696" s="13"/>
      <c r="G696" s="13"/>
      <c r="H696" s="131"/>
      <c r="I696" s="131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92"/>
      <c r="X696" s="92"/>
      <c r="Y696" s="92"/>
      <c r="Z696" s="92"/>
      <c r="AA696" s="92"/>
      <c r="AB696" s="92"/>
      <c r="AC696" s="132"/>
      <c r="AD696" s="78"/>
      <c r="AE696" s="78"/>
      <c r="AF696" s="133"/>
      <c r="AG696" s="134"/>
      <c r="AH696" s="10"/>
      <c r="AI696" s="10"/>
      <c r="AJ696" s="10"/>
      <c r="AK696" s="10"/>
      <c r="AL696" s="10"/>
      <c r="AM696" s="10"/>
      <c r="AN696" s="10"/>
      <c r="AO696" s="10"/>
    </row>
    <row r="697" spans="1:41" ht="12.75">
      <c r="A697" s="129"/>
      <c r="B697" s="130"/>
      <c r="C697" s="86"/>
      <c r="D697" s="13"/>
      <c r="E697" s="13"/>
      <c r="F697" s="13"/>
      <c r="G697" s="13"/>
      <c r="H697" s="131"/>
      <c r="I697" s="131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92"/>
      <c r="X697" s="92"/>
      <c r="Y697" s="92"/>
      <c r="Z697" s="92"/>
      <c r="AA697" s="92"/>
      <c r="AB697" s="92"/>
      <c r="AC697" s="132"/>
      <c r="AD697" s="78"/>
      <c r="AE697" s="78"/>
      <c r="AF697" s="133"/>
      <c r="AG697" s="134"/>
      <c r="AH697" s="10"/>
      <c r="AI697" s="10"/>
      <c r="AJ697" s="10"/>
      <c r="AK697" s="10"/>
      <c r="AL697" s="10"/>
      <c r="AM697" s="10"/>
      <c r="AN697" s="10"/>
      <c r="AO697" s="10"/>
    </row>
    <row r="698" spans="1:41" ht="12.75">
      <c r="A698" s="129"/>
      <c r="B698" s="130"/>
      <c r="C698" s="86"/>
      <c r="D698" s="13"/>
      <c r="E698" s="13"/>
      <c r="F698" s="13"/>
      <c r="G698" s="13"/>
      <c r="H698" s="131"/>
      <c r="I698" s="131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92"/>
      <c r="X698" s="92"/>
      <c r="Y698" s="92"/>
      <c r="Z698" s="92"/>
      <c r="AA698" s="92"/>
      <c r="AB698" s="92"/>
      <c r="AC698" s="132"/>
      <c r="AD698" s="78"/>
      <c r="AE698" s="78"/>
      <c r="AF698" s="133"/>
      <c r="AG698" s="134"/>
      <c r="AH698" s="10"/>
      <c r="AI698" s="10"/>
      <c r="AJ698" s="10"/>
      <c r="AK698" s="10"/>
      <c r="AL698" s="10"/>
      <c r="AM698" s="10"/>
      <c r="AN698" s="10"/>
      <c r="AO698" s="10"/>
    </row>
    <row r="699" spans="1:41" ht="12.75">
      <c r="A699" s="129"/>
      <c r="B699" s="130"/>
      <c r="C699" s="86"/>
      <c r="D699" s="13"/>
      <c r="E699" s="13"/>
      <c r="F699" s="13"/>
      <c r="G699" s="13"/>
      <c r="H699" s="131"/>
      <c r="I699" s="131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92"/>
      <c r="X699" s="92"/>
      <c r="Y699" s="92"/>
      <c r="Z699" s="92"/>
      <c r="AA699" s="92"/>
      <c r="AB699" s="92"/>
      <c r="AC699" s="132"/>
      <c r="AD699" s="78"/>
      <c r="AE699" s="78"/>
      <c r="AF699" s="133"/>
      <c r="AG699" s="134"/>
      <c r="AH699" s="10"/>
      <c r="AI699" s="10"/>
      <c r="AJ699" s="10"/>
      <c r="AK699" s="10"/>
      <c r="AL699" s="10"/>
      <c r="AM699" s="10"/>
      <c r="AN699" s="10"/>
      <c r="AO699" s="10"/>
    </row>
    <row r="700" spans="1:41" ht="12.75">
      <c r="A700" s="129"/>
      <c r="B700" s="130"/>
      <c r="C700" s="86"/>
      <c r="D700" s="13"/>
      <c r="E700" s="13"/>
      <c r="F700" s="13"/>
      <c r="G700" s="13"/>
      <c r="H700" s="131"/>
      <c r="I700" s="131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92"/>
      <c r="X700" s="92"/>
      <c r="Y700" s="92"/>
      <c r="Z700" s="92"/>
      <c r="AA700" s="92"/>
      <c r="AB700" s="92"/>
      <c r="AC700" s="132"/>
      <c r="AD700" s="78"/>
      <c r="AE700" s="78"/>
      <c r="AF700" s="133"/>
      <c r="AG700" s="134"/>
      <c r="AH700" s="10"/>
      <c r="AI700" s="10"/>
      <c r="AJ700" s="10"/>
      <c r="AK700" s="10"/>
      <c r="AL700" s="10"/>
      <c r="AM700" s="10"/>
      <c r="AN700" s="10"/>
      <c r="AO700" s="10"/>
    </row>
    <row r="701" spans="1:41" ht="12.75">
      <c r="A701" s="129"/>
      <c r="B701" s="130"/>
      <c r="C701" s="86"/>
      <c r="D701" s="13"/>
      <c r="E701" s="13"/>
      <c r="F701" s="13"/>
      <c r="G701" s="13"/>
      <c r="H701" s="131"/>
      <c r="I701" s="131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92"/>
      <c r="X701" s="92"/>
      <c r="Y701" s="92"/>
      <c r="Z701" s="92"/>
      <c r="AA701" s="92"/>
      <c r="AB701" s="92"/>
      <c r="AC701" s="132"/>
      <c r="AD701" s="78"/>
      <c r="AE701" s="78"/>
      <c r="AF701" s="133"/>
      <c r="AG701" s="134"/>
      <c r="AH701" s="10"/>
      <c r="AI701" s="10"/>
      <c r="AJ701" s="10"/>
      <c r="AK701" s="10"/>
      <c r="AL701" s="10"/>
      <c r="AM701" s="10"/>
      <c r="AN701" s="10"/>
      <c r="AO701" s="10"/>
    </row>
    <row r="702" spans="1:41" ht="12.75">
      <c r="A702" s="129"/>
      <c r="B702" s="130"/>
      <c r="C702" s="86"/>
      <c r="D702" s="13"/>
      <c r="E702" s="13"/>
      <c r="F702" s="13"/>
      <c r="G702" s="13"/>
      <c r="H702" s="131"/>
      <c r="I702" s="131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92"/>
      <c r="X702" s="92"/>
      <c r="Y702" s="92"/>
      <c r="Z702" s="92"/>
      <c r="AA702" s="92"/>
      <c r="AB702" s="92"/>
      <c r="AC702" s="132"/>
      <c r="AD702" s="78"/>
      <c r="AE702" s="78"/>
      <c r="AF702" s="133"/>
      <c r="AG702" s="134"/>
      <c r="AH702" s="10"/>
      <c r="AI702" s="10"/>
      <c r="AJ702" s="10"/>
      <c r="AK702" s="10"/>
      <c r="AL702" s="10"/>
      <c r="AM702" s="10"/>
      <c r="AN702" s="10"/>
      <c r="AO702" s="10"/>
    </row>
    <row r="703" spans="1:41" ht="12.75">
      <c r="A703" s="129"/>
      <c r="B703" s="130"/>
      <c r="C703" s="86"/>
      <c r="D703" s="13"/>
      <c r="E703" s="13"/>
      <c r="F703" s="13"/>
      <c r="G703" s="13"/>
      <c r="H703" s="131"/>
      <c r="I703" s="131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92"/>
      <c r="X703" s="92"/>
      <c r="Y703" s="92"/>
      <c r="Z703" s="92"/>
      <c r="AA703" s="92"/>
      <c r="AB703" s="92"/>
      <c r="AC703" s="132"/>
      <c r="AD703" s="78"/>
      <c r="AE703" s="78"/>
      <c r="AF703" s="133"/>
      <c r="AG703" s="134"/>
      <c r="AH703" s="10"/>
      <c r="AI703" s="10"/>
      <c r="AJ703" s="10"/>
      <c r="AK703" s="10"/>
      <c r="AL703" s="10"/>
      <c r="AM703" s="10"/>
      <c r="AN703" s="10"/>
      <c r="AO703" s="10"/>
    </row>
    <row r="704" spans="1:41" ht="12.75">
      <c r="A704" s="129"/>
      <c r="B704" s="130"/>
      <c r="C704" s="86"/>
      <c r="D704" s="13"/>
      <c r="E704" s="13"/>
      <c r="F704" s="13"/>
      <c r="G704" s="13"/>
      <c r="H704" s="131"/>
      <c r="I704" s="131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92"/>
      <c r="X704" s="92"/>
      <c r="Y704" s="92"/>
      <c r="Z704" s="92"/>
      <c r="AA704" s="92"/>
      <c r="AB704" s="92"/>
      <c r="AC704" s="132"/>
      <c r="AD704" s="78"/>
      <c r="AE704" s="78"/>
      <c r="AF704" s="133"/>
      <c r="AG704" s="134"/>
      <c r="AH704" s="10"/>
      <c r="AI704" s="10"/>
      <c r="AJ704" s="10"/>
      <c r="AK704" s="10"/>
      <c r="AL704" s="10"/>
      <c r="AM704" s="10"/>
      <c r="AN704" s="10"/>
      <c r="AO704" s="10"/>
    </row>
    <row r="705" spans="1:41" ht="12.75">
      <c r="A705" s="129"/>
      <c r="B705" s="130"/>
      <c r="C705" s="86"/>
      <c r="D705" s="13"/>
      <c r="E705" s="13"/>
      <c r="F705" s="13"/>
      <c r="G705" s="13"/>
      <c r="H705" s="131"/>
      <c r="I705" s="131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92"/>
      <c r="X705" s="92"/>
      <c r="Y705" s="92"/>
      <c r="Z705" s="92"/>
      <c r="AA705" s="92"/>
      <c r="AB705" s="92"/>
      <c r="AC705" s="132"/>
      <c r="AD705" s="78"/>
      <c r="AE705" s="78"/>
      <c r="AF705" s="133"/>
      <c r="AG705" s="134"/>
      <c r="AH705" s="10"/>
      <c r="AI705" s="10"/>
      <c r="AJ705" s="10"/>
      <c r="AK705" s="10"/>
      <c r="AL705" s="10"/>
      <c r="AM705" s="10"/>
      <c r="AN705" s="10"/>
      <c r="AO705" s="10"/>
    </row>
    <row r="706" spans="1:41" ht="12.75">
      <c r="A706" s="129"/>
      <c r="B706" s="130"/>
      <c r="C706" s="86"/>
      <c r="D706" s="13"/>
      <c r="E706" s="13"/>
      <c r="F706" s="13"/>
      <c r="G706" s="13"/>
      <c r="H706" s="131"/>
      <c r="I706" s="131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92"/>
      <c r="X706" s="92"/>
      <c r="Y706" s="92"/>
      <c r="Z706" s="92"/>
      <c r="AA706" s="92"/>
      <c r="AB706" s="92"/>
      <c r="AC706" s="132"/>
      <c r="AD706" s="78"/>
      <c r="AE706" s="78"/>
      <c r="AF706" s="133"/>
      <c r="AG706" s="134"/>
      <c r="AH706" s="10"/>
      <c r="AI706" s="10"/>
      <c r="AJ706" s="10"/>
      <c r="AK706" s="10"/>
      <c r="AL706" s="10"/>
      <c r="AM706" s="10"/>
      <c r="AN706" s="10"/>
      <c r="AO706" s="10"/>
    </row>
    <row r="707" spans="1:41" ht="12.75">
      <c r="A707" s="129"/>
      <c r="B707" s="130"/>
      <c r="C707" s="86"/>
      <c r="D707" s="13"/>
      <c r="E707" s="13"/>
      <c r="F707" s="13"/>
      <c r="G707" s="13"/>
      <c r="H707" s="131"/>
      <c r="I707" s="131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92"/>
      <c r="X707" s="92"/>
      <c r="Y707" s="92"/>
      <c r="Z707" s="92"/>
      <c r="AA707" s="92"/>
      <c r="AB707" s="92"/>
      <c r="AC707" s="132"/>
      <c r="AD707" s="78"/>
      <c r="AE707" s="78"/>
      <c r="AF707" s="133"/>
      <c r="AG707" s="134"/>
      <c r="AH707" s="10"/>
      <c r="AI707" s="10"/>
      <c r="AJ707" s="10"/>
      <c r="AK707" s="10"/>
      <c r="AL707" s="10"/>
      <c r="AM707" s="10"/>
      <c r="AN707" s="10"/>
      <c r="AO707" s="10"/>
    </row>
    <row r="708" spans="1:41" ht="12.75">
      <c r="A708" s="129"/>
      <c r="B708" s="130"/>
      <c r="C708" s="86"/>
      <c r="D708" s="13"/>
      <c r="E708" s="13"/>
      <c r="F708" s="13"/>
      <c r="G708" s="13"/>
      <c r="H708" s="131"/>
      <c r="I708" s="131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92"/>
      <c r="X708" s="92"/>
      <c r="Y708" s="92"/>
      <c r="Z708" s="92"/>
      <c r="AA708" s="92"/>
      <c r="AB708" s="92"/>
      <c r="AC708" s="132"/>
      <c r="AD708" s="78"/>
      <c r="AE708" s="78"/>
      <c r="AF708" s="133"/>
      <c r="AG708" s="134"/>
      <c r="AH708" s="10"/>
      <c r="AI708" s="10"/>
      <c r="AJ708" s="10"/>
      <c r="AK708" s="10"/>
      <c r="AL708" s="10"/>
      <c r="AM708" s="10"/>
      <c r="AN708" s="10"/>
      <c r="AO708" s="10"/>
    </row>
    <row r="709" spans="1:41" ht="12.75">
      <c r="A709" s="129"/>
      <c r="B709" s="130"/>
      <c r="C709" s="86"/>
      <c r="D709" s="13"/>
      <c r="E709" s="13"/>
      <c r="F709" s="13"/>
      <c r="G709" s="13"/>
      <c r="H709" s="131"/>
      <c r="I709" s="131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92"/>
      <c r="X709" s="92"/>
      <c r="Y709" s="92"/>
      <c r="Z709" s="92"/>
      <c r="AA709" s="92"/>
      <c r="AB709" s="92"/>
      <c r="AC709" s="132"/>
      <c r="AD709" s="78"/>
      <c r="AE709" s="78"/>
      <c r="AF709" s="133"/>
      <c r="AG709" s="134"/>
      <c r="AH709" s="10"/>
      <c r="AI709" s="10"/>
      <c r="AJ709" s="10"/>
      <c r="AK709" s="10"/>
      <c r="AL709" s="10"/>
      <c r="AM709" s="10"/>
      <c r="AN709" s="10"/>
      <c r="AO709" s="10"/>
    </row>
    <row r="710" spans="1:41" ht="12.75">
      <c r="A710" s="129"/>
      <c r="B710" s="130"/>
      <c r="C710" s="86"/>
      <c r="D710" s="13"/>
      <c r="E710" s="13"/>
      <c r="F710" s="13"/>
      <c r="G710" s="13"/>
      <c r="H710" s="131"/>
      <c r="I710" s="131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92"/>
      <c r="X710" s="92"/>
      <c r="Y710" s="92"/>
      <c r="Z710" s="92"/>
      <c r="AA710" s="92"/>
      <c r="AB710" s="92"/>
      <c r="AC710" s="132"/>
      <c r="AD710" s="78"/>
      <c r="AE710" s="78"/>
      <c r="AF710" s="133"/>
      <c r="AG710" s="134"/>
      <c r="AH710" s="10"/>
      <c r="AI710" s="10"/>
      <c r="AJ710" s="10"/>
      <c r="AK710" s="10"/>
      <c r="AL710" s="10"/>
      <c r="AM710" s="10"/>
      <c r="AN710" s="10"/>
      <c r="AO710" s="10"/>
    </row>
    <row r="711" spans="1:41" ht="12.75">
      <c r="A711" s="129"/>
      <c r="B711" s="130"/>
      <c r="C711" s="86"/>
      <c r="D711" s="13"/>
      <c r="E711" s="13"/>
      <c r="F711" s="13"/>
      <c r="G711" s="13"/>
      <c r="H711" s="131"/>
      <c r="I711" s="131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92"/>
      <c r="X711" s="92"/>
      <c r="Y711" s="92"/>
      <c r="Z711" s="92"/>
      <c r="AA711" s="92"/>
      <c r="AB711" s="92"/>
      <c r="AC711" s="132"/>
      <c r="AD711" s="78"/>
      <c r="AE711" s="78"/>
      <c r="AF711" s="133"/>
      <c r="AG711" s="134"/>
      <c r="AH711" s="10"/>
      <c r="AI711" s="10"/>
      <c r="AJ711" s="10"/>
      <c r="AK711" s="10"/>
      <c r="AL711" s="10"/>
      <c r="AM711" s="10"/>
      <c r="AN711" s="10"/>
      <c r="AO711" s="10"/>
    </row>
    <row r="712" spans="1:41" ht="12.75">
      <c r="A712" s="129"/>
      <c r="B712" s="130"/>
      <c r="C712" s="86"/>
      <c r="D712" s="13"/>
      <c r="E712" s="13"/>
      <c r="F712" s="13"/>
      <c r="G712" s="13"/>
      <c r="H712" s="131"/>
      <c r="I712" s="131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92"/>
      <c r="X712" s="92"/>
      <c r="Y712" s="92"/>
      <c r="Z712" s="92"/>
      <c r="AA712" s="92"/>
      <c r="AB712" s="92"/>
      <c r="AC712" s="132"/>
      <c r="AD712" s="78"/>
      <c r="AE712" s="78"/>
      <c r="AF712" s="133"/>
      <c r="AG712" s="134"/>
      <c r="AH712" s="10"/>
      <c r="AI712" s="10"/>
      <c r="AJ712" s="10"/>
      <c r="AK712" s="10"/>
      <c r="AL712" s="10"/>
      <c r="AM712" s="10"/>
      <c r="AN712" s="10"/>
      <c r="AO712" s="10"/>
    </row>
    <row r="713" spans="1:41" ht="12.75">
      <c r="A713" s="129"/>
      <c r="B713" s="130"/>
      <c r="C713" s="86"/>
      <c r="D713" s="13"/>
      <c r="E713" s="13"/>
      <c r="F713" s="13"/>
      <c r="G713" s="13"/>
      <c r="H713" s="131"/>
      <c r="I713" s="131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92"/>
      <c r="X713" s="92"/>
      <c r="Y713" s="92"/>
      <c r="Z713" s="92"/>
      <c r="AA713" s="92"/>
      <c r="AB713" s="92"/>
      <c r="AC713" s="132"/>
      <c r="AD713" s="78"/>
      <c r="AE713" s="78"/>
      <c r="AF713" s="133"/>
      <c r="AG713" s="134"/>
      <c r="AH713" s="10"/>
      <c r="AI713" s="10"/>
      <c r="AJ713" s="10"/>
      <c r="AK713" s="10"/>
      <c r="AL713" s="10"/>
      <c r="AM713" s="10"/>
      <c r="AN713" s="10"/>
      <c r="AO713" s="10"/>
    </row>
    <row r="714" spans="1:41" ht="12.75">
      <c r="A714" s="129"/>
      <c r="B714" s="130"/>
      <c r="C714" s="86"/>
      <c r="D714" s="13"/>
      <c r="E714" s="13"/>
      <c r="F714" s="13"/>
      <c r="G714" s="13"/>
      <c r="H714" s="131"/>
      <c r="I714" s="131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92"/>
      <c r="X714" s="92"/>
      <c r="Y714" s="92"/>
      <c r="Z714" s="92"/>
      <c r="AA714" s="92"/>
      <c r="AB714" s="92"/>
      <c r="AC714" s="132"/>
      <c r="AD714" s="78"/>
      <c r="AE714" s="78"/>
      <c r="AF714" s="133"/>
      <c r="AG714" s="134"/>
      <c r="AH714" s="10"/>
      <c r="AI714" s="10"/>
      <c r="AJ714" s="10"/>
      <c r="AK714" s="10"/>
      <c r="AL714" s="10"/>
      <c r="AM714" s="10"/>
      <c r="AN714" s="10"/>
      <c r="AO714" s="10"/>
    </row>
    <row r="715" spans="1:41" ht="12.75">
      <c r="A715" s="129"/>
      <c r="B715" s="130"/>
      <c r="C715" s="86"/>
      <c r="D715" s="13"/>
      <c r="E715" s="13"/>
      <c r="F715" s="13"/>
      <c r="G715" s="13"/>
      <c r="H715" s="131"/>
      <c r="I715" s="131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92"/>
      <c r="X715" s="92"/>
      <c r="Y715" s="92"/>
      <c r="Z715" s="92"/>
      <c r="AA715" s="92"/>
      <c r="AB715" s="92"/>
      <c r="AC715" s="132"/>
      <c r="AD715" s="78"/>
      <c r="AE715" s="78"/>
      <c r="AF715" s="133"/>
      <c r="AG715" s="134"/>
      <c r="AH715" s="10"/>
      <c r="AI715" s="10"/>
      <c r="AJ715" s="10"/>
      <c r="AK715" s="10"/>
      <c r="AL715" s="10"/>
      <c r="AM715" s="10"/>
      <c r="AN715" s="10"/>
      <c r="AO715" s="10"/>
    </row>
    <row r="716" spans="1:41" ht="12.75">
      <c r="A716" s="129"/>
      <c r="B716" s="130"/>
      <c r="C716" s="86"/>
      <c r="D716" s="13"/>
      <c r="E716" s="13"/>
      <c r="F716" s="13"/>
      <c r="G716" s="13"/>
      <c r="H716" s="131"/>
      <c r="I716" s="131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92"/>
      <c r="X716" s="92"/>
      <c r="Y716" s="92"/>
      <c r="Z716" s="92"/>
      <c r="AA716" s="92"/>
      <c r="AB716" s="92"/>
      <c r="AC716" s="132"/>
      <c r="AD716" s="78"/>
      <c r="AE716" s="78"/>
      <c r="AF716" s="133"/>
      <c r="AG716" s="134"/>
      <c r="AH716" s="10"/>
      <c r="AI716" s="10"/>
      <c r="AJ716" s="10"/>
      <c r="AK716" s="10"/>
      <c r="AL716" s="10"/>
      <c r="AM716" s="10"/>
      <c r="AN716" s="10"/>
      <c r="AO716" s="10"/>
    </row>
    <row r="717" spans="1:41" ht="12.75">
      <c r="A717" s="129"/>
      <c r="B717" s="130"/>
      <c r="C717" s="86"/>
      <c r="D717" s="13"/>
      <c r="E717" s="13"/>
      <c r="F717" s="13"/>
      <c r="G717" s="13"/>
      <c r="H717" s="131"/>
      <c r="I717" s="131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92"/>
      <c r="X717" s="92"/>
      <c r="Y717" s="92"/>
      <c r="Z717" s="92"/>
      <c r="AA717" s="92"/>
      <c r="AB717" s="92"/>
      <c r="AC717" s="132"/>
      <c r="AD717" s="78"/>
      <c r="AE717" s="78"/>
      <c r="AF717" s="133"/>
      <c r="AG717" s="134"/>
      <c r="AH717" s="10"/>
      <c r="AI717" s="10"/>
      <c r="AJ717" s="10"/>
      <c r="AK717" s="10"/>
      <c r="AL717" s="10"/>
      <c r="AM717" s="10"/>
      <c r="AN717" s="10"/>
      <c r="AO717" s="10"/>
    </row>
    <row r="718" spans="1:41" ht="12.75">
      <c r="A718" s="129"/>
      <c r="B718" s="130"/>
      <c r="C718" s="86"/>
      <c r="D718" s="13"/>
      <c r="E718" s="13"/>
      <c r="F718" s="13"/>
      <c r="G718" s="13"/>
      <c r="H718" s="131"/>
      <c r="I718" s="131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92"/>
      <c r="X718" s="92"/>
      <c r="Y718" s="92"/>
      <c r="Z718" s="92"/>
      <c r="AA718" s="92"/>
      <c r="AB718" s="92"/>
      <c r="AC718" s="132"/>
      <c r="AD718" s="78"/>
      <c r="AE718" s="78"/>
      <c r="AF718" s="133"/>
      <c r="AG718" s="134"/>
      <c r="AH718" s="10"/>
      <c r="AI718" s="10"/>
      <c r="AJ718" s="10"/>
      <c r="AK718" s="10"/>
      <c r="AL718" s="10"/>
      <c r="AM718" s="10"/>
      <c r="AN718" s="10"/>
      <c r="AO718" s="10"/>
    </row>
    <row r="719" spans="1:41" ht="12.75">
      <c r="A719" s="129"/>
      <c r="B719" s="130"/>
      <c r="C719" s="86"/>
      <c r="D719" s="13"/>
      <c r="E719" s="13"/>
      <c r="F719" s="13"/>
      <c r="G719" s="13"/>
      <c r="H719" s="131"/>
      <c r="I719" s="131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92"/>
      <c r="X719" s="92"/>
      <c r="Y719" s="92"/>
      <c r="Z719" s="92"/>
      <c r="AA719" s="92"/>
      <c r="AB719" s="92"/>
      <c r="AC719" s="132"/>
      <c r="AD719" s="78"/>
      <c r="AE719" s="78"/>
      <c r="AF719" s="133"/>
      <c r="AG719" s="134"/>
      <c r="AH719" s="10"/>
      <c r="AI719" s="10"/>
      <c r="AJ719" s="10"/>
      <c r="AK719" s="10"/>
      <c r="AL719" s="10"/>
      <c r="AM719" s="10"/>
      <c r="AN719" s="10"/>
      <c r="AO719" s="10"/>
    </row>
    <row r="720" spans="1:41" ht="12.75">
      <c r="A720" s="129"/>
      <c r="B720" s="130"/>
      <c r="C720" s="86"/>
      <c r="D720" s="13"/>
      <c r="E720" s="13"/>
      <c r="F720" s="13"/>
      <c r="G720" s="13"/>
      <c r="H720" s="131"/>
      <c r="I720" s="131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92"/>
      <c r="X720" s="92"/>
      <c r="Y720" s="92"/>
      <c r="Z720" s="92"/>
      <c r="AA720" s="92"/>
      <c r="AB720" s="92"/>
      <c r="AC720" s="132"/>
      <c r="AD720" s="78"/>
      <c r="AE720" s="78"/>
      <c r="AF720" s="133"/>
      <c r="AG720" s="134"/>
      <c r="AH720" s="10"/>
      <c r="AI720" s="10"/>
      <c r="AJ720" s="10"/>
      <c r="AK720" s="10"/>
      <c r="AL720" s="10"/>
      <c r="AM720" s="10"/>
      <c r="AN720" s="10"/>
      <c r="AO720" s="10"/>
    </row>
    <row r="721" spans="1:41" ht="12.75">
      <c r="A721" s="129"/>
      <c r="B721" s="130"/>
      <c r="C721" s="86"/>
      <c r="D721" s="13"/>
      <c r="E721" s="13"/>
      <c r="F721" s="13"/>
      <c r="G721" s="13"/>
      <c r="H721" s="131"/>
      <c r="I721" s="131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92"/>
      <c r="X721" s="92"/>
      <c r="Y721" s="92"/>
      <c r="Z721" s="92"/>
      <c r="AA721" s="92"/>
      <c r="AB721" s="92"/>
      <c r="AC721" s="132"/>
      <c r="AD721" s="78"/>
      <c r="AE721" s="78"/>
      <c r="AF721" s="133"/>
      <c r="AG721" s="134"/>
      <c r="AH721" s="10"/>
      <c r="AI721" s="10"/>
      <c r="AJ721" s="10"/>
      <c r="AK721" s="10"/>
      <c r="AL721" s="10"/>
      <c r="AM721" s="10"/>
      <c r="AN721" s="10"/>
      <c r="AO721" s="10"/>
    </row>
    <row r="722" spans="1:41" ht="12.75">
      <c r="A722" s="129"/>
      <c r="B722" s="130"/>
      <c r="C722" s="86"/>
      <c r="D722" s="13"/>
      <c r="E722" s="13"/>
      <c r="F722" s="13"/>
      <c r="G722" s="13"/>
      <c r="H722" s="131"/>
      <c r="I722" s="131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92"/>
      <c r="X722" s="92"/>
      <c r="Y722" s="92"/>
      <c r="Z722" s="92"/>
      <c r="AA722" s="92"/>
      <c r="AB722" s="92"/>
      <c r="AC722" s="132"/>
      <c r="AD722" s="78"/>
      <c r="AE722" s="78"/>
      <c r="AF722" s="133"/>
      <c r="AG722" s="134"/>
      <c r="AH722" s="10"/>
      <c r="AI722" s="10"/>
      <c r="AJ722" s="10"/>
      <c r="AK722" s="10"/>
      <c r="AL722" s="10"/>
      <c r="AM722" s="10"/>
      <c r="AN722" s="10"/>
      <c r="AO722" s="10"/>
    </row>
    <row r="723" spans="1:41" ht="12.75">
      <c r="A723" s="129"/>
      <c r="B723" s="130"/>
      <c r="C723" s="86"/>
      <c r="D723" s="13"/>
      <c r="E723" s="13"/>
      <c r="F723" s="13"/>
      <c r="G723" s="13"/>
      <c r="H723" s="131"/>
      <c r="I723" s="131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92"/>
      <c r="X723" s="92"/>
      <c r="Y723" s="92"/>
      <c r="Z723" s="92"/>
      <c r="AA723" s="92"/>
      <c r="AB723" s="92"/>
      <c r="AC723" s="132"/>
      <c r="AD723" s="78"/>
      <c r="AE723" s="78"/>
      <c r="AF723" s="133"/>
      <c r="AG723" s="134"/>
      <c r="AH723" s="10"/>
      <c r="AI723" s="10"/>
      <c r="AJ723" s="10"/>
      <c r="AK723" s="10"/>
      <c r="AL723" s="10"/>
      <c r="AM723" s="10"/>
      <c r="AN723" s="10"/>
      <c r="AO723" s="10"/>
    </row>
    <row r="724" spans="1:41" ht="12.75">
      <c r="A724" s="129"/>
      <c r="B724" s="130"/>
      <c r="C724" s="86"/>
      <c r="D724" s="13"/>
      <c r="E724" s="13"/>
      <c r="F724" s="13"/>
      <c r="G724" s="13"/>
      <c r="H724" s="131"/>
      <c r="I724" s="131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92"/>
      <c r="X724" s="92"/>
      <c r="Y724" s="92"/>
      <c r="Z724" s="92"/>
      <c r="AA724" s="92"/>
      <c r="AB724" s="92"/>
      <c r="AC724" s="132"/>
      <c r="AD724" s="78"/>
      <c r="AE724" s="78"/>
      <c r="AF724" s="133"/>
      <c r="AG724" s="134"/>
      <c r="AH724" s="10"/>
      <c r="AI724" s="10"/>
      <c r="AJ724" s="10"/>
      <c r="AK724" s="10"/>
      <c r="AL724" s="10"/>
      <c r="AM724" s="10"/>
      <c r="AN724" s="10"/>
      <c r="AO724" s="10"/>
    </row>
    <row r="725" spans="1:41" ht="12.75">
      <c r="A725" s="129"/>
      <c r="B725" s="130"/>
      <c r="C725" s="86"/>
      <c r="D725" s="13"/>
      <c r="E725" s="13"/>
      <c r="F725" s="13"/>
      <c r="G725" s="13"/>
      <c r="H725" s="131"/>
      <c r="I725" s="131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92"/>
      <c r="X725" s="92"/>
      <c r="Y725" s="92"/>
      <c r="Z725" s="92"/>
      <c r="AA725" s="92"/>
      <c r="AB725" s="92"/>
      <c r="AC725" s="132"/>
      <c r="AD725" s="78"/>
      <c r="AE725" s="78"/>
      <c r="AF725" s="133"/>
      <c r="AG725" s="134"/>
      <c r="AH725" s="10"/>
      <c r="AI725" s="10"/>
      <c r="AJ725" s="10"/>
      <c r="AK725" s="10"/>
      <c r="AL725" s="10"/>
      <c r="AM725" s="10"/>
      <c r="AN725" s="10"/>
      <c r="AO725" s="10"/>
    </row>
    <row r="726" spans="1:41" ht="12.75">
      <c r="A726" s="129"/>
      <c r="B726" s="130"/>
      <c r="C726" s="86"/>
      <c r="D726" s="13"/>
      <c r="E726" s="13"/>
      <c r="F726" s="13"/>
      <c r="G726" s="13"/>
      <c r="H726" s="131"/>
      <c r="I726" s="131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92"/>
      <c r="X726" s="92"/>
      <c r="Y726" s="92"/>
      <c r="Z726" s="92"/>
      <c r="AA726" s="92"/>
      <c r="AB726" s="92"/>
      <c r="AC726" s="132"/>
      <c r="AD726" s="78"/>
      <c r="AE726" s="78"/>
      <c r="AF726" s="133"/>
      <c r="AG726" s="134"/>
      <c r="AH726" s="10"/>
      <c r="AI726" s="10"/>
      <c r="AJ726" s="10"/>
      <c r="AK726" s="10"/>
      <c r="AL726" s="10"/>
      <c r="AM726" s="10"/>
      <c r="AN726" s="10"/>
      <c r="AO726" s="10"/>
    </row>
    <row r="727" spans="1:41" ht="12.75">
      <c r="A727" s="129"/>
      <c r="B727" s="130"/>
      <c r="C727" s="86"/>
      <c r="D727" s="13"/>
      <c r="E727" s="13"/>
      <c r="F727" s="13"/>
      <c r="G727" s="13"/>
      <c r="H727" s="131"/>
      <c r="I727" s="131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92"/>
      <c r="X727" s="92"/>
      <c r="Y727" s="92"/>
      <c r="Z727" s="92"/>
      <c r="AA727" s="92"/>
      <c r="AB727" s="92"/>
      <c r="AC727" s="132"/>
      <c r="AD727" s="78"/>
      <c r="AE727" s="78"/>
      <c r="AF727" s="133"/>
      <c r="AG727" s="134"/>
      <c r="AH727" s="10"/>
      <c r="AI727" s="10"/>
      <c r="AJ727" s="10"/>
      <c r="AK727" s="10"/>
      <c r="AL727" s="10"/>
      <c r="AM727" s="10"/>
      <c r="AN727" s="10"/>
      <c r="AO727" s="10"/>
    </row>
    <row r="728" spans="1:41" ht="12.75">
      <c r="A728" s="129"/>
      <c r="B728" s="130"/>
      <c r="C728" s="86"/>
      <c r="D728" s="13"/>
      <c r="E728" s="13"/>
      <c r="F728" s="13"/>
      <c r="G728" s="13"/>
      <c r="H728" s="131"/>
      <c r="I728" s="131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92"/>
      <c r="X728" s="92"/>
      <c r="Y728" s="92"/>
      <c r="Z728" s="92"/>
      <c r="AA728" s="92"/>
      <c r="AB728" s="92"/>
      <c r="AC728" s="132"/>
      <c r="AD728" s="78"/>
      <c r="AE728" s="78"/>
      <c r="AF728" s="133"/>
      <c r="AG728" s="134"/>
      <c r="AH728" s="10"/>
      <c r="AI728" s="10"/>
      <c r="AJ728" s="10"/>
      <c r="AK728" s="10"/>
      <c r="AL728" s="10"/>
      <c r="AM728" s="10"/>
      <c r="AN728" s="10"/>
      <c r="AO728" s="10"/>
    </row>
    <row r="729" spans="1:41" ht="12.75">
      <c r="A729" s="129"/>
      <c r="B729" s="130"/>
      <c r="C729" s="86"/>
      <c r="D729" s="13"/>
      <c r="E729" s="13"/>
      <c r="F729" s="13"/>
      <c r="G729" s="13"/>
      <c r="H729" s="131"/>
      <c r="I729" s="131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92"/>
      <c r="X729" s="92"/>
      <c r="Y729" s="92"/>
      <c r="Z729" s="92"/>
      <c r="AA729" s="92"/>
      <c r="AB729" s="92"/>
      <c r="AC729" s="132"/>
      <c r="AD729" s="78"/>
      <c r="AE729" s="78"/>
      <c r="AF729" s="133"/>
      <c r="AG729" s="134"/>
      <c r="AH729" s="10"/>
      <c r="AI729" s="10"/>
      <c r="AJ729" s="10"/>
      <c r="AK729" s="10"/>
      <c r="AL729" s="10"/>
      <c r="AM729" s="10"/>
      <c r="AN729" s="10"/>
      <c r="AO729" s="10"/>
    </row>
    <row r="730" spans="1:41" ht="12.75">
      <c r="A730" s="129"/>
      <c r="B730" s="130"/>
      <c r="C730" s="86"/>
      <c r="D730" s="13"/>
      <c r="E730" s="13"/>
      <c r="F730" s="13"/>
      <c r="G730" s="13"/>
      <c r="H730" s="131"/>
      <c r="I730" s="131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92"/>
      <c r="X730" s="92"/>
      <c r="Y730" s="92"/>
      <c r="Z730" s="92"/>
      <c r="AA730" s="92"/>
      <c r="AB730" s="92"/>
      <c r="AC730" s="132"/>
      <c r="AD730" s="78"/>
      <c r="AE730" s="78"/>
      <c r="AF730" s="133"/>
      <c r="AG730" s="134"/>
      <c r="AH730" s="10"/>
      <c r="AI730" s="10"/>
      <c r="AJ730" s="10"/>
      <c r="AK730" s="10"/>
      <c r="AL730" s="10"/>
      <c r="AM730" s="10"/>
      <c r="AN730" s="10"/>
      <c r="AO730" s="10"/>
    </row>
    <row r="731" spans="1:41" ht="12.75">
      <c r="A731" s="129"/>
      <c r="B731" s="130"/>
      <c r="C731" s="86"/>
      <c r="D731" s="13"/>
      <c r="E731" s="13"/>
      <c r="F731" s="13"/>
      <c r="G731" s="13"/>
      <c r="H731" s="131"/>
      <c r="I731" s="131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92"/>
      <c r="X731" s="92"/>
      <c r="Y731" s="92"/>
      <c r="Z731" s="92"/>
      <c r="AA731" s="92"/>
      <c r="AB731" s="92"/>
      <c r="AC731" s="132"/>
      <c r="AD731" s="78"/>
      <c r="AE731" s="78"/>
      <c r="AF731" s="133"/>
      <c r="AG731" s="134"/>
      <c r="AH731" s="10"/>
      <c r="AI731" s="10"/>
      <c r="AJ731" s="10"/>
      <c r="AK731" s="10"/>
      <c r="AL731" s="10"/>
      <c r="AM731" s="10"/>
      <c r="AN731" s="10"/>
      <c r="AO731" s="10"/>
    </row>
    <row r="732" spans="1:41" ht="12.75">
      <c r="A732" s="129"/>
      <c r="B732" s="130"/>
      <c r="C732" s="86"/>
      <c r="D732" s="13"/>
      <c r="E732" s="13"/>
      <c r="F732" s="13"/>
      <c r="G732" s="13"/>
      <c r="H732" s="131"/>
      <c r="I732" s="131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92"/>
      <c r="X732" s="92"/>
      <c r="Y732" s="92"/>
      <c r="Z732" s="92"/>
      <c r="AA732" s="92"/>
      <c r="AB732" s="92"/>
      <c r="AC732" s="132"/>
      <c r="AD732" s="78"/>
      <c r="AE732" s="78"/>
      <c r="AF732" s="133"/>
      <c r="AG732" s="134"/>
      <c r="AH732" s="10"/>
      <c r="AI732" s="10"/>
      <c r="AJ732" s="10"/>
      <c r="AK732" s="10"/>
      <c r="AL732" s="10"/>
      <c r="AM732" s="10"/>
      <c r="AN732" s="10"/>
      <c r="AO732" s="10"/>
    </row>
    <row r="733" spans="1:41" ht="12.75">
      <c r="A733" s="129"/>
      <c r="B733" s="130"/>
      <c r="C733" s="86"/>
      <c r="D733" s="13"/>
      <c r="E733" s="13"/>
      <c r="F733" s="13"/>
      <c r="G733" s="13"/>
      <c r="H733" s="131"/>
      <c r="I733" s="131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92"/>
      <c r="X733" s="92"/>
      <c r="Y733" s="92"/>
      <c r="Z733" s="92"/>
      <c r="AA733" s="92"/>
      <c r="AB733" s="92"/>
      <c r="AC733" s="132"/>
      <c r="AD733" s="78"/>
      <c r="AE733" s="78"/>
      <c r="AF733" s="133"/>
      <c r="AG733" s="134"/>
      <c r="AH733" s="10"/>
      <c r="AI733" s="10"/>
      <c r="AJ733" s="10"/>
      <c r="AK733" s="10"/>
      <c r="AL733" s="10"/>
      <c r="AM733" s="10"/>
      <c r="AN733" s="10"/>
      <c r="AO733" s="10"/>
    </row>
    <row r="734" spans="1:41" ht="12.75">
      <c r="A734" s="129"/>
      <c r="B734" s="130"/>
      <c r="C734" s="86"/>
      <c r="D734" s="13"/>
      <c r="E734" s="13"/>
      <c r="F734" s="13"/>
      <c r="G734" s="13"/>
      <c r="H734" s="131"/>
      <c r="I734" s="131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92"/>
      <c r="X734" s="92"/>
      <c r="Y734" s="92"/>
      <c r="Z734" s="92"/>
      <c r="AA734" s="92"/>
      <c r="AB734" s="92"/>
      <c r="AC734" s="132"/>
      <c r="AD734" s="78"/>
      <c r="AE734" s="78"/>
      <c r="AF734" s="133"/>
      <c r="AG734" s="134"/>
      <c r="AH734" s="10"/>
      <c r="AI734" s="10"/>
      <c r="AJ734" s="10"/>
      <c r="AK734" s="10"/>
      <c r="AL734" s="10"/>
      <c r="AM734" s="10"/>
      <c r="AN734" s="10"/>
      <c r="AO734" s="10"/>
    </row>
    <row r="735" spans="1:41" ht="12.75">
      <c r="A735" s="129"/>
      <c r="B735" s="130"/>
      <c r="C735" s="86"/>
      <c r="D735" s="13"/>
      <c r="E735" s="13"/>
      <c r="F735" s="13"/>
      <c r="G735" s="13"/>
      <c r="H735" s="131"/>
      <c r="I735" s="131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92"/>
      <c r="X735" s="92"/>
      <c r="Y735" s="92"/>
      <c r="Z735" s="92"/>
      <c r="AA735" s="92"/>
      <c r="AB735" s="92"/>
      <c r="AC735" s="132"/>
      <c r="AD735" s="78"/>
      <c r="AE735" s="78"/>
      <c r="AF735" s="133"/>
      <c r="AG735" s="134"/>
      <c r="AH735" s="10"/>
      <c r="AI735" s="10"/>
      <c r="AJ735" s="10"/>
      <c r="AK735" s="10"/>
      <c r="AL735" s="10"/>
      <c r="AM735" s="10"/>
      <c r="AN735" s="10"/>
      <c r="AO735" s="10"/>
    </row>
    <row r="736" spans="1:41" ht="12.75">
      <c r="A736" s="129"/>
      <c r="B736" s="130"/>
      <c r="C736" s="86"/>
      <c r="D736" s="13"/>
      <c r="E736" s="13"/>
      <c r="F736" s="13"/>
      <c r="G736" s="13"/>
      <c r="H736" s="131"/>
      <c r="I736" s="131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92"/>
      <c r="X736" s="92"/>
      <c r="Y736" s="92"/>
      <c r="Z736" s="92"/>
      <c r="AA736" s="92"/>
      <c r="AB736" s="92"/>
      <c r="AC736" s="132"/>
      <c r="AD736" s="78"/>
      <c r="AE736" s="78"/>
      <c r="AF736" s="133"/>
      <c r="AG736" s="134"/>
      <c r="AH736" s="10"/>
      <c r="AI736" s="10"/>
      <c r="AJ736" s="10"/>
      <c r="AK736" s="10"/>
      <c r="AL736" s="10"/>
      <c r="AM736" s="10"/>
      <c r="AN736" s="10"/>
      <c r="AO736" s="10"/>
    </row>
    <row r="737" spans="1:41" ht="12.75">
      <c r="A737" s="129"/>
      <c r="B737" s="130"/>
      <c r="C737" s="86"/>
      <c r="D737" s="13"/>
      <c r="E737" s="13"/>
      <c r="F737" s="13"/>
      <c r="G737" s="13"/>
      <c r="H737" s="131"/>
      <c r="I737" s="131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92"/>
      <c r="X737" s="92"/>
      <c r="Y737" s="92"/>
      <c r="Z737" s="92"/>
      <c r="AA737" s="92"/>
      <c r="AB737" s="92"/>
      <c r="AC737" s="132"/>
      <c r="AD737" s="78"/>
      <c r="AE737" s="78"/>
      <c r="AF737" s="133"/>
      <c r="AG737" s="134"/>
      <c r="AH737" s="10"/>
      <c r="AI737" s="10"/>
      <c r="AJ737" s="10"/>
      <c r="AK737" s="10"/>
      <c r="AL737" s="10"/>
      <c r="AM737" s="10"/>
      <c r="AN737" s="10"/>
      <c r="AO737" s="10"/>
    </row>
    <row r="738" spans="1:41" ht="12.75">
      <c r="A738" s="129"/>
      <c r="B738" s="130"/>
      <c r="C738" s="86"/>
      <c r="D738" s="13"/>
      <c r="E738" s="13"/>
      <c r="F738" s="13"/>
      <c r="G738" s="13"/>
      <c r="H738" s="131"/>
      <c r="I738" s="131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92"/>
      <c r="X738" s="92"/>
      <c r="Y738" s="92"/>
      <c r="Z738" s="92"/>
      <c r="AA738" s="92"/>
      <c r="AB738" s="92"/>
      <c r="AC738" s="132"/>
      <c r="AD738" s="78"/>
      <c r="AE738" s="78"/>
      <c r="AF738" s="133"/>
      <c r="AG738" s="134"/>
      <c r="AH738" s="10"/>
      <c r="AI738" s="10"/>
      <c r="AJ738" s="10"/>
      <c r="AK738" s="10"/>
      <c r="AL738" s="10"/>
      <c r="AM738" s="10"/>
      <c r="AN738" s="10"/>
      <c r="AO738" s="10"/>
    </row>
    <row r="739" spans="1:41" ht="12.75">
      <c r="A739" s="129"/>
      <c r="B739" s="130"/>
      <c r="C739" s="86"/>
      <c r="D739" s="13"/>
      <c r="E739" s="13"/>
      <c r="F739" s="13"/>
      <c r="G739" s="13"/>
      <c r="H739" s="131"/>
      <c r="I739" s="131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92"/>
      <c r="X739" s="92"/>
      <c r="Y739" s="92"/>
      <c r="Z739" s="92"/>
      <c r="AA739" s="92"/>
      <c r="AB739" s="92"/>
      <c r="AC739" s="132"/>
      <c r="AD739" s="78"/>
      <c r="AE739" s="78"/>
      <c r="AF739" s="133"/>
      <c r="AG739" s="134"/>
      <c r="AH739" s="10"/>
      <c r="AI739" s="10"/>
      <c r="AJ739" s="10"/>
      <c r="AK739" s="10"/>
      <c r="AL739" s="10"/>
      <c r="AM739" s="10"/>
      <c r="AN739" s="10"/>
      <c r="AO739" s="10"/>
    </row>
    <row r="740" spans="1:41" ht="12.75">
      <c r="A740" s="129"/>
      <c r="B740" s="130"/>
      <c r="C740" s="86"/>
      <c r="D740" s="13"/>
      <c r="E740" s="13"/>
      <c r="F740" s="13"/>
      <c r="G740" s="13"/>
      <c r="H740" s="131"/>
      <c r="I740" s="131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92"/>
      <c r="X740" s="92"/>
      <c r="Y740" s="92"/>
      <c r="Z740" s="92"/>
      <c r="AA740" s="92"/>
      <c r="AB740" s="92"/>
      <c r="AC740" s="132"/>
      <c r="AD740" s="78"/>
      <c r="AE740" s="78"/>
      <c r="AF740" s="133"/>
      <c r="AG740" s="134"/>
      <c r="AH740" s="10"/>
      <c r="AI740" s="10"/>
      <c r="AJ740" s="10"/>
      <c r="AK740" s="10"/>
      <c r="AL740" s="10"/>
      <c r="AM740" s="10"/>
      <c r="AN740" s="10"/>
      <c r="AO740" s="10"/>
    </row>
    <row r="741" spans="1:41" ht="12.75">
      <c r="A741" s="129"/>
      <c r="B741" s="130"/>
      <c r="C741" s="86"/>
      <c r="D741" s="13"/>
      <c r="E741" s="13"/>
      <c r="F741" s="13"/>
      <c r="G741" s="13"/>
      <c r="H741" s="131"/>
      <c r="I741" s="131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92"/>
      <c r="X741" s="92"/>
      <c r="Y741" s="92"/>
      <c r="Z741" s="92"/>
      <c r="AA741" s="92"/>
      <c r="AB741" s="92"/>
      <c r="AC741" s="132"/>
      <c r="AD741" s="78"/>
      <c r="AE741" s="78"/>
      <c r="AF741" s="133"/>
      <c r="AG741" s="134"/>
      <c r="AH741" s="10"/>
      <c r="AI741" s="10"/>
      <c r="AJ741" s="10"/>
      <c r="AK741" s="10"/>
      <c r="AL741" s="10"/>
      <c r="AM741" s="10"/>
      <c r="AN741" s="10"/>
      <c r="AO741" s="10"/>
    </row>
    <row r="742" spans="1:41" ht="12.75">
      <c r="A742" s="129"/>
      <c r="B742" s="130"/>
      <c r="C742" s="86"/>
      <c r="D742" s="13"/>
      <c r="E742" s="13"/>
      <c r="F742" s="13"/>
      <c r="G742" s="13"/>
      <c r="H742" s="131"/>
      <c r="I742" s="131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92"/>
      <c r="X742" s="92"/>
      <c r="Y742" s="92"/>
      <c r="Z742" s="92"/>
      <c r="AA742" s="92"/>
      <c r="AB742" s="92"/>
      <c r="AC742" s="132"/>
      <c r="AD742" s="78"/>
      <c r="AE742" s="78"/>
      <c r="AF742" s="133"/>
      <c r="AG742" s="134"/>
      <c r="AH742" s="10"/>
      <c r="AI742" s="10"/>
      <c r="AJ742" s="10"/>
      <c r="AK742" s="10"/>
      <c r="AL742" s="10"/>
      <c r="AM742" s="10"/>
      <c r="AN742" s="10"/>
      <c r="AO742" s="10"/>
    </row>
    <row r="743" spans="1:41" ht="12.75">
      <c r="A743" s="129"/>
      <c r="B743" s="130"/>
      <c r="C743" s="86"/>
      <c r="D743" s="13"/>
      <c r="E743" s="13"/>
      <c r="F743" s="13"/>
      <c r="G743" s="13"/>
      <c r="H743" s="131"/>
      <c r="I743" s="131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92"/>
      <c r="X743" s="92"/>
      <c r="Y743" s="92"/>
      <c r="Z743" s="92"/>
      <c r="AA743" s="92"/>
      <c r="AB743" s="92"/>
      <c r="AC743" s="132"/>
      <c r="AD743" s="78"/>
      <c r="AE743" s="78"/>
      <c r="AF743" s="133"/>
      <c r="AG743" s="134"/>
      <c r="AH743" s="10"/>
      <c r="AI743" s="10"/>
      <c r="AJ743" s="10"/>
      <c r="AK743" s="10"/>
      <c r="AL743" s="10"/>
      <c r="AM743" s="10"/>
      <c r="AN743" s="10"/>
      <c r="AO743" s="10"/>
    </row>
    <row r="744" spans="1:41" ht="12.75">
      <c r="A744" s="129"/>
      <c r="B744" s="130"/>
      <c r="C744" s="86"/>
      <c r="D744" s="13"/>
      <c r="E744" s="13"/>
      <c r="F744" s="13"/>
      <c r="G744" s="13"/>
      <c r="H744" s="131"/>
      <c r="I744" s="131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92"/>
      <c r="X744" s="92"/>
      <c r="Y744" s="92"/>
      <c r="Z744" s="92"/>
      <c r="AA744" s="92"/>
      <c r="AB744" s="92"/>
      <c r="AC744" s="132"/>
      <c r="AD744" s="78"/>
      <c r="AE744" s="78"/>
      <c r="AF744" s="133"/>
      <c r="AG744" s="134"/>
      <c r="AH744" s="10"/>
      <c r="AI744" s="10"/>
      <c r="AJ744" s="10"/>
      <c r="AK744" s="10"/>
      <c r="AL744" s="10"/>
      <c r="AM744" s="10"/>
      <c r="AN744" s="10"/>
      <c r="AO744" s="10"/>
    </row>
    <row r="745" spans="1:41" ht="12.75">
      <c r="A745" s="129"/>
      <c r="B745" s="130"/>
      <c r="C745" s="86"/>
      <c r="D745" s="13"/>
      <c r="E745" s="13"/>
      <c r="F745" s="13"/>
      <c r="G745" s="13"/>
      <c r="H745" s="131"/>
      <c r="I745" s="131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92"/>
      <c r="X745" s="92"/>
      <c r="Y745" s="92"/>
      <c r="Z745" s="92"/>
      <c r="AA745" s="92"/>
      <c r="AB745" s="92"/>
      <c r="AC745" s="132"/>
      <c r="AD745" s="78"/>
      <c r="AE745" s="78"/>
      <c r="AF745" s="133"/>
      <c r="AG745" s="134"/>
      <c r="AH745" s="10"/>
      <c r="AI745" s="10"/>
      <c r="AJ745" s="10"/>
      <c r="AK745" s="10"/>
      <c r="AL745" s="10"/>
      <c r="AM745" s="10"/>
      <c r="AN745" s="10"/>
      <c r="AO745" s="10"/>
    </row>
    <row r="746" spans="1:41" ht="12.75">
      <c r="A746" s="129"/>
      <c r="B746" s="130"/>
      <c r="C746" s="86"/>
      <c r="D746" s="13"/>
      <c r="E746" s="13"/>
      <c r="F746" s="13"/>
      <c r="G746" s="13"/>
      <c r="H746" s="131"/>
      <c r="I746" s="131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92"/>
      <c r="X746" s="92"/>
      <c r="Y746" s="92"/>
      <c r="Z746" s="92"/>
      <c r="AA746" s="92"/>
      <c r="AB746" s="92"/>
      <c r="AC746" s="132"/>
      <c r="AD746" s="78"/>
      <c r="AE746" s="78"/>
      <c r="AF746" s="133"/>
      <c r="AG746" s="134"/>
      <c r="AH746" s="10"/>
      <c r="AI746" s="10"/>
      <c r="AJ746" s="10"/>
      <c r="AK746" s="10"/>
      <c r="AL746" s="10"/>
      <c r="AM746" s="10"/>
      <c r="AN746" s="10"/>
      <c r="AO746" s="10"/>
    </row>
    <row r="747" spans="1:41" ht="12.75">
      <c r="A747" s="129"/>
      <c r="B747" s="130"/>
      <c r="C747" s="86"/>
      <c r="D747" s="13"/>
      <c r="E747" s="13"/>
      <c r="F747" s="13"/>
      <c r="G747" s="13"/>
      <c r="H747" s="131"/>
      <c r="I747" s="131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92"/>
      <c r="X747" s="92"/>
      <c r="Y747" s="92"/>
      <c r="Z747" s="92"/>
      <c r="AA747" s="92"/>
      <c r="AB747" s="92"/>
      <c r="AC747" s="132"/>
      <c r="AD747" s="78"/>
      <c r="AE747" s="78"/>
      <c r="AF747" s="133"/>
      <c r="AG747" s="134"/>
      <c r="AH747" s="10"/>
      <c r="AI747" s="10"/>
      <c r="AJ747" s="10"/>
      <c r="AK747" s="10"/>
      <c r="AL747" s="10"/>
      <c r="AM747" s="10"/>
      <c r="AN747" s="10"/>
      <c r="AO747" s="10"/>
    </row>
    <row r="748" spans="1:41" ht="12.75">
      <c r="A748" s="129"/>
      <c r="B748" s="130"/>
      <c r="C748" s="86"/>
      <c r="D748" s="13"/>
      <c r="E748" s="13"/>
      <c r="F748" s="13"/>
      <c r="G748" s="13"/>
      <c r="H748" s="131"/>
      <c r="I748" s="131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92"/>
      <c r="X748" s="92"/>
      <c r="Y748" s="92"/>
      <c r="Z748" s="92"/>
      <c r="AA748" s="92"/>
      <c r="AB748" s="92"/>
      <c r="AC748" s="132"/>
      <c r="AD748" s="78"/>
      <c r="AE748" s="78"/>
      <c r="AF748" s="133"/>
      <c r="AG748" s="134"/>
      <c r="AH748" s="10"/>
      <c r="AI748" s="10"/>
      <c r="AJ748" s="10"/>
      <c r="AK748" s="10"/>
      <c r="AL748" s="10"/>
      <c r="AM748" s="10"/>
      <c r="AN748" s="10"/>
      <c r="AO748" s="10"/>
    </row>
    <row r="749" spans="1:41" ht="12.75">
      <c r="A749" s="129"/>
      <c r="B749" s="130"/>
      <c r="C749" s="86"/>
      <c r="D749" s="13"/>
      <c r="E749" s="13"/>
      <c r="F749" s="13"/>
      <c r="G749" s="13"/>
      <c r="H749" s="131"/>
      <c r="I749" s="131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92"/>
      <c r="X749" s="92"/>
      <c r="Y749" s="92"/>
      <c r="Z749" s="92"/>
      <c r="AA749" s="92"/>
      <c r="AB749" s="92"/>
      <c r="AC749" s="132"/>
      <c r="AD749" s="78"/>
      <c r="AE749" s="78"/>
      <c r="AF749" s="133"/>
      <c r="AG749" s="134"/>
      <c r="AH749" s="10"/>
      <c r="AI749" s="10"/>
      <c r="AJ749" s="10"/>
      <c r="AK749" s="10"/>
      <c r="AL749" s="10"/>
      <c r="AM749" s="10"/>
      <c r="AN749" s="10"/>
      <c r="AO749" s="10"/>
    </row>
    <row r="750" spans="1:41" ht="12.75">
      <c r="A750" s="129"/>
      <c r="B750" s="130"/>
      <c r="C750" s="86"/>
      <c r="D750" s="13"/>
      <c r="E750" s="13"/>
      <c r="F750" s="13"/>
      <c r="G750" s="13"/>
      <c r="H750" s="131"/>
      <c r="I750" s="131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92"/>
      <c r="X750" s="92"/>
      <c r="Y750" s="92"/>
      <c r="Z750" s="92"/>
      <c r="AA750" s="92"/>
      <c r="AB750" s="92"/>
      <c r="AC750" s="132"/>
      <c r="AD750" s="78"/>
      <c r="AE750" s="78"/>
      <c r="AF750" s="133"/>
      <c r="AG750" s="134"/>
      <c r="AH750" s="10"/>
      <c r="AI750" s="10"/>
      <c r="AJ750" s="10"/>
      <c r="AK750" s="10"/>
      <c r="AL750" s="10"/>
      <c r="AM750" s="10"/>
      <c r="AN750" s="10"/>
      <c r="AO750" s="10"/>
    </row>
    <row r="751" spans="1:41" ht="12.75">
      <c r="A751" s="129"/>
      <c r="B751" s="130"/>
      <c r="C751" s="86"/>
      <c r="D751" s="13"/>
      <c r="E751" s="13"/>
      <c r="F751" s="13"/>
      <c r="G751" s="13"/>
      <c r="H751" s="131"/>
      <c r="I751" s="131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92"/>
      <c r="X751" s="92"/>
      <c r="Y751" s="92"/>
      <c r="Z751" s="92"/>
      <c r="AA751" s="92"/>
      <c r="AB751" s="92"/>
      <c r="AC751" s="132"/>
      <c r="AD751" s="78"/>
      <c r="AE751" s="78"/>
      <c r="AF751" s="133"/>
      <c r="AG751" s="134"/>
      <c r="AH751" s="10"/>
      <c r="AI751" s="10"/>
      <c r="AJ751" s="10"/>
      <c r="AK751" s="10"/>
      <c r="AL751" s="10"/>
      <c r="AM751" s="10"/>
      <c r="AN751" s="10"/>
      <c r="AO751" s="10"/>
    </row>
    <row r="752" spans="1:41" ht="12.75">
      <c r="A752" s="129"/>
      <c r="B752" s="130"/>
      <c r="C752" s="86"/>
      <c r="D752" s="13"/>
      <c r="E752" s="13"/>
      <c r="F752" s="13"/>
      <c r="G752" s="13"/>
      <c r="H752" s="131"/>
      <c r="I752" s="131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92"/>
      <c r="X752" s="92"/>
      <c r="Y752" s="92"/>
      <c r="Z752" s="92"/>
      <c r="AA752" s="92"/>
      <c r="AB752" s="92"/>
      <c r="AC752" s="132"/>
      <c r="AD752" s="78"/>
      <c r="AE752" s="78"/>
      <c r="AF752" s="133"/>
      <c r="AG752" s="134"/>
      <c r="AH752" s="10"/>
      <c r="AI752" s="10"/>
      <c r="AJ752" s="10"/>
      <c r="AK752" s="10"/>
      <c r="AL752" s="10"/>
      <c r="AM752" s="10"/>
      <c r="AN752" s="10"/>
      <c r="AO752" s="10"/>
    </row>
    <row r="753" spans="1:41" ht="12.75">
      <c r="A753" s="129"/>
      <c r="B753" s="130"/>
      <c r="C753" s="86"/>
      <c r="D753" s="13"/>
      <c r="E753" s="13"/>
      <c r="F753" s="13"/>
      <c r="G753" s="13"/>
      <c r="H753" s="131"/>
      <c r="I753" s="131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92"/>
      <c r="X753" s="92"/>
      <c r="Y753" s="92"/>
      <c r="Z753" s="92"/>
      <c r="AA753" s="92"/>
      <c r="AB753" s="92"/>
      <c r="AC753" s="132"/>
      <c r="AD753" s="78"/>
      <c r="AE753" s="78"/>
      <c r="AF753" s="133"/>
      <c r="AG753" s="134"/>
      <c r="AH753" s="10"/>
      <c r="AI753" s="10"/>
      <c r="AJ753" s="10"/>
      <c r="AK753" s="10"/>
      <c r="AL753" s="10"/>
      <c r="AM753" s="10"/>
      <c r="AN753" s="10"/>
      <c r="AO753" s="10"/>
    </row>
    <row r="754" spans="1:41" ht="12.75">
      <c r="A754" s="129"/>
      <c r="B754" s="130"/>
      <c r="C754" s="86"/>
      <c r="D754" s="13"/>
      <c r="E754" s="13"/>
      <c r="F754" s="13"/>
      <c r="G754" s="13"/>
      <c r="H754" s="131"/>
      <c r="I754" s="131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92"/>
      <c r="X754" s="92"/>
      <c r="Y754" s="92"/>
      <c r="Z754" s="92"/>
      <c r="AA754" s="92"/>
      <c r="AB754" s="92"/>
      <c r="AC754" s="132"/>
      <c r="AD754" s="78"/>
      <c r="AE754" s="78"/>
      <c r="AF754" s="133"/>
      <c r="AG754" s="134"/>
      <c r="AH754" s="10"/>
      <c r="AI754" s="10"/>
      <c r="AJ754" s="10"/>
      <c r="AK754" s="10"/>
      <c r="AL754" s="10"/>
      <c r="AM754" s="10"/>
      <c r="AN754" s="10"/>
      <c r="AO754" s="10"/>
    </row>
    <row r="755" spans="1:41" ht="12.75">
      <c r="A755" s="129"/>
      <c r="B755" s="130"/>
      <c r="C755" s="86"/>
      <c r="D755" s="13"/>
      <c r="E755" s="13"/>
      <c r="F755" s="13"/>
      <c r="G755" s="13"/>
      <c r="H755" s="131"/>
      <c r="I755" s="131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92"/>
      <c r="X755" s="92"/>
      <c r="Y755" s="92"/>
      <c r="Z755" s="92"/>
      <c r="AA755" s="92"/>
      <c r="AB755" s="92"/>
      <c r="AC755" s="132"/>
      <c r="AD755" s="78"/>
      <c r="AE755" s="78"/>
      <c r="AF755" s="133"/>
      <c r="AG755" s="134"/>
      <c r="AH755" s="10"/>
      <c r="AI755" s="10"/>
      <c r="AJ755" s="10"/>
      <c r="AK755" s="10"/>
      <c r="AL755" s="10"/>
      <c r="AM755" s="10"/>
      <c r="AN755" s="10"/>
      <c r="AO755" s="10"/>
    </row>
    <row r="756" spans="1:41" ht="12.75">
      <c r="A756" s="129"/>
      <c r="B756" s="130"/>
      <c r="C756" s="86"/>
      <c r="D756" s="13"/>
      <c r="E756" s="13"/>
      <c r="F756" s="13"/>
      <c r="G756" s="13"/>
      <c r="H756" s="131"/>
      <c r="I756" s="131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92"/>
      <c r="X756" s="92"/>
      <c r="Y756" s="92"/>
      <c r="Z756" s="92"/>
      <c r="AA756" s="92"/>
      <c r="AB756" s="92"/>
      <c r="AC756" s="132"/>
      <c r="AD756" s="78"/>
      <c r="AE756" s="78"/>
      <c r="AF756" s="133"/>
      <c r="AG756" s="134"/>
      <c r="AH756" s="10"/>
      <c r="AI756" s="10"/>
      <c r="AJ756" s="10"/>
      <c r="AK756" s="10"/>
      <c r="AL756" s="10"/>
      <c r="AM756" s="10"/>
      <c r="AN756" s="10"/>
      <c r="AO756" s="10"/>
    </row>
    <row r="757" spans="1:41" ht="12.75">
      <c r="A757" s="129"/>
      <c r="B757" s="130"/>
      <c r="C757" s="86"/>
      <c r="D757" s="13"/>
      <c r="E757" s="13"/>
      <c r="F757" s="13"/>
      <c r="G757" s="13"/>
      <c r="H757" s="131"/>
      <c r="I757" s="131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92"/>
      <c r="X757" s="92"/>
      <c r="Y757" s="92"/>
      <c r="Z757" s="92"/>
      <c r="AA757" s="92"/>
      <c r="AB757" s="92"/>
      <c r="AC757" s="132"/>
      <c r="AD757" s="78"/>
      <c r="AE757" s="78"/>
      <c r="AF757" s="133"/>
      <c r="AG757" s="134"/>
      <c r="AH757" s="10"/>
      <c r="AI757" s="10"/>
      <c r="AJ757" s="10"/>
      <c r="AK757" s="10"/>
      <c r="AL757" s="10"/>
      <c r="AM757" s="10"/>
      <c r="AN757" s="10"/>
      <c r="AO757" s="10"/>
    </row>
    <row r="758" spans="1:41" ht="12.75">
      <c r="A758" s="129"/>
      <c r="B758" s="130"/>
      <c r="C758" s="86"/>
      <c r="D758" s="13"/>
      <c r="E758" s="13"/>
      <c r="F758" s="13"/>
      <c r="G758" s="13"/>
      <c r="H758" s="131"/>
      <c r="I758" s="131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92"/>
      <c r="X758" s="92"/>
      <c r="Y758" s="92"/>
      <c r="Z758" s="92"/>
      <c r="AA758" s="92"/>
      <c r="AB758" s="92"/>
      <c r="AC758" s="132"/>
      <c r="AD758" s="78"/>
      <c r="AE758" s="78"/>
      <c r="AF758" s="133"/>
      <c r="AG758" s="134"/>
      <c r="AH758" s="10"/>
      <c r="AI758" s="10"/>
      <c r="AJ758" s="10"/>
      <c r="AK758" s="10"/>
      <c r="AL758" s="10"/>
      <c r="AM758" s="10"/>
      <c r="AN758" s="10"/>
      <c r="AO758" s="10"/>
    </row>
    <row r="759" spans="1:41" ht="12.75">
      <c r="A759" s="129"/>
      <c r="B759" s="130"/>
      <c r="C759" s="86"/>
      <c r="D759" s="13"/>
      <c r="E759" s="13"/>
      <c r="F759" s="13"/>
      <c r="G759" s="13"/>
      <c r="H759" s="131"/>
      <c r="I759" s="131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92"/>
      <c r="X759" s="92"/>
      <c r="Y759" s="92"/>
      <c r="Z759" s="92"/>
      <c r="AA759" s="92"/>
      <c r="AB759" s="92"/>
      <c r="AC759" s="132"/>
      <c r="AD759" s="78"/>
      <c r="AE759" s="78"/>
      <c r="AF759" s="133"/>
      <c r="AG759" s="134"/>
      <c r="AH759" s="10"/>
      <c r="AI759" s="10"/>
      <c r="AJ759" s="10"/>
      <c r="AK759" s="10"/>
      <c r="AL759" s="10"/>
      <c r="AM759" s="10"/>
      <c r="AN759" s="10"/>
      <c r="AO759" s="10"/>
    </row>
    <row r="760" spans="1:41" ht="12.75">
      <c r="A760" s="129"/>
      <c r="B760" s="130"/>
      <c r="C760" s="86"/>
      <c r="D760" s="13"/>
      <c r="E760" s="13"/>
      <c r="F760" s="13"/>
      <c r="G760" s="13"/>
      <c r="H760" s="131"/>
      <c r="I760" s="131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92"/>
      <c r="X760" s="92"/>
      <c r="Y760" s="92"/>
      <c r="Z760" s="92"/>
      <c r="AA760" s="92"/>
      <c r="AB760" s="92"/>
      <c r="AC760" s="132"/>
      <c r="AD760" s="78"/>
      <c r="AE760" s="78"/>
      <c r="AF760" s="133"/>
      <c r="AG760" s="134"/>
      <c r="AH760" s="10"/>
      <c r="AI760" s="10"/>
      <c r="AJ760" s="10"/>
      <c r="AK760" s="10"/>
      <c r="AL760" s="10"/>
      <c r="AM760" s="10"/>
      <c r="AN760" s="10"/>
      <c r="AO760" s="10"/>
    </row>
    <row r="761" spans="1:41" ht="12.75">
      <c r="A761" s="129"/>
      <c r="B761" s="130"/>
      <c r="C761" s="86"/>
      <c r="D761" s="13"/>
      <c r="E761" s="13"/>
      <c r="F761" s="13"/>
      <c r="G761" s="13"/>
      <c r="H761" s="131"/>
      <c r="I761" s="131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92"/>
      <c r="X761" s="92"/>
      <c r="Y761" s="92"/>
      <c r="Z761" s="92"/>
      <c r="AA761" s="92"/>
      <c r="AB761" s="92"/>
      <c r="AC761" s="132"/>
      <c r="AD761" s="78"/>
      <c r="AE761" s="78"/>
      <c r="AF761" s="133"/>
      <c r="AG761" s="134"/>
      <c r="AH761" s="10"/>
      <c r="AI761" s="10"/>
      <c r="AJ761" s="10"/>
      <c r="AK761" s="10"/>
      <c r="AL761" s="10"/>
      <c r="AM761" s="10"/>
      <c r="AN761" s="10"/>
      <c r="AO761" s="10"/>
    </row>
    <row r="762" spans="1:41" ht="12.75">
      <c r="A762" s="129"/>
      <c r="B762" s="130"/>
      <c r="C762" s="86"/>
      <c r="D762" s="13"/>
      <c r="E762" s="13"/>
      <c r="F762" s="13"/>
      <c r="G762" s="13"/>
      <c r="H762" s="131"/>
      <c r="I762" s="131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92"/>
      <c r="X762" s="92"/>
      <c r="Y762" s="92"/>
      <c r="Z762" s="92"/>
      <c r="AA762" s="92"/>
      <c r="AB762" s="92"/>
      <c r="AC762" s="132"/>
      <c r="AD762" s="78"/>
      <c r="AE762" s="78"/>
      <c r="AF762" s="133"/>
      <c r="AG762" s="134"/>
      <c r="AH762" s="10"/>
      <c r="AI762" s="10"/>
      <c r="AJ762" s="10"/>
      <c r="AK762" s="10"/>
      <c r="AL762" s="10"/>
      <c r="AM762" s="10"/>
      <c r="AN762" s="10"/>
      <c r="AO762" s="10"/>
    </row>
    <row r="763" spans="1:41" ht="12.75">
      <c r="A763" s="129"/>
      <c r="B763" s="130"/>
      <c r="C763" s="86"/>
      <c r="D763" s="13"/>
      <c r="E763" s="13"/>
      <c r="F763" s="13"/>
      <c r="G763" s="13"/>
      <c r="H763" s="131"/>
      <c r="I763" s="131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92"/>
      <c r="X763" s="92"/>
      <c r="Y763" s="92"/>
      <c r="Z763" s="92"/>
      <c r="AA763" s="92"/>
      <c r="AB763" s="92"/>
      <c r="AC763" s="132"/>
      <c r="AD763" s="78"/>
      <c r="AE763" s="78"/>
      <c r="AF763" s="133"/>
      <c r="AG763" s="134"/>
      <c r="AH763" s="10"/>
      <c r="AI763" s="10"/>
      <c r="AJ763" s="10"/>
      <c r="AK763" s="10"/>
      <c r="AL763" s="10"/>
      <c r="AM763" s="10"/>
      <c r="AN763" s="10"/>
      <c r="AO763" s="10"/>
    </row>
    <row r="764" spans="1:41" ht="12.75">
      <c r="A764" s="129"/>
      <c r="B764" s="130"/>
      <c r="C764" s="86"/>
      <c r="D764" s="13"/>
      <c r="E764" s="13"/>
      <c r="F764" s="13"/>
      <c r="G764" s="13"/>
      <c r="H764" s="131"/>
      <c r="I764" s="131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92"/>
      <c r="X764" s="92"/>
      <c r="Y764" s="92"/>
      <c r="Z764" s="92"/>
      <c r="AA764" s="92"/>
      <c r="AB764" s="92"/>
      <c r="AC764" s="132"/>
      <c r="AD764" s="78"/>
      <c r="AE764" s="78"/>
      <c r="AF764" s="133"/>
      <c r="AG764" s="134"/>
      <c r="AH764" s="10"/>
      <c r="AI764" s="10"/>
      <c r="AJ764" s="10"/>
      <c r="AK764" s="10"/>
      <c r="AL764" s="10"/>
      <c r="AM764" s="10"/>
      <c r="AN764" s="10"/>
      <c r="AO764" s="10"/>
    </row>
    <row r="765" spans="1:41" ht="12.75">
      <c r="A765" s="129"/>
      <c r="B765" s="130"/>
      <c r="C765" s="86"/>
      <c r="D765" s="13"/>
      <c r="E765" s="13"/>
      <c r="F765" s="13"/>
      <c r="G765" s="13"/>
      <c r="H765" s="131"/>
      <c r="I765" s="131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92"/>
      <c r="X765" s="92"/>
      <c r="Y765" s="92"/>
      <c r="Z765" s="92"/>
      <c r="AA765" s="92"/>
      <c r="AB765" s="92"/>
      <c r="AC765" s="132"/>
      <c r="AD765" s="78"/>
      <c r="AE765" s="78"/>
      <c r="AF765" s="133"/>
      <c r="AG765" s="134"/>
      <c r="AH765" s="10"/>
      <c r="AI765" s="10"/>
      <c r="AJ765" s="10"/>
      <c r="AK765" s="10"/>
      <c r="AL765" s="10"/>
      <c r="AM765" s="10"/>
      <c r="AN765" s="10"/>
      <c r="AO765" s="10"/>
    </row>
    <row r="766" spans="1:41" ht="12.75">
      <c r="A766" s="129"/>
      <c r="B766" s="130"/>
      <c r="C766" s="86"/>
      <c r="D766" s="13"/>
      <c r="E766" s="13"/>
      <c r="F766" s="13"/>
      <c r="G766" s="13"/>
      <c r="H766" s="131"/>
      <c r="I766" s="131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92"/>
      <c r="X766" s="92"/>
      <c r="Y766" s="92"/>
      <c r="Z766" s="92"/>
      <c r="AA766" s="92"/>
      <c r="AB766" s="92"/>
      <c r="AC766" s="132"/>
      <c r="AD766" s="78"/>
      <c r="AE766" s="78"/>
      <c r="AF766" s="133"/>
      <c r="AG766" s="134"/>
      <c r="AH766" s="10"/>
      <c r="AI766" s="10"/>
      <c r="AJ766" s="10"/>
      <c r="AK766" s="10"/>
      <c r="AL766" s="10"/>
      <c r="AM766" s="10"/>
      <c r="AN766" s="10"/>
      <c r="AO766" s="10"/>
    </row>
    <row r="767" spans="1:41" ht="12.75">
      <c r="A767" s="129"/>
      <c r="B767" s="130"/>
      <c r="C767" s="86"/>
      <c r="D767" s="13"/>
      <c r="E767" s="13"/>
      <c r="F767" s="13"/>
      <c r="G767" s="13"/>
      <c r="H767" s="131"/>
      <c r="I767" s="131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92"/>
      <c r="X767" s="92"/>
      <c r="Y767" s="92"/>
      <c r="Z767" s="92"/>
      <c r="AA767" s="92"/>
      <c r="AB767" s="92"/>
      <c r="AC767" s="132"/>
      <c r="AD767" s="78"/>
      <c r="AE767" s="78"/>
      <c r="AF767" s="133"/>
      <c r="AG767" s="134"/>
      <c r="AH767" s="10"/>
      <c r="AI767" s="10"/>
      <c r="AJ767" s="10"/>
      <c r="AK767" s="10"/>
      <c r="AL767" s="10"/>
      <c r="AM767" s="10"/>
      <c r="AN767" s="10"/>
      <c r="AO767" s="10"/>
    </row>
    <row r="768" spans="1:41" ht="12.75">
      <c r="A768" s="129"/>
      <c r="B768" s="130"/>
      <c r="C768" s="86"/>
      <c r="D768" s="13"/>
      <c r="E768" s="13"/>
      <c r="F768" s="13"/>
      <c r="G768" s="13"/>
      <c r="H768" s="131"/>
      <c r="I768" s="131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92"/>
      <c r="X768" s="92"/>
      <c r="Y768" s="92"/>
      <c r="Z768" s="92"/>
      <c r="AA768" s="92"/>
      <c r="AB768" s="92"/>
      <c r="AC768" s="132"/>
      <c r="AD768" s="78"/>
      <c r="AE768" s="78"/>
      <c r="AF768" s="133"/>
      <c r="AG768" s="134"/>
      <c r="AH768" s="10"/>
      <c r="AI768" s="10"/>
      <c r="AJ768" s="10"/>
      <c r="AK768" s="10"/>
      <c r="AL768" s="10"/>
      <c r="AM768" s="10"/>
      <c r="AN768" s="10"/>
      <c r="AO768" s="10"/>
    </row>
    <row r="769" spans="1:41" ht="12.75">
      <c r="A769" s="129"/>
      <c r="B769" s="130"/>
      <c r="C769" s="86"/>
      <c r="D769" s="13"/>
      <c r="E769" s="13"/>
      <c r="F769" s="13"/>
      <c r="G769" s="13"/>
      <c r="H769" s="131"/>
      <c r="I769" s="131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92"/>
      <c r="X769" s="92"/>
      <c r="Y769" s="92"/>
      <c r="Z769" s="92"/>
      <c r="AA769" s="92"/>
      <c r="AB769" s="92"/>
      <c r="AC769" s="132"/>
      <c r="AD769" s="78"/>
      <c r="AE769" s="78"/>
      <c r="AF769" s="133"/>
      <c r="AG769" s="134"/>
      <c r="AH769" s="10"/>
      <c r="AI769" s="10"/>
      <c r="AJ769" s="10"/>
      <c r="AK769" s="10"/>
      <c r="AL769" s="10"/>
      <c r="AM769" s="10"/>
      <c r="AN769" s="10"/>
      <c r="AO769" s="10"/>
    </row>
    <row r="770" spans="1:41" ht="12.75">
      <c r="A770" s="129"/>
      <c r="B770" s="130"/>
      <c r="C770" s="86"/>
      <c r="D770" s="13"/>
      <c r="E770" s="13"/>
      <c r="F770" s="13"/>
      <c r="G770" s="13"/>
      <c r="H770" s="131"/>
      <c r="I770" s="131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92"/>
      <c r="X770" s="92"/>
      <c r="Y770" s="92"/>
      <c r="Z770" s="92"/>
      <c r="AA770" s="92"/>
      <c r="AB770" s="92"/>
      <c r="AC770" s="132"/>
      <c r="AD770" s="78"/>
      <c r="AE770" s="78"/>
      <c r="AF770" s="133"/>
      <c r="AG770" s="134"/>
      <c r="AH770" s="10"/>
      <c r="AI770" s="10"/>
      <c r="AJ770" s="10"/>
      <c r="AK770" s="10"/>
      <c r="AL770" s="10"/>
      <c r="AM770" s="10"/>
      <c r="AN770" s="10"/>
      <c r="AO770" s="10"/>
    </row>
    <row r="771" spans="1:41" ht="12.75">
      <c r="A771" s="129"/>
      <c r="B771" s="130"/>
      <c r="C771" s="86"/>
      <c r="D771" s="13"/>
      <c r="E771" s="13"/>
      <c r="F771" s="13"/>
      <c r="G771" s="13"/>
      <c r="H771" s="131"/>
      <c r="I771" s="131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92"/>
      <c r="X771" s="92"/>
      <c r="Y771" s="92"/>
      <c r="Z771" s="92"/>
      <c r="AA771" s="92"/>
      <c r="AB771" s="92"/>
      <c r="AC771" s="132"/>
      <c r="AD771" s="78"/>
      <c r="AE771" s="78"/>
      <c r="AF771" s="133"/>
      <c r="AG771" s="134"/>
      <c r="AH771" s="10"/>
      <c r="AI771" s="10"/>
      <c r="AJ771" s="10"/>
      <c r="AK771" s="10"/>
      <c r="AL771" s="10"/>
      <c r="AM771" s="10"/>
      <c r="AN771" s="10"/>
      <c r="AO771" s="10"/>
    </row>
    <row r="772" spans="1:41" ht="12.75">
      <c r="A772" s="129"/>
      <c r="B772" s="130"/>
      <c r="C772" s="86"/>
      <c r="D772" s="13"/>
      <c r="E772" s="13"/>
      <c r="F772" s="13"/>
      <c r="G772" s="13"/>
      <c r="H772" s="131"/>
      <c r="I772" s="131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92"/>
      <c r="X772" s="92"/>
      <c r="Y772" s="92"/>
      <c r="Z772" s="92"/>
      <c r="AA772" s="92"/>
      <c r="AB772" s="92"/>
      <c r="AC772" s="132"/>
      <c r="AD772" s="78"/>
      <c r="AE772" s="78"/>
      <c r="AF772" s="133"/>
      <c r="AG772" s="134"/>
      <c r="AH772" s="10"/>
      <c r="AI772" s="10"/>
      <c r="AJ772" s="10"/>
      <c r="AK772" s="10"/>
      <c r="AL772" s="10"/>
      <c r="AM772" s="10"/>
      <c r="AN772" s="10"/>
      <c r="AO772" s="10"/>
    </row>
    <row r="773" spans="1:41" ht="12.75">
      <c r="A773" s="129"/>
      <c r="B773" s="130"/>
      <c r="C773" s="86"/>
      <c r="D773" s="13"/>
      <c r="E773" s="13"/>
      <c r="F773" s="13"/>
      <c r="G773" s="13"/>
      <c r="H773" s="131"/>
      <c r="I773" s="131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92"/>
      <c r="X773" s="92"/>
      <c r="Y773" s="92"/>
      <c r="Z773" s="92"/>
      <c r="AA773" s="92"/>
      <c r="AB773" s="92"/>
      <c r="AC773" s="132"/>
      <c r="AD773" s="78"/>
      <c r="AE773" s="78"/>
      <c r="AF773" s="133"/>
      <c r="AG773" s="134"/>
      <c r="AH773" s="10"/>
      <c r="AI773" s="10"/>
      <c r="AJ773" s="10"/>
      <c r="AK773" s="10"/>
      <c r="AL773" s="10"/>
      <c r="AM773" s="10"/>
      <c r="AN773" s="10"/>
      <c r="AO773" s="10"/>
    </row>
    <row r="774" spans="1:41" ht="12.75">
      <c r="A774" s="129"/>
      <c r="B774" s="130"/>
      <c r="C774" s="86"/>
      <c r="D774" s="13"/>
      <c r="E774" s="13"/>
      <c r="F774" s="13"/>
      <c r="G774" s="13"/>
      <c r="H774" s="131"/>
      <c r="I774" s="131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92"/>
      <c r="X774" s="92"/>
      <c r="Y774" s="92"/>
      <c r="Z774" s="92"/>
      <c r="AA774" s="92"/>
      <c r="AB774" s="92"/>
      <c r="AC774" s="132"/>
      <c r="AD774" s="78"/>
      <c r="AE774" s="78"/>
      <c r="AF774" s="133"/>
      <c r="AG774" s="134"/>
      <c r="AH774" s="10"/>
      <c r="AI774" s="10"/>
      <c r="AJ774" s="10"/>
      <c r="AK774" s="10"/>
      <c r="AL774" s="10"/>
      <c r="AM774" s="10"/>
      <c r="AN774" s="10"/>
      <c r="AO774" s="10"/>
    </row>
    <row r="775" spans="1:41" ht="12.75">
      <c r="A775" s="129"/>
      <c r="B775" s="130"/>
      <c r="C775" s="86"/>
      <c r="D775" s="13"/>
      <c r="E775" s="13"/>
      <c r="F775" s="13"/>
      <c r="G775" s="13"/>
      <c r="H775" s="131"/>
      <c r="I775" s="131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92"/>
      <c r="X775" s="92"/>
      <c r="Y775" s="92"/>
      <c r="Z775" s="92"/>
      <c r="AA775" s="92"/>
      <c r="AB775" s="92"/>
      <c r="AC775" s="132"/>
      <c r="AD775" s="78"/>
      <c r="AE775" s="78"/>
      <c r="AF775" s="133"/>
      <c r="AG775" s="134"/>
      <c r="AH775" s="10"/>
      <c r="AI775" s="10"/>
      <c r="AJ775" s="10"/>
      <c r="AK775" s="10"/>
      <c r="AL775" s="10"/>
      <c r="AM775" s="10"/>
      <c r="AN775" s="10"/>
      <c r="AO775" s="10"/>
    </row>
    <row r="776" spans="1:41" ht="12.75">
      <c r="A776" s="129"/>
      <c r="B776" s="130"/>
      <c r="C776" s="86"/>
      <c r="D776" s="13"/>
      <c r="E776" s="13"/>
      <c r="F776" s="13"/>
      <c r="G776" s="13"/>
      <c r="H776" s="131"/>
      <c r="I776" s="131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92"/>
      <c r="X776" s="92"/>
      <c r="Y776" s="92"/>
      <c r="Z776" s="92"/>
      <c r="AA776" s="92"/>
      <c r="AB776" s="92"/>
      <c r="AC776" s="132"/>
      <c r="AD776" s="78"/>
      <c r="AE776" s="78"/>
      <c r="AF776" s="133"/>
      <c r="AG776" s="134"/>
      <c r="AH776" s="10"/>
      <c r="AI776" s="10"/>
      <c r="AJ776" s="10"/>
      <c r="AK776" s="10"/>
      <c r="AL776" s="10"/>
      <c r="AM776" s="10"/>
      <c r="AN776" s="10"/>
      <c r="AO776" s="10"/>
    </row>
    <row r="777" spans="1:41" ht="12.75">
      <c r="A777" s="129"/>
      <c r="B777" s="130"/>
      <c r="C777" s="86"/>
      <c r="D777" s="13"/>
      <c r="E777" s="13"/>
      <c r="F777" s="13"/>
      <c r="G777" s="13"/>
      <c r="H777" s="131"/>
      <c r="I777" s="131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92"/>
      <c r="X777" s="92"/>
      <c r="Y777" s="92"/>
      <c r="Z777" s="92"/>
      <c r="AA777" s="92"/>
      <c r="AB777" s="92"/>
      <c r="AC777" s="132"/>
      <c r="AD777" s="78"/>
      <c r="AE777" s="78"/>
      <c r="AF777" s="133"/>
      <c r="AG777" s="134"/>
      <c r="AH777" s="10"/>
      <c r="AI777" s="10"/>
      <c r="AJ777" s="10"/>
      <c r="AK777" s="10"/>
      <c r="AL777" s="10"/>
      <c r="AM777" s="10"/>
      <c r="AN777" s="10"/>
      <c r="AO777" s="10"/>
    </row>
    <row r="778" spans="1:41" ht="12.75">
      <c r="A778" s="129"/>
      <c r="B778" s="130"/>
      <c r="C778" s="86"/>
      <c r="D778" s="13"/>
      <c r="E778" s="13"/>
      <c r="F778" s="13"/>
      <c r="G778" s="13"/>
      <c r="H778" s="131"/>
      <c r="I778" s="131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92"/>
      <c r="X778" s="92"/>
      <c r="Y778" s="92"/>
      <c r="Z778" s="92"/>
      <c r="AA778" s="92"/>
      <c r="AB778" s="92"/>
      <c r="AC778" s="132"/>
      <c r="AD778" s="78"/>
      <c r="AE778" s="78"/>
      <c r="AF778" s="133"/>
      <c r="AG778" s="134"/>
      <c r="AH778" s="10"/>
      <c r="AI778" s="10"/>
      <c r="AJ778" s="10"/>
      <c r="AK778" s="10"/>
      <c r="AL778" s="10"/>
      <c r="AM778" s="10"/>
      <c r="AN778" s="10"/>
      <c r="AO778" s="10"/>
    </row>
    <row r="779" spans="1:41" ht="12.75">
      <c r="A779" s="129"/>
      <c r="B779" s="130"/>
      <c r="C779" s="86"/>
      <c r="D779" s="13"/>
      <c r="E779" s="13"/>
      <c r="F779" s="13"/>
      <c r="G779" s="13"/>
      <c r="H779" s="131"/>
      <c r="I779" s="131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92"/>
      <c r="X779" s="92"/>
      <c r="Y779" s="92"/>
      <c r="Z779" s="92"/>
      <c r="AA779" s="92"/>
      <c r="AB779" s="92"/>
      <c r="AC779" s="132"/>
      <c r="AD779" s="78"/>
      <c r="AE779" s="78"/>
      <c r="AF779" s="133"/>
      <c r="AG779" s="134"/>
      <c r="AH779" s="10"/>
      <c r="AI779" s="10"/>
      <c r="AJ779" s="10"/>
      <c r="AK779" s="10"/>
      <c r="AL779" s="10"/>
      <c r="AM779" s="10"/>
      <c r="AN779" s="10"/>
      <c r="AO779" s="10"/>
    </row>
    <row r="780" spans="1:41" ht="12.75">
      <c r="A780" s="129"/>
      <c r="B780" s="130"/>
      <c r="C780" s="86"/>
      <c r="D780" s="13"/>
      <c r="E780" s="13"/>
      <c r="F780" s="13"/>
      <c r="G780" s="13"/>
      <c r="H780" s="131"/>
      <c r="I780" s="131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92"/>
      <c r="X780" s="92"/>
      <c r="Y780" s="92"/>
      <c r="Z780" s="92"/>
      <c r="AA780" s="92"/>
      <c r="AB780" s="92"/>
      <c r="AC780" s="132"/>
      <c r="AD780" s="78"/>
      <c r="AE780" s="78"/>
      <c r="AF780" s="133"/>
      <c r="AG780" s="134"/>
      <c r="AH780" s="10"/>
      <c r="AI780" s="10"/>
      <c r="AJ780" s="10"/>
      <c r="AK780" s="10"/>
      <c r="AL780" s="10"/>
      <c r="AM780" s="10"/>
      <c r="AN780" s="10"/>
      <c r="AO780" s="10"/>
    </row>
    <row r="781" spans="1:41" ht="12.75">
      <c r="A781" s="129"/>
      <c r="B781" s="130"/>
      <c r="C781" s="86"/>
      <c r="D781" s="13"/>
      <c r="E781" s="13"/>
      <c r="F781" s="13"/>
      <c r="G781" s="13"/>
      <c r="H781" s="131"/>
      <c r="I781" s="131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92"/>
      <c r="X781" s="92"/>
      <c r="Y781" s="92"/>
      <c r="Z781" s="92"/>
      <c r="AA781" s="92"/>
      <c r="AB781" s="92"/>
      <c r="AC781" s="132"/>
      <c r="AD781" s="78"/>
      <c r="AE781" s="78"/>
      <c r="AF781" s="133"/>
      <c r="AG781" s="134"/>
      <c r="AH781" s="10"/>
      <c r="AI781" s="10"/>
      <c r="AJ781" s="10"/>
      <c r="AK781" s="10"/>
      <c r="AL781" s="10"/>
      <c r="AM781" s="10"/>
      <c r="AN781" s="10"/>
      <c r="AO781" s="10"/>
    </row>
    <row r="782" spans="1:41" ht="12.75">
      <c r="A782" s="129"/>
      <c r="B782" s="130"/>
      <c r="C782" s="86"/>
      <c r="D782" s="13"/>
      <c r="E782" s="13"/>
      <c r="F782" s="13"/>
      <c r="G782" s="13"/>
      <c r="H782" s="131"/>
      <c r="I782" s="131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92"/>
      <c r="X782" s="92"/>
      <c r="Y782" s="92"/>
      <c r="Z782" s="92"/>
      <c r="AA782" s="92"/>
      <c r="AB782" s="92"/>
      <c r="AC782" s="132"/>
      <c r="AD782" s="78"/>
      <c r="AE782" s="78"/>
      <c r="AF782" s="133"/>
      <c r="AG782" s="134"/>
      <c r="AH782" s="10"/>
      <c r="AI782" s="10"/>
      <c r="AJ782" s="10"/>
      <c r="AK782" s="10"/>
      <c r="AL782" s="10"/>
      <c r="AM782" s="10"/>
      <c r="AN782" s="10"/>
      <c r="AO782" s="10"/>
    </row>
    <row r="783" spans="1:41" ht="12.75">
      <c r="A783" s="129"/>
      <c r="B783" s="130"/>
      <c r="C783" s="86"/>
      <c r="D783" s="13"/>
      <c r="E783" s="13"/>
      <c r="F783" s="13"/>
      <c r="G783" s="13"/>
      <c r="H783" s="131"/>
      <c r="I783" s="131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92"/>
      <c r="X783" s="92"/>
      <c r="Y783" s="92"/>
      <c r="Z783" s="92"/>
      <c r="AA783" s="92"/>
      <c r="AB783" s="92"/>
      <c r="AC783" s="132"/>
      <c r="AD783" s="78"/>
      <c r="AE783" s="78"/>
      <c r="AF783" s="133"/>
      <c r="AG783" s="134"/>
      <c r="AH783" s="10"/>
      <c r="AI783" s="10"/>
      <c r="AJ783" s="10"/>
      <c r="AK783" s="10"/>
      <c r="AL783" s="10"/>
      <c r="AM783" s="10"/>
      <c r="AN783" s="10"/>
      <c r="AO783" s="10"/>
    </row>
    <row r="784" spans="1:41" ht="12.75">
      <c r="A784" s="129"/>
      <c r="B784" s="130"/>
      <c r="C784" s="86"/>
      <c r="D784" s="13"/>
      <c r="E784" s="13"/>
      <c r="F784" s="13"/>
      <c r="G784" s="13"/>
      <c r="H784" s="131"/>
      <c r="I784" s="131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92"/>
      <c r="X784" s="92"/>
      <c r="Y784" s="92"/>
      <c r="Z784" s="92"/>
      <c r="AA784" s="92"/>
      <c r="AB784" s="92"/>
      <c r="AC784" s="132"/>
      <c r="AD784" s="78"/>
      <c r="AE784" s="78"/>
      <c r="AF784" s="133"/>
      <c r="AG784" s="134"/>
      <c r="AH784" s="10"/>
      <c r="AI784" s="10"/>
      <c r="AJ784" s="10"/>
      <c r="AK784" s="10"/>
      <c r="AL784" s="10"/>
      <c r="AM784" s="10"/>
      <c r="AN784" s="10"/>
      <c r="AO784" s="10"/>
    </row>
    <row r="785" spans="1:41" ht="12.75">
      <c r="A785" s="129"/>
      <c r="B785" s="130"/>
      <c r="C785" s="86"/>
      <c r="D785" s="13"/>
      <c r="E785" s="13"/>
      <c r="F785" s="13"/>
      <c r="G785" s="13"/>
      <c r="H785" s="131"/>
      <c r="I785" s="131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92"/>
      <c r="X785" s="92"/>
      <c r="Y785" s="92"/>
      <c r="Z785" s="92"/>
      <c r="AA785" s="92"/>
      <c r="AB785" s="92"/>
      <c r="AC785" s="132"/>
      <c r="AD785" s="78"/>
      <c r="AE785" s="78"/>
      <c r="AF785" s="133"/>
      <c r="AG785" s="134"/>
      <c r="AH785" s="10"/>
      <c r="AI785" s="10"/>
      <c r="AJ785" s="10"/>
      <c r="AK785" s="10"/>
      <c r="AL785" s="10"/>
      <c r="AM785" s="10"/>
      <c r="AN785" s="10"/>
      <c r="AO785" s="10"/>
    </row>
    <row r="786" spans="1:41" ht="12.75">
      <c r="A786" s="129"/>
      <c r="B786" s="130"/>
      <c r="C786" s="86"/>
      <c r="D786" s="13"/>
      <c r="E786" s="13"/>
      <c r="F786" s="13"/>
      <c r="G786" s="13"/>
      <c r="H786" s="131"/>
      <c r="I786" s="131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92"/>
      <c r="X786" s="92"/>
      <c r="Y786" s="92"/>
      <c r="Z786" s="92"/>
      <c r="AA786" s="92"/>
      <c r="AB786" s="92"/>
      <c r="AC786" s="132"/>
      <c r="AD786" s="78"/>
      <c r="AE786" s="78"/>
      <c r="AF786" s="133"/>
      <c r="AG786" s="134"/>
      <c r="AH786" s="10"/>
      <c r="AI786" s="10"/>
      <c r="AJ786" s="10"/>
      <c r="AK786" s="10"/>
      <c r="AL786" s="10"/>
      <c r="AM786" s="10"/>
      <c r="AN786" s="10"/>
      <c r="AO786" s="10"/>
    </row>
    <row r="787" spans="1:41" ht="12.75">
      <c r="A787" s="129"/>
      <c r="B787" s="130"/>
      <c r="C787" s="86"/>
      <c r="D787" s="13"/>
      <c r="E787" s="13"/>
      <c r="F787" s="13"/>
      <c r="G787" s="13"/>
      <c r="H787" s="131"/>
      <c r="I787" s="131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92"/>
      <c r="X787" s="92"/>
      <c r="Y787" s="92"/>
      <c r="Z787" s="92"/>
      <c r="AA787" s="92"/>
      <c r="AB787" s="92"/>
      <c r="AC787" s="132"/>
      <c r="AD787" s="78"/>
      <c r="AE787" s="78"/>
      <c r="AF787" s="133"/>
      <c r="AG787" s="134"/>
      <c r="AH787" s="10"/>
      <c r="AI787" s="10"/>
      <c r="AJ787" s="10"/>
      <c r="AK787" s="10"/>
      <c r="AL787" s="10"/>
      <c r="AM787" s="10"/>
      <c r="AN787" s="10"/>
      <c r="AO787" s="10"/>
    </row>
    <row r="788" spans="1:41" ht="12.75">
      <c r="A788" s="129"/>
      <c r="B788" s="130"/>
      <c r="C788" s="86"/>
      <c r="D788" s="13"/>
      <c r="E788" s="13"/>
      <c r="F788" s="13"/>
      <c r="G788" s="13"/>
      <c r="H788" s="131"/>
      <c r="I788" s="131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92"/>
      <c r="X788" s="92"/>
      <c r="Y788" s="92"/>
      <c r="Z788" s="92"/>
      <c r="AA788" s="92"/>
      <c r="AB788" s="92"/>
      <c r="AC788" s="132"/>
      <c r="AD788" s="78"/>
      <c r="AE788" s="78"/>
      <c r="AF788" s="133"/>
      <c r="AG788" s="134"/>
      <c r="AH788" s="10"/>
      <c r="AI788" s="10"/>
      <c r="AJ788" s="10"/>
      <c r="AK788" s="10"/>
      <c r="AL788" s="10"/>
      <c r="AM788" s="10"/>
      <c r="AN788" s="10"/>
      <c r="AO788" s="10"/>
    </row>
    <row r="789" spans="1:41" ht="12.75">
      <c r="A789" s="129"/>
      <c r="B789" s="130"/>
      <c r="C789" s="86"/>
      <c r="D789" s="13"/>
      <c r="E789" s="13"/>
      <c r="F789" s="13"/>
      <c r="G789" s="13"/>
      <c r="H789" s="131"/>
      <c r="I789" s="131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92"/>
      <c r="X789" s="92"/>
      <c r="Y789" s="92"/>
      <c r="Z789" s="92"/>
      <c r="AA789" s="92"/>
      <c r="AB789" s="92"/>
      <c r="AC789" s="132"/>
      <c r="AD789" s="78"/>
      <c r="AE789" s="78"/>
      <c r="AF789" s="133"/>
      <c r="AG789" s="134"/>
      <c r="AH789" s="10"/>
      <c r="AI789" s="10"/>
      <c r="AJ789" s="10"/>
      <c r="AK789" s="10"/>
      <c r="AL789" s="10"/>
      <c r="AM789" s="10"/>
      <c r="AN789" s="10"/>
      <c r="AO789" s="10"/>
    </row>
    <row r="790" spans="1:41" ht="12.75">
      <c r="A790" s="129"/>
      <c r="B790" s="130"/>
      <c r="C790" s="86"/>
      <c r="D790" s="13"/>
      <c r="E790" s="13"/>
      <c r="F790" s="13"/>
      <c r="G790" s="13"/>
      <c r="H790" s="131"/>
      <c r="I790" s="131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92"/>
      <c r="X790" s="92"/>
      <c r="Y790" s="92"/>
      <c r="Z790" s="92"/>
      <c r="AA790" s="92"/>
      <c r="AB790" s="92"/>
      <c r="AC790" s="132"/>
      <c r="AD790" s="78"/>
      <c r="AE790" s="78"/>
      <c r="AF790" s="133"/>
      <c r="AG790" s="134"/>
      <c r="AH790" s="10"/>
      <c r="AI790" s="10"/>
      <c r="AJ790" s="10"/>
      <c r="AK790" s="10"/>
      <c r="AL790" s="10"/>
      <c r="AM790" s="10"/>
      <c r="AN790" s="10"/>
      <c r="AO790" s="10"/>
    </row>
    <row r="791" spans="1:41" ht="12.75">
      <c r="A791" s="129"/>
      <c r="B791" s="130"/>
      <c r="C791" s="86"/>
      <c r="D791" s="13"/>
      <c r="E791" s="13"/>
      <c r="F791" s="13"/>
      <c r="G791" s="13"/>
      <c r="H791" s="131"/>
      <c r="I791" s="131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92"/>
      <c r="X791" s="92"/>
      <c r="Y791" s="92"/>
      <c r="Z791" s="92"/>
      <c r="AA791" s="92"/>
      <c r="AB791" s="92"/>
      <c r="AC791" s="132"/>
      <c r="AD791" s="78"/>
      <c r="AE791" s="78"/>
      <c r="AF791" s="133"/>
      <c r="AG791" s="134"/>
      <c r="AH791" s="10"/>
      <c r="AI791" s="10"/>
      <c r="AJ791" s="10"/>
      <c r="AK791" s="10"/>
      <c r="AL791" s="10"/>
      <c r="AM791" s="10"/>
      <c r="AN791" s="10"/>
      <c r="AO791" s="10"/>
    </row>
    <row r="792" spans="1:41" ht="12.75">
      <c r="A792" s="129"/>
      <c r="B792" s="130"/>
      <c r="C792" s="86"/>
      <c r="D792" s="13"/>
      <c r="E792" s="13"/>
      <c r="F792" s="13"/>
      <c r="G792" s="13"/>
      <c r="H792" s="131"/>
      <c r="I792" s="131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92"/>
      <c r="X792" s="92"/>
      <c r="Y792" s="92"/>
      <c r="Z792" s="92"/>
      <c r="AA792" s="92"/>
      <c r="AB792" s="92"/>
      <c r="AC792" s="132"/>
      <c r="AD792" s="78"/>
      <c r="AE792" s="78"/>
      <c r="AF792" s="133"/>
      <c r="AG792" s="134"/>
      <c r="AH792" s="10"/>
      <c r="AI792" s="10"/>
      <c r="AJ792" s="10"/>
      <c r="AK792" s="10"/>
      <c r="AL792" s="10"/>
      <c r="AM792" s="10"/>
      <c r="AN792" s="10"/>
      <c r="AO792" s="10"/>
    </row>
    <row r="793" spans="1:41" ht="12.75">
      <c r="A793" s="129"/>
      <c r="B793" s="130"/>
      <c r="C793" s="86"/>
      <c r="D793" s="13"/>
      <c r="E793" s="13"/>
      <c r="F793" s="13"/>
      <c r="G793" s="13"/>
      <c r="H793" s="131"/>
      <c r="I793" s="131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92"/>
      <c r="X793" s="92"/>
      <c r="Y793" s="92"/>
      <c r="Z793" s="92"/>
      <c r="AA793" s="92"/>
      <c r="AB793" s="92"/>
      <c r="AC793" s="132"/>
      <c r="AD793" s="78"/>
      <c r="AE793" s="78"/>
      <c r="AF793" s="133"/>
      <c r="AG793" s="134"/>
      <c r="AH793" s="10"/>
      <c r="AI793" s="10"/>
      <c r="AJ793" s="10"/>
      <c r="AK793" s="10"/>
      <c r="AL793" s="10"/>
      <c r="AM793" s="10"/>
      <c r="AN793" s="10"/>
      <c r="AO793" s="10"/>
    </row>
    <row r="794" spans="1:41" ht="12.75">
      <c r="A794" s="129"/>
      <c r="B794" s="130"/>
      <c r="C794" s="86"/>
      <c r="D794" s="13"/>
      <c r="E794" s="13"/>
      <c r="F794" s="13"/>
      <c r="G794" s="13"/>
      <c r="H794" s="131"/>
      <c r="I794" s="131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92"/>
      <c r="X794" s="92"/>
      <c r="Y794" s="92"/>
      <c r="Z794" s="92"/>
      <c r="AA794" s="92"/>
      <c r="AB794" s="92"/>
      <c r="AC794" s="132"/>
      <c r="AD794" s="78"/>
      <c r="AE794" s="78"/>
      <c r="AF794" s="133"/>
      <c r="AG794" s="134"/>
      <c r="AH794" s="10"/>
      <c r="AI794" s="10"/>
      <c r="AJ794" s="10"/>
      <c r="AK794" s="10"/>
      <c r="AL794" s="10"/>
      <c r="AM794" s="10"/>
      <c r="AN794" s="10"/>
      <c r="AO794" s="10"/>
    </row>
    <row r="795" spans="1:41" ht="12.75">
      <c r="A795" s="129"/>
      <c r="B795" s="130"/>
      <c r="C795" s="86"/>
      <c r="D795" s="13"/>
      <c r="E795" s="13"/>
      <c r="F795" s="13"/>
      <c r="G795" s="13"/>
      <c r="H795" s="131"/>
      <c r="I795" s="131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92"/>
      <c r="X795" s="92"/>
      <c r="Y795" s="92"/>
      <c r="Z795" s="92"/>
      <c r="AA795" s="92"/>
      <c r="AB795" s="92"/>
      <c r="AC795" s="132"/>
      <c r="AD795" s="78"/>
      <c r="AE795" s="78"/>
      <c r="AF795" s="133"/>
      <c r="AG795" s="134"/>
      <c r="AH795" s="10"/>
      <c r="AI795" s="10"/>
      <c r="AJ795" s="10"/>
      <c r="AK795" s="10"/>
      <c r="AL795" s="10"/>
      <c r="AM795" s="10"/>
      <c r="AN795" s="10"/>
      <c r="AO795" s="10"/>
    </row>
    <row r="796" spans="1:41" ht="12.75">
      <c r="A796" s="129"/>
      <c r="B796" s="130"/>
      <c r="C796" s="86"/>
      <c r="D796" s="13"/>
      <c r="E796" s="13"/>
      <c r="F796" s="13"/>
      <c r="G796" s="13"/>
      <c r="H796" s="131"/>
      <c r="I796" s="131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92"/>
      <c r="X796" s="92"/>
      <c r="Y796" s="92"/>
      <c r="Z796" s="92"/>
      <c r="AA796" s="92"/>
      <c r="AB796" s="92"/>
      <c r="AC796" s="132"/>
      <c r="AD796" s="78"/>
      <c r="AE796" s="78"/>
      <c r="AF796" s="133"/>
      <c r="AG796" s="134"/>
      <c r="AH796" s="10"/>
      <c r="AI796" s="10"/>
      <c r="AJ796" s="10"/>
      <c r="AK796" s="10"/>
      <c r="AL796" s="10"/>
      <c r="AM796" s="10"/>
      <c r="AN796" s="10"/>
      <c r="AO796" s="10"/>
    </row>
    <row r="797" spans="1:41" ht="12.75">
      <c r="A797" s="129"/>
      <c r="B797" s="130"/>
      <c r="C797" s="86"/>
      <c r="D797" s="13"/>
      <c r="E797" s="13"/>
      <c r="F797" s="13"/>
      <c r="G797" s="13"/>
      <c r="H797" s="131"/>
      <c r="I797" s="131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92"/>
      <c r="X797" s="92"/>
      <c r="Y797" s="92"/>
      <c r="Z797" s="92"/>
      <c r="AA797" s="92"/>
      <c r="AB797" s="92"/>
      <c r="AC797" s="132"/>
      <c r="AD797" s="78"/>
      <c r="AE797" s="78"/>
      <c r="AF797" s="133"/>
      <c r="AG797" s="134"/>
      <c r="AH797" s="10"/>
      <c r="AI797" s="10"/>
      <c r="AJ797" s="10"/>
      <c r="AK797" s="10"/>
      <c r="AL797" s="10"/>
      <c r="AM797" s="10"/>
      <c r="AN797" s="10"/>
      <c r="AO797" s="10"/>
    </row>
    <row r="798" spans="1:41" ht="12.75">
      <c r="A798" s="129"/>
      <c r="B798" s="130"/>
      <c r="C798" s="86"/>
      <c r="D798" s="13"/>
      <c r="E798" s="13"/>
      <c r="F798" s="13"/>
      <c r="G798" s="13"/>
      <c r="H798" s="131"/>
      <c r="I798" s="131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92"/>
      <c r="X798" s="92"/>
      <c r="Y798" s="92"/>
      <c r="Z798" s="92"/>
      <c r="AA798" s="92"/>
      <c r="AB798" s="92"/>
      <c r="AC798" s="132"/>
      <c r="AD798" s="78"/>
      <c r="AE798" s="78"/>
      <c r="AF798" s="133"/>
      <c r="AG798" s="134"/>
      <c r="AH798" s="10"/>
      <c r="AI798" s="10"/>
      <c r="AJ798" s="10"/>
      <c r="AK798" s="10"/>
      <c r="AL798" s="10"/>
      <c r="AM798" s="10"/>
      <c r="AN798" s="10"/>
      <c r="AO798" s="10"/>
    </row>
    <row r="799" spans="1:41" ht="12.75">
      <c r="A799" s="129"/>
      <c r="B799" s="130"/>
      <c r="C799" s="86"/>
      <c r="D799" s="13"/>
      <c r="E799" s="13"/>
      <c r="F799" s="13"/>
      <c r="G799" s="13"/>
      <c r="H799" s="131"/>
      <c r="I799" s="131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92"/>
      <c r="X799" s="92"/>
      <c r="Y799" s="92"/>
      <c r="Z799" s="92"/>
      <c r="AA799" s="92"/>
      <c r="AB799" s="92"/>
      <c r="AC799" s="132"/>
      <c r="AD799" s="78"/>
      <c r="AE799" s="78"/>
      <c r="AF799" s="133"/>
      <c r="AG799" s="134"/>
      <c r="AH799" s="10"/>
      <c r="AI799" s="10"/>
      <c r="AJ799" s="10"/>
      <c r="AK799" s="10"/>
      <c r="AL799" s="10"/>
      <c r="AM799" s="10"/>
      <c r="AN799" s="10"/>
      <c r="AO799" s="10"/>
    </row>
    <row r="800" spans="1:41" ht="12.75">
      <c r="A800" s="129"/>
      <c r="B800" s="130"/>
      <c r="C800" s="86"/>
      <c r="D800" s="13"/>
      <c r="E800" s="13"/>
      <c r="F800" s="13"/>
      <c r="G800" s="13"/>
      <c r="H800" s="131"/>
      <c r="I800" s="131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92"/>
      <c r="X800" s="92"/>
      <c r="Y800" s="92"/>
      <c r="Z800" s="92"/>
      <c r="AA800" s="92"/>
      <c r="AB800" s="92"/>
      <c r="AC800" s="132"/>
      <c r="AD800" s="78"/>
      <c r="AE800" s="78"/>
      <c r="AF800" s="133"/>
      <c r="AG800" s="134"/>
      <c r="AH800" s="10"/>
      <c r="AI800" s="10"/>
      <c r="AJ800" s="10"/>
      <c r="AK800" s="10"/>
      <c r="AL800" s="10"/>
      <c r="AM800" s="10"/>
      <c r="AN800" s="10"/>
      <c r="AO800" s="10"/>
    </row>
    <row r="801" spans="1:41" ht="12.75">
      <c r="A801" s="129"/>
      <c r="B801" s="130"/>
      <c r="C801" s="86"/>
      <c r="D801" s="13"/>
      <c r="E801" s="13"/>
      <c r="F801" s="13"/>
      <c r="G801" s="13"/>
      <c r="H801" s="131"/>
      <c r="I801" s="131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92"/>
      <c r="X801" s="92"/>
      <c r="Y801" s="92"/>
      <c r="Z801" s="92"/>
      <c r="AA801" s="92"/>
      <c r="AB801" s="92"/>
      <c r="AC801" s="132"/>
      <c r="AD801" s="78"/>
      <c r="AE801" s="78"/>
      <c r="AF801" s="133"/>
      <c r="AG801" s="134"/>
      <c r="AH801" s="10"/>
      <c r="AI801" s="10"/>
      <c r="AJ801" s="10"/>
      <c r="AK801" s="10"/>
      <c r="AL801" s="10"/>
      <c r="AM801" s="10"/>
      <c r="AN801" s="10"/>
      <c r="AO801" s="10"/>
    </row>
    <row r="802" spans="1:41" ht="12.75">
      <c r="A802" s="129"/>
      <c r="B802" s="130"/>
      <c r="C802" s="86"/>
      <c r="D802" s="13"/>
      <c r="E802" s="13"/>
      <c r="F802" s="13"/>
      <c r="G802" s="13"/>
      <c r="H802" s="131"/>
      <c r="I802" s="131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92"/>
      <c r="X802" s="92"/>
      <c r="Y802" s="92"/>
      <c r="Z802" s="92"/>
      <c r="AA802" s="92"/>
      <c r="AB802" s="92"/>
      <c r="AC802" s="132"/>
      <c r="AD802" s="78"/>
      <c r="AE802" s="78"/>
      <c r="AF802" s="133"/>
      <c r="AG802" s="134"/>
      <c r="AH802" s="10"/>
      <c r="AI802" s="10"/>
      <c r="AJ802" s="10"/>
      <c r="AK802" s="10"/>
      <c r="AL802" s="10"/>
      <c r="AM802" s="10"/>
      <c r="AN802" s="10"/>
      <c r="AO802" s="10"/>
    </row>
    <row r="803" spans="1:41" ht="12.75">
      <c r="A803" s="129"/>
      <c r="B803" s="130"/>
      <c r="C803" s="86"/>
      <c r="D803" s="13"/>
      <c r="E803" s="13"/>
      <c r="F803" s="13"/>
      <c r="G803" s="13"/>
      <c r="H803" s="131"/>
      <c r="I803" s="131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92"/>
      <c r="X803" s="92"/>
      <c r="Y803" s="92"/>
      <c r="Z803" s="92"/>
      <c r="AA803" s="92"/>
      <c r="AB803" s="92"/>
      <c r="AC803" s="132"/>
      <c r="AD803" s="78"/>
      <c r="AE803" s="78"/>
      <c r="AF803" s="133"/>
      <c r="AG803" s="134"/>
      <c r="AH803" s="10"/>
      <c r="AI803" s="10"/>
      <c r="AJ803" s="10"/>
      <c r="AK803" s="10"/>
      <c r="AL803" s="10"/>
      <c r="AM803" s="10"/>
      <c r="AN803" s="10"/>
      <c r="AO803" s="10"/>
    </row>
    <row r="804" spans="1:41" ht="12.75">
      <c r="A804" s="129"/>
      <c r="B804" s="130"/>
      <c r="C804" s="86"/>
      <c r="D804" s="13"/>
      <c r="E804" s="13"/>
      <c r="F804" s="13"/>
      <c r="G804" s="13"/>
      <c r="H804" s="131"/>
      <c r="I804" s="131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92"/>
      <c r="X804" s="92"/>
      <c r="Y804" s="92"/>
      <c r="Z804" s="92"/>
      <c r="AA804" s="92"/>
      <c r="AB804" s="92"/>
      <c r="AC804" s="132"/>
      <c r="AD804" s="78"/>
      <c r="AE804" s="78"/>
      <c r="AF804" s="133"/>
      <c r="AG804" s="134"/>
      <c r="AH804" s="10"/>
      <c r="AI804" s="10"/>
      <c r="AJ804" s="10"/>
      <c r="AK804" s="10"/>
      <c r="AL804" s="10"/>
      <c r="AM804" s="10"/>
      <c r="AN804" s="10"/>
      <c r="AO804" s="10"/>
    </row>
    <row r="805" spans="1:41" ht="12.75">
      <c r="A805" s="129"/>
      <c r="B805" s="130"/>
      <c r="C805" s="86"/>
      <c r="D805" s="13"/>
      <c r="E805" s="13"/>
      <c r="F805" s="13"/>
      <c r="G805" s="13"/>
      <c r="H805" s="131"/>
      <c r="I805" s="131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92"/>
      <c r="X805" s="92"/>
      <c r="Y805" s="92"/>
      <c r="Z805" s="92"/>
      <c r="AA805" s="92"/>
      <c r="AB805" s="92"/>
      <c r="AC805" s="132"/>
      <c r="AD805" s="78"/>
      <c r="AE805" s="78"/>
      <c r="AF805" s="133"/>
      <c r="AG805" s="134"/>
      <c r="AH805" s="10"/>
      <c r="AI805" s="10"/>
      <c r="AJ805" s="10"/>
      <c r="AK805" s="10"/>
      <c r="AL805" s="10"/>
      <c r="AM805" s="10"/>
      <c r="AN805" s="10"/>
      <c r="AO805" s="10"/>
    </row>
    <row r="806" spans="1:41" ht="12.75">
      <c r="A806" s="129"/>
      <c r="B806" s="130"/>
      <c r="C806" s="86"/>
      <c r="D806" s="13"/>
      <c r="E806" s="13"/>
      <c r="F806" s="13"/>
      <c r="G806" s="13"/>
      <c r="H806" s="131"/>
      <c r="I806" s="131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92"/>
      <c r="X806" s="92"/>
      <c r="Y806" s="92"/>
      <c r="Z806" s="92"/>
      <c r="AA806" s="92"/>
      <c r="AB806" s="92"/>
      <c r="AC806" s="132"/>
      <c r="AD806" s="78"/>
      <c r="AE806" s="78"/>
      <c r="AF806" s="133"/>
      <c r="AG806" s="134"/>
      <c r="AH806" s="10"/>
      <c r="AI806" s="10"/>
      <c r="AJ806" s="10"/>
      <c r="AK806" s="10"/>
      <c r="AL806" s="10"/>
      <c r="AM806" s="10"/>
      <c r="AN806" s="10"/>
      <c r="AO806" s="10"/>
    </row>
    <row r="807" spans="1:41" ht="12.75">
      <c r="A807" s="129"/>
      <c r="B807" s="130"/>
      <c r="C807" s="86"/>
      <c r="D807" s="13"/>
      <c r="E807" s="13"/>
      <c r="F807" s="13"/>
      <c r="G807" s="13"/>
      <c r="H807" s="131"/>
      <c r="I807" s="131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92"/>
      <c r="X807" s="92"/>
      <c r="Y807" s="92"/>
      <c r="Z807" s="92"/>
      <c r="AA807" s="92"/>
      <c r="AB807" s="92"/>
      <c r="AC807" s="132"/>
      <c r="AD807" s="78"/>
      <c r="AE807" s="78"/>
      <c r="AF807" s="133"/>
      <c r="AG807" s="134"/>
      <c r="AH807" s="10"/>
      <c r="AI807" s="10"/>
      <c r="AJ807" s="10"/>
      <c r="AK807" s="10"/>
      <c r="AL807" s="10"/>
      <c r="AM807" s="10"/>
      <c r="AN807" s="10"/>
      <c r="AO807" s="10"/>
    </row>
    <row r="808" spans="1:41" ht="12.75">
      <c r="A808" s="129"/>
      <c r="B808" s="130"/>
      <c r="C808" s="86"/>
      <c r="D808" s="13"/>
      <c r="E808" s="13"/>
      <c r="F808" s="13"/>
      <c r="G808" s="13"/>
      <c r="H808" s="131"/>
      <c r="I808" s="131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92"/>
      <c r="X808" s="92"/>
      <c r="Y808" s="92"/>
      <c r="Z808" s="92"/>
      <c r="AA808" s="92"/>
      <c r="AB808" s="92"/>
      <c r="AC808" s="132"/>
      <c r="AD808" s="78"/>
      <c r="AE808" s="78"/>
      <c r="AF808" s="133"/>
      <c r="AG808" s="134"/>
      <c r="AH808" s="10"/>
      <c r="AI808" s="10"/>
      <c r="AJ808" s="10"/>
      <c r="AK808" s="10"/>
      <c r="AL808" s="10"/>
      <c r="AM808" s="10"/>
      <c r="AN808" s="10"/>
      <c r="AO808" s="10"/>
    </row>
    <row r="809" spans="1:41" ht="12.75">
      <c r="A809" s="129"/>
      <c r="B809" s="130"/>
      <c r="C809" s="86"/>
      <c r="D809" s="13"/>
      <c r="E809" s="13"/>
      <c r="F809" s="13"/>
      <c r="G809" s="13"/>
      <c r="H809" s="131"/>
      <c r="I809" s="131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92"/>
      <c r="X809" s="92"/>
      <c r="Y809" s="92"/>
      <c r="Z809" s="92"/>
      <c r="AA809" s="92"/>
      <c r="AB809" s="92"/>
      <c r="AC809" s="132"/>
      <c r="AD809" s="78"/>
      <c r="AE809" s="78"/>
      <c r="AF809" s="133"/>
      <c r="AG809" s="134"/>
      <c r="AH809" s="10"/>
      <c r="AI809" s="10"/>
      <c r="AJ809" s="10"/>
      <c r="AK809" s="10"/>
      <c r="AL809" s="10"/>
      <c r="AM809" s="10"/>
      <c r="AN809" s="10"/>
      <c r="AO809" s="10"/>
    </row>
    <row r="810" spans="1:41" ht="12.75">
      <c r="A810" s="129"/>
      <c r="B810" s="130"/>
      <c r="C810" s="86"/>
      <c r="D810" s="13"/>
      <c r="E810" s="13"/>
      <c r="F810" s="13"/>
      <c r="G810" s="13"/>
      <c r="H810" s="131"/>
      <c r="I810" s="131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92"/>
      <c r="X810" s="92"/>
      <c r="Y810" s="92"/>
      <c r="Z810" s="92"/>
      <c r="AA810" s="92"/>
      <c r="AB810" s="92"/>
      <c r="AC810" s="132"/>
      <c r="AD810" s="78"/>
      <c r="AE810" s="78"/>
      <c r="AF810" s="133"/>
      <c r="AG810" s="134"/>
      <c r="AH810" s="10"/>
      <c r="AI810" s="10"/>
      <c r="AJ810" s="10"/>
      <c r="AK810" s="10"/>
      <c r="AL810" s="10"/>
      <c r="AM810" s="10"/>
      <c r="AN810" s="10"/>
      <c r="AO810" s="10"/>
    </row>
    <row r="811" spans="1:41" ht="12.75">
      <c r="A811" s="129"/>
      <c r="B811" s="130"/>
      <c r="C811" s="86"/>
      <c r="D811" s="13"/>
      <c r="E811" s="13"/>
      <c r="F811" s="13"/>
      <c r="G811" s="13"/>
      <c r="H811" s="131"/>
      <c r="I811" s="131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92"/>
      <c r="X811" s="92"/>
      <c r="Y811" s="92"/>
      <c r="Z811" s="92"/>
      <c r="AA811" s="92"/>
      <c r="AB811" s="92"/>
      <c r="AC811" s="132"/>
      <c r="AD811" s="78"/>
      <c r="AE811" s="78"/>
      <c r="AF811" s="133"/>
      <c r="AG811" s="134"/>
      <c r="AH811" s="10"/>
      <c r="AI811" s="10"/>
      <c r="AJ811" s="10"/>
      <c r="AK811" s="10"/>
      <c r="AL811" s="10"/>
      <c r="AM811" s="10"/>
      <c r="AN811" s="10"/>
      <c r="AO811" s="10"/>
    </row>
    <row r="812" spans="1:41" ht="12.75">
      <c r="A812" s="129"/>
      <c r="B812" s="130"/>
      <c r="C812" s="86"/>
      <c r="D812" s="13"/>
      <c r="E812" s="13"/>
      <c r="F812" s="13"/>
      <c r="G812" s="13"/>
      <c r="H812" s="131"/>
      <c r="I812" s="131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92"/>
      <c r="X812" s="92"/>
      <c r="Y812" s="92"/>
      <c r="Z812" s="92"/>
      <c r="AA812" s="92"/>
      <c r="AB812" s="92"/>
      <c r="AC812" s="132"/>
      <c r="AD812" s="78"/>
      <c r="AE812" s="78"/>
      <c r="AF812" s="133"/>
      <c r="AG812" s="134"/>
      <c r="AH812" s="10"/>
      <c r="AI812" s="10"/>
      <c r="AJ812" s="10"/>
      <c r="AK812" s="10"/>
      <c r="AL812" s="10"/>
      <c r="AM812" s="10"/>
      <c r="AN812" s="10"/>
      <c r="AO812" s="10"/>
    </row>
    <row r="813" spans="1:41" ht="12.75">
      <c r="A813" s="129"/>
      <c r="B813" s="130"/>
      <c r="C813" s="86"/>
      <c r="D813" s="13"/>
      <c r="E813" s="13"/>
      <c r="F813" s="13"/>
      <c r="G813" s="13"/>
      <c r="H813" s="131"/>
      <c r="I813" s="131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92"/>
      <c r="X813" s="92"/>
      <c r="Y813" s="92"/>
      <c r="Z813" s="92"/>
      <c r="AA813" s="92"/>
      <c r="AB813" s="92"/>
      <c r="AC813" s="132"/>
      <c r="AD813" s="78"/>
      <c r="AE813" s="78"/>
      <c r="AF813" s="133"/>
      <c r="AG813" s="134"/>
      <c r="AH813" s="10"/>
      <c r="AI813" s="10"/>
      <c r="AJ813" s="10"/>
      <c r="AK813" s="10"/>
      <c r="AL813" s="10"/>
      <c r="AM813" s="10"/>
      <c r="AN813" s="10"/>
      <c r="AO813" s="10"/>
    </row>
    <row r="814" spans="1:41" ht="12.75">
      <c r="A814" s="129"/>
      <c r="B814" s="130"/>
      <c r="C814" s="86"/>
      <c r="D814" s="13"/>
      <c r="E814" s="13"/>
      <c r="F814" s="13"/>
      <c r="G814" s="13"/>
      <c r="H814" s="131"/>
      <c r="I814" s="131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92"/>
      <c r="X814" s="92"/>
      <c r="Y814" s="92"/>
      <c r="Z814" s="92"/>
      <c r="AA814" s="92"/>
      <c r="AB814" s="92"/>
      <c r="AC814" s="132"/>
      <c r="AD814" s="78"/>
      <c r="AE814" s="78"/>
      <c r="AF814" s="133"/>
      <c r="AG814" s="134"/>
      <c r="AH814" s="10"/>
      <c r="AI814" s="10"/>
      <c r="AJ814" s="10"/>
      <c r="AK814" s="10"/>
      <c r="AL814" s="10"/>
      <c r="AM814" s="10"/>
      <c r="AN814" s="10"/>
      <c r="AO814" s="10"/>
    </row>
    <row r="815" spans="1:41" ht="12.75">
      <c r="A815" s="129"/>
      <c r="B815" s="130"/>
      <c r="C815" s="86"/>
      <c r="D815" s="13"/>
      <c r="E815" s="13"/>
      <c r="F815" s="13"/>
      <c r="G815" s="13"/>
      <c r="H815" s="131"/>
      <c r="I815" s="131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92"/>
      <c r="X815" s="92"/>
      <c r="Y815" s="92"/>
      <c r="Z815" s="92"/>
      <c r="AA815" s="92"/>
      <c r="AB815" s="92"/>
      <c r="AC815" s="132"/>
      <c r="AD815" s="78"/>
      <c r="AE815" s="78"/>
      <c r="AF815" s="133"/>
      <c r="AG815" s="134"/>
      <c r="AH815" s="10"/>
      <c r="AI815" s="10"/>
      <c r="AJ815" s="10"/>
      <c r="AK815" s="10"/>
      <c r="AL815" s="10"/>
      <c r="AM815" s="10"/>
      <c r="AN815" s="10"/>
      <c r="AO815" s="10"/>
    </row>
    <row r="816" spans="1:41" ht="12.75">
      <c r="A816" s="129"/>
      <c r="B816" s="130"/>
      <c r="C816" s="86"/>
      <c r="D816" s="13"/>
      <c r="E816" s="13"/>
      <c r="F816" s="13"/>
      <c r="G816" s="13"/>
      <c r="H816" s="131"/>
      <c r="I816" s="131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92"/>
      <c r="X816" s="92"/>
      <c r="Y816" s="92"/>
      <c r="Z816" s="92"/>
      <c r="AA816" s="92"/>
      <c r="AB816" s="92"/>
      <c r="AC816" s="132"/>
      <c r="AD816" s="78"/>
      <c r="AE816" s="78"/>
      <c r="AF816" s="133"/>
      <c r="AG816" s="134"/>
      <c r="AH816" s="10"/>
      <c r="AI816" s="10"/>
      <c r="AJ816" s="10"/>
      <c r="AK816" s="10"/>
      <c r="AL816" s="10"/>
      <c r="AM816" s="10"/>
      <c r="AN816" s="10"/>
      <c r="AO816" s="10"/>
    </row>
    <row r="817" spans="1:41" ht="12.75">
      <c r="A817" s="129"/>
      <c r="B817" s="130"/>
      <c r="C817" s="86"/>
      <c r="D817" s="13"/>
      <c r="E817" s="13"/>
      <c r="F817" s="13"/>
      <c r="G817" s="13"/>
      <c r="H817" s="131"/>
      <c r="I817" s="131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92"/>
      <c r="X817" s="92"/>
      <c r="Y817" s="92"/>
      <c r="Z817" s="92"/>
      <c r="AA817" s="92"/>
      <c r="AB817" s="92"/>
      <c r="AC817" s="132"/>
      <c r="AD817" s="78"/>
      <c r="AE817" s="78"/>
      <c r="AF817" s="133"/>
      <c r="AG817" s="134"/>
      <c r="AH817" s="10"/>
      <c r="AI817" s="10"/>
      <c r="AJ817" s="10"/>
      <c r="AK817" s="10"/>
      <c r="AL817" s="10"/>
      <c r="AM817" s="10"/>
      <c r="AN817" s="10"/>
      <c r="AO817" s="10"/>
    </row>
    <row r="818" spans="1:41" ht="12.75">
      <c r="A818" s="129"/>
      <c r="B818" s="130"/>
      <c r="C818" s="86"/>
      <c r="D818" s="13"/>
      <c r="E818" s="13"/>
      <c r="F818" s="13"/>
      <c r="G818" s="13"/>
      <c r="H818" s="131"/>
      <c r="I818" s="131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92"/>
      <c r="X818" s="92"/>
      <c r="Y818" s="92"/>
      <c r="Z818" s="92"/>
      <c r="AA818" s="92"/>
      <c r="AB818" s="92"/>
      <c r="AC818" s="132"/>
      <c r="AD818" s="78"/>
      <c r="AE818" s="78"/>
      <c r="AF818" s="133"/>
      <c r="AG818" s="134"/>
      <c r="AH818" s="10"/>
      <c r="AI818" s="10"/>
      <c r="AJ818" s="10"/>
      <c r="AK818" s="10"/>
      <c r="AL818" s="10"/>
      <c r="AM818" s="10"/>
      <c r="AN818" s="10"/>
      <c r="AO818" s="10"/>
    </row>
    <row r="819" spans="1:41" ht="12.75">
      <c r="A819" s="129"/>
      <c r="B819" s="130"/>
      <c r="C819" s="86"/>
      <c r="D819" s="13"/>
      <c r="E819" s="13"/>
      <c r="F819" s="13"/>
      <c r="G819" s="13"/>
      <c r="H819" s="131"/>
      <c r="I819" s="131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92"/>
      <c r="X819" s="92"/>
      <c r="Y819" s="92"/>
      <c r="Z819" s="92"/>
      <c r="AA819" s="92"/>
      <c r="AB819" s="92"/>
      <c r="AC819" s="132"/>
      <c r="AD819" s="78"/>
      <c r="AE819" s="78"/>
      <c r="AF819" s="133"/>
      <c r="AG819" s="134"/>
      <c r="AH819" s="10"/>
      <c r="AI819" s="10"/>
      <c r="AJ819" s="10"/>
      <c r="AK819" s="10"/>
      <c r="AL819" s="10"/>
      <c r="AM819" s="10"/>
      <c r="AN819" s="10"/>
      <c r="AO819" s="10"/>
    </row>
    <row r="820" spans="1:41" ht="12.75">
      <c r="A820" s="129"/>
      <c r="B820" s="130"/>
      <c r="C820" s="86"/>
      <c r="D820" s="13"/>
      <c r="E820" s="13"/>
      <c r="F820" s="13"/>
      <c r="G820" s="13"/>
      <c r="H820" s="131"/>
      <c r="I820" s="131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92"/>
      <c r="X820" s="92"/>
      <c r="Y820" s="92"/>
      <c r="Z820" s="92"/>
      <c r="AA820" s="92"/>
      <c r="AB820" s="92"/>
      <c r="AC820" s="132"/>
      <c r="AD820" s="78"/>
      <c r="AE820" s="78"/>
      <c r="AF820" s="133"/>
      <c r="AG820" s="134"/>
      <c r="AH820" s="10"/>
      <c r="AI820" s="10"/>
      <c r="AJ820" s="10"/>
      <c r="AK820" s="10"/>
      <c r="AL820" s="10"/>
      <c r="AM820" s="10"/>
      <c r="AN820" s="10"/>
      <c r="AO820" s="10"/>
    </row>
    <row r="821" spans="1:41" ht="12.75">
      <c r="A821" s="129"/>
      <c r="B821" s="130"/>
      <c r="C821" s="86"/>
      <c r="D821" s="13"/>
      <c r="E821" s="13"/>
      <c r="F821" s="13"/>
      <c r="G821" s="13"/>
      <c r="H821" s="131"/>
      <c r="I821" s="131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92"/>
      <c r="X821" s="92"/>
      <c r="Y821" s="92"/>
      <c r="Z821" s="92"/>
      <c r="AA821" s="92"/>
      <c r="AB821" s="92"/>
      <c r="AC821" s="132"/>
      <c r="AD821" s="78"/>
      <c r="AE821" s="78"/>
      <c r="AF821" s="133"/>
      <c r="AG821" s="134"/>
      <c r="AH821" s="10"/>
      <c r="AI821" s="10"/>
      <c r="AJ821" s="10"/>
      <c r="AK821" s="10"/>
      <c r="AL821" s="10"/>
      <c r="AM821" s="10"/>
      <c r="AN821" s="10"/>
      <c r="AO821" s="10"/>
    </row>
    <row r="822" spans="1:41" ht="12.75">
      <c r="A822" s="129"/>
      <c r="B822" s="130"/>
      <c r="C822" s="86"/>
      <c r="D822" s="13"/>
      <c r="E822" s="13"/>
      <c r="F822" s="13"/>
      <c r="G822" s="13"/>
      <c r="H822" s="131"/>
      <c r="I822" s="131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92"/>
      <c r="X822" s="92"/>
      <c r="Y822" s="92"/>
      <c r="Z822" s="92"/>
      <c r="AA822" s="92"/>
      <c r="AB822" s="92"/>
      <c r="AC822" s="132"/>
      <c r="AD822" s="78"/>
      <c r="AE822" s="78"/>
      <c r="AF822" s="133"/>
      <c r="AG822" s="134"/>
      <c r="AH822" s="10"/>
      <c r="AI822" s="10"/>
      <c r="AJ822" s="10"/>
      <c r="AK822" s="10"/>
      <c r="AL822" s="10"/>
      <c r="AM822" s="10"/>
      <c r="AN822" s="10"/>
      <c r="AO822" s="10"/>
    </row>
    <row r="823" spans="1:41" ht="12.75">
      <c r="A823" s="129"/>
      <c r="B823" s="130"/>
      <c r="C823" s="86"/>
      <c r="D823" s="13"/>
      <c r="E823" s="13"/>
      <c r="F823" s="13"/>
      <c r="G823" s="13"/>
      <c r="H823" s="131"/>
      <c r="I823" s="131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92"/>
      <c r="X823" s="92"/>
      <c r="Y823" s="92"/>
      <c r="Z823" s="92"/>
      <c r="AA823" s="92"/>
      <c r="AB823" s="92"/>
      <c r="AC823" s="132"/>
      <c r="AD823" s="78"/>
      <c r="AE823" s="78"/>
      <c r="AF823" s="133"/>
      <c r="AG823" s="134"/>
      <c r="AH823" s="10"/>
      <c r="AI823" s="10"/>
      <c r="AJ823" s="10"/>
      <c r="AK823" s="10"/>
      <c r="AL823" s="10"/>
      <c r="AM823" s="10"/>
      <c r="AN823" s="10"/>
      <c r="AO823" s="10"/>
    </row>
    <row r="824" spans="1:41" ht="12.75">
      <c r="A824" s="129"/>
      <c r="B824" s="130"/>
      <c r="C824" s="86"/>
      <c r="D824" s="13"/>
      <c r="E824" s="13"/>
      <c r="F824" s="13"/>
      <c r="G824" s="13"/>
      <c r="H824" s="131"/>
      <c r="I824" s="131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92"/>
      <c r="X824" s="92"/>
      <c r="Y824" s="92"/>
      <c r="Z824" s="92"/>
      <c r="AA824" s="92"/>
      <c r="AB824" s="92"/>
      <c r="AC824" s="132"/>
      <c r="AD824" s="78"/>
      <c r="AE824" s="78"/>
      <c r="AF824" s="133"/>
      <c r="AG824" s="134"/>
      <c r="AH824" s="10"/>
      <c r="AI824" s="10"/>
      <c r="AJ824" s="10"/>
      <c r="AK824" s="10"/>
      <c r="AL824" s="10"/>
      <c r="AM824" s="10"/>
      <c r="AN824" s="10"/>
      <c r="AO824" s="10"/>
    </row>
    <row r="825" spans="1:41" ht="12.75">
      <c r="A825" s="129"/>
      <c r="B825" s="130"/>
      <c r="C825" s="86"/>
      <c r="D825" s="13"/>
      <c r="E825" s="13"/>
      <c r="F825" s="13"/>
      <c r="G825" s="13"/>
      <c r="H825" s="131"/>
      <c r="I825" s="131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92"/>
      <c r="X825" s="92"/>
      <c r="Y825" s="92"/>
      <c r="Z825" s="92"/>
      <c r="AA825" s="92"/>
      <c r="AB825" s="92"/>
      <c r="AC825" s="132"/>
      <c r="AD825" s="78"/>
      <c r="AE825" s="78"/>
      <c r="AF825" s="133"/>
      <c r="AG825" s="134"/>
      <c r="AH825" s="10"/>
      <c r="AI825" s="10"/>
      <c r="AJ825" s="10"/>
      <c r="AK825" s="10"/>
      <c r="AL825" s="10"/>
      <c r="AM825" s="10"/>
      <c r="AN825" s="10"/>
      <c r="AO825" s="10"/>
    </row>
    <row r="826" spans="1:41" ht="12.75">
      <c r="A826" s="129"/>
      <c r="B826" s="130"/>
      <c r="C826" s="86"/>
      <c r="D826" s="13"/>
      <c r="E826" s="13"/>
      <c r="F826" s="13"/>
      <c r="G826" s="13"/>
      <c r="H826" s="131"/>
      <c r="I826" s="131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92"/>
      <c r="X826" s="92"/>
      <c r="Y826" s="92"/>
      <c r="Z826" s="92"/>
      <c r="AA826" s="92"/>
      <c r="AB826" s="92"/>
      <c r="AC826" s="132"/>
      <c r="AD826" s="78"/>
      <c r="AE826" s="78"/>
      <c r="AF826" s="133"/>
      <c r="AG826" s="134"/>
      <c r="AH826" s="10"/>
      <c r="AI826" s="10"/>
      <c r="AJ826" s="10"/>
      <c r="AK826" s="10"/>
      <c r="AL826" s="10"/>
      <c r="AM826" s="10"/>
      <c r="AN826" s="10"/>
      <c r="AO826" s="10"/>
    </row>
    <row r="827" spans="1:41" ht="12.75">
      <c r="A827" s="129"/>
      <c r="B827" s="130"/>
      <c r="C827" s="86"/>
      <c r="D827" s="13"/>
      <c r="E827" s="13"/>
      <c r="F827" s="13"/>
      <c r="G827" s="13"/>
      <c r="H827" s="131"/>
      <c r="I827" s="131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92"/>
      <c r="X827" s="92"/>
      <c r="Y827" s="92"/>
      <c r="Z827" s="92"/>
      <c r="AA827" s="92"/>
      <c r="AB827" s="92"/>
      <c r="AC827" s="132"/>
      <c r="AD827" s="78"/>
      <c r="AE827" s="78"/>
      <c r="AF827" s="133"/>
      <c r="AG827" s="134"/>
      <c r="AH827" s="10"/>
      <c r="AI827" s="10"/>
      <c r="AJ827" s="10"/>
      <c r="AK827" s="10"/>
      <c r="AL827" s="10"/>
      <c r="AM827" s="10"/>
      <c r="AN827" s="10"/>
      <c r="AO827" s="10"/>
    </row>
    <row r="828" spans="1:41" ht="12.75">
      <c r="A828" s="129"/>
      <c r="B828" s="130"/>
      <c r="C828" s="86"/>
      <c r="D828" s="13"/>
      <c r="E828" s="13"/>
      <c r="F828" s="13"/>
      <c r="G828" s="13"/>
      <c r="H828" s="131"/>
      <c r="I828" s="131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92"/>
      <c r="X828" s="92"/>
      <c r="Y828" s="92"/>
      <c r="Z828" s="92"/>
      <c r="AA828" s="92"/>
      <c r="AB828" s="92"/>
      <c r="AC828" s="132"/>
      <c r="AD828" s="78"/>
      <c r="AE828" s="78"/>
      <c r="AF828" s="133"/>
      <c r="AG828" s="134"/>
      <c r="AH828" s="10"/>
      <c r="AI828" s="10"/>
      <c r="AJ828" s="10"/>
      <c r="AK828" s="10"/>
      <c r="AL828" s="10"/>
      <c r="AM828" s="10"/>
      <c r="AN828" s="10"/>
      <c r="AO828" s="10"/>
    </row>
    <row r="829" spans="1:41" ht="12.75">
      <c r="A829" s="129"/>
      <c r="B829" s="130"/>
      <c r="C829" s="86"/>
      <c r="D829" s="13"/>
      <c r="E829" s="13"/>
      <c r="F829" s="13"/>
      <c r="G829" s="13"/>
      <c r="H829" s="131"/>
      <c r="I829" s="131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92"/>
      <c r="X829" s="92"/>
      <c r="Y829" s="92"/>
      <c r="Z829" s="92"/>
      <c r="AA829" s="92"/>
      <c r="AB829" s="92"/>
      <c r="AC829" s="132"/>
      <c r="AD829" s="78"/>
      <c r="AE829" s="78"/>
      <c r="AF829" s="133"/>
      <c r="AG829" s="134"/>
      <c r="AH829" s="10"/>
      <c r="AI829" s="10"/>
      <c r="AJ829" s="10"/>
      <c r="AK829" s="10"/>
      <c r="AL829" s="10"/>
      <c r="AM829" s="10"/>
      <c r="AN829" s="10"/>
      <c r="AO829" s="10"/>
    </row>
    <row r="830" spans="1:41" ht="12.75">
      <c r="A830" s="129"/>
      <c r="B830" s="130"/>
      <c r="C830" s="86"/>
      <c r="D830" s="13"/>
      <c r="E830" s="13"/>
      <c r="F830" s="13"/>
      <c r="G830" s="13"/>
      <c r="H830" s="131"/>
      <c r="I830" s="131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92"/>
      <c r="X830" s="92"/>
      <c r="Y830" s="92"/>
      <c r="Z830" s="92"/>
      <c r="AA830" s="92"/>
      <c r="AB830" s="92"/>
      <c r="AC830" s="132"/>
      <c r="AD830" s="78"/>
      <c r="AE830" s="78"/>
      <c r="AF830" s="133"/>
      <c r="AG830" s="134"/>
      <c r="AH830" s="10"/>
      <c r="AI830" s="10"/>
      <c r="AJ830" s="10"/>
      <c r="AK830" s="10"/>
      <c r="AL830" s="10"/>
      <c r="AM830" s="10"/>
      <c r="AN830" s="10"/>
      <c r="AO830" s="10"/>
    </row>
    <row r="831" spans="1:41" ht="12.75">
      <c r="A831" s="129"/>
      <c r="B831" s="130"/>
      <c r="C831" s="86"/>
      <c r="D831" s="13"/>
      <c r="E831" s="13"/>
      <c r="F831" s="13"/>
      <c r="G831" s="13"/>
      <c r="H831" s="131"/>
      <c r="I831" s="131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92"/>
      <c r="X831" s="92"/>
      <c r="Y831" s="92"/>
      <c r="Z831" s="92"/>
      <c r="AA831" s="92"/>
      <c r="AB831" s="92"/>
      <c r="AC831" s="132"/>
      <c r="AD831" s="78"/>
      <c r="AE831" s="78"/>
      <c r="AF831" s="133"/>
      <c r="AG831" s="134"/>
      <c r="AH831" s="10"/>
      <c r="AI831" s="10"/>
      <c r="AJ831" s="10"/>
      <c r="AK831" s="10"/>
      <c r="AL831" s="10"/>
      <c r="AM831" s="10"/>
      <c r="AN831" s="10"/>
      <c r="AO831" s="10"/>
    </row>
    <row r="832" spans="1:41" ht="12.75">
      <c r="A832" s="129"/>
      <c r="B832" s="130"/>
      <c r="C832" s="86"/>
      <c r="D832" s="13"/>
      <c r="E832" s="13"/>
      <c r="F832" s="13"/>
      <c r="G832" s="13"/>
      <c r="H832" s="131"/>
      <c r="I832" s="131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92"/>
      <c r="X832" s="92"/>
      <c r="Y832" s="92"/>
      <c r="Z832" s="92"/>
      <c r="AA832" s="92"/>
      <c r="AB832" s="92"/>
      <c r="AC832" s="132"/>
      <c r="AD832" s="78"/>
      <c r="AE832" s="78"/>
      <c r="AF832" s="133"/>
      <c r="AG832" s="134"/>
      <c r="AH832" s="10"/>
      <c r="AI832" s="10"/>
      <c r="AJ832" s="10"/>
      <c r="AK832" s="10"/>
      <c r="AL832" s="10"/>
      <c r="AM832" s="10"/>
      <c r="AN832" s="10"/>
      <c r="AO832" s="10"/>
    </row>
    <row r="833" spans="1:41" ht="12.75">
      <c r="A833" s="129"/>
      <c r="B833" s="130"/>
      <c r="C833" s="86"/>
      <c r="D833" s="13"/>
      <c r="E833" s="13"/>
      <c r="F833" s="13"/>
      <c r="G833" s="13"/>
      <c r="H833" s="131"/>
      <c r="I833" s="131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92"/>
      <c r="X833" s="92"/>
      <c r="Y833" s="92"/>
      <c r="Z833" s="92"/>
      <c r="AA833" s="92"/>
      <c r="AB833" s="92"/>
      <c r="AC833" s="132"/>
      <c r="AD833" s="78"/>
      <c r="AE833" s="78"/>
      <c r="AF833" s="133"/>
      <c r="AG833" s="134"/>
      <c r="AH833" s="10"/>
      <c r="AI833" s="10"/>
      <c r="AJ833" s="10"/>
      <c r="AK833" s="10"/>
      <c r="AL833" s="10"/>
      <c r="AM833" s="10"/>
      <c r="AN833" s="10"/>
      <c r="AO833" s="10"/>
    </row>
    <row r="834" spans="1:41" ht="12.75">
      <c r="A834" s="129"/>
      <c r="B834" s="130"/>
      <c r="C834" s="86"/>
      <c r="D834" s="13"/>
      <c r="E834" s="13"/>
      <c r="F834" s="13"/>
      <c r="G834" s="13"/>
      <c r="H834" s="131"/>
      <c r="I834" s="131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92"/>
      <c r="X834" s="92"/>
      <c r="Y834" s="92"/>
      <c r="Z834" s="92"/>
      <c r="AA834" s="92"/>
      <c r="AB834" s="92"/>
      <c r="AC834" s="132"/>
      <c r="AD834" s="78"/>
      <c r="AE834" s="78"/>
      <c r="AF834" s="133"/>
      <c r="AG834" s="134"/>
      <c r="AH834" s="10"/>
      <c r="AI834" s="10"/>
      <c r="AJ834" s="10"/>
      <c r="AK834" s="10"/>
      <c r="AL834" s="10"/>
      <c r="AM834" s="10"/>
      <c r="AN834" s="10"/>
      <c r="AO834" s="10"/>
    </row>
    <row r="835" spans="1:41" ht="12.75">
      <c r="A835" s="129"/>
      <c r="B835" s="130"/>
      <c r="C835" s="86"/>
      <c r="D835" s="13"/>
      <c r="E835" s="13"/>
      <c r="F835" s="13"/>
      <c r="G835" s="13"/>
      <c r="H835" s="131"/>
      <c r="I835" s="131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92"/>
      <c r="X835" s="92"/>
      <c r="Y835" s="92"/>
      <c r="Z835" s="92"/>
      <c r="AA835" s="92"/>
      <c r="AB835" s="92"/>
      <c r="AC835" s="132"/>
      <c r="AD835" s="78"/>
      <c r="AE835" s="78"/>
      <c r="AF835" s="133"/>
      <c r="AG835" s="134"/>
      <c r="AH835" s="10"/>
      <c r="AI835" s="10"/>
      <c r="AJ835" s="10"/>
      <c r="AK835" s="10"/>
      <c r="AL835" s="10"/>
      <c r="AM835" s="10"/>
      <c r="AN835" s="10"/>
      <c r="AO835" s="10"/>
    </row>
    <row r="836" spans="1:41" ht="12.75">
      <c r="A836" s="129"/>
      <c r="B836" s="130"/>
      <c r="C836" s="86"/>
      <c r="D836" s="13"/>
      <c r="E836" s="13"/>
      <c r="F836" s="13"/>
      <c r="G836" s="13"/>
      <c r="H836" s="131"/>
      <c r="I836" s="131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92"/>
      <c r="X836" s="92"/>
      <c r="Y836" s="92"/>
      <c r="Z836" s="92"/>
      <c r="AA836" s="92"/>
      <c r="AB836" s="92"/>
      <c r="AC836" s="132"/>
      <c r="AD836" s="78"/>
      <c r="AE836" s="78"/>
      <c r="AF836" s="133"/>
      <c r="AG836" s="134"/>
      <c r="AH836" s="10"/>
      <c r="AI836" s="10"/>
      <c r="AJ836" s="10"/>
      <c r="AK836" s="10"/>
      <c r="AL836" s="10"/>
      <c r="AM836" s="10"/>
      <c r="AN836" s="10"/>
      <c r="AO836" s="10"/>
    </row>
    <row r="837" spans="1:41" ht="12.75">
      <c r="A837" s="129"/>
      <c r="B837" s="130"/>
      <c r="C837" s="86"/>
      <c r="D837" s="13"/>
      <c r="E837" s="13"/>
      <c r="F837" s="13"/>
      <c r="G837" s="13"/>
      <c r="H837" s="131"/>
      <c r="I837" s="131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92"/>
      <c r="X837" s="92"/>
      <c r="Y837" s="92"/>
      <c r="Z837" s="92"/>
      <c r="AA837" s="92"/>
      <c r="AB837" s="92"/>
      <c r="AC837" s="132"/>
      <c r="AD837" s="78"/>
      <c r="AE837" s="78"/>
      <c r="AF837" s="133"/>
      <c r="AG837" s="134"/>
      <c r="AH837" s="10"/>
      <c r="AI837" s="10"/>
      <c r="AJ837" s="10"/>
      <c r="AK837" s="10"/>
      <c r="AL837" s="10"/>
      <c r="AM837" s="10"/>
      <c r="AN837" s="10"/>
      <c r="AO837" s="10"/>
    </row>
    <row r="838" spans="1:41" ht="12.75">
      <c r="A838" s="129"/>
      <c r="B838" s="130"/>
      <c r="C838" s="86"/>
      <c r="D838" s="13"/>
      <c r="E838" s="13"/>
      <c r="F838" s="13"/>
      <c r="G838" s="13"/>
      <c r="H838" s="131"/>
      <c r="I838" s="131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92"/>
      <c r="X838" s="92"/>
      <c r="Y838" s="92"/>
      <c r="Z838" s="92"/>
      <c r="AA838" s="92"/>
      <c r="AB838" s="92"/>
      <c r="AC838" s="132"/>
      <c r="AD838" s="78"/>
      <c r="AE838" s="78"/>
      <c r="AF838" s="133"/>
      <c r="AG838" s="134"/>
      <c r="AH838" s="10"/>
      <c r="AI838" s="10"/>
      <c r="AJ838" s="10"/>
      <c r="AK838" s="10"/>
      <c r="AL838" s="10"/>
      <c r="AM838" s="10"/>
      <c r="AN838" s="10"/>
      <c r="AO838" s="10"/>
    </row>
    <row r="839" spans="1:41" ht="12.75">
      <c r="A839" s="129"/>
      <c r="B839" s="130"/>
      <c r="C839" s="86"/>
      <c r="D839" s="13"/>
      <c r="E839" s="13"/>
      <c r="F839" s="13"/>
      <c r="G839" s="13"/>
      <c r="H839" s="131"/>
      <c r="I839" s="131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92"/>
      <c r="X839" s="92"/>
      <c r="Y839" s="92"/>
      <c r="Z839" s="92"/>
      <c r="AA839" s="92"/>
      <c r="AB839" s="92"/>
      <c r="AC839" s="132"/>
      <c r="AD839" s="78"/>
      <c r="AE839" s="78"/>
      <c r="AF839" s="133"/>
      <c r="AG839" s="134"/>
      <c r="AH839" s="10"/>
      <c r="AI839" s="10"/>
      <c r="AJ839" s="10"/>
      <c r="AK839" s="10"/>
      <c r="AL839" s="10"/>
      <c r="AM839" s="10"/>
      <c r="AN839" s="10"/>
      <c r="AO839" s="10"/>
    </row>
    <row r="840" spans="1:41" ht="12.75">
      <c r="A840" s="129"/>
      <c r="B840" s="130"/>
      <c r="C840" s="86"/>
      <c r="D840" s="13"/>
      <c r="E840" s="13"/>
      <c r="F840" s="13"/>
      <c r="G840" s="13"/>
      <c r="H840" s="131"/>
      <c r="I840" s="131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92"/>
      <c r="X840" s="92"/>
      <c r="Y840" s="92"/>
      <c r="Z840" s="92"/>
      <c r="AA840" s="92"/>
      <c r="AB840" s="92"/>
      <c r="AC840" s="132"/>
      <c r="AD840" s="78"/>
      <c r="AE840" s="78"/>
      <c r="AF840" s="133"/>
      <c r="AG840" s="134"/>
      <c r="AH840" s="10"/>
      <c r="AI840" s="10"/>
      <c r="AJ840" s="10"/>
      <c r="AK840" s="10"/>
      <c r="AL840" s="10"/>
      <c r="AM840" s="10"/>
      <c r="AN840" s="10"/>
      <c r="AO840" s="10"/>
    </row>
    <row r="841" spans="1:41" ht="12.75">
      <c r="A841" s="129"/>
      <c r="B841" s="130"/>
      <c r="C841" s="86"/>
      <c r="D841" s="13"/>
      <c r="E841" s="13"/>
      <c r="F841" s="13"/>
      <c r="G841" s="13"/>
      <c r="H841" s="131"/>
      <c r="I841" s="131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92"/>
      <c r="X841" s="92"/>
      <c r="Y841" s="92"/>
      <c r="Z841" s="92"/>
      <c r="AA841" s="92"/>
      <c r="AB841" s="92"/>
      <c r="AC841" s="132"/>
      <c r="AD841" s="78"/>
      <c r="AE841" s="78"/>
      <c r="AF841" s="133"/>
      <c r="AG841" s="134"/>
      <c r="AH841" s="10"/>
      <c r="AI841" s="10"/>
      <c r="AJ841" s="10"/>
      <c r="AK841" s="10"/>
      <c r="AL841" s="10"/>
      <c r="AM841" s="10"/>
      <c r="AN841" s="10"/>
      <c r="AO841" s="10"/>
    </row>
    <row r="842" spans="1:41" ht="12.75">
      <c r="A842" s="129"/>
      <c r="B842" s="130"/>
      <c r="C842" s="86"/>
      <c r="D842" s="13"/>
      <c r="E842" s="13"/>
      <c r="F842" s="13"/>
      <c r="G842" s="13"/>
      <c r="H842" s="131"/>
      <c r="I842" s="131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92"/>
      <c r="X842" s="92"/>
      <c r="Y842" s="92"/>
      <c r="Z842" s="92"/>
      <c r="AA842" s="92"/>
      <c r="AB842" s="92"/>
      <c r="AC842" s="132"/>
      <c r="AD842" s="78"/>
      <c r="AE842" s="78"/>
      <c r="AF842" s="133"/>
      <c r="AG842" s="134"/>
      <c r="AH842" s="10"/>
      <c r="AI842" s="10"/>
      <c r="AJ842" s="10"/>
      <c r="AK842" s="10"/>
      <c r="AL842" s="10"/>
      <c r="AM842" s="10"/>
      <c r="AN842" s="10"/>
      <c r="AO842" s="10"/>
    </row>
    <row r="843" spans="1:41" ht="12.75">
      <c r="A843" s="129"/>
      <c r="B843" s="130"/>
      <c r="C843" s="86"/>
      <c r="D843" s="13"/>
      <c r="E843" s="13"/>
      <c r="F843" s="13"/>
      <c r="G843" s="13"/>
      <c r="H843" s="131"/>
      <c r="I843" s="131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92"/>
      <c r="X843" s="92"/>
      <c r="Y843" s="92"/>
      <c r="Z843" s="92"/>
      <c r="AA843" s="92"/>
      <c r="AB843" s="92"/>
      <c r="AC843" s="132"/>
      <c r="AD843" s="78"/>
      <c r="AE843" s="78"/>
      <c r="AF843" s="133"/>
      <c r="AG843" s="134"/>
      <c r="AH843" s="10"/>
      <c r="AI843" s="10"/>
      <c r="AJ843" s="10"/>
      <c r="AK843" s="10"/>
      <c r="AL843" s="10"/>
      <c r="AM843" s="10"/>
      <c r="AN843" s="10"/>
      <c r="AO843" s="10"/>
    </row>
    <row r="844" spans="1:41" ht="12.75">
      <c r="A844" s="129"/>
      <c r="B844" s="130"/>
      <c r="C844" s="86"/>
      <c r="D844" s="13"/>
      <c r="E844" s="13"/>
      <c r="F844" s="13"/>
      <c r="G844" s="13"/>
      <c r="H844" s="131"/>
      <c r="I844" s="131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92"/>
      <c r="X844" s="92"/>
      <c r="Y844" s="92"/>
      <c r="Z844" s="92"/>
      <c r="AA844" s="92"/>
      <c r="AB844" s="92"/>
      <c r="AC844" s="132"/>
      <c r="AD844" s="78"/>
      <c r="AE844" s="78"/>
      <c r="AF844" s="133"/>
      <c r="AG844" s="134"/>
      <c r="AH844" s="10"/>
      <c r="AI844" s="10"/>
      <c r="AJ844" s="10"/>
      <c r="AK844" s="10"/>
      <c r="AL844" s="10"/>
      <c r="AM844" s="10"/>
      <c r="AN844" s="10"/>
      <c r="AO844" s="10"/>
    </row>
    <row r="845" spans="1:41" ht="12.75">
      <c r="A845" s="129"/>
      <c r="B845" s="130"/>
      <c r="C845" s="86"/>
      <c r="D845" s="13"/>
      <c r="E845" s="13"/>
      <c r="F845" s="13"/>
      <c r="G845" s="13"/>
      <c r="H845" s="131"/>
      <c r="I845" s="131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92"/>
      <c r="X845" s="92"/>
      <c r="Y845" s="92"/>
      <c r="Z845" s="92"/>
      <c r="AA845" s="92"/>
      <c r="AB845" s="92"/>
      <c r="AC845" s="132"/>
      <c r="AD845" s="78"/>
      <c r="AE845" s="78"/>
      <c r="AF845" s="133"/>
      <c r="AG845" s="134"/>
      <c r="AH845" s="10"/>
      <c r="AI845" s="10"/>
      <c r="AJ845" s="10"/>
      <c r="AK845" s="10"/>
      <c r="AL845" s="10"/>
      <c r="AM845" s="10"/>
      <c r="AN845" s="10"/>
      <c r="AO845" s="10"/>
    </row>
    <row r="846" spans="1:41" ht="12.75">
      <c r="A846" s="129"/>
      <c r="B846" s="130"/>
      <c r="C846" s="86"/>
      <c r="D846" s="13"/>
      <c r="E846" s="13"/>
      <c r="F846" s="13"/>
      <c r="G846" s="13"/>
      <c r="H846" s="131"/>
      <c r="I846" s="131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92"/>
      <c r="X846" s="92"/>
      <c r="Y846" s="92"/>
      <c r="Z846" s="92"/>
      <c r="AA846" s="92"/>
      <c r="AB846" s="92"/>
      <c r="AC846" s="132"/>
      <c r="AD846" s="78"/>
      <c r="AE846" s="78"/>
      <c r="AF846" s="133"/>
      <c r="AG846" s="134"/>
      <c r="AH846" s="10"/>
      <c r="AI846" s="10"/>
      <c r="AJ846" s="10"/>
      <c r="AK846" s="10"/>
      <c r="AL846" s="10"/>
      <c r="AM846" s="10"/>
      <c r="AN846" s="10"/>
      <c r="AO846" s="10"/>
    </row>
    <row r="847" spans="1:41" ht="12.75">
      <c r="A847" s="129"/>
      <c r="B847" s="130"/>
      <c r="C847" s="86"/>
      <c r="D847" s="13"/>
      <c r="E847" s="13"/>
      <c r="F847" s="13"/>
      <c r="G847" s="13"/>
      <c r="H847" s="131"/>
      <c r="I847" s="131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92"/>
      <c r="X847" s="92"/>
      <c r="Y847" s="92"/>
      <c r="Z847" s="92"/>
      <c r="AA847" s="92"/>
      <c r="AB847" s="92"/>
      <c r="AC847" s="132"/>
      <c r="AD847" s="78"/>
      <c r="AE847" s="78"/>
      <c r="AF847" s="133"/>
      <c r="AG847" s="134"/>
      <c r="AH847" s="10"/>
      <c r="AI847" s="10"/>
      <c r="AJ847" s="10"/>
      <c r="AK847" s="10"/>
      <c r="AL847" s="10"/>
      <c r="AM847" s="10"/>
      <c r="AN847" s="10"/>
      <c r="AO847" s="10"/>
    </row>
    <row r="848" spans="1:41" ht="12.75">
      <c r="A848" s="129"/>
      <c r="B848" s="130"/>
      <c r="C848" s="86"/>
      <c r="D848" s="13"/>
      <c r="E848" s="13"/>
      <c r="F848" s="13"/>
      <c r="G848" s="13"/>
      <c r="H848" s="131"/>
      <c r="I848" s="131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92"/>
      <c r="X848" s="92"/>
      <c r="Y848" s="92"/>
      <c r="Z848" s="92"/>
      <c r="AA848" s="92"/>
      <c r="AB848" s="92"/>
      <c r="AC848" s="132"/>
      <c r="AD848" s="78"/>
      <c r="AE848" s="78"/>
      <c r="AF848" s="133"/>
      <c r="AG848" s="134"/>
      <c r="AH848" s="10"/>
      <c r="AI848" s="10"/>
      <c r="AJ848" s="10"/>
      <c r="AK848" s="10"/>
      <c r="AL848" s="10"/>
      <c r="AM848" s="10"/>
      <c r="AN848" s="10"/>
      <c r="AO848" s="10"/>
    </row>
    <row r="849" spans="1:41" ht="12.75">
      <c r="A849" s="129"/>
      <c r="B849" s="130"/>
      <c r="C849" s="86"/>
      <c r="D849" s="13"/>
      <c r="E849" s="13"/>
      <c r="F849" s="13"/>
      <c r="G849" s="13"/>
      <c r="H849" s="131"/>
      <c r="I849" s="131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92"/>
      <c r="X849" s="92"/>
      <c r="Y849" s="92"/>
      <c r="Z849" s="92"/>
      <c r="AA849" s="92"/>
      <c r="AB849" s="92"/>
      <c r="AC849" s="132"/>
      <c r="AD849" s="78"/>
      <c r="AE849" s="78"/>
      <c r="AF849" s="133"/>
      <c r="AG849" s="134"/>
      <c r="AH849" s="10"/>
      <c r="AI849" s="10"/>
      <c r="AJ849" s="10"/>
      <c r="AK849" s="10"/>
      <c r="AL849" s="10"/>
      <c r="AM849" s="10"/>
      <c r="AN849" s="10"/>
      <c r="AO849" s="10"/>
    </row>
    <row r="850" spans="1:41" ht="12.75">
      <c r="A850" s="129"/>
      <c r="B850" s="130"/>
      <c r="C850" s="86"/>
      <c r="D850" s="13"/>
      <c r="E850" s="13"/>
      <c r="F850" s="13"/>
      <c r="G850" s="13"/>
      <c r="H850" s="131"/>
      <c r="I850" s="131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92"/>
      <c r="X850" s="92"/>
      <c r="Y850" s="92"/>
      <c r="Z850" s="92"/>
      <c r="AA850" s="92"/>
      <c r="AB850" s="92"/>
      <c r="AC850" s="132"/>
      <c r="AD850" s="78"/>
      <c r="AE850" s="78"/>
      <c r="AF850" s="133"/>
      <c r="AG850" s="134"/>
      <c r="AH850" s="10"/>
      <c r="AI850" s="10"/>
      <c r="AJ850" s="10"/>
      <c r="AK850" s="10"/>
      <c r="AL850" s="10"/>
      <c r="AM850" s="10"/>
      <c r="AN850" s="10"/>
      <c r="AO850" s="10"/>
    </row>
    <row r="851" spans="1:41" ht="12.75">
      <c r="A851" s="129"/>
      <c r="B851" s="130"/>
      <c r="C851" s="86"/>
      <c r="D851" s="13"/>
      <c r="E851" s="13"/>
      <c r="F851" s="13"/>
      <c r="G851" s="13"/>
      <c r="H851" s="131"/>
      <c r="I851" s="131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92"/>
      <c r="X851" s="92"/>
      <c r="Y851" s="92"/>
      <c r="Z851" s="92"/>
      <c r="AA851" s="92"/>
      <c r="AB851" s="92"/>
      <c r="AC851" s="132"/>
      <c r="AD851" s="78"/>
      <c r="AE851" s="78"/>
      <c r="AF851" s="133"/>
      <c r="AG851" s="134"/>
      <c r="AH851" s="10"/>
      <c r="AI851" s="10"/>
      <c r="AJ851" s="10"/>
      <c r="AK851" s="10"/>
      <c r="AL851" s="10"/>
      <c r="AM851" s="10"/>
      <c r="AN851" s="10"/>
      <c r="AO851" s="10"/>
    </row>
    <row r="852" spans="1:41" ht="12.75">
      <c r="A852" s="129"/>
      <c r="B852" s="130"/>
      <c r="C852" s="86"/>
      <c r="D852" s="13"/>
      <c r="E852" s="13"/>
      <c r="F852" s="13"/>
      <c r="G852" s="13"/>
      <c r="H852" s="131"/>
      <c r="I852" s="131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92"/>
      <c r="X852" s="92"/>
      <c r="Y852" s="92"/>
      <c r="Z852" s="92"/>
      <c r="AA852" s="92"/>
      <c r="AB852" s="92"/>
      <c r="AC852" s="132"/>
      <c r="AD852" s="78"/>
      <c r="AE852" s="78"/>
      <c r="AF852" s="133"/>
      <c r="AG852" s="134"/>
      <c r="AH852" s="10"/>
      <c r="AI852" s="10"/>
      <c r="AJ852" s="10"/>
      <c r="AK852" s="10"/>
      <c r="AL852" s="10"/>
      <c r="AM852" s="10"/>
      <c r="AN852" s="10"/>
      <c r="AO852" s="10"/>
    </row>
    <row r="853" spans="1:41" ht="12.75">
      <c r="A853" s="129"/>
      <c r="B853" s="130"/>
      <c r="C853" s="86"/>
      <c r="D853" s="13"/>
      <c r="E853" s="13"/>
      <c r="F853" s="13"/>
      <c r="G853" s="13"/>
      <c r="H853" s="131"/>
      <c r="I853" s="131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92"/>
      <c r="X853" s="92"/>
      <c r="Y853" s="92"/>
      <c r="Z853" s="92"/>
      <c r="AA853" s="92"/>
      <c r="AB853" s="92"/>
      <c r="AC853" s="132"/>
      <c r="AD853" s="78"/>
      <c r="AE853" s="78"/>
      <c r="AF853" s="133"/>
      <c r="AG853" s="134"/>
      <c r="AH853" s="10"/>
      <c r="AI853" s="10"/>
      <c r="AJ853" s="10"/>
      <c r="AK853" s="10"/>
      <c r="AL853" s="10"/>
      <c r="AM853" s="10"/>
      <c r="AN853" s="10"/>
      <c r="AO853" s="10"/>
    </row>
    <row r="854" spans="1:41" ht="12.75">
      <c r="A854" s="129"/>
      <c r="B854" s="130"/>
      <c r="C854" s="86"/>
      <c r="D854" s="13"/>
      <c r="E854" s="13"/>
      <c r="F854" s="13"/>
      <c r="G854" s="13"/>
      <c r="H854" s="131"/>
      <c r="I854" s="131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92"/>
      <c r="X854" s="92"/>
      <c r="Y854" s="92"/>
      <c r="Z854" s="92"/>
      <c r="AA854" s="92"/>
      <c r="AB854" s="92"/>
      <c r="AC854" s="132"/>
      <c r="AD854" s="78"/>
      <c r="AE854" s="78"/>
      <c r="AF854" s="133"/>
      <c r="AG854" s="134"/>
      <c r="AH854" s="10"/>
      <c r="AI854" s="10"/>
      <c r="AJ854" s="10"/>
      <c r="AK854" s="10"/>
      <c r="AL854" s="10"/>
      <c r="AM854" s="10"/>
      <c r="AN854" s="10"/>
      <c r="AO854" s="10"/>
    </row>
    <row r="855" spans="1:41" ht="12.75">
      <c r="A855" s="129"/>
      <c r="B855" s="130"/>
      <c r="C855" s="86"/>
      <c r="D855" s="13"/>
      <c r="E855" s="13"/>
      <c r="F855" s="13"/>
      <c r="G855" s="13"/>
      <c r="H855" s="131"/>
      <c r="I855" s="131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92"/>
      <c r="X855" s="92"/>
      <c r="Y855" s="92"/>
      <c r="Z855" s="92"/>
      <c r="AA855" s="92"/>
      <c r="AB855" s="92"/>
      <c r="AC855" s="132"/>
      <c r="AD855" s="78"/>
      <c r="AE855" s="78"/>
      <c r="AF855" s="133"/>
      <c r="AG855" s="134"/>
      <c r="AH855" s="10"/>
      <c r="AI855" s="10"/>
      <c r="AJ855" s="10"/>
      <c r="AK855" s="10"/>
      <c r="AL855" s="10"/>
      <c r="AM855" s="10"/>
      <c r="AN855" s="10"/>
      <c r="AO855" s="10"/>
    </row>
    <row r="856" spans="1:41" ht="12.75">
      <c r="A856" s="129"/>
      <c r="B856" s="130"/>
      <c r="C856" s="86"/>
      <c r="D856" s="13"/>
      <c r="E856" s="13"/>
      <c r="F856" s="13"/>
      <c r="G856" s="13"/>
      <c r="H856" s="131"/>
      <c r="I856" s="131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92"/>
      <c r="X856" s="92"/>
      <c r="Y856" s="92"/>
      <c r="Z856" s="92"/>
      <c r="AA856" s="92"/>
      <c r="AB856" s="92"/>
      <c r="AC856" s="132"/>
      <c r="AD856" s="78"/>
      <c r="AE856" s="78"/>
      <c r="AF856" s="133"/>
      <c r="AG856" s="134"/>
      <c r="AH856" s="10"/>
      <c r="AI856" s="10"/>
      <c r="AJ856" s="10"/>
      <c r="AK856" s="10"/>
      <c r="AL856" s="10"/>
      <c r="AM856" s="10"/>
      <c r="AN856" s="10"/>
      <c r="AO856" s="10"/>
    </row>
    <row r="857" spans="1:41" ht="12.75">
      <c r="A857" s="129"/>
      <c r="B857" s="130"/>
      <c r="C857" s="86"/>
      <c r="D857" s="13"/>
      <c r="E857" s="13"/>
      <c r="F857" s="13"/>
      <c r="G857" s="13"/>
      <c r="H857" s="131"/>
      <c r="I857" s="131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92"/>
      <c r="X857" s="92"/>
      <c r="Y857" s="92"/>
      <c r="Z857" s="92"/>
      <c r="AA857" s="92"/>
      <c r="AB857" s="92"/>
      <c r="AC857" s="132"/>
      <c r="AD857" s="78"/>
      <c r="AE857" s="78"/>
      <c r="AF857" s="133"/>
      <c r="AG857" s="134"/>
      <c r="AH857" s="10"/>
      <c r="AI857" s="10"/>
      <c r="AJ857" s="10"/>
      <c r="AK857" s="10"/>
      <c r="AL857" s="10"/>
      <c r="AM857" s="10"/>
      <c r="AN857" s="10"/>
      <c r="AO857" s="10"/>
    </row>
    <row r="858" spans="1:41" ht="12.75">
      <c r="A858" s="129"/>
      <c r="B858" s="130"/>
      <c r="C858" s="86"/>
      <c r="D858" s="13"/>
      <c r="E858" s="13"/>
      <c r="F858" s="13"/>
      <c r="G858" s="13"/>
      <c r="H858" s="131"/>
      <c r="I858" s="131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92"/>
      <c r="X858" s="92"/>
      <c r="Y858" s="92"/>
      <c r="Z858" s="92"/>
      <c r="AA858" s="92"/>
      <c r="AB858" s="92"/>
      <c r="AC858" s="132"/>
      <c r="AD858" s="78"/>
      <c r="AE858" s="78"/>
      <c r="AF858" s="133"/>
      <c r="AG858" s="134"/>
      <c r="AH858" s="10"/>
      <c r="AI858" s="10"/>
      <c r="AJ858" s="10"/>
      <c r="AK858" s="10"/>
      <c r="AL858" s="10"/>
      <c r="AM858" s="10"/>
      <c r="AN858" s="10"/>
      <c r="AO858" s="10"/>
    </row>
    <row r="859" spans="1:41" ht="12.75">
      <c r="A859" s="129"/>
      <c r="B859" s="130"/>
      <c r="C859" s="86"/>
      <c r="D859" s="13"/>
      <c r="E859" s="13"/>
      <c r="F859" s="13"/>
      <c r="G859" s="13"/>
      <c r="H859" s="131"/>
      <c r="I859" s="131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92"/>
      <c r="X859" s="92"/>
      <c r="Y859" s="92"/>
      <c r="Z859" s="92"/>
      <c r="AA859" s="92"/>
      <c r="AB859" s="92"/>
      <c r="AC859" s="132"/>
      <c r="AD859" s="78"/>
      <c r="AE859" s="78"/>
      <c r="AF859" s="133"/>
      <c r="AG859" s="134"/>
      <c r="AH859" s="10"/>
      <c r="AI859" s="10"/>
      <c r="AJ859" s="10"/>
      <c r="AK859" s="10"/>
      <c r="AL859" s="10"/>
      <c r="AM859" s="10"/>
      <c r="AN859" s="10"/>
      <c r="AO859" s="10"/>
    </row>
    <row r="860" spans="1:41" ht="12.75">
      <c r="A860" s="129"/>
      <c r="B860" s="130"/>
      <c r="C860" s="86"/>
      <c r="D860" s="13"/>
      <c r="E860" s="13"/>
      <c r="F860" s="13"/>
      <c r="G860" s="13"/>
      <c r="H860" s="131"/>
      <c r="I860" s="131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92"/>
      <c r="X860" s="92"/>
      <c r="Y860" s="92"/>
      <c r="Z860" s="92"/>
      <c r="AA860" s="92"/>
      <c r="AB860" s="92"/>
      <c r="AC860" s="132"/>
      <c r="AD860" s="78"/>
      <c r="AE860" s="78"/>
      <c r="AF860" s="133"/>
      <c r="AG860" s="134"/>
      <c r="AH860" s="10"/>
      <c r="AI860" s="10"/>
      <c r="AJ860" s="10"/>
      <c r="AK860" s="10"/>
      <c r="AL860" s="10"/>
      <c r="AM860" s="10"/>
      <c r="AN860" s="10"/>
      <c r="AO860" s="10"/>
    </row>
    <row r="861" spans="1:41" ht="12.75">
      <c r="A861" s="129"/>
      <c r="B861" s="130"/>
      <c r="C861" s="86"/>
      <c r="D861" s="13"/>
      <c r="E861" s="13"/>
      <c r="F861" s="13"/>
      <c r="G861" s="13"/>
      <c r="H861" s="131"/>
      <c r="I861" s="131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92"/>
      <c r="X861" s="92"/>
      <c r="Y861" s="92"/>
      <c r="Z861" s="92"/>
      <c r="AA861" s="92"/>
      <c r="AB861" s="92"/>
      <c r="AC861" s="132"/>
      <c r="AD861" s="78"/>
      <c r="AE861" s="78"/>
      <c r="AF861" s="133"/>
      <c r="AG861" s="134"/>
      <c r="AH861" s="10"/>
      <c r="AI861" s="10"/>
      <c r="AJ861" s="10"/>
      <c r="AK861" s="10"/>
      <c r="AL861" s="10"/>
      <c r="AM861" s="10"/>
      <c r="AN861" s="10"/>
      <c r="AO861" s="10"/>
    </row>
    <row r="862" spans="1:41" ht="12.75">
      <c r="A862" s="129"/>
      <c r="B862" s="130"/>
      <c r="C862" s="86"/>
      <c r="D862" s="13"/>
      <c r="E862" s="13"/>
      <c r="F862" s="13"/>
      <c r="G862" s="13"/>
      <c r="H862" s="131"/>
      <c r="I862" s="131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92"/>
      <c r="X862" s="92"/>
      <c r="Y862" s="92"/>
      <c r="Z862" s="92"/>
      <c r="AA862" s="92"/>
      <c r="AB862" s="92"/>
      <c r="AC862" s="132"/>
      <c r="AD862" s="78"/>
      <c r="AE862" s="78"/>
      <c r="AF862" s="133"/>
      <c r="AG862" s="134"/>
      <c r="AH862" s="10"/>
      <c r="AI862" s="10"/>
      <c r="AJ862" s="10"/>
      <c r="AK862" s="10"/>
      <c r="AL862" s="10"/>
      <c r="AM862" s="10"/>
      <c r="AN862" s="10"/>
      <c r="AO862" s="10"/>
    </row>
    <row r="863" spans="1:41" ht="12.75">
      <c r="A863" s="129"/>
      <c r="B863" s="130"/>
      <c r="C863" s="86"/>
      <c r="D863" s="13"/>
      <c r="E863" s="13"/>
      <c r="F863" s="13"/>
      <c r="G863" s="13"/>
      <c r="H863" s="131"/>
      <c r="I863" s="131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92"/>
      <c r="X863" s="92"/>
      <c r="Y863" s="92"/>
      <c r="Z863" s="92"/>
      <c r="AA863" s="92"/>
      <c r="AB863" s="92"/>
      <c r="AC863" s="132"/>
      <c r="AD863" s="78"/>
      <c r="AE863" s="78"/>
      <c r="AF863" s="133"/>
      <c r="AG863" s="134"/>
      <c r="AH863" s="10"/>
      <c r="AI863" s="10"/>
      <c r="AJ863" s="10"/>
      <c r="AK863" s="10"/>
      <c r="AL863" s="10"/>
      <c r="AM863" s="10"/>
      <c r="AN863" s="10"/>
      <c r="AO863" s="10"/>
    </row>
    <row r="864" spans="1:41" ht="12.75">
      <c r="A864" s="129"/>
      <c r="B864" s="130"/>
      <c r="C864" s="86"/>
      <c r="D864" s="13"/>
      <c r="E864" s="13"/>
      <c r="F864" s="13"/>
      <c r="G864" s="13"/>
      <c r="H864" s="131"/>
      <c r="I864" s="131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92"/>
      <c r="X864" s="92"/>
      <c r="Y864" s="92"/>
      <c r="Z864" s="92"/>
      <c r="AA864" s="92"/>
      <c r="AB864" s="92"/>
      <c r="AC864" s="132"/>
      <c r="AD864" s="78"/>
      <c r="AE864" s="78"/>
      <c r="AF864" s="133"/>
      <c r="AG864" s="134"/>
      <c r="AH864" s="10"/>
      <c r="AI864" s="10"/>
      <c r="AJ864" s="10"/>
      <c r="AK864" s="10"/>
      <c r="AL864" s="10"/>
      <c r="AM864" s="10"/>
      <c r="AN864" s="10"/>
      <c r="AO864" s="10"/>
    </row>
    <row r="865" spans="1:41" ht="12.75">
      <c r="A865" s="129"/>
      <c r="B865" s="130"/>
      <c r="C865" s="86"/>
      <c r="D865" s="13"/>
      <c r="E865" s="13"/>
      <c r="F865" s="13"/>
      <c r="G865" s="13"/>
      <c r="H865" s="131"/>
      <c r="I865" s="131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92"/>
      <c r="X865" s="92"/>
      <c r="Y865" s="92"/>
      <c r="Z865" s="92"/>
      <c r="AA865" s="92"/>
      <c r="AB865" s="92"/>
      <c r="AC865" s="132"/>
      <c r="AD865" s="78"/>
      <c r="AE865" s="78"/>
      <c r="AF865" s="133"/>
      <c r="AG865" s="134"/>
      <c r="AH865" s="10"/>
      <c r="AI865" s="10"/>
      <c r="AJ865" s="10"/>
      <c r="AK865" s="10"/>
      <c r="AL865" s="10"/>
      <c r="AM865" s="10"/>
      <c r="AN865" s="10"/>
      <c r="AO865" s="10"/>
    </row>
    <row r="866" spans="1:41" ht="12.75">
      <c r="A866" s="129"/>
      <c r="B866" s="130"/>
      <c r="C866" s="86"/>
      <c r="D866" s="13"/>
      <c r="E866" s="13"/>
      <c r="F866" s="13"/>
      <c r="G866" s="13"/>
      <c r="H866" s="131"/>
      <c r="I866" s="131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92"/>
      <c r="X866" s="92"/>
      <c r="Y866" s="92"/>
      <c r="Z866" s="92"/>
      <c r="AA866" s="92"/>
      <c r="AB866" s="92"/>
      <c r="AC866" s="132"/>
      <c r="AD866" s="78"/>
      <c r="AE866" s="78"/>
      <c r="AF866" s="133"/>
      <c r="AG866" s="134"/>
      <c r="AH866" s="10"/>
      <c r="AI866" s="10"/>
      <c r="AJ866" s="10"/>
      <c r="AK866" s="10"/>
      <c r="AL866" s="10"/>
      <c r="AM866" s="10"/>
      <c r="AN866" s="10"/>
      <c r="AO866" s="10"/>
    </row>
    <row r="867" spans="1:41" ht="12.75">
      <c r="A867" s="129"/>
      <c r="B867" s="130"/>
      <c r="C867" s="86"/>
      <c r="D867" s="13"/>
      <c r="E867" s="13"/>
      <c r="F867" s="13"/>
      <c r="G867" s="13"/>
      <c r="H867" s="131"/>
      <c r="I867" s="131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92"/>
      <c r="X867" s="92"/>
      <c r="Y867" s="92"/>
      <c r="Z867" s="92"/>
      <c r="AA867" s="92"/>
      <c r="AB867" s="92"/>
      <c r="AC867" s="132"/>
      <c r="AD867" s="78"/>
      <c r="AE867" s="78"/>
      <c r="AF867" s="133"/>
      <c r="AG867" s="134"/>
      <c r="AH867" s="10"/>
      <c r="AI867" s="10"/>
      <c r="AJ867" s="10"/>
      <c r="AK867" s="10"/>
      <c r="AL867" s="10"/>
      <c r="AM867" s="10"/>
      <c r="AN867" s="10"/>
      <c r="AO867" s="10"/>
    </row>
    <row r="868" spans="1:41" ht="12.75">
      <c r="A868" s="129"/>
      <c r="B868" s="130"/>
      <c r="C868" s="86"/>
      <c r="D868" s="13"/>
      <c r="E868" s="13"/>
      <c r="F868" s="13"/>
      <c r="G868" s="13"/>
      <c r="H868" s="131"/>
      <c r="I868" s="131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92"/>
      <c r="X868" s="92"/>
      <c r="Y868" s="92"/>
      <c r="Z868" s="92"/>
      <c r="AA868" s="92"/>
      <c r="AB868" s="92"/>
      <c r="AC868" s="132"/>
      <c r="AD868" s="78"/>
      <c r="AE868" s="78"/>
      <c r="AF868" s="133"/>
      <c r="AG868" s="134"/>
      <c r="AH868" s="10"/>
      <c r="AI868" s="10"/>
      <c r="AJ868" s="10"/>
      <c r="AK868" s="10"/>
      <c r="AL868" s="10"/>
      <c r="AM868" s="10"/>
      <c r="AN868" s="10"/>
      <c r="AO868" s="10"/>
    </row>
    <row r="869" spans="1:41" ht="12.75">
      <c r="A869" s="129"/>
      <c r="B869" s="130"/>
      <c r="C869" s="86"/>
      <c r="D869" s="13"/>
      <c r="E869" s="13"/>
      <c r="F869" s="13"/>
      <c r="G869" s="13"/>
      <c r="H869" s="131"/>
      <c r="I869" s="131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92"/>
      <c r="X869" s="92"/>
      <c r="Y869" s="92"/>
      <c r="Z869" s="92"/>
      <c r="AA869" s="92"/>
      <c r="AB869" s="92"/>
      <c r="AC869" s="132"/>
      <c r="AD869" s="78"/>
      <c r="AE869" s="78"/>
      <c r="AF869" s="133"/>
      <c r="AG869" s="134"/>
      <c r="AH869" s="10"/>
      <c r="AI869" s="10"/>
      <c r="AJ869" s="10"/>
      <c r="AK869" s="10"/>
      <c r="AL869" s="10"/>
      <c r="AM869" s="10"/>
      <c r="AN869" s="10"/>
      <c r="AO869" s="10"/>
    </row>
    <row r="870" spans="1:41" ht="12.75">
      <c r="A870" s="129"/>
      <c r="B870" s="130"/>
      <c r="C870" s="86"/>
      <c r="D870" s="13"/>
      <c r="E870" s="13"/>
      <c r="F870" s="13"/>
      <c r="G870" s="13"/>
      <c r="H870" s="131"/>
      <c r="I870" s="131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92"/>
      <c r="X870" s="92"/>
      <c r="Y870" s="92"/>
      <c r="Z870" s="92"/>
      <c r="AA870" s="92"/>
      <c r="AB870" s="92"/>
      <c r="AC870" s="132"/>
      <c r="AD870" s="78"/>
      <c r="AE870" s="78"/>
      <c r="AF870" s="133"/>
      <c r="AG870" s="134"/>
      <c r="AH870" s="10"/>
      <c r="AI870" s="10"/>
      <c r="AJ870" s="10"/>
      <c r="AK870" s="10"/>
      <c r="AL870" s="10"/>
      <c r="AM870" s="10"/>
      <c r="AN870" s="10"/>
      <c r="AO870" s="10"/>
    </row>
    <row r="871" spans="1:41" ht="12.75">
      <c r="A871" s="129"/>
      <c r="B871" s="130"/>
      <c r="C871" s="86"/>
      <c r="D871" s="13"/>
      <c r="E871" s="13"/>
      <c r="F871" s="13"/>
      <c r="G871" s="13"/>
      <c r="H871" s="131"/>
      <c r="I871" s="131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92"/>
      <c r="X871" s="92"/>
      <c r="Y871" s="92"/>
      <c r="Z871" s="92"/>
      <c r="AA871" s="92"/>
      <c r="AB871" s="92"/>
      <c r="AC871" s="132"/>
      <c r="AD871" s="78"/>
      <c r="AE871" s="78"/>
      <c r="AF871" s="133"/>
      <c r="AG871" s="134"/>
      <c r="AH871" s="10"/>
      <c r="AI871" s="10"/>
      <c r="AJ871" s="10"/>
      <c r="AK871" s="10"/>
      <c r="AL871" s="10"/>
      <c r="AM871" s="10"/>
      <c r="AN871" s="10"/>
      <c r="AO871" s="10"/>
    </row>
    <row r="872" spans="1:41" ht="12.75">
      <c r="A872" s="129"/>
      <c r="B872" s="130"/>
      <c r="C872" s="86"/>
      <c r="D872" s="13"/>
      <c r="E872" s="13"/>
      <c r="F872" s="13"/>
      <c r="G872" s="13"/>
      <c r="H872" s="131"/>
      <c r="I872" s="131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92"/>
      <c r="X872" s="92"/>
      <c r="Y872" s="92"/>
      <c r="Z872" s="92"/>
      <c r="AA872" s="92"/>
      <c r="AB872" s="92"/>
      <c r="AC872" s="132"/>
      <c r="AD872" s="78"/>
      <c r="AE872" s="78"/>
      <c r="AF872" s="133"/>
      <c r="AG872" s="134"/>
      <c r="AH872" s="10"/>
      <c r="AI872" s="10"/>
      <c r="AJ872" s="10"/>
      <c r="AK872" s="10"/>
      <c r="AL872" s="10"/>
      <c r="AM872" s="10"/>
      <c r="AN872" s="10"/>
      <c r="AO872" s="10"/>
    </row>
    <row r="873" spans="1:41" ht="12.75">
      <c r="A873" s="129"/>
      <c r="B873" s="130"/>
      <c r="C873" s="86"/>
      <c r="D873" s="13"/>
      <c r="E873" s="13"/>
      <c r="F873" s="13"/>
      <c r="G873" s="13"/>
      <c r="H873" s="131"/>
      <c r="I873" s="131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92"/>
      <c r="X873" s="92"/>
      <c r="Y873" s="92"/>
      <c r="Z873" s="92"/>
      <c r="AA873" s="92"/>
      <c r="AB873" s="92"/>
      <c r="AC873" s="132"/>
      <c r="AD873" s="78"/>
      <c r="AE873" s="78"/>
      <c r="AF873" s="133"/>
      <c r="AG873" s="134"/>
      <c r="AH873" s="10"/>
      <c r="AI873" s="10"/>
      <c r="AJ873" s="10"/>
      <c r="AK873" s="10"/>
      <c r="AL873" s="10"/>
      <c r="AM873" s="10"/>
      <c r="AN873" s="10"/>
      <c r="AO873" s="10"/>
    </row>
    <row r="874" spans="1:41" ht="12.75">
      <c r="A874" s="129"/>
      <c r="B874" s="130"/>
      <c r="C874" s="86"/>
      <c r="D874" s="13"/>
      <c r="E874" s="13"/>
      <c r="F874" s="13"/>
      <c r="G874" s="13"/>
      <c r="H874" s="131"/>
      <c r="I874" s="131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92"/>
      <c r="X874" s="92"/>
      <c r="Y874" s="92"/>
      <c r="Z874" s="92"/>
      <c r="AA874" s="92"/>
      <c r="AB874" s="92"/>
      <c r="AC874" s="132"/>
      <c r="AD874" s="78"/>
      <c r="AE874" s="78"/>
      <c r="AF874" s="133"/>
      <c r="AG874" s="134"/>
      <c r="AH874" s="10"/>
      <c r="AI874" s="10"/>
      <c r="AJ874" s="10"/>
      <c r="AK874" s="10"/>
      <c r="AL874" s="10"/>
      <c r="AM874" s="10"/>
      <c r="AN874" s="10"/>
      <c r="AO874" s="10"/>
    </row>
    <row r="875" spans="1:41" ht="12.75">
      <c r="A875" s="129"/>
      <c r="B875" s="130"/>
      <c r="C875" s="86"/>
      <c r="D875" s="13"/>
      <c r="E875" s="13"/>
      <c r="F875" s="13"/>
      <c r="G875" s="13"/>
      <c r="H875" s="131"/>
      <c r="I875" s="131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92"/>
      <c r="X875" s="92"/>
      <c r="Y875" s="92"/>
      <c r="Z875" s="92"/>
      <c r="AA875" s="92"/>
      <c r="AB875" s="92"/>
      <c r="AC875" s="132"/>
      <c r="AD875" s="78"/>
      <c r="AE875" s="78"/>
      <c r="AF875" s="133"/>
      <c r="AG875" s="134"/>
      <c r="AH875" s="10"/>
      <c r="AI875" s="10"/>
      <c r="AJ875" s="10"/>
      <c r="AK875" s="10"/>
      <c r="AL875" s="10"/>
      <c r="AM875" s="10"/>
      <c r="AN875" s="10"/>
      <c r="AO875" s="10"/>
    </row>
    <row r="876" spans="1:41" ht="12.75">
      <c r="A876" s="129"/>
      <c r="B876" s="130"/>
      <c r="C876" s="86"/>
      <c r="D876" s="13"/>
      <c r="E876" s="13"/>
      <c r="F876" s="13"/>
      <c r="G876" s="13"/>
      <c r="H876" s="131"/>
      <c r="I876" s="131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92"/>
      <c r="X876" s="92"/>
      <c r="Y876" s="92"/>
      <c r="Z876" s="92"/>
      <c r="AA876" s="92"/>
      <c r="AB876" s="92"/>
      <c r="AC876" s="132"/>
      <c r="AD876" s="78"/>
      <c r="AE876" s="78"/>
      <c r="AF876" s="133"/>
      <c r="AG876" s="134"/>
      <c r="AH876" s="10"/>
      <c r="AI876" s="10"/>
      <c r="AJ876" s="10"/>
      <c r="AK876" s="10"/>
      <c r="AL876" s="10"/>
      <c r="AM876" s="10"/>
      <c r="AN876" s="10"/>
      <c r="AO876" s="10"/>
    </row>
    <row r="877" spans="1:41" ht="12.75">
      <c r="A877" s="129"/>
      <c r="B877" s="130"/>
      <c r="C877" s="86"/>
      <c r="D877" s="13"/>
      <c r="E877" s="13"/>
      <c r="F877" s="13"/>
      <c r="G877" s="13"/>
      <c r="H877" s="131"/>
      <c r="I877" s="131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92"/>
      <c r="X877" s="92"/>
      <c r="Y877" s="92"/>
      <c r="Z877" s="92"/>
      <c r="AA877" s="92"/>
      <c r="AB877" s="92"/>
      <c r="AC877" s="132"/>
      <c r="AD877" s="78"/>
      <c r="AE877" s="78"/>
      <c r="AF877" s="133"/>
      <c r="AG877" s="134"/>
      <c r="AH877" s="10"/>
      <c r="AI877" s="10"/>
      <c r="AJ877" s="10"/>
      <c r="AK877" s="10"/>
      <c r="AL877" s="10"/>
      <c r="AM877" s="10"/>
      <c r="AN877" s="10"/>
      <c r="AO877" s="10"/>
    </row>
    <row r="878" spans="1:41" ht="12.75">
      <c r="A878" s="129"/>
      <c r="B878" s="130"/>
      <c r="C878" s="86"/>
      <c r="D878" s="13"/>
      <c r="E878" s="13"/>
      <c r="F878" s="13"/>
      <c r="G878" s="13"/>
      <c r="H878" s="131"/>
      <c r="I878" s="131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92"/>
      <c r="X878" s="92"/>
      <c r="Y878" s="92"/>
      <c r="Z878" s="92"/>
      <c r="AA878" s="92"/>
      <c r="AB878" s="92"/>
      <c r="AC878" s="132"/>
      <c r="AD878" s="78"/>
      <c r="AE878" s="78"/>
      <c r="AF878" s="133"/>
      <c r="AG878" s="134"/>
      <c r="AH878" s="10"/>
      <c r="AI878" s="10"/>
      <c r="AJ878" s="10"/>
      <c r="AK878" s="10"/>
      <c r="AL878" s="10"/>
      <c r="AM878" s="10"/>
      <c r="AN878" s="10"/>
      <c r="AO878" s="10"/>
    </row>
    <row r="879" spans="1:41" ht="12.75">
      <c r="A879" s="129"/>
      <c r="B879" s="130"/>
      <c r="C879" s="86"/>
      <c r="D879" s="13"/>
      <c r="E879" s="13"/>
      <c r="F879" s="13"/>
      <c r="G879" s="13"/>
      <c r="H879" s="131"/>
      <c r="I879" s="131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92"/>
      <c r="X879" s="92"/>
      <c r="Y879" s="92"/>
      <c r="Z879" s="92"/>
      <c r="AA879" s="92"/>
      <c r="AB879" s="92"/>
      <c r="AC879" s="132"/>
      <c r="AD879" s="78"/>
      <c r="AE879" s="78"/>
      <c r="AF879" s="133"/>
      <c r="AG879" s="134"/>
      <c r="AH879" s="10"/>
      <c r="AI879" s="10"/>
      <c r="AJ879" s="10"/>
      <c r="AK879" s="10"/>
      <c r="AL879" s="10"/>
      <c r="AM879" s="10"/>
      <c r="AN879" s="10"/>
      <c r="AO879" s="10"/>
    </row>
    <row r="880" spans="1:41" ht="12.75">
      <c r="A880" s="129"/>
      <c r="B880" s="130"/>
      <c r="C880" s="86"/>
      <c r="D880" s="13"/>
      <c r="E880" s="13"/>
      <c r="F880" s="13"/>
      <c r="G880" s="13"/>
      <c r="H880" s="131"/>
      <c r="I880" s="131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92"/>
      <c r="X880" s="92"/>
      <c r="Y880" s="92"/>
      <c r="Z880" s="92"/>
      <c r="AA880" s="92"/>
      <c r="AB880" s="92"/>
      <c r="AC880" s="132"/>
      <c r="AD880" s="78"/>
      <c r="AE880" s="78"/>
      <c r="AF880" s="133"/>
      <c r="AG880" s="134"/>
      <c r="AH880" s="10"/>
      <c r="AI880" s="10"/>
      <c r="AJ880" s="10"/>
      <c r="AK880" s="10"/>
      <c r="AL880" s="10"/>
      <c r="AM880" s="10"/>
      <c r="AN880" s="10"/>
      <c r="AO880" s="10"/>
    </row>
    <row r="881" spans="1:41" ht="12.75">
      <c r="A881" s="129"/>
      <c r="B881" s="130"/>
      <c r="C881" s="86"/>
      <c r="D881" s="13"/>
      <c r="E881" s="13"/>
      <c r="F881" s="13"/>
      <c r="G881" s="13"/>
      <c r="H881" s="131"/>
      <c r="I881" s="131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92"/>
      <c r="X881" s="92"/>
      <c r="Y881" s="92"/>
      <c r="Z881" s="92"/>
      <c r="AA881" s="92"/>
      <c r="AB881" s="92"/>
      <c r="AC881" s="132"/>
      <c r="AD881" s="78"/>
      <c r="AE881" s="78"/>
      <c r="AF881" s="133"/>
      <c r="AG881" s="134"/>
      <c r="AH881" s="10"/>
      <c r="AI881" s="10"/>
      <c r="AJ881" s="10"/>
      <c r="AK881" s="10"/>
      <c r="AL881" s="10"/>
      <c r="AM881" s="10"/>
      <c r="AN881" s="10"/>
      <c r="AO881" s="10"/>
    </row>
    <row r="882" spans="1:41" ht="12.75">
      <c r="A882" s="129"/>
      <c r="B882" s="130"/>
      <c r="C882" s="86"/>
      <c r="D882" s="13"/>
      <c r="E882" s="13"/>
      <c r="F882" s="13"/>
      <c r="G882" s="13"/>
      <c r="H882" s="131"/>
      <c r="I882" s="131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92"/>
      <c r="X882" s="92"/>
      <c r="Y882" s="92"/>
      <c r="Z882" s="92"/>
      <c r="AA882" s="92"/>
      <c r="AB882" s="92"/>
      <c r="AC882" s="132"/>
      <c r="AD882" s="78"/>
      <c r="AE882" s="78"/>
      <c r="AF882" s="133"/>
      <c r="AG882" s="134"/>
      <c r="AH882" s="10"/>
      <c r="AI882" s="10"/>
      <c r="AJ882" s="10"/>
      <c r="AK882" s="10"/>
      <c r="AL882" s="10"/>
      <c r="AM882" s="10"/>
      <c r="AN882" s="10"/>
      <c r="AO882" s="10"/>
    </row>
    <row r="883" spans="1:41" ht="12.75">
      <c r="A883" s="129"/>
      <c r="B883" s="130"/>
      <c r="C883" s="86"/>
      <c r="D883" s="13"/>
      <c r="E883" s="13"/>
      <c r="F883" s="13"/>
      <c r="G883" s="13"/>
      <c r="H883" s="131"/>
      <c r="I883" s="131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92"/>
      <c r="X883" s="92"/>
      <c r="Y883" s="92"/>
      <c r="Z883" s="92"/>
      <c r="AA883" s="92"/>
      <c r="AB883" s="92"/>
      <c r="AC883" s="132"/>
      <c r="AD883" s="78"/>
      <c r="AE883" s="78"/>
      <c r="AF883" s="133"/>
      <c r="AG883" s="134"/>
      <c r="AH883" s="10"/>
      <c r="AI883" s="10"/>
      <c r="AJ883" s="10"/>
      <c r="AK883" s="10"/>
      <c r="AL883" s="10"/>
      <c r="AM883" s="10"/>
      <c r="AN883" s="10"/>
      <c r="AO883" s="10"/>
    </row>
    <row r="884" spans="1:41" ht="12.75">
      <c r="A884" s="129"/>
      <c r="B884" s="130"/>
      <c r="C884" s="86"/>
      <c r="D884" s="13"/>
      <c r="E884" s="13"/>
      <c r="F884" s="13"/>
      <c r="G884" s="13"/>
      <c r="H884" s="131"/>
      <c r="I884" s="131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92"/>
      <c r="X884" s="92"/>
      <c r="Y884" s="92"/>
      <c r="Z884" s="92"/>
      <c r="AA884" s="92"/>
      <c r="AB884" s="92"/>
      <c r="AC884" s="132"/>
      <c r="AD884" s="78"/>
      <c r="AE884" s="78"/>
      <c r="AF884" s="133"/>
      <c r="AG884" s="134"/>
      <c r="AH884" s="10"/>
      <c r="AI884" s="10"/>
      <c r="AJ884" s="10"/>
      <c r="AK884" s="10"/>
      <c r="AL884" s="10"/>
      <c r="AM884" s="10"/>
      <c r="AN884" s="10"/>
      <c r="AO884" s="10"/>
    </row>
    <row r="885" spans="1:41" ht="12.75">
      <c r="A885" s="129"/>
      <c r="B885" s="130"/>
      <c r="C885" s="86"/>
      <c r="D885" s="13"/>
      <c r="E885" s="13"/>
      <c r="F885" s="13"/>
      <c r="G885" s="13"/>
      <c r="H885" s="131"/>
      <c r="I885" s="131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92"/>
      <c r="X885" s="92"/>
      <c r="Y885" s="92"/>
      <c r="Z885" s="92"/>
      <c r="AA885" s="92"/>
      <c r="AB885" s="92"/>
      <c r="AC885" s="132"/>
      <c r="AD885" s="78"/>
      <c r="AE885" s="78"/>
      <c r="AF885" s="133"/>
      <c r="AG885" s="134"/>
      <c r="AH885" s="10"/>
      <c r="AI885" s="10"/>
      <c r="AJ885" s="10"/>
      <c r="AK885" s="10"/>
      <c r="AL885" s="10"/>
      <c r="AM885" s="10"/>
      <c r="AN885" s="10"/>
      <c r="AO885" s="10"/>
    </row>
    <row r="886" spans="1:41" ht="12.75">
      <c r="A886" s="129"/>
      <c r="B886" s="130"/>
      <c r="C886" s="86"/>
      <c r="D886" s="13"/>
      <c r="E886" s="13"/>
      <c r="F886" s="13"/>
      <c r="G886" s="13"/>
      <c r="H886" s="131"/>
      <c r="I886" s="131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92"/>
      <c r="X886" s="92"/>
      <c r="Y886" s="92"/>
      <c r="Z886" s="92"/>
      <c r="AA886" s="92"/>
      <c r="AB886" s="92"/>
      <c r="AC886" s="132"/>
      <c r="AD886" s="78"/>
      <c r="AE886" s="78"/>
      <c r="AF886" s="133"/>
      <c r="AG886" s="134"/>
      <c r="AH886" s="10"/>
      <c r="AI886" s="10"/>
      <c r="AJ886" s="10"/>
      <c r="AK886" s="10"/>
      <c r="AL886" s="10"/>
      <c r="AM886" s="10"/>
      <c r="AN886" s="10"/>
      <c r="AO886" s="10"/>
    </row>
    <row r="887" spans="1:41" ht="12.75">
      <c r="A887" s="129"/>
      <c r="B887" s="130"/>
      <c r="C887" s="86"/>
      <c r="D887" s="13"/>
      <c r="E887" s="13"/>
      <c r="F887" s="13"/>
      <c r="G887" s="13"/>
      <c r="H887" s="131"/>
      <c r="I887" s="131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92"/>
      <c r="X887" s="92"/>
      <c r="Y887" s="92"/>
      <c r="Z887" s="92"/>
      <c r="AA887" s="92"/>
      <c r="AB887" s="92"/>
      <c r="AC887" s="132"/>
      <c r="AD887" s="78"/>
      <c r="AE887" s="78"/>
      <c r="AF887" s="133"/>
      <c r="AG887" s="134"/>
      <c r="AH887" s="10"/>
      <c r="AI887" s="10"/>
      <c r="AJ887" s="10"/>
      <c r="AK887" s="10"/>
      <c r="AL887" s="10"/>
      <c r="AM887" s="10"/>
      <c r="AN887" s="10"/>
      <c r="AO887" s="10"/>
    </row>
    <row r="888" spans="1:41" ht="12.75">
      <c r="A888" s="129"/>
      <c r="B888" s="130"/>
      <c r="C888" s="86"/>
      <c r="D888" s="13"/>
      <c r="E888" s="13"/>
      <c r="F888" s="13"/>
      <c r="G888" s="13"/>
      <c r="H888" s="131"/>
      <c r="I888" s="131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92"/>
      <c r="X888" s="92"/>
      <c r="Y888" s="92"/>
      <c r="Z888" s="92"/>
      <c r="AA888" s="92"/>
      <c r="AB888" s="92"/>
      <c r="AC888" s="132"/>
      <c r="AD888" s="78"/>
      <c r="AE888" s="78"/>
      <c r="AF888" s="133"/>
      <c r="AG888" s="134"/>
      <c r="AH888" s="10"/>
      <c r="AI888" s="10"/>
      <c r="AJ888" s="10"/>
      <c r="AK888" s="10"/>
      <c r="AL888" s="10"/>
      <c r="AM888" s="10"/>
      <c r="AN888" s="10"/>
      <c r="AO888" s="10"/>
    </row>
    <row r="889" spans="1:41" ht="12.75">
      <c r="A889" s="129"/>
      <c r="B889" s="130"/>
      <c r="C889" s="86"/>
      <c r="D889" s="13"/>
      <c r="E889" s="13"/>
      <c r="F889" s="13"/>
      <c r="G889" s="13"/>
      <c r="H889" s="131"/>
      <c r="I889" s="131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92"/>
      <c r="X889" s="92"/>
      <c r="Y889" s="92"/>
      <c r="Z889" s="92"/>
      <c r="AA889" s="92"/>
      <c r="AB889" s="92"/>
      <c r="AC889" s="132"/>
      <c r="AD889" s="78"/>
      <c r="AE889" s="78"/>
      <c r="AF889" s="133"/>
      <c r="AG889" s="134"/>
      <c r="AH889" s="10"/>
      <c r="AI889" s="10"/>
      <c r="AJ889" s="10"/>
      <c r="AK889" s="10"/>
      <c r="AL889" s="10"/>
      <c r="AM889" s="10"/>
      <c r="AN889" s="10"/>
      <c r="AO889" s="10"/>
    </row>
    <row r="890" spans="1:41" ht="12.75">
      <c r="A890" s="129"/>
      <c r="B890" s="130"/>
      <c r="C890" s="86"/>
      <c r="D890" s="13"/>
      <c r="E890" s="13"/>
      <c r="F890" s="13"/>
      <c r="G890" s="13"/>
      <c r="H890" s="131"/>
      <c r="I890" s="131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92"/>
      <c r="X890" s="92"/>
      <c r="Y890" s="92"/>
      <c r="Z890" s="92"/>
      <c r="AA890" s="92"/>
      <c r="AB890" s="92"/>
      <c r="AC890" s="132"/>
      <c r="AD890" s="78"/>
      <c r="AE890" s="78"/>
      <c r="AF890" s="133"/>
      <c r="AG890" s="134"/>
      <c r="AH890" s="10"/>
      <c r="AI890" s="10"/>
      <c r="AJ890" s="10"/>
      <c r="AK890" s="10"/>
      <c r="AL890" s="10"/>
      <c r="AM890" s="10"/>
      <c r="AN890" s="10"/>
      <c r="AO890" s="10"/>
    </row>
    <row r="891" spans="1:41" ht="12.75">
      <c r="A891" s="129"/>
      <c r="B891" s="130"/>
      <c r="C891" s="86"/>
      <c r="D891" s="13"/>
      <c r="E891" s="13"/>
      <c r="F891" s="13"/>
      <c r="G891" s="13"/>
      <c r="H891" s="131"/>
      <c r="I891" s="131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92"/>
      <c r="X891" s="92"/>
      <c r="Y891" s="92"/>
      <c r="Z891" s="92"/>
      <c r="AA891" s="92"/>
      <c r="AB891" s="92"/>
      <c r="AC891" s="132"/>
      <c r="AD891" s="78"/>
      <c r="AE891" s="78"/>
      <c r="AF891" s="133"/>
      <c r="AG891" s="134"/>
      <c r="AH891" s="10"/>
      <c r="AI891" s="10"/>
      <c r="AJ891" s="10"/>
      <c r="AK891" s="10"/>
      <c r="AL891" s="10"/>
      <c r="AM891" s="10"/>
      <c r="AN891" s="10"/>
      <c r="AO891" s="10"/>
    </row>
    <row r="892" spans="1:41" ht="12.75">
      <c r="A892" s="129"/>
      <c r="B892" s="130"/>
      <c r="C892" s="86"/>
      <c r="D892" s="13"/>
      <c r="E892" s="13"/>
      <c r="F892" s="13"/>
      <c r="G892" s="13"/>
      <c r="H892" s="131"/>
      <c r="I892" s="131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92"/>
      <c r="X892" s="92"/>
      <c r="Y892" s="92"/>
      <c r="Z892" s="92"/>
      <c r="AA892" s="92"/>
      <c r="AB892" s="92"/>
      <c r="AC892" s="132"/>
      <c r="AD892" s="78"/>
      <c r="AE892" s="78"/>
      <c r="AF892" s="133"/>
      <c r="AG892" s="134"/>
      <c r="AH892" s="10"/>
      <c r="AI892" s="10"/>
      <c r="AJ892" s="10"/>
      <c r="AK892" s="10"/>
      <c r="AL892" s="10"/>
      <c r="AM892" s="10"/>
      <c r="AN892" s="10"/>
      <c r="AO892" s="10"/>
    </row>
    <row r="893" spans="1:41" ht="12.75">
      <c r="A893" s="129"/>
      <c r="B893" s="130"/>
      <c r="C893" s="86"/>
      <c r="D893" s="13"/>
      <c r="E893" s="13"/>
      <c r="F893" s="13"/>
      <c r="G893" s="13"/>
      <c r="H893" s="131"/>
      <c r="I893" s="131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92"/>
      <c r="X893" s="92"/>
      <c r="Y893" s="92"/>
      <c r="Z893" s="92"/>
      <c r="AA893" s="92"/>
      <c r="AB893" s="92"/>
      <c r="AC893" s="132"/>
      <c r="AD893" s="78"/>
      <c r="AE893" s="78"/>
      <c r="AF893" s="133"/>
      <c r="AG893" s="134"/>
      <c r="AH893" s="10"/>
      <c r="AI893" s="10"/>
      <c r="AJ893" s="10"/>
      <c r="AK893" s="10"/>
      <c r="AL893" s="10"/>
      <c r="AM893" s="10"/>
      <c r="AN893" s="10"/>
      <c r="AO893" s="10"/>
    </row>
    <row r="894" spans="1:41" ht="12.75">
      <c r="A894" s="129"/>
      <c r="B894" s="130"/>
      <c r="C894" s="86"/>
      <c r="D894" s="13"/>
      <c r="E894" s="13"/>
      <c r="F894" s="13"/>
      <c r="G894" s="13"/>
      <c r="H894" s="131"/>
      <c r="I894" s="131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92"/>
      <c r="X894" s="92"/>
      <c r="Y894" s="92"/>
      <c r="Z894" s="92"/>
      <c r="AA894" s="92"/>
      <c r="AB894" s="92"/>
      <c r="AC894" s="132"/>
      <c r="AD894" s="78"/>
      <c r="AE894" s="78"/>
      <c r="AF894" s="133"/>
      <c r="AG894" s="134"/>
      <c r="AH894" s="10"/>
      <c r="AI894" s="10"/>
      <c r="AJ894" s="10"/>
      <c r="AK894" s="10"/>
      <c r="AL894" s="10"/>
      <c r="AM894" s="10"/>
      <c r="AN894" s="10"/>
      <c r="AO894" s="10"/>
    </row>
    <row r="895" spans="1:41" ht="12.75">
      <c r="A895" s="129"/>
      <c r="B895" s="130"/>
      <c r="C895" s="86"/>
      <c r="D895" s="13"/>
      <c r="E895" s="13"/>
      <c r="F895" s="13"/>
      <c r="G895" s="13"/>
      <c r="H895" s="131"/>
      <c r="I895" s="131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92"/>
      <c r="X895" s="92"/>
      <c r="Y895" s="92"/>
      <c r="Z895" s="92"/>
      <c r="AA895" s="92"/>
      <c r="AB895" s="92"/>
      <c r="AC895" s="132"/>
      <c r="AD895" s="78"/>
      <c r="AE895" s="78"/>
      <c r="AF895" s="133"/>
      <c r="AG895" s="134"/>
      <c r="AH895" s="10"/>
      <c r="AI895" s="10"/>
      <c r="AJ895" s="10"/>
      <c r="AK895" s="10"/>
      <c r="AL895" s="10"/>
      <c r="AM895" s="10"/>
      <c r="AN895" s="10"/>
      <c r="AO895" s="10"/>
    </row>
    <row r="896" spans="1:41" ht="12.75">
      <c r="A896" s="129"/>
      <c r="B896" s="130"/>
      <c r="C896" s="86"/>
      <c r="D896" s="13"/>
      <c r="E896" s="13"/>
      <c r="F896" s="13"/>
      <c r="G896" s="13"/>
      <c r="H896" s="131"/>
      <c r="I896" s="131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92"/>
      <c r="X896" s="92"/>
      <c r="Y896" s="92"/>
      <c r="Z896" s="92"/>
      <c r="AA896" s="92"/>
      <c r="AB896" s="92"/>
      <c r="AC896" s="132"/>
      <c r="AD896" s="78"/>
      <c r="AE896" s="78"/>
      <c r="AF896" s="133"/>
      <c r="AG896" s="134"/>
      <c r="AH896" s="10"/>
      <c r="AI896" s="10"/>
      <c r="AJ896" s="10"/>
      <c r="AK896" s="10"/>
      <c r="AL896" s="10"/>
      <c r="AM896" s="10"/>
      <c r="AN896" s="10"/>
      <c r="AO896" s="10"/>
    </row>
    <row r="897" spans="1:41" ht="12.75">
      <c r="A897" s="129"/>
      <c r="B897" s="130"/>
      <c r="C897" s="86"/>
      <c r="D897" s="13"/>
      <c r="E897" s="13"/>
      <c r="F897" s="13"/>
      <c r="G897" s="13"/>
      <c r="H897" s="131"/>
      <c r="I897" s="131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92"/>
      <c r="X897" s="92"/>
      <c r="Y897" s="92"/>
      <c r="Z897" s="92"/>
      <c r="AA897" s="92"/>
      <c r="AB897" s="92"/>
      <c r="AC897" s="132"/>
      <c r="AD897" s="78"/>
      <c r="AE897" s="78"/>
      <c r="AF897" s="133"/>
      <c r="AG897" s="134"/>
      <c r="AH897" s="10"/>
      <c r="AI897" s="10"/>
      <c r="AJ897" s="10"/>
      <c r="AK897" s="10"/>
      <c r="AL897" s="10"/>
      <c r="AM897" s="10"/>
      <c r="AN897" s="10"/>
      <c r="AO897" s="10"/>
    </row>
    <row r="898" spans="1:41" ht="12.75">
      <c r="A898" s="129"/>
      <c r="B898" s="130"/>
      <c r="C898" s="86"/>
      <c r="D898" s="13"/>
      <c r="E898" s="13"/>
      <c r="F898" s="13"/>
      <c r="G898" s="13"/>
      <c r="H898" s="131"/>
      <c r="I898" s="131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92"/>
      <c r="X898" s="92"/>
      <c r="Y898" s="92"/>
      <c r="Z898" s="92"/>
      <c r="AA898" s="92"/>
      <c r="AB898" s="92"/>
      <c r="AC898" s="132"/>
      <c r="AD898" s="78"/>
      <c r="AE898" s="78"/>
      <c r="AF898" s="133"/>
      <c r="AG898" s="134"/>
      <c r="AH898" s="10"/>
      <c r="AI898" s="10"/>
      <c r="AJ898" s="10"/>
      <c r="AK898" s="10"/>
      <c r="AL898" s="10"/>
      <c r="AM898" s="10"/>
      <c r="AN898" s="10"/>
      <c r="AO898" s="10"/>
    </row>
    <row r="899" spans="1:41" ht="12.75">
      <c r="A899" s="129"/>
      <c r="B899" s="130"/>
      <c r="C899" s="86"/>
      <c r="D899" s="13"/>
      <c r="E899" s="13"/>
      <c r="F899" s="13"/>
      <c r="G899" s="13"/>
      <c r="H899" s="131"/>
      <c r="I899" s="131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92"/>
      <c r="X899" s="92"/>
      <c r="Y899" s="92"/>
      <c r="Z899" s="92"/>
      <c r="AA899" s="92"/>
      <c r="AB899" s="92"/>
      <c r="AC899" s="132"/>
      <c r="AD899" s="78"/>
      <c r="AE899" s="78"/>
      <c r="AF899" s="133"/>
      <c r="AG899" s="134"/>
      <c r="AH899" s="10"/>
      <c r="AI899" s="10"/>
      <c r="AJ899" s="10"/>
      <c r="AK899" s="10"/>
      <c r="AL899" s="10"/>
      <c r="AM899" s="10"/>
      <c r="AN899" s="10"/>
      <c r="AO899" s="10"/>
    </row>
  </sheetData>
  <phoneticPr fontId="27" type="noConversion"/>
  <dataValidations count="8">
    <dataValidation type="list" allowBlank="1" showErrorMessage="1" sqref="I3:I899" xr:uid="{00000000-0002-0000-0100-000000000000}">
      <formula1>"Female,Male,Unisex"</formula1>
    </dataValidation>
    <dataValidation type="list" allowBlank="1" showErrorMessage="1" sqref="V3:V199" xr:uid="{00000000-0002-0000-0100-000001000000}">
      <formula1>"New,Used,Slightly used"</formula1>
    </dataValidation>
    <dataValidation type="list" allowBlank="1" showErrorMessage="1" sqref="V200:V899 R3:R899" xr:uid="{00000000-0002-0000-0100-000002000000}">
      <formula1>"Size,Style,Colour,Material"</formula1>
    </dataValidation>
    <dataValidation type="list" allowBlank="1" showErrorMessage="1" sqref="H3:H899" xr:uid="{00000000-0002-0000-0100-000003000000}">
      <formula1>"Short Sleeve,Long Sleeve,Sleeveless"</formula1>
    </dataValidation>
    <dataValidation type="list" allowBlank="1" showErrorMessage="1" sqref="K3:K899" xr:uid="{00000000-0002-0000-0100-000004000000}">
      <formula1>"Yes,No"</formula1>
    </dataValidation>
    <dataValidation type="list" allowBlank="1" showErrorMessage="1" sqref="O3:O102" xr:uid="{00000000-0002-0000-0100-000005000000}">
      <formula1>"Road cycling,Mountain biking,Cycling casual,Time trial,Cycling memorabilia,N/A"</formula1>
    </dataValidation>
    <dataValidation type="list" allowBlank="1" showErrorMessage="1" sqref="P3:P899" xr:uid="{00000000-0002-0000-0100-000006000000}">
      <formula1>"Arm Warmers,bags,Base layer,Bib shorts,caps,Cycling bib Tights,cycling cap,Cycling Jersey,Cycling shoes,cycling sock,Eyewear,Gloves,Helmets,Hoodies &amp; sweatshirts,Jackets,Knee Warmers,Leg Warmers,Long Sleeve Jersey,Memoribilia,Musette,Neck Warmer,Rain Vest"&amp;",Shoecovers,Shoes,Shorts &amp; Trousers,Skinsuits,Skull cap,T shirts &amp; Tops,Wind Vest,Components,Saddles &amp; Seatposts,Cranksets &amp; Chainrings,Handlebars &amp; Stems,Brakes &amp; Shifters,Bottles &amp; Cages,Nutrition"</formula1>
    </dataValidation>
    <dataValidation type="list" allowBlank="1" showErrorMessage="1" sqref="N3:N102" xr:uid="{00000000-0002-0000-0100-000007000000}">
      <formula1>"All season,Spring/Autumn,Spring/Summer,Autumn/Winter"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01"/>
  <sheetViews>
    <sheetView workbookViewId="0"/>
  </sheetViews>
  <sheetFormatPr defaultColWidth="12.5703125" defaultRowHeight="15.75" customHeight="1"/>
  <cols>
    <col min="1" max="1" width="28.28515625" customWidth="1"/>
    <col min="2" max="2" width="41.85546875" customWidth="1"/>
    <col min="3" max="3" width="46.140625" customWidth="1"/>
  </cols>
  <sheetData>
    <row r="1" spans="1:4" ht="12.75">
      <c r="A1" s="84"/>
      <c r="B1" s="84"/>
      <c r="C1" s="84"/>
      <c r="D1" s="135">
        <f>SUM(D3:D100)</f>
        <v>39</v>
      </c>
    </row>
    <row r="2" spans="1:4" ht="30.75" customHeight="1">
      <c r="A2" s="136" t="s">
        <v>64</v>
      </c>
      <c r="B2" s="136" t="s">
        <v>63</v>
      </c>
      <c r="C2" s="136" t="str">
        <f>input!D1</f>
        <v xml:space="preserve"> 7-A-5</v>
      </c>
      <c r="D2" s="137" t="s">
        <v>7</v>
      </c>
    </row>
    <row r="3" spans="1:4" ht="12.75">
      <c r="A3" s="138" t="str">
        <f>input!D3</f>
        <v>00028000</v>
      </c>
      <c r="B3" s="139" t="str">
        <f>input!C3</f>
        <v>Castelli Cycling Australia Short Sleeve Blue Male T-Shirt</v>
      </c>
      <c r="C3" s="140" t="str">
        <f t="shared" ref="C3:C25" si="0">A3 &amp; " " &amp; B3</f>
        <v>00028000 Castelli Cycling Australia Short Sleeve Blue Male T-Shirt</v>
      </c>
      <c r="D3" s="139">
        <f>input!T3</f>
        <v>1</v>
      </c>
    </row>
    <row r="4" spans="1:4" ht="12.75">
      <c r="A4" s="138" t="str">
        <f>input!D4</f>
        <v>00028001</v>
      </c>
      <c r="B4" s="139" t="str">
        <f>input!C4</f>
        <v>Castelli Cycling Australia Short Sleeve Blue Male T-Shirt</v>
      </c>
      <c r="C4" s="140" t="str">
        <f t="shared" si="0"/>
        <v>00028001 Castelli Cycling Australia Short Sleeve Blue Male T-Shirt</v>
      </c>
      <c r="D4" s="139">
        <f>input!T4</f>
        <v>1</v>
      </c>
    </row>
    <row r="5" spans="1:4" ht="12.75">
      <c r="A5" s="138" t="str">
        <f>input!D5</f>
        <v>00028002</v>
      </c>
      <c r="B5" s="139" t="str">
        <f>input!C5</f>
        <v>Castelli Cycling Australia Short Sleeve Blue Male T-Shirt</v>
      </c>
      <c r="C5" s="140" t="str">
        <f t="shared" si="0"/>
        <v>00028002 Castelli Cycling Australia Short Sleeve Blue Male T-Shirt</v>
      </c>
      <c r="D5" s="139">
        <f>input!T5</f>
        <v>1</v>
      </c>
    </row>
    <row r="6" spans="1:4" ht="12.75">
      <c r="A6" s="138" t="str">
        <f>input!D6</f>
        <v>00028003</v>
      </c>
      <c r="B6" s="139" t="str">
        <f>input!C6</f>
        <v>Castelli Cycling Australia Short Sleeve Blue Male T-Shirt</v>
      </c>
      <c r="C6" s="140" t="str">
        <f t="shared" si="0"/>
        <v>00028003 Castelli Cycling Australia Short Sleeve Blue Male T-Shirt</v>
      </c>
      <c r="D6" s="139">
        <f>input!T6</f>
        <v>1</v>
      </c>
    </row>
    <row r="7" spans="1:4" ht="12.75">
      <c r="A7" s="138" t="str">
        <f>input!D7</f>
        <v>00028004</v>
      </c>
      <c r="B7" s="139" t="str">
        <f>input!C7</f>
        <v>Castelli Cycling Australia Short Sleeve Blue Male T-Shirt</v>
      </c>
      <c r="C7" s="140" t="str">
        <f t="shared" si="0"/>
        <v>00028004 Castelli Cycling Australia Short Sleeve Blue Male T-Shirt</v>
      </c>
      <c r="D7" s="139">
        <f>input!T7</f>
        <v>1</v>
      </c>
    </row>
    <row r="8" spans="1:4" ht="12.75">
      <c r="A8" s="138" t="str">
        <f>input!D8</f>
        <v>00028005</v>
      </c>
      <c r="B8" s="139" t="str">
        <f>input!C8</f>
        <v>Castelli Cycling Australia Short Sleeve Blue Male T-Shirt</v>
      </c>
      <c r="C8" s="140" t="str">
        <f t="shared" si="0"/>
        <v>00028005 Castelli Cycling Australia Short Sleeve Blue Male T-Shirt</v>
      </c>
      <c r="D8" s="139">
        <f>input!T8</f>
        <v>2</v>
      </c>
    </row>
    <row r="9" spans="1:4" ht="12.75">
      <c r="A9" s="138" t="str">
        <f>input!D9</f>
        <v>00028006</v>
      </c>
      <c r="B9" s="139" t="str">
        <f>input!C9</f>
        <v>Castelli Cycling Australia Short Sleeve Blue Male T-Shirt</v>
      </c>
      <c r="C9" s="140" t="str">
        <f t="shared" si="0"/>
        <v>00028006 Castelli Cycling Australia Short Sleeve Blue Male T-Shirt</v>
      </c>
      <c r="D9" s="139">
        <f>input!T9</f>
        <v>2</v>
      </c>
    </row>
    <row r="10" spans="1:4" ht="12.75">
      <c r="A10" s="138" t="str">
        <f>input!D10</f>
        <v>00028007</v>
      </c>
      <c r="B10" s="139" t="str">
        <f>input!C10</f>
        <v>Castelli Cycling Australia Short Sleeve Blue Male T-Shirt</v>
      </c>
      <c r="C10" s="140" t="str">
        <f t="shared" si="0"/>
        <v>00028007 Castelli Cycling Australia Short Sleeve Blue Male T-Shirt</v>
      </c>
      <c r="D10" s="139">
        <f>input!T10</f>
        <v>2</v>
      </c>
    </row>
    <row r="11" spans="1:4" ht="12.75">
      <c r="A11" s="138" t="str">
        <f>input!D11</f>
        <v>00028008</v>
      </c>
      <c r="B11" s="139" t="str">
        <f>input!C11</f>
        <v>Castelli Cycling Australia Short Sleeve Blue Male T-Shirt</v>
      </c>
      <c r="C11" s="140" t="str">
        <f t="shared" si="0"/>
        <v>00028008 Castelli Cycling Australia Short Sleeve Blue Male T-Shirt</v>
      </c>
      <c r="D11" s="139">
        <f>input!T11</f>
        <v>3</v>
      </c>
    </row>
    <row r="12" spans="1:4" ht="12.75">
      <c r="A12" s="138" t="str">
        <f>input!D12</f>
        <v>00028009</v>
      </c>
      <c r="B12" s="139" t="str">
        <f>input!C12</f>
        <v>Castelli Cycling Australia Short Sleeve White Male T-Shirt</v>
      </c>
      <c r="C12" s="140" t="str">
        <f t="shared" si="0"/>
        <v>00028009 Castelli Cycling Australia Short Sleeve White Male T-Shirt</v>
      </c>
      <c r="D12" s="139">
        <f>input!T12</f>
        <v>1</v>
      </c>
    </row>
    <row r="13" spans="1:4" ht="12.75">
      <c r="A13" s="138" t="str">
        <f>input!D13</f>
        <v>00028010</v>
      </c>
      <c r="B13" s="139" t="str">
        <f>input!C13</f>
        <v>Castelli Cycling Australia Long Sleeve White Male Thermal Jersey</v>
      </c>
      <c r="C13" s="140" t="str">
        <f t="shared" si="0"/>
        <v>00028010 Castelli Cycling Australia Long Sleeve White Male Thermal Jersey</v>
      </c>
      <c r="D13" s="139">
        <f>input!T13</f>
        <v>1</v>
      </c>
    </row>
    <row r="14" spans="1:4" ht="12.75">
      <c r="A14" s="138" t="str">
        <f>input!D14</f>
        <v>00028011</v>
      </c>
      <c r="B14" s="139" t="str">
        <f>input!C14</f>
        <v>Castelli Cycling Australia Long Sleeve White Male Thermal Jersey</v>
      </c>
      <c r="C14" s="140" t="str">
        <f t="shared" si="0"/>
        <v>00028011 Castelli Cycling Australia Long Sleeve White Male Thermal Jersey</v>
      </c>
      <c r="D14" s="139">
        <f>input!T14</f>
        <v>1</v>
      </c>
    </row>
    <row r="15" spans="1:4" ht="12.75">
      <c r="A15" s="138" t="str">
        <f>input!D15</f>
        <v>00028012</v>
      </c>
      <c r="B15" s="139" t="str">
        <f>input!C15</f>
        <v>Santini Cycling Australia Long Sleeve White Male Thermal Jersey</v>
      </c>
      <c r="C15" s="140" t="str">
        <f t="shared" si="0"/>
        <v>00028012 Santini Cycling Australia Long Sleeve White Male Thermal Jersey</v>
      </c>
      <c r="D15" s="139">
        <f>input!T15</f>
        <v>2</v>
      </c>
    </row>
    <row r="16" spans="1:4" ht="12.75">
      <c r="A16" s="138" t="str">
        <f>input!D16</f>
        <v>00028013</v>
      </c>
      <c r="B16" s="139" t="str">
        <f>input!C16</f>
        <v>Santini Cycling Australia Long Sleeve White Male Thermal Skinsuit</v>
      </c>
      <c r="C16" s="140" t="str">
        <f t="shared" si="0"/>
        <v>00028013 Santini Cycling Australia Long Sleeve White Male Thermal Skinsuit</v>
      </c>
      <c r="D16" s="139">
        <f>input!T16</f>
        <v>4</v>
      </c>
    </row>
    <row r="17" spans="1:4" ht="12.75">
      <c r="A17" s="138" t="str">
        <f>input!D17</f>
        <v>00028014</v>
      </c>
      <c r="B17" s="139" t="str">
        <f>input!C17</f>
        <v>Santini Cycling Australia Long Sleeve White Male Thermal Skinsuit</v>
      </c>
      <c r="C17" s="140" t="str">
        <f t="shared" si="0"/>
        <v>00028014 Santini Cycling Australia Long Sleeve White Male Thermal Skinsuit</v>
      </c>
      <c r="D17" s="139">
        <f>input!T17</f>
        <v>2</v>
      </c>
    </row>
    <row r="18" spans="1:4" ht="12.75">
      <c r="A18" s="138" t="str">
        <f>input!D18</f>
        <v>00028015</v>
      </c>
      <c r="B18" s="139" t="str">
        <f>input!C18</f>
        <v>Santini Bike Exchange Long Sleeve White Male Thermal Skinsuit</v>
      </c>
      <c r="C18" s="140" t="str">
        <f t="shared" si="0"/>
        <v>00028015 Santini Bike Exchange Long Sleeve White Male Thermal Skinsuit</v>
      </c>
      <c r="D18" s="139">
        <f>input!T18</f>
        <v>1</v>
      </c>
    </row>
    <row r="19" spans="1:4" ht="12.75">
      <c r="A19" s="138" t="str">
        <f>input!D19</f>
        <v>00028016</v>
      </c>
      <c r="B19" s="139" t="str">
        <f>input!C19</f>
        <v>Santini Bike Exchange Long Sleeve Green Male Thermal Jersey</v>
      </c>
      <c r="C19" s="140" t="str">
        <f t="shared" si="0"/>
        <v>00028016 Santini Bike Exchange Long Sleeve Green Male Thermal Jersey</v>
      </c>
      <c r="D19" s="139">
        <f>input!T19</f>
        <v>1</v>
      </c>
    </row>
    <row r="20" spans="1:4" ht="12.75">
      <c r="A20" s="138" t="str">
        <f>input!D20</f>
        <v>00028017</v>
      </c>
      <c r="B20" s="139" t="str">
        <f>input!C20</f>
        <v>Santini Bike Exchange Long Sleeve Green Male Thermal Jersey</v>
      </c>
      <c r="C20" s="140" t="str">
        <f t="shared" si="0"/>
        <v>00028017 Santini Bike Exchange Long Sleeve Green Male Thermal Jersey</v>
      </c>
      <c r="D20" s="139">
        <f>input!T20</f>
        <v>2</v>
      </c>
    </row>
    <row r="21" spans="1:4" ht="12.75">
      <c r="A21" s="138" t="str">
        <f>input!D21</f>
        <v>00028018</v>
      </c>
      <c r="B21" s="139" t="str">
        <f>input!C21</f>
        <v>Santini Bike Exchange Long Sleeve Green Male Thermal Jersey</v>
      </c>
      <c r="C21" s="140" t="str">
        <f t="shared" si="0"/>
        <v>00028018 Santini Bike Exchange Long Sleeve Green Male Thermal Jersey</v>
      </c>
      <c r="D21" s="139">
        <f>input!T21</f>
        <v>3</v>
      </c>
    </row>
    <row r="22" spans="1:4" ht="12.75">
      <c r="A22" s="138" t="str">
        <f>input!D22</f>
        <v>00028019</v>
      </c>
      <c r="B22" s="139" t="str">
        <f>input!C22</f>
        <v>Santini Bike Exchange Long Sleeve Green Male Thermal Jersey</v>
      </c>
      <c r="C22" s="140" t="str">
        <f t="shared" si="0"/>
        <v>00028019 Santini Bike Exchange Long Sleeve Green Male Thermal Jersey</v>
      </c>
      <c r="D22" s="139">
        <f>input!T22</f>
        <v>1</v>
      </c>
    </row>
    <row r="23" spans="1:4" ht="12.75">
      <c r="A23" s="138" t="str">
        <f>input!D23</f>
        <v>00028020</v>
      </c>
      <c r="B23" s="139" t="str">
        <f>input!C23</f>
        <v>Ekoi Education First Long Sleeve Yellow Female Thermal baselayer</v>
      </c>
      <c r="C23" s="140" t="str">
        <f t="shared" si="0"/>
        <v>00028020 Ekoi Education First Long Sleeve Yellow Female Thermal baselayer</v>
      </c>
      <c r="D23" s="139">
        <f>input!T23</f>
        <v>3</v>
      </c>
    </row>
    <row r="24" spans="1:4" ht="12.75">
      <c r="A24" s="138" t="str">
        <f>input!D24</f>
        <v>00028021</v>
      </c>
      <c r="B24" s="139" t="str">
        <f>input!C24</f>
        <v>Ekoi Education First Long Sleeve Yellow Female Thermal baselayer</v>
      </c>
      <c r="C24" s="140" t="str">
        <f t="shared" si="0"/>
        <v>00028021 Ekoi Education First Long Sleeve Yellow Female Thermal baselayer</v>
      </c>
      <c r="D24" s="139">
        <f>input!T24</f>
        <v>2</v>
      </c>
    </row>
    <row r="25" spans="1:4" ht="12.75">
      <c r="A25" s="138" t="str">
        <f>input!D25</f>
        <v>00028022</v>
      </c>
      <c r="B25" s="139" t="str">
        <f>input!C25</f>
        <v>Ekoi Education First Long Sleeve Yellow Female Thermal baselayer</v>
      </c>
      <c r="C25" s="140" t="str">
        <f t="shared" si="0"/>
        <v>00028022 Ekoi Education First Long Sleeve Yellow Female Thermal baselayer</v>
      </c>
      <c r="D25" s="139">
        <f>input!T25</f>
        <v>1</v>
      </c>
    </row>
    <row r="26" spans="1:4" ht="12.75">
      <c r="C26" s="140"/>
    </row>
    <row r="27" spans="1:4" ht="12.75">
      <c r="C27" s="140"/>
    </row>
    <row r="28" spans="1:4" ht="12.75">
      <c r="C28" s="140"/>
    </row>
    <row r="29" spans="1:4" ht="12.75">
      <c r="C29" s="140"/>
    </row>
    <row r="30" spans="1:4" ht="12.75">
      <c r="C30" s="140"/>
    </row>
    <row r="31" spans="1:4" ht="12.75">
      <c r="C31" s="140"/>
    </row>
    <row r="32" spans="1:4" ht="12.75">
      <c r="C32" s="140"/>
    </row>
    <row r="33" spans="3:3" ht="12.75">
      <c r="C33" s="140"/>
    </row>
    <row r="34" spans="3:3" ht="12.75">
      <c r="C34" s="140"/>
    </row>
    <row r="35" spans="3:3" ht="12.75">
      <c r="C35" s="140"/>
    </row>
    <row r="36" spans="3:3" ht="12.75">
      <c r="C36" s="140"/>
    </row>
    <row r="37" spans="3:3" ht="12.75">
      <c r="C37" s="140"/>
    </row>
    <row r="38" spans="3:3" ht="12.75">
      <c r="C38" s="140"/>
    </row>
    <row r="39" spans="3:3" ht="12.75">
      <c r="C39" s="140"/>
    </row>
    <row r="40" spans="3:3" ht="12.75">
      <c r="C40" s="140"/>
    </row>
    <row r="41" spans="3:3" ht="12.75">
      <c r="C41" s="140"/>
    </row>
    <row r="42" spans="3:3" ht="12.75">
      <c r="C42" s="140"/>
    </row>
    <row r="43" spans="3:3" ht="12.75">
      <c r="C43" s="140"/>
    </row>
    <row r="44" spans="3:3" ht="12.75">
      <c r="C44" s="140"/>
    </row>
    <row r="45" spans="3:3" ht="12.75">
      <c r="C45" s="140"/>
    </row>
    <row r="46" spans="3:3" ht="12.75">
      <c r="C46" s="140"/>
    </row>
    <row r="47" spans="3:3" ht="12.75">
      <c r="C47" s="140"/>
    </row>
    <row r="48" spans="3:3" ht="12.75">
      <c r="C48" s="140"/>
    </row>
    <row r="49" spans="3:3" ht="12.75">
      <c r="C49" s="140"/>
    </row>
    <row r="50" spans="3:3" ht="12.75">
      <c r="C50" s="140"/>
    </row>
    <row r="51" spans="3:3" ht="12.75">
      <c r="C51" s="140"/>
    </row>
    <row r="52" spans="3:3" ht="12.75">
      <c r="C52" s="140"/>
    </row>
    <row r="53" spans="3:3" ht="12.75">
      <c r="C53" s="140"/>
    </row>
    <row r="54" spans="3:3" ht="12.75">
      <c r="C54" s="140"/>
    </row>
    <row r="55" spans="3:3" ht="12.75">
      <c r="C55" s="140"/>
    </row>
    <row r="56" spans="3:3" ht="12.75">
      <c r="C56" s="140"/>
    </row>
    <row r="57" spans="3:3" ht="12.75">
      <c r="C57" s="140"/>
    </row>
    <row r="58" spans="3:3" ht="12.75">
      <c r="C58" s="140"/>
    </row>
    <row r="59" spans="3:3" ht="12.75">
      <c r="C59" s="140"/>
    </row>
    <row r="60" spans="3:3" ht="12.75">
      <c r="C60" s="140"/>
    </row>
    <row r="61" spans="3:3" ht="12.75">
      <c r="C61" s="140"/>
    </row>
    <row r="62" spans="3:3" ht="12.75">
      <c r="C62" s="140"/>
    </row>
    <row r="63" spans="3:3" ht="12.75">
      <c r="C63" s="140"/>
    </row>
    <row r="64" spans="3:3" ht="12.75">
      <c r="C64" s="140"/>
    </row>
    <row r="65" spans="3:3" ht="12.75">
      <c r="C65" s="140"/>
    </row>
    <row r="66" spans="3:3" ht="12.75">
      <c r="C66" s="140"/>
    </row>
    <row r="67" spans="3:3" ht="12.75">
      <c r="C67" s="140"/>
    </row>
    <row r="68" spans="3:3" ht="12.75">
      <c r="C68" s="140"/>
    </row>
    <row r="69" spans="3:3" ht="12.75">
      <c r="C69" s="140"/>
    </row>
    <row r="70" spans="3:3" ht="12.75">
      <c r="C70" s="140"/>
    </row>
    <row r="71" spans="3:3" ht="12.75">
      <c r="C71" s="140"/>
    </row>
    <row r="72" spans="3:3" ht="12.75">
      <c r="C72" s="140"/>
    </row>
    <row r="73" spans="3:3" ht="12.75">
      <c r="C73" s="140"/>
    </row>
    <row r="74" spans="3:3" ht="12.75">
      <c r="C74" s="140"/>
    </row>
    <row r="75" spans="3:3" ht="12.75">
      <c r="C75" s="140"/>
    </row>
    <row r="76" spans="3:3" ht="12.75">
      <c r="C76" s="140"/>
    </row>
    <row r="77" spans="3:3" ht="12.75">
      <c r="C77" s="140"/>
    </row>
    <row r="78" spans="3:3" ht="12.75">
      <c r="C78" s="140"/>
    </row>
    <row r="79" spans="3:3" ht="12.75">
      <c r="C79" s="140"/>
    </row>
    <row r="80" spans="3:3" ht="12.75">
      <c r="C80" s="140"/>
    </row>
    <row r="81" spans="3:3" ht="12.75">
      <c r="C81" s="140"/>
    </row>
    <row r="82" spans="3:3" ht="12.75">
      <c r="C82" s="140"/>
    </row>
    <row r="83" spans="3:3" ht="12.75">
      <c r="C83" s="140"/>
    </row>
    <row r="84" spans="3:3" ht="12.75">
      <c r="C84" s="140"/>
    </row>
    <row r="85" spans="3:3" ht="12.75">
      <c r="C85" s="140"/>
    </row>
    <row r="86" spans="3:3" ht="12.75">
      <c r="C86" s="140"/>
    </row>
    <row r="87" spans="3:3" ht="12.75">
      <c r="C87" s="140"/>
    </row>
    <row r="88" spans="3:3" ht="12.75">
      <c r="C88" s="140"/>
    </row>
    <row r="89" spans="3:3" ht="12.75">
      <c r="C89" s="140"/>
    </row>
    <row r="90" spans="3:3" ht="12.75">
      <c r="C90" s="140"/>
    </row>
    <row r="91" spans="3:3" ht="12.75">
      <c r="C91" s="140"/>
    </row>
    <row r="92" spans="3:3" ht="12.75">
      <c r="C92" s="140"/>
    </row>
    <row r="93" spans="3:3" ht="12.75">
      <c r="C93" s="140"/>
    </row>
    <row r="94" spans="3:3" ht="12.75">
      <c r="C94" s="140"/>
    </row>
    <row r="95" spans="3:3" ht="12.75">
      <c r="C95" s="140"/>
    </row>
    <row r="96" spans="3:3" ht="12.75">
      <c r="C96" s="140"/>
    </row>
    <row r="97" spans="3:3" ht="12.75">
      <c r="C97" s="140"/>
    </row>
    <row r="98" spans="3:3" ht="12.75">
      <c r="C98" s="140"/>
    </row>
    <row r="99" spans="3:3" ht="12.75">
      <c r="C99" s="140"/>
    </row>
    <row r="100" spans="3:3" ht="12.75">
      <c r="C100" s="140"/>
    </row>
    <row r="101" spans="3:3" ht="12.75">
      <c r="C101" s="140"/>
    </row>
    <row r="102" spans="3:3" ht="12.75">
      <c r="C102" s="140"/>
    </row>
    <row r="103" spans="3:3" ht="12.75">
      <c r="C103" s="140"/>
    </row>
    <row r="104" spans="3:3" ht="12.75">
      <c r="C104" s="140"/>
    </row>
    <row r="105" spans="3:3" ht="12.75">
      <c r="C105" s="140"/>
    </row>
    <row r="106" spans="3:3" ht="12.75">
      <c r="C106" s="140"/>
    </row>
    <row r="107" spans="3:3" ht="12.75">
      <c r="C107" s="140"/>
    </row>
    <row r="108" spans="3:3" ht="12.75">
      <c r="C108" s="140"/>
    </row>
    <row r="109" spans="3:3" ht="12.75">
      <c r="C109" s="140"/>
    </row>
    <row r="110" spans="3:3" ht="12.75">
      <c r="C110" s="140"/>
    </row>
    <row r="111" spans="3:3" ht="12.75">
      <c r="C111" s="140"/>
    </row>
    <row r="112" spans="3:3" ht="12.75">
      <c r="C112" s="140"/>
    </row>
    <row r="113" spans="3:3" ht="12.75">
      <c r="C113" s="140"/>
    </row>
    <row r="114" spans="3:3" ht="12.75">
      <c r="C114" s="140"/>
    </row>
    <row r="115" spans="3:3" ht="12.75">
      <c r="C115" s="140"/>
    </row>
    <row r="116" spans="3:3" ht="12.75">
      <c r="C116" s="140"/>
    </row>
    <row r="117" spans="3:3" ht="12.75">
      <c r="C117" s="140"/>
    </row>
    <row r="118" spans="3:3" ht="12.75">
      <c r="C118" s="140"/>
    </row>
    <row r="119" spans="3:3" ht="12.75">
      <c r="C119" s="140"/>
    </row>
    <row r="120" spans="3:3" ht="12.75">
      <c r="C120" s="140"/>
    </row>
    <row r="121" spans="3:3" ht="12.75">
      <c r="C121" s="140"/>
    </row>
    <row r="122" spans="3:3" ht="12.75">
      <c r="C122" s="140"/>
    </row>
    <row r="123" spans="3:3" ht="12.75">
      <c r="C123" s="140"/>
    </row>
    <row r="124" spans="3:3" ht="12.75">
      <c r="C124" s="140"/>
    </row>
    <row r="125" spans="3:3" ht="12.75">
      <c r="C125" s="140"/>
    </row>
    <row r="126" spans="3:3" ht="12.75">
      <c r="C126" s="140"/>
    </row>
    <row r="127" spans="3:3" ht="12.75">
      <c r="C127" s="140"/>
    </row>
    <row r="128" spans="3:3" ht="12.75">
      <c r="C128" s="140"/>
    </row>
    <row r="129" spans="3:3" ht="12.75">
      <c r="C129" s="140"/>
    </row>
    <row r="130" spans="3:3" ht="12.75">
      <c r="C130" s="140"/>
    </row>
    <row r="131" spans="3:3" ht="12.75">
      <c r="C131" s="140"/>
    </row>
    <row r="132" spans="3:3" ht="12.75">
      <c r="C132" s="140"/>
    </row>
    <row r="133" spans="3:3" ht="12.75">
      <c r="C133" s="140"/>
    </row>
    <row r="134" spans="3:3" ht="12.75">
      <c r="C134" s="140"/>
    </row>
    <row r="135" spans="3:3" ht="12.75">
      <c r="C135" s="140"/>
    </row>
    <row r="136" spans="3:3" ht="12.75">
      <c r="C136" s="140"/>
    </row>
    <row r="137" spans="3:3" ht="12.75">
      <c r="C137" s="140"/>
    </row>
    <row r="138" spans="3:3" ht="12.75">
      <c r="C138" s="140"/>
    </row>
    <row r="139" spans="3:3" ht="12.75">
      <c r="C139" s="140"/>
    </row>
    <row r="140" spans="3:3" ht="12.75">
      <c r="C140" s="140"/>
    </row>
    <row r="141" spans="3:3" ht="12.75">
      <c r="C141" s="140"/>
    </row>
    <row r="142" spans="3:3" ht="12.75">
      <c r="C142" s="140"/>
    </row>
    <row r="143" spans="3:3" ht="12.75">
      <c r="C143" s="140"/>
    </row>
    <row r="144" spans="3:3" ht="12.75">
      <c r="C144" s="140"/>
    </row>
    <row r="145" spans="3:3" ht="12.75">
      <c r="C145" s="140"/>
    </row>
    <row r="146" spans="3:3" ht="12.75">
      <c r="C146" s="140"/>
    </row>
    <row r="147" spans="3:3" ht="12.75">
      <c r="C147" s="140"/>
    </row>
    <row r="148" spans="3:3" ht="12.75">
      <c r="C148" s="140"/>
    </row>
    <row r="149" spans="3:3" ht="12.75">
      <c r="C149" s="140"/>
    </row>
    <row r="150" spans="3:3" ht="12.75">
      <c r="C150" s="140"/>
    </row>
    <row r="151" spans="3:3" ht="12.75">
      <c r="C151" s="140"/>
    </row>
    <row r="152" spans="3:3" ht="12.75">
      <c r="C152" s="140"/>
    </row>
    <row r="153" spans="3:3" ht="12.75">
      <c r="C153" s="140"/>
    </row>
    <row r="154" spans="3:3" ht="12.75">
      <c r="C154" s="140"/>
    </row>
    <row r="155" spans="3:3" ht="12.75">
      <c r="C155" s="140"/>
    </row>
    <row r="156" spans="3:3" ht="12.75">
      <c r="C156" s="140"/>
    </row>
    <row r="157" spans="3:3" ht="12.75">
      <c r="C157" s="140"/>
    </row>
    <row r="158" spans="3:3" ht="12.75">
      <c r="C158" s="140"/>
    </row>
    <row r="159" spans="3:3" ht="12.75">
      <c r="C159" s="140"/>
    </row>
    <row r="160" spans="3:3" ht="12.75">
      <c r="C160" s="140"/>
    </row>
    <row r="161" spans="3:3" ht="12.75">
      <c r="C161" s="140"/>
    </row>
    <row r="162" spans="3:3" ht="12.75">
      <c r="C162" s="140"/>
    </row>
    <row r="163" spans="3:3" ht="12.75">
      <c r="C163" s="140"/>
    </row>
    <row r="164" spans="3:3" ht="12.75">
      <c r="C164" s="140"/>
    </row>
    <row r="165" spans="3:3" ht="12.75">
      <c r="C165" s="140"/>
    </row>
    <row r="166" spans="3:3" ht="12.75">
      <c r="C166" s="140"/>
    </row>
    <row r="167" spans="3:3" ht="12.75">
      <c r="C167" s="140"/>
    </row>
    <row r="168" spans="3:3" ht="12.75">
      <c r="C168" s="140"/>
    </row>
    <row r="169" spans="3:3" ht="12.75">
      <c r="C169" s="140"/>
    </row>
    <row r="170" spans="3:3" ht="12.75">
      <c r="C170" s="140"/>
    </row>
    <row r="171" spans="3:3" ht="12.75">
      <c r="C171" s="140"/>
    </row>
    <row r="172" spans="3:3" ht="12.75">
      <c r="C172" s="140"/>
    </row>
    <row r="173" spans="3:3" ht="12.75">
      <c r="C173" s="140"/>
    </row>
    <row r="174" spans="3:3" ht="12.75">
      <c r="C174" s="140"/>
    </row>
    <row r="175" spans="3:3" ht="12.75">
      <c r="C175" s="140"/>
    </row>
    <row r="176" spans="3:3" ht="12.75">
      <c r="C176" s="140"/>
    </row>
    <row r="177" spans="3:3" ht="12.75">
      <c r="C177" s="140"/>
    </row>
    <row r="178" spans="3:3" ht="12.75">
      <c r="C178" s="140"/>
    </row>
    <row r="179" spans="3:3" ht="12.75">
      <c r="C179" s="140"/>
    </row>
    <row r="180" spans="3:3" ht="12.75">
      <c r="C180" s="140"/>
    </row>
    <row r="181" spans="3:3" ht="12.75">
      <c r="C181" s="140"/>
    </row>
    <row r="182" spans="3:3" ht="12.75">
      <c r="C182" s="140"/>
    </row>
    <row r="183" spans="3:3" ht="12.75">
      <c r="C183" s="140"/>
    </row>
    <row r="184" spans="3:3" ht="12.75">
      <c r="C184" s="140"/>
    </row>
    <row r="185" spans="3:3" ht="12.75">
      <c r="C185" s="140"/>
    </row>
    <row r="186" spans="3:3" ht="12.75">
      <c r="C186" s="140"/>
    </row>
    <row r="187" spans="3:3" ht="12.75">
      <c r="C187" s="140"/>
    </row>
    <row r="188" spans="3:3" ht="12.75">
      <c r="C188" s="140"/>
    </row>
    <row r="189" spans="3:3" ht="12.75">
      <c r="C189" s="140"/>
    </row>
    <row r="190" spans="3:3" ht="12.75">
      <c r="C190" s="140"/>
    </row>
    <row r="191" spans="3:3" ht="12.75">
      <c r="C191" s="140"/>
    </row>
    <row r="192" spans="3:3" ht="12.75">
      <c r="C192" s="140"/>
    </row>
    <row r="193" spans="3:3" ht="12.75">
      <c r="C193" s="140"/>
    </row>
    <row r="194" spans="3:3" ht="12.75">
      <c r="C194" s="140"/>
    </row>
    <row r="195" spans="3:3" ht="12.75">
      <c r="C195" s="140"/>
    </row>
    <row r="196" spans="3:3" ht="12.75">
      <c r="C196" s="140"/>
    </row>
    <row r="197" spans="3:3" ht="12.75">
      <c r="C197" s="140"/>
    </row>
    <row r="198" spans="3:3" ht="12.75">
      <c r="C198" s="140"/>
    </row>
    <row r="199" spans="3:3" ht="12.75">
      <c r="C199" s="140"/>
    </row>
    <row r="200" spans="3:3" ht="12.75">
      <c r="C200" s="140"/>
    </row>
    <row r="201" spans="3:3" ht="12.75">
      <c r="C201" s="1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02"/>
  <sheetViews>
    <sheetView workbookViewId="0">
      <selection sqref="A1:A2"/>
    </sheetView>
  </sheetViews>
  <sheetFormatPr defaultColWidth="12.5703125" defaultRowHeight="15.75" customHeight="1"/>
  <cols>
    <col min="1" max="1" width="21.7109375" customWidth="1"/>
    <col min="2" max="2" width="23.85546875" customWidth="1"/>
    <col min="3" max="5" width="18.85546875" customWidth="1"/>
  </cols>
  <sheetData>
    <row r="1" spans="1:12" ht="22.5" customHeight="1">
      <c r="A1" s="193" t="s">
        <v>64</v>
      </c>
      <c r="B1" s="195" t="s">
        <v>110</v>
      </c>
      <c r="C1" s="196"/>
      <c r="D1" s="196"/>
      <c r="E1" s="197"/>
      <c r="F1" s="84"/>
      <c r="G1" s="84"/>
      <c r="H1" s="84"/>
      <c r="I1" s="84"/>
      <c r="J1" s="84"/>
      <c r="K1" s="84"/>
      <c r="L1" s="84"/>
    </row>
    <row r="2" spans="1:12" ht="22.5" customHeight="1">
      <c r="A2" s="194"/>
      <c r="B2" s="141" t="s">
        <v>111</v>
      </c>
      <c r="C2" s="141" t="s">
        <v>112</v>
      </c>
      <c r="D2" s="141" t="s">
        <v>113</v>
      </c>
      <c r="E2" s="141" t="s">
        <v>114</v>
      </c>
      <c r="F2" s="84"/>
      <c r="G2" s="84"/>
      <c r="H2" s="84"/>
      <c r="I2" s="84"/>
      <c r="J2" s="84"/>
      <c r="K2" s="84"/>
      <c r="L2" s="84"/>
    </row>
    <row r="3" spans="1:12" ht="22.5" customHeight="1">
      <c r="A3" s="142" t="str">
        <f>input!D3</f>
        <v>00028000</v>
      </c>
      <c r="B3" s="143" t="s">
        <v>115</v>
      </c>
      <c r="C3" s="144"/>
      <c r="D3" s="144"/>
      <c r="E3" s="144"/>
      <c r="F3" s="84"/>
      <c r="G3" s="84"/>
      <c r="H3" s="84"/>
      <c r="I3" s="84"/>
      <c r="J3" s="84"/>
      <c r="K3" s="84"/>
      <c r="L3" s="84"/>
    </row>
    <row r="4" spans="1:12" ht="22.5" customHeight="1">
      <c r="A4" s="145" t="str">
        <f>input!D4</f>
        <v>00028001</v>
      </c>
      <c r="B4" s="144"/>
      <c r="C4" s="144"/>
      <c r="D4" s="144"/>
      <c r="E4" s="144"/>
      <c r="F4" s="84"/>
      <c r="G4" s="84"/>
      <c r="H4" s="84"/>
      <c r="I4" s="84"/>
      <c r="J4" s="84"/>
      <c r="K4" s="84"/>
      <c r="L4" s="84"/>
    </row>
    <row r="5" spans="1:12" ht="22.5" customHeight="1">
      <c r="A5" s="145" t="str">
        <f>input!D5</f>
        <v>00028002</v>
      </c>
      <c r="B5" s="144"/>
      <c r="C5" s="144"/>
      <c r="D5" s="144"/>
      <c r="E5" s="144"/>
      <c r="F5" s="84"/>
      <c r="G5" s="84"/>
      <c r="H5" s="84"/>
      <c r="I5" s="84"/>
      <c r="J5" s="84"/>
      <c r="K5" s="84"/>
      <c r="L5" s="84"/>
    </row>
    <row r="6" spans="1:12" ht="22.5" customHeight="1">
      <c r="A6" s="145" t="str">
        <f>input!D6</f>
        <v>00028003</v>
      </c>
      <c r="B6" s="144"/>
      <c r="C6" s="144"/>
      <c r="D6" s="144"/>
      <c r="E6" s="144"/>
      <c r="F6" s="26"/>
      <c r="G6" s="26"/>
      <c r="H6" s="26"/>
      <c r="I6" s="26"/>
      <c r="J6" s="84"/>
      <c r="K6" s="84"/>
      <c r="L6" s="84"/>
    </row>
    <row r="7" spans="1:12" ht="22.5" customHeight="1">
      <c r="A7" s="145" t="str">
        <f>input!D7</f>
        <v>00028004</v>
      </c>
      <c r="B7" s="144"/>
      <c r="C7" s="144"/>
      <c r="D7" s="144"/>
      <c r="E7" s="144"/>
      <c r="F7" s="64"/>
      <c r="G7" s="64"/>
      <c r="H7" s="65"/>
      <c r="I7" s="65"/>
      <c r="J7" s="84"/>
      <c r="K7" s="84"/>
      <c r="L7" s="84"/>
    </row>
    <row r="8" spans="1:12" ht="22.5" customHeight="1">
      <c r="A8" s="145" t="str">
        <f>input!D8</f>
        <v>00028005</v>
      </c>
      <c r="B8" s="144"/>
      <c r="C8" s="144"/>
      <c r="D8" s="144"/>
      <c r="E8" s="144"/>
      <c r="F8" s="44"/>
      <c r="G8" s="44"/>
      <c r="H8" s="84"/>
      <c r="I8" s="26"/>
      <c r="J8" s="84"/>
      <c r="K8" s="84"/>
      <c r="L8" s="84"/>
    </row>
    <row r="9" spans="1:12" ht="22.5" customHeight="1">
      <c r="A9" s="145" t="str">
        <f>input!D9</f>
        <v>00028006</v>
      </c>
      <c r="B9" s="144"/>
      <c r="C9" s="144"/>
      <c r="D9" s="144"/>
      <c r="E9" s="144"/>
      <c r="F9" s="44"/>
      <c r="G9" s="44"/>
      <c r="H9" s="84"/>
      <c r="I9" s="26"/>
      <c r="J9" s="84"/>
      <c r="K9" s="84"/>
      <c r="L9" s="84"/>
    </row>
    <row r="10" spans="1:12" ht="22.5" customHeight="1">
      <c r="A10" s="145" t="str">
        <f>input!D10</f>
        <v>00028007</v>
      </c>
      <c r="B10" s="144"/>
      <c r="C10" s="144"/>
      <c r="D10" s="144"/>
      <c r="E10" s="144"/>
      <c r="F10" s="81"/>
      <c r="G10" s="44"/>
      <c r="H10" s="84"/>
      <c r="I10" s="26"/>
      <c r="J10" s="84"/>
      <c r="K10" s="84"/>
      <c r="L10" s="84"/>
    </row>
    <row r="11" spans="1:12" ht="22.5" customHeight="1">
      <c r="A11" s="145" t="str">
        <f>input!D11</f>
        <v>00028008</v>
      </c>
      <c r="B11" s="144"/>
      <c r="C11" s="144"/>
      <c r="D11" s="144"/>
      <c r="E11" s="144"/>
      <c r="F11" s="44"/>
      <c r="G11" s="44"/>
      <c r="H11" s="26"/>
      <c r="I11" s="26"/>
      <c r="J11" s="84"/>
      <c r="K11" s="84"/>
      <c r="L11" s="84"/>
    </row>
    <row r="12" spans="1:12" ht="22.5" customHeight="1">
      <c r="A12" s="145" t="str">
        <f>input!D12</f>
        <v>00028009</v>
      </c>
      <c r="B12" s="144"/>
      <c r="C12" s="144"/>
      <c r="D12" s="144"/>
      <c r="E12" s="144"/>
      <c r="F12" s="95"/>
      <c r="G12" s="95"/>
      <c r="H12" s="10"/>
      <c r="I12" s="10"/>
    </row>
    <row r="13" spans="1:12" ht="22.5" customHeight="1">
      <c r="A13" s="145" t="str">
        <f>input!D13</f>
        <v>00028010</v>
      </c>
      <c r="B13" s="144"/>
      <c r="C13" s="144"/>
      <c r="D13" s="144"/>
      <c r="E13" s="144"/>
    </row>
    <row r="14" spans="1:12" ht="22.5" customHeight="1">
      <c r="A14" s="145" t="str">
        <f>input!D14</f>
        <v>00028011</v>
      </c>
      <c r="B14" s="144"/>
      <c r="C14" s="144"/>
      <c r="D14" s="144"/>
      <c r="E14" s="144"/>
    </row>
    <row r="15" spans="1:12" ht="22.5" customHeight="1">
      <c r="A15" s="145" t="str">
        <f>input!D15</f>
        <v>00028012</v>
      </c>
      <c r="B15" s="144"/>
      <c r="C15" s="144"/>
      <c r="D15" s="144"/>
      <c r="E15" s="144"/>
    </row>
    <row r="16" spans="1:12" ht="22.5" customHeight="1">
      <c r="A16" s="145" t="str">
        <f>input!D16</f>
        <v>00028013</v>
      </c>
      <c r="B16" s="144"/>
      <c r="C16" s="144"/>
      <c r="D16" s="144"/>
      <c r="E16" s="144"/>
    </row>
    <row r="17" spans="1:8" ht="22.5" customHeight="1">
      <c r="A17" s="145" t="str">
        <f>input!D17</f>
        <v>00028014</v>
      </c>
      <c r="B17" s="144"/>
      <c r="C17" s="144"/>
      <c r="D17" s="144"/>
      <c r="E17" s="144"/>
      <c r="H17" s="146"/>
    </row>
    <row r="18" spans="1:8" ht="22.5" customHeight="1">
      <c r="A18" s="145" t="str">
        <f>input!D18</f>
        <v>00028015</v>
      </c>
      <c r="B18" s="144"/>
      <c r="C18" s="144"/>
      <c r="D18" s="144"/>
      <c r="E18" s="144"/>
    </row>
    <row r="19" spans="1:8" ht="22.5" customHeight="1">
      <c r="A19" s="145" t="str">
        <f>input!D19</f>
        <v>00028016</v>
      </c>
      <c r="B19" s="144"/>
      <c r="C19" s="144"/>
      <c r="D19" s="144"/>
      <c r="E19" s="144"/>
    </row>
    <row r="20" spans="1:8" ht="22.5" customHeight="1">
      <c r="A20" s="145" t="str">
        <f>input!D20</f>
        <v>00028017</v>
      </c>
      <c r="B20" s="144"/>
      <c r="C20" s="144"/>
      <c r="D20" s="144"/>
      <c r="E20" s="144"/>
    </row>
    <row r="21" spans="1:8" ht="22.5" customHeight="1">
      <c r="A21" s="145" t="str">
        <f>input!D21</f>
        <v>00028018</v>
      </c>
      <c r="B21" s="144"/>
      <c r="C21" s="144"/>
      <c r="D21" s="144"/>
      <c r="E21" s="144"/>
    </row>
    <row r="22" spans="1:8" ht="22.5" customHeight="1">
      <c r="A22" s="145" t="str">
        <f>input!D22</f>
        <v>00028019</v>
      </c>
      <c r="B22" s="144"/>
      <c r="C22" s="144"/>
      <c r="D22" s="144"/>
      <c r="E22" s="144"/>
    </row>
    <row r="23" spans="1:8" ht="22.5" customHeight="1">
      <c r="A23" s="145" t="str">
        <f>input!D23</f>
        <v>00028020</v>
      </c>
      <c r="B23" s="144"/>
      <c r="C23" s="144"/>
      <c r="D23" s="144"/>
      <c r="E23" s="144"/>
    </row>
    <row r="24" spans="1:8" ht="22.5" customHeight="1">
      <c r="A24" s="145" t="str">
        <f>input!D24</f>
        <v>00028021</v>
      </c>
      <c r="B24" s="144"/>
      <c r="C24" s="144"/>
      <c r="D24" s="144"/>
      <c r="E24" s="144"/>
    </row>
    <row r="25" spans="1:8" ht="22.5" customHeight="1">
      <c r="A25" s="145" t="str">
        <f>input!D25</f>
        <v>00028022</v>
      </c>
      <c r="B25" s="144"/>
      <c r="C25" s="144"/>
      <c r="D25" s="144"/>
      <c r="E25" s="144"/>
    </row>
    <row r="26" spans="1:8" ht="22.5" customHeight="1">
      <c r="A26" s="145" t="str">
        <f>input!D26</f>
        <v>00028023</v>
      </c>
      <c r="B26" s="144"/>
      <c r="C26" s="144"/>
      <c r="D26" s="144"/>
      <c r="E26" s="144"/>
    </row>
    <row r="27" spans="1:8" ht="22.5" customHeight="1">
      <c r="A27" s="145" t="str">
        <f>input!D27</f>
        <v>00028024</v>
      </c>
      <c r="B27" s="144"/>
      <c r="C27" s="144"/>
      <c r="D27" s="144"/>
      <c r="E27" s="144"/>
    </row>
    <row r="28" spans="1:8" ht="22.5" customHeight="1">
      <c r="A28" s="145" t="str">
        <f>input!D28</f>
        <v>00028025</v>
      </c>
      <c r="B28" s="144"/>
      <c r="C28" s="144"/>
      <c r="D28" s="144"/>
      <c r="E28" s="144"/>
    </row>
    <row r="29" spans="1:8" ht="22.5" customHeight="1">
      <c r="A29" s="145" t="str">
        <f>input!D29</f>
        <v>00028026</v>
      </c>
      <c r="B29" s="144"/>
      <c r="C29" s="144"/>
      <c r="D29" s="144"/>
      <c r="E29" s="144"/>
    </row>
    <row r="30" spans="1:8" ht="22.5" customHeight="1">
      <c r="A30" s="145" t="str">
        <f>input!D30</f>
        <v>00028027</v>
      </c>
      <c r="B30" s="144"/>
      <c r="C30" s="144"/>
      <c r="D30" s="144"/>
      <c r="E30" s="144"/>
    </row>
    <row r="31" spans="1:8" ht="22.5" customHeight="1">
      <c r="A31" s="145" t="str">
        <f>input!D31</f>
        <v>00028028</v>
      </c>
      <c r="B31" s="144"/>
      <c r="C31" s="144"/>
      <c r="D31" s="144"/>
      <c r="E31" s="144"/>
    </row>
    <row r="32" spans="1:8" ht="22.5" customHeight="1">
      <c r="A32" s="145" t="str">
        <f>input!D32</f>
        <v>00028029</v>
      </c>
      <c r="B32" s="144"/>
      <c r="C32" s="144"/>
      <c r="D32" s="144"/>
      <c r="E32" s="144"/>
    </row>
    <row r="33" spans="1:5" ht="22.5" customHeight="1">
      <c r="A33" s="145" t="str">
        <f>input!D33</f>
        <v>00028030</v>
      </c>
      <c r="B33" s="144"/>
      <c r="C33" s="144"/>
      <c r="D33" s="144"/>
      <c r="E33" s="144"/>
    </row>
    <row r="34" spans="1:5" ht="22.5" customHeight="1">
      <c r="A34" s="145" t="str">
        <f>input!D34</f>
        <v>00028031</v>
      </c>
      <c r="B34" s="144"/>
      <c r="C34" s="144"/>
      <c r="D34" s="144"/>
      <c r="E34" s="144"/>
    </row>
    <row r="35" spans="1:5" ht="22.5" customHeight="1">
      <c r="A35" s="145" t="str">
        <f>input!D35</f>
        <v>00028032</v>
      </c>
      <c r="B35" s="144"/>
      <c r="C35" s="144"/>
      <c r="D35" s="144"/>
      <c r="E35" s="144"/>
    </row>
    <row r="36" spans="1:5" ht="22.5" customHeight="1">
      <c r="A36" s="145" t="str">
        <f>input!D36</f>
        <v>00028033</v>
      </c>
      <c r="B36" s="144"/>
      <c r="C36" s="144"/>
      <c r="D36" s="144"/>
      <c r="E36" s="144"/>
    </row>
    <row r="37" spans="1:5" ht="22.5" customHeight="1">
      <c r="A37" s="145" t="str">
        <f>input!D37</f>
        <v>00028034</v>
      </c>
      <c r="B37" s="144"/>
      <c r="C37" s="144"/>
      <c r="D37" s="144"/>
      <c r="E37" s="144"/>
    </row>
    <row r="38" spans="1:5" ht="22.5" customHeight="1">
      <c r="A38" s="145" t="str">
        <f>input!D38</f>
        <v>00028035</v>
      </c>
      <c r="B38" s="144"/>
      <c r="C38" s="144"/>
      <c r="D38" s="144"/>
      <c r="E38" s="144"/>
    </row>
    <row r="39" spans="1:5" ht="22.5" customHeight="1">
      <c r="A39" s="145" t="str">
        <f>input!D39</f>
        <v>00028036</v>
      </c>
      <c r="B39" s="144"/>
      <c r="C39" s="144"/>
      <c r="D39" s="144"/>
      <c r="E39" s="144"/>
    </row>
    <row r="40" spans="1:5" ht="22.5" customHeight="1">
      <c r="A40" s="145" t="str">
        <f>input!D40</f>
        <v>00028037</v>
      </c>
      <c r="B40" s="144"/>
      <c r="C40" s="144"/>
      <c r="D40" s="144"/>
      <c r="E40" s="144"/>
    </row>
    <row r="41" spans="1:5" ht="22.5" customHeight="1">
      <c r="A41" s="145" t="str">
        <f>input!D41</f>
        <v>00028038</v>
      </c>
      <c r="B41" s="144"/>
      <c r="C41" s="144"/>
      <c r="D41" s="144"/>
      <c r="E41" s="144"/>
    </row>
    <row r="42" spans="1:5" ht="22.5" customHeight="1">
      <c r="A42" s="145" t="str">
        <f>input!D42</f>
        <v>00028039</v>
      </c>
      <c r="B42" s="144"/>
      <c r="C42" s="144"/>
      <c r="D42" s="144"/>
      <c r="E42" s="144"/>
    </row>
    <row r="43" spans="1:5" ht="22.5" customHeight="1">
      <c r="A43" s="145" t="str">
        <f>input!D43</f>
        <v>00028040</v>
      </c>
      <c r="B43" s="144"/>
      <c r="C43" s="144"/>
      <c r="D43" s="144"/>
      <c r="E43" s="144"/>
    </row>
    <row r="44" spans="1:5" ht="22.5" customHeight="1">
      <c r="A44" s="145">
        <f>input!D44</f>
        <v>0</v>
      </c>
      <c r="B44" s="144"/>
      <c r="C44" s="144"/>
      <c r="D44" s="144"/>
      <c r="E44" s="144"/>
    </row>
    <row r="45" spans="1:5" ht="22.5" customHeight="1">
      <c r="A45" s="145">
        <f>input!D45</f>
        <v>0</v>
      </c>
      <c r="B45" s="144"/>
      <c r="C45" s="144"/>
      <c r="D45" s="144"/>
      <c r="E45" s="144"/>
    </row>
    <row r="46" spans="1:5" ht="22.5" customHeight="1">
      <c r="A46" s="145">
        <f>input!D46</f>
        <v>0</v>
      </c>
      <c r="B46" s="144"/>
      <c r="C46" s="144"/>
      <c r="D46" s="144"/>
      <c r="E46" s="144"/>
    </row>
    <row r="47" spans="1:5" ht="22.5" customHeight="1">
      <c r="A47" s="145">
        <f>input!D47</f>
        <v>0</v>
      </c>
      <c r="B47" s="144"/>
      <c r="C47" s="144"/>
      <c r="D47" s="144"/>
      <c r="E47" s="144"/>
    </row>
    <row r="48" spans="1:5" ht="22.5" customHeight="1">
      <c r="A48" s="145">
        <f>input!D48</f>
        <v>0</v>
      </c>
      <c r="B48" s="144"/>
      <c r="C48" s="144"/>
      <c r="D48" s="144"/>
      <c r="E48" s="144"/>
    </row>
    <row r="49" spans="1:5" ht="22.5" customHeight="1">
      <c r="A49" s="145">
        <f>input!D49</f>
        <v>0</v>
      </c>
      <c r="B49" s="144"/>
      <c r="C49" s="144"/>
      <c r="D49" s="144"/>
      <c r="E49" s="144"/>
    </row>
    <row r="50" spans="1:5" ht="22.5" customHeight="1">
      <c r="A50" s="145">
        <f>input!D50</f>
        <v>0</v>
      </c>
      <c r="B50" s="144"/>
      <c r="C50" s="144"/>
      <c r="D50" s="144"/>
      <c r="E50" s="144"/>
    </row>
    <row r="51" spans="1:5" ht="22.5" customHeight="1">
      <c r="A51" s="145">
        <f>input!D51</f>
        <v>0</v>
      </c>
      <c r="B51" s="144"/>
      <c r="C51" s="144"/>
      <c r="D51" s="144"/>
      <c r="E51" s="144"/>
    </row>
    <row r="52" spans="1:5" ht="22.5" customHeight="1">
      <c r="A52" s="145">
        <f>input!D52</f>
        <v>0</v>
      </c>
      <c r="B52" s="144"/>
      <c r="C52" s="144"/>
      <c r="D52" s="144"/>
      <c r="E52" s="144"/>
    </row>
    <row r="53" spans="1:5" ht="22.5" customHeight="1">
      <c r="A53" s="145">
        <f>input!D53</f>
        <v>0</v>
      </c>
      <c r="B53" s="144"/>
      <c r="C53" s="144"/>
      <c r="D53" s="144"/>
      <c r="E53" s="144"/>
    </row>
    <row r="54" spans="1:5" ht="22.5" customHeight="1">
      <c r="A54" s="145">
        <f>input!D54</f>
        <v>0</v>
      </c>
      <c r="B54" s="144"/>
      <c r="C54" s="144"/>
      <c r="D54" s="144"/>
      <c r="E54" s="144"/>
    </row>
    <row r="55" spans="1:5" ht="22.5" customHeight="1">
      <c r="A55" s="145">
        <f>input!D55</f>
        <v>0</v>
      </c>
      <c r="B55" s="144"/>
      <c r="C55" s="144"/>
      <c r="D55" s="144"/>
      <c r="E55" s="144"/>
    </row>
    <row r="56" spans="1:5" ht="22.5" customHeight="1">
      <c r="A56" s="145">
        <f>input!D56</f>
        <v>0</v>
      </c>
      <c r="B56" s="144"/>
      <c r="C56" s="144"/>
      <c r="D56" s="144"/>
      <c r="E56" s="144"/>
    </row>
    <row r="57" spans="1:5" ht="22.5" customHeight="1">
      <c r="A57" s="145">
        <f>input!D57</f>
        <v>0</v>
      </c>
      <c r="B57" s="144"/>
      <c r="C57" s="144"/>
      <c r="D57" s="144"/>
      <c r="E57" s="144"/>
    </row>
    <row r="58" spans="1:5" ht="22.5" customHeight="1">
      <c r="A58" s="145">
        <f>input!D58</f>
        <v>0</v>
      </c>
      <c r="B58" s="144"/>
      <c r="C58" s="144"/>
      <c r="D58" s="144"/>
      <c r="E58" s="144"/>
    </row>
    <row r="59" spans="1:5" ht="22.5" customHeight="1">
      <c r="A59" s="145">
        <f>input!D59</f>
        <v>0</v>
      </c>
      <c r="B59" s="144"/>
      <c r="C59" s="144"/>
      <c r="D59" s="144"/>
      <c r="E59" s="144"/>
    </row>
    <row r="60" spans="1:5" ht="22.5" customHeight="1">
      <c r="A60" s="145">
        <f>input!D60</f>
        <v>0</v>
      </c>
      <c r="B60" s="144"/>
      <c r="C60" s="144"/>
      <c r="D60" s="144"/>
      <c r="E60" s="144"/>
    </row>
    <row r="61" spans="1:5" ht="22.5" customHeight="1">
      <c r="A61" s="145">
        <f>input!D61</f>
        <v>0</v>
      </c>
      <c r="B61" s="144"/>
      <c r="C61" s="144"/>
      <c r="D61" s="144"/>
      <c r="E61" s="144"/>
    </row>
    <row r="62" spans="1:5" ht="22.5" customHeight="1">
      <c r="A62" s="145">
        <f>input!D62</f>
        <v>0</v>
      </c>
      <c r="B62" s="144"/>
      <c r="C62" s="144"/>
      <c r="D62" s="144"/>
      <c r="E62" s="144"/>
    </row>
    <row r="63" spans="1:5" ht="22.5" customHeight="1">
      <c r="A63" s="145">
        <f>input!D63</f>
        <v>0</v>
      </c>
      <c r="B63" s="144"/>
      <c r="C63" s="144"/>
      <c r="D63" s="144"/>
      <c r="E63" s="144"/>
    </row>
    <row r="64" spans="1:5" ht="22.5" customHeight="1">
      <c r="A64" s="145">
        <f>input!D64</f>
        <v>0</v>
      </c>
      <c r="B64" s="144"/>
      <c r="C64" s="144"/>
      <c r="D64" s="144"/>
      <c r="E64" s="144"/>
    </row>
    <row r="65" spans="1:5" ht="22.5" customHeight="1">
      <c r="A65" s="145">
        <f>input!D65</f>
        <v>0</v>
      </c>
      <c r="B65" s="144"/>
      <c r="C65" s="144"/>
      <c r="D65" s="144"/>
      <c r="E65" s="144"/>
    </row>
    <row r="66" spans="1:5" ht="22.5" customHeight="1">
      <c r="A66" s="145">
        <f>input!D66</f>
        <v>0</v>
      </c>
      <c r="B66" s="144"/>
      <c r="C66" s="144"/>
      <c r="D66" s="144"/>
      <c r="E66" s="144"/>
    </row>
    <row r="67" spans="1:5" ht="22.5" customHeight="1">
      <c r="A67" s="145">
        <f>input!D67</f>
        <v>0</v>
      </c>
      <c r="B67" s="144"/>
      <c r="C67" s="144"/>
      <c r="D67" s="144"/>
      <c r="E67" s="144"/>
    </row>
    <row r="68" spans="1:5" ht="22.5" customHeight="1">
      <c r="A68" s="145">
        <f>input!D68</f>
        <v>0</v>
      </c>
      <c r="B68" s="144"/>
      <c r="C68" s="144"/>
      <c r="D68" s="144"/>
      <c r="E68" s="144"/>
    </row>
    <row r="69" spans="1:5" ht="22.5" customHeight="1">
      <c r="A69" s="145">
        <f>input!D69</f>
        <v>0</v>
      </c>
      <c r="B69" s="144"/>
      <c r="C69" s="144"/>
      <c r="D69" s="144"/>
      <c r="E69" s="144"/>
    </row>
    <row r="70" spans="1:5" ht="22.5" customHeight="1">
      <c r="A70" s="145">
        <f>input!D70</f>
        <v>0</v>
      </c>
      <c r="B70" s="144"/>
      <c r="C70" s="144"/>
      <c r="D70" s="144"/>
      <c r="E70" s="144"/>
    </row>
    <row r="71" spans="1:5" ht="22.5" customHeight="1">
      <c r="A71" s="145">
        <f>input!D71</f>
        <v>0</v>
      </c>
      <c r="B71" s="144"/>
      <c r="C71" s="144"/>
      <c r="D71" s="144"/>
      <c r="E71" s="144"/>
    </row>
    <row r="72" spans="1:5" ht="22.5" customHeight="1">
      <c r="A72" s="145">
        <f>input!D72</f>
        <v>0</v>
      </c>
      <c r="B72" s="144"/>
      <c r="C72" s="144"/>
      <c r="D72" s="144"/>
      <c r="E72" s="144"/>
    </row>
    <row r="73" spans="1:5" ht="22.5" customHeight="1">
      <c r="A73" s="145">
        <f>input!D73</f>
        <v>0</v>
      </c>
      <c r="B73" s="144"/>
      <c r="C73" s="144"/>
      <c r="D73" s="144"/>
      <c r="E73" s="144"/>
    </row>
    <row r="74" spans="1:5" ht="22.5" customHeight="1">
      <c r="A74" s="145">
        <f>input!D74</f>
        <v>0</v>
      </c>
      <c r="B74" s="144"/>
      <c r="C74" s="144"/>
      <c r="D74" s="144"/>
      <c r="E74" s="144"/>
    </row>
    <row r="75" spans="1:5" ht="22.5" customHeight="1">
      <c r="A75" s="145">
        <f>input!D75</f>
        <v>0</v>
      </c>
      <c r="B75" s="144"/>
      <c r="C75" s="144"/>
      <c r="D75" s="144"/>
      <c r="E75" s="144"/>
    </row>
    <row r="76" spans="1:5" ht="22.5" customHeight="1">
      <c r="A76" s="145">
        <f>input!D76</f>
        <v>0</v>
      </c>
      <c r="B76" s="144"/>
      <c r="C76" s="144"/>
      <c r="D76" s="144"/>
      <c r="E76" s="144"/>
    </row>
    <row r="77" spans="1:5" ht="22.5" customHeight="1">
      <c r="A77" s="145">
        <f>input!D77</f>
        <v>0</v>
      </c>
      <c r="B77" s="144"/>
      <c r="C77" s="144"/>
      <c r="D77" s="144"/>
      <c r="E77" s="144"/>
    </row>
    <row r="78" spans="1:5" ht="22.5" customHeight="1">
      <c r="A78" s="145">
        <f>input!D78</f>
        <v>0</v>
      </c>
      <c r="B78" s="144"/>
      <c r="C78" s="144"/>
      <c r="D78" s="144"/>
      <c r="E78" s="144"/>
    </row>
    <row r="79" spans="1:5" ht="22.5" customHeight="1">
      <c r="A79" s="145">
        <f>input!D79</f>
        <v>0</v>
      </c>
      <c r="B79" s="144"/>
      <c r="C79" s="144"/>
      <c r="D79" s="144"/>
      <c r="E79" s="144"/>
    </row>
    <row r="80" spans="1:5" ht="22.5" customHeight="1">
      <c r="A80" s="145">
        <f>input!D80</f>
        <v>0</v>
      </c>
      <c r="B80" s="144"/>
      <c r="C80" s="144"/>
      <c r="D80" s="144"/>
      <c r="E80" s="144"/>
    </row>
    <row r="81" spans="1:5" ht="22.5" customHeight="1">
      <c r="A81" s="145">
        <f>input!D81</f>
        <v>0</v>
      </c>
      <c r="B81" s="144"/>
      <c r="C81" s="144"/>
      <c r="D81" s="144"/>
      <c r="E81" s="144"/>
    </row>
    <row r="82" spans="1:5" ht="22.5" customHeight="1">
      <c r="A82" s="145">
        <f>input!D82</f>
        <v>0</v>
      </c>
      <c r="B82" s="144"/>
      <c r="C82" s="144"/>
      <c r="D82" s="144"/>
      <c r="E82" s="144"/>
    </row>
    <row r="83" spans="1:5" ht="22.5" customHeight="1">
      <c r="A83" s="145">
        <f>input!D83</f>
        <v>0</v>
      </c>
      <c r="B83" s="144"/>
      <c r="C83" s="144"/>
      <c r="D83" s="144"/>
      <c r="E83" s="144"/>
    </row>
    <row r="84" spans="1:5" ht="22.5" customHeight="1">
      <c r="A84" s="145">
        <f>input!D84</f>
        <v>0</v>
      </c>
      <c r="B84" s="144"/>
      <c r="C84" s="144"/>
      <c r="D84" s="144"/>
      <c r="E84" s="144"/>
    </row>
    <row r="85" spans="1:5" ht="22.5" customHeight="1">
      <c r="A85" s="145">
        <f>input!D85</f>
        <v>0</v>
      </c>
      <c r="B85" s="144"/>
      <c r="C85" s="144"/>
      <c r="D85" s="144"/>
      <c r="E85" s="144"/>
    </row>
    <row r="86" spans="1:5" ht="22.5" customHeight="1">
      <c r="A86" s="145">
        <f>input!D86</f>
        <v>0</v>
      </c>
      <c r="B86" s="144"/>
      <c r="C86" s="144"/>
      <c r="D86" s="144"/>
      <c r="E86" s="144"/>
    </row>
    <row r="87" spans="1:5" ht="22.5" customHeight="1">
      <c r="A87" s="145">
        <f>input!D87</f>
        <v>0</v>
      </c>
      <c r="B87" s="144"/>
      <c r="C87" s="144"/>
      <c r="D87" s="144"/>
      <c r="E87" s="144"/>
    </row>
    <row r="88" spans="1:5" ht="22.5" customHeight="1">
      <c r="A88" s="145">
        <f>input!D88</f>
        <v>0</v>
      </c>
      <c r="B88" s="144"/>
      <c r="C88" s="144"/>
      <c r="D88" s="144"/>
      <c r="E88" s="144"/>
    </row>
    <row r="89" spans="1:5" ht="22.5" customHeight="1">
      <c r="A89" s="145">
        <f>input!D89</f>
        <v>0</v>
      </c>
      <c r="B89" s="144"/>
      <c r="C89" s="144"/>
      <c r="D89" s="144"/>
      <c r="E89" s="144"/>
    </row>
    <row r="90" spans="1:5" ht="22.5" customHeight="1">
      <c r="A90" s="145">
        <f>input!D90</f>
        <v>0</v>
      </c>
      <c r="B90" s="144"/>
      <c r="C90" s="144"/>
      <c r="D90" s="144"/>
      <c r="E90" s="144"/>
    </row>
    <row r="91" spans="1:5" ht="22.5" customHeight="1">
      <c r="A91" s="145">
        <f>input!D91</f>
        <v>0</v>
      </c>
      <c r="B91" s="144"/>
      <c r="C91" s="144"/>
      <c r="D91" s="144"/>
      <c r="E91" s="144"/>
    </row>
    <row r="92" spans="1:5" ht="22.5" customHeight="1">
      <c r="A92" s="145">
        <f>input!D92</f>
        <v>0</v>
      </c>
      <c r="B92" s="144"/>
      <c r="C92" s="144"/>
      <c r="D92" s="144"/>
      <c r="E92" s="144"/>
    </row>
    <row r="93" spans="1:5" ht="22.5" customHeight="1">
      <c r="A93" s="145">
        <f>input!D93</f>
        <v>0</v>
      </c>
      <c r="B93" s="144"/>
      <c r="C93" s="144"/>
      <c r="D93" s="144"/>
      <c r="E93" s="144"/>
    </row>
    <row r="94" spans="1:5" ht="22.5" customHeight="1">
      <c r="A94" s="145">
        <f>input!D94</f>
        <v>0</v>
      </c>
      <c r="B94" s="144"/>
      <c r="C94" s="144"/>
      <c r="D94" s="144"/>
      <c r="E94" s="144"/>
    </row>
    <row r="95" spans="1:5" ht="22.5" customHeight="1">
      <c r="A95" s="145">
        <f>input!D95</f>
        <v>0</v>
      </c>
      <c r="B95" s="144"/>
      <c r="C95" s="144"/>
      <c r="D95" s="144"/>
      <c r="E95" s="144"/>
    </row>
    <row r="96" spans="1:5" ht="22.5" customHeight="1">
      <c r="A96" s="145">
        <f>input!D96</f>
        <v>0</v>
      </c>
      <c r="B96" s="144"/>
      <c r="C96" s="144"/>
      <c r="D96" s="144"/>
      <c r="E96" s="144"/>
    </row>
    <row r="97" spans="1:6" ht="22.5" customHeight="1">
      <c r="A97" s="145">
        <f>input!D97</f>
        <v>0</v>
      </c>
      <c r="B97" s="144"/>
      <c r="C97" s="144"/>
      <c r="D97" s="144"/>
      <c r="E97" s="144"/>
    </row>
    <row r="98" spans="1:6" ht="22.5" customHeight="1">
      <c r="A98" s="145">
        <f>input!D98</f>
        <v>0</v>
      </c>
      <c r="B98" s="144"/>
      <c r="C98" s="144"/>
      <c r="D98" s="144"/>
      <c r="E98" s="144"/>
    </row>
    <row r="99" spans="1:6" ht="22.5" customHeight="1">
      <c r="A99" s="145">
        <f>input!D99</f>
        <v>0</v>
      </c>
      <c r="B99" s="144"/>
      <c r="C99" s="144"/>
      <c r="D99" s="144"/>
      <c r="E99" s="144"/>
    </row>
    <row r="100" spans="1:6" ht="22.5" customHeight="1">
      <c r="A100" s="145">
        <f>input!D100</f>
        <v>0</v>
      </c>
      <c r="B100" s="144"/>
      <c r="C100" s="144"/>
      <c r="D100" s="144"/>
      <c r="E100" s="144"/>
    </row>
    <row r="101" spans="1:6" ht="22.5" customHeight="1">
      <c r="A101" s="145">
        <f>input!D101</f>
        <v>0</v>
      </c>
      <c r="B101" s="144"/>
      <c r="C101" s="144"/>
      <c r="D101" s="144"/>
      <c r="E101" s="144"/>
    </row>
    <row r="102" spans="1:6" ht="22.5" customHeight="1">
      <c r="A102" s="145">
        <f>input!D102</f>
        <v>0</v>
      </c>
      <c r="B102" s="144"/>
      <c r="C102" s="147"/>
      <c r="D102" s="147"/>
      <c r="E102" s="144"/>
      <c r="F102" s="148"/>
    </row>
    <row r="103" spans="1:6" ht="22.5" customHeight="1">
      <c r="A103" s="149"/>
      <c r="B103" s="150"/>
      <c r="C103" s="150"/>
      <c r="D103" s="151"/>
      <c r="E103" s="151"/>
    </row>
    <row r="104" spans="1:6" ht="22.5" customHeight="1">
      <c r="A104" s="84"/>
      <c r="B104" s="150"/>
      <c r="C104" s="150"/>
    </row>
    <row r="105" spans="1:6" ht="22.5" customHeight="1">
      <c r="A105" s="84"/>
      <c r="B105" s="150"/>
      <c r="C105" s="150"/>
    </row>
    <row r="106" spans="1:6" ht="22.5" customHeight="1">
      <c r="A106" s="84"/>
      <c r="B106" s="150"/>
      <c r="C106" s="150"/>
    </row>
    <row r="107" spans="1:6" ht="22.5" customHeight="1">
      <c r="A107" s="84"/>
      <c r="B107" s="150"/>
      <c r="C107" s="150"/>
    </row>
    <row r="108" spans="1:6" ht="22.5" customHeight="1">
      <c r="A108" s="84"/>
      <c r="B108" s="150"/>
      <c r="C108" s="150"/>
    </row>
    <row r="109" spans="1:6" ht="22.5" customHeight="1">
      <c r="A109" s="84"/>
      <c r="B109" s="150"/>
      <c r="C109" s="150"/>
    </row>
    <row r="110" spans="1:6" ht="22.5" customHeight="1">
      <c r="A110" s="84"/>
      <c r="B110" s="150"/>
      <c r="C110" s="150"/>
    </row>
    <row r="111" spans="1:6" ht="22.5" customHeight="1">
      <c r="A111" s="84"/>
      <c r="B111" s="150"/>
      <c r="C111" s="150"/>
    </row>
    <row r="112" spans="1:6" ht="22.5" customHeight="1">
      <c r="A112" s="84"/>
      <c r="B112" s="150"/>
      <c r="C112" s="150"/>
    </row>
    <row r="113" spans="1:3" ht="22.5" customHeight="1">
      <c r="A113" s="84"/>
      <c r="B113" s="150"/>
      <c r="C113" s="150"/>
    </row>
    <row r="114" spans="1:3" ht="22.5" customHeight="1">
      <c r="A114" s="84"/>
      <c r="B114" s="150"/>
      <c r="C114" s="150"/>
    </row>
    <row r="115" spans="1:3" ht="22.5" customHeight="1">
      <c r="A115" s="84"/>
      <c r="B115" s="150"/>
      <c r="C115" s="150"/>
    </row>
    <row r="116" spans="1:3" ht="22.5" customHeight="1">
      <c r="A116" s="84"/>
      <c r="B116" s="150"/>
      <c r="C116" s="150"/>
    </row>
    <row r="117" spans="1:3" ht="22.5" customHeight="1">
      <c r="A117" s="84"/>
      <c r="B117" s="150"/>
      <c r="C117" s="150"/>
    </row>
    <row r="118" spans="1:3" ht="22.5" customHeight="1">
      <c r="A118" s="84"/>
      <c r="B118" s="150"/>
      <c r="C118" s="150"/>
    </row>
    <row r="119" spans="1:3" ht="22.5" customHeight="1">
      <c r="A119" s="84"/>
      <c r="B119" s="150"/>
      <c r="C119" s="150"/>
    </row>
    <row r="120" spans="1:3" ht="22.5" customHeight="1">
      <c r="A120" s="84"/>
      <c r="B120" s="150"/>
      <c r="C120" s="150"/>
    </row>
    <row r="121" spans="1:3" ht="22.5" customHeight="1">
      <c r="A121" s="84"/>
      <c r="B121" s="150"/>
      <c r="C121" s="150"/>
    </row>
    <row r="122" spans="1:3" ht="22.5" customHeight="1">
      <c r="A122" s="84"/>
      <c r="B122" s="150"/>
      <c r="C122" s="150"/>
    </row>
    <row r="123" spans="1:3" ht="22.5" customHeight="1">
      <c r="A123" s="84"/>
      <c r="B123" s="150"/>
      <c r="C123" s="150"/>
    </row>
    <row r="124" spans="1:3" ht="22.5" customHeight="1">
      <c r="A124" s="84"/>
      <c r="B124" s="150"/>
      <c r="C124" s="150"/>
    </row>
    <row r="125" spans="1:3" ht="22.5" customHeight="1">
      <c r="A125" s="84"/>
      <c r="B125" s="150"/>
      <c r="C125" s="150"/>
    </row>
    <row r="126" spans="1:3" ht="22.5" customHeight="1">
      <c r="A126" s="84"/>
      <c r="B126" s="150"/>
      <c r="C126" s="150"/>
    </row>
    <row r="127" spans="1:3" ht="22.5" customHeight="1">
      <c r="A127" s="84"/>
      <c r="B127" s="150"/>
      <c r="C127" s="150"/>
    </row>
    <row r="128" spans="1:3" ht="22.5" customHeight="1">
      <c r="A128" s="84"/>
      <c r="B128" s="150"/>
      <c r="C128" s="150"/>
    </row>
    <row r="129" spans="1:3" ht="22.5" customHeight="1">
      <c r="A129" s="84"/>
      <c r="B129" s="150"/>
      <c r="C129" s="150"/>
    </row>
    <row r="130" spans="1:3" ht="22.5" customHeight="1">
      <c r="A130" s="84"/>
      <c r="B130" s="150"/>
      <c r="C130" s="150"/>
    </row>
    <row r="131" spans="1:3" ht="22.5" customHeight="1">
      <c r="A131" s="84"/>
      <c r="B131" s="150"/>
      <c r="C131" s="150"/>
    </row>
    <row r="132" spans="1:3" ht="22.5" customHeight="1">
      <c r="A132" s="84"/>
      <c r="B132" s="150"/>
      <c r="C132" s="150"/>
    </row>
    <row r="133" spans="1:3" ht="22.5" customHeight="1">
      <c r="A133" s="84"/>
      <c r="B133" s="150"/>
      <c r="C133" s="150"/>
    </row>
    <row r="134" spans="1:3" ht="22.5" customHeight="1">
      <c r="A134" s="84"/>
    </row>
    <row r="135" spans="1:3" ht="22.5" customHeight="1">
      <c r="A135" s="84"/>
    </row>
    <row r="136" spans="1:3" ht="22.5" customHeight="1">
      <c r="A136" s="84"/>
    </row>
    <row r="137" spans="1:3" ht="22.5" customHeight="1">
      <c r="A137" s="84"/>
    </row>
    <row r="138" spans="1:3" ht="22.5" customHeight="1">
      <c r="A138" s="84"/>
    </row>
    <row r="139" spans="1:3" ht="22.5" customHeight="1">
      <c r="A139" s="84"/>
    </row>
    <row r="140" spans="1:3" ht="22.5" customHeight="1">
      <c r="A140" s="84"/>
    </row>
    <row r="141" spans="1:3" ht="22.5" customHeight="1">
      <c r="A141" s="84"/>
    </row>
    <row r="142" spans="1:3" ht="22.5" customHeight="1">
      <c r="A142" s="84"/>
    </row>
    <row r="143" spans="1:3" ht="22.5" customHeight="1">
      <c r="A143" s="84"/>
    </row>
    <row r="144" spans="1:3" ht="22.5" customHeight="1">
      <c r="A144" s="84"/>
    </row>
    <row r="145" spans="1:1" ht="22.5" customHeight="1">
      <c r="A145" s="84"/>
    </row>
    <row r="146" spans="1:1" ht="22.5" customHeight="1">
      <c r="A146" s="84"/>
    </row>
    <row r="147" spans="1:1" ht="22.5" customHeight="1">
      <c r="A147" s="84"/>
    </row>
    <row r="148" spans="1:1" ht="22.5" customHeight="1">
      <c r="A148" s="84"/>
    </row>
    <row r="149" spans="1:1" ht="22.5" customHeight="1">
      <c r="A149" s="84"/>
    </row>
    <row r="150" spans="1:1" ht="22.5" customHeight="1">
      <c r="A150" s="84"/>
    </row>
    <row r="151" spans="1:1" ht="22.5" customHeight="1">
      <c r="A151" s="84"/>
    </row>
    <row r="152" spans="1:1" ht="22.5" customHeight="1">
      <c r="A152" s="84"/>
    </row>
    <row r="153" spans="1:1" ht="22.5" customHeight="1">
      <c r="A153" s="84"/>
    </row>
    <row r="154" spans="1:1" ht="22.5" customHeight="1">
      <c r="A154" s="84"/>
    </row>
    <row r="155" spans="1:1" ht="22.5" customHeight="1">
      <c r="A155" s="84"/>
    </row>
    <row r="156" spans="1:1" ht="22.5" customHeight="1">
      <c r="A156" s="84"/>
    </row>
    <row r="157" spans="1:1" ht="22.5" customHeight="1">
      <c r="A157" s="84"/>
    </row>
    <row r="158" spans="1:1" ht="22.5" customHeight="1">
      <c r="A158" s="84"/>
    </row>
    <row r="159" spans="1:1" ht="22.5" customHeight="1">
      <c r="A159" s="84"/>
    </row>
    <row r="160" spans="1:1" ht="22.5" customHeight="1">
      <c r="A160" s="84"/>
    </row>
    <row r="161" spans="1:1" ht="22.5" customHeight="1">
      <c r="A161" s="84"/>
    </row>
    <row r="162" spans="1:1" ht="22.5" customHeight="1">
      <c r="A162" s="84"/>
    </row>
    <row r="163" spans="1:1" ht="22.5" customHeight="1">
      <c r="A163" s="84"/>
    </row>
    <row r="164" spans="1:1" ht="22.5" customHeight="1">
      <c r="A164" s="84"/>
    </row>
    <row r="165" spans="1:1" ht="22.5" customHeight="1">
      <c r="A165" s="84"/>
    </row>
    <row r="166" spans="1:1" ht="22.5" customHeight="1">
      <c r="A166" s="84"/>
    </row>
    <row r="167" spans="1:1" ht="22.5" customHeight="1">
      <c r="A167" s="84"/>
    </row>
    <row r="168" spans="1:1" ht="22.5" customHeight="1">
      <c r="A168" s="84"/>
    </row>
    <row r="169" spans="1:1" ht="22.5" customHeight="1">
      <c r="A169" s="84"/>
    </row>
    <row r="170" spans="1:1" ht="22.5" customHeight="1">
      <c r="A170" s="84"/>
    </row>
    <row r="171" spans="1:1" ht="22.5" customHeight="1">
      <c r="A171" s="84"/>
    </row>
    <row r="172" spans="1:1" ht="22.5" customHeight="1">
      <c r="A172" s="84"/>
    </row>
    <row r="173" spans="1:1" ht="22.5" customHeight="1">
      <c r="A173" s="84"/>
    </row>
    <row r="174" spans="1:1" ht="22.5" customHeight="1">
      <c r="A174" s="84"/>
    </row>
    <row r="175" spans="1:1" ht="22.5" customHeight="1">
      <c r="A175" s="84"/>
    </row>
    <row r="176" spans="1:1" ht="22.5" customHeight="1">
      <c r="A176" s="84"/>
    </row>
    <row r="177" spans="1:1" ht="22.5" customHeight="1">
      <c r="A177" s="84"/>
    </row>
    <row r="178" spans="1:1" ht="22.5" customHeight="1">
      <c r="A178" s="84"/>
    </row>
    <row r="179" spans="1:1" ht="22.5" customHeight="1">
      <c r="A179" s="84"/>
    </row>
    <row r="180" spans="1:1" ht="22.5" customHeight="1">
      <c r="A180" s="84"/>
    </row>
    <row r="181" spans="1:1" ht="22.5" customHeight="1">
      <c r="A181" s="84"/>
    </row>
    <row r="182" spans="1:1" ht="22.5" customHeight="1">
      <c r="A182" s="84"/>
    </row>
    <row r="183" spans="1:1" ht="22.5" customHeight="1">
      <c r="A183" s="84"/>
    </row>
    <row r="184" spans="1:1" ht="22.5" customHeight="1">
      <c r="A184" s="84"/>
    </row>
    <row r="185" spans="1:1" ht="22.5" customHeight="1">
      <c r="A185" s="84"/>
    </row>
    <row r="186" spans="1:1" ht="22.5" customHeight="1">
      <c r="A186" s="84"/>
    </row>
    <row r="187" spans="1:1" ht="22.5" customHeight="1">
      <c r="A187" s="84"/>
    </row>
    <row r="188" spans="1:1" ht="22.5" customHeight="1">
      <c r="A188" s="84"/>
    </row>
    <row r="189" spans="1:1" ht="22.5" customHeight="1">
      <c r="A189" s="84"/>
    </row>
    <row r="190" spans="1:1" ht="22.5" customHeight="1">
      <c r="A190" s="84"/>
    </row>
    <row r="191" spans="1:1" ht="22.5" customHeight="1">
      <c r="A191" s="84"/>
    </row>
    <row r="192" spans="1:1" ht="22.5" customHeight="1">
      <c r="A192" s="84"/>
    </row>
    <row r="193" spans="1:1" ht="22.5" customHeight="1">
      <c r="A193" s="84"/>
    </row>
    <row r="194" spans="1:1" ht="22.5" customHeight="1">
      <c r="A194" s="84"/>
    </row>
    <row r="195" spans="1:1" ht="22.5" customHeight="1">
      <c r="A195" s="84"/>
    </row>
    <row r="196" spans="1:1" ht="22.5" customHeight="1">
      <c r="A196" s="84"/>
    </row>
    <row r="197" spans="1:1" ht="22.5" customHeight="1">
      <c r="A197" s="84"/>
    </row>
    <row r="198" spans="1:1" ht="22.5" customHeight="1">
      <c r="A198" s="84"/>
    </row>
    <row r="199" spans="1:1" ht="22.5" customHeight="1">
      <c r="A199" s="84"/>
    </row>
    <row r="200" spans="1:1" ht="22.5" customHeight="1">
      <c r="A200" s="84"/>
    </row>
    <row r="201" spans="1:1" ht="12.75">
      <c r="A201" s="84"/>
    </row>
    <row r="202" spans="1:1" ht="12.75">
      <c r="A202" s="84"/>
    </row>
  </sheetData>
  <mergeCells count="2">
    <mergeCell ref="A1:A2"/>
    <mergeCell ref="B1:E1"/>
  </mergeCells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7"/>
  <sheetViews>
    <sheetView workbookViewId="0"/>
  </sheetViews>
  <sheetFormatPr defaultColWidth="12.5703125" defaultRowHeight="15.75" customHeight="1"/>
  <cols>
    <col min="1" max="1" width="24.140625" customWidth="1"/>
    <col min="2" max="18" width="25.140625" customWidth="1"/>
  </cols>
  <sheetData>
    <row r="1" spans="1:11">
      <c r="A1" s="139" t="s">
        <v>116</v>
      </c>
      <c r="B1" s="139" t="s">
        <v>117</v>
      </c>
    </row>
    <row r="2" spans="1:11">
      <c r="A2" s="11" t="s">
        <v>9</v>
      </c>
      <c r="B2" s="152" t="s">
        <v>118</v>
      </c>
      <c r="C2" s="152" t="s">
        <v>119</v>
      </c>
      <c r="D2" s="152" t="s">
        <v>120</v>
      </c>
      <c r="E2" s="152" t="s">
        <v>121</v>
      </c>
      <c r="F2" s="152" t="s">
        <v>122</v>
      </c>
      <c r="G2" s="152" t="s">
        <v>123</v>
      </c>
      <c r="H2" s="152" t="s">
        <v>124</v>
      </c>
    </row>
    <row r="3" spans="1:11">
      <c r="A3" s="11" t="s">
        <v>10</v>
      </c>
      <c r="B3" s="152" t="s">
        <v>125</v>
      </c>
      <c r="C3" s="152" t="s">
        <v>126</v>
      </c>
      <c r="D3" s="152" t="s">
        <v>127</v>
      </c>
      <c r="E3" s="152" t="s">
        <v>128</v>
      </c>
      <c r="F3" s="152" t="s">
        <v>129</v>
      </c>
      <c r="G3" s="152" t="s">
        <v>130</v>
      </c>
      <c r="H3" s="152" t="s">
        <v>131</v>
      </c>
    </row>
    <row r="4" spans="1:11">
      <c r="A4" s="11" t="s">
        <v>11</v>
      </c>
      <c r="B4" s="152" t="s">
        <v>132</v>
      </c>
      <c r="C4" s="153" t="s">
        <v>133</v>
      </c>
      <c r="D4" s="152" t="s">
        <v>134</v>
      </c>
      <c r="E4" s="152" t="s">
        <v>135</v>
      </c>
      <c r="G4" s="152"/>
      <c r="I4" s="152"/>
      <c r="J4" s="152"/>
      <c r="K4" s="152"/>
    </row>
    <row r="5" spans="1:11">
      <c r="A5" s="11" t="s">
        <v>12</v>
      </c>
      <c r="B5" s="152" t="s">
        <v>136</v>
      </c>
      <c r="C5" s="152" t="s">
        <v>137</v>
      </c>
      <c r="D5" s="152" t="s">
        <v>138</v>
      </c>
      <c r="E5" s="152" t="s">
        <v>139</v>
      </c>
      <c r="G5" s="152"/>
      <c r="H5" s="152"/>
      <c r="I5" s="152"/>
      <c r="K5" s="152"/>
    </row>
    <row r="6" spans="1:11">
      <c r="A6" s="11" t="s">
        <v>13</v>
      </c>
      <c r="B6" s="152" t="s">
        <v>140</v>
      </c>
      <c r="C6" s="152" t="s">
        <v>141</v>
      </c>
      <c r="D6" s="152" t="s">
        <v>142</v>
      </c>
      <c r="F6" s="152"/>
      <c r="G6" s="152"/>
      <c r="H6" s="152" t="s">
        <v>143</v>
      </c>
      <c r="I6" s="152"/>
      <c r="J6" s="152" t="s">
        <v>144</v>
      </c>
      <c r="K6" s="152"/>
    </row>
    <row r="7" spans="1:11">
      <c r="A7" s="11" t="s">
        <v>14</v>
      </c>
      <c r="B7" s="152" t="s">
        <v>145</v>
      </c>
      <c r="C7" s="152"/>
      <c r="D7" s="152" t="s">
        <v>146</v>
      </c>
      <c r="E7" s="152"/>
      <c r="F7" s="152"/>
      <c r="G7" s="152"/>
      <c r="H7" s="152"/>
      <c r="I7" s="152" t="s">
        <v>147</v>
      </c>
      <c r="J7" s="152" t="s">
        <v>148</v>
      </c>
      <c r="K7" s="152" t="s">
        <v>149</v>
      </c>
    </row>
    <row r="8" spans="1:11">
      <c r="A8" s="11" t="s">
        <v>15</v>
      </c>
      <c r="B8" s="152" t="s">
        <v>150</v>
      </c>
      <c r="C8" s="152" t="s">
        <v>151</v>
      </c>
      <c r="D8" s="152" t="s">
        <v>152</v>
      </c>
      <c r="E8" s="152" t="s">
        <v>153</v>
      </c>
      <c r="F8" s="152" t="s">
        <v>154</v>
      </c>
      <c r="G8" s="152" t="s">
        <v>155</v>
      </c>
      <c r="H8" s="152" t="s">
        <v>156</v>
      </c>
      <c r="I8" s="152" t="s">
        <v>157</v>
      </c>
      <c r="J8" s="152" t="s">
        <v>158</v>
      </c>
      <c r="K8" s="152" t="s">
        <v>144</v>
      </c>
    </row>
    <row r="9" spans="1:11">
      <c r="A9" s="11" t="s">
        <v>16</v>
      </c>
      <c r="B9" s="152" t="s">
        <v>159</v>
      </c>
      <c r="C9" s="152" t="s">
        <v>160</v>
      </c>
      <c r="D9" s="152" t="s">
        <v>161</v>
      </c>
      <c r="F9" s="152" t="s">
        <v>162</v>
      </c>
      <c r="H9" s="152" t="s">
        <v>163</v>
      </c>
      <c r="I9" s="152" t="s">
        <v>164</v>
      </c>
      <c r="J9" s="152" t="s">
        <v>165</v>
      </c>
      <c r="K9" s="152" t="s">
        <v>166</v>
      </c>
    </row>
    <row r="10" spans="1:11">
      <c r="A10" s="11" t="s">
        <v>17</v>
      </c>
      <c r="B10" s="152" t="s">
        <v>17</v>
      </c>
      <c r="C10" s="152" t="s">
        <v>167</v>
      </c>
      <c r="D10" s="152" t="s">
        <v>168</v>
      </c>
      <c r="E10" s="152" t="s">
        <v>169</v>
      </c>
      <c r="F10" s="152" t="s">
        <v>170</v>
      </c>
      <c r="G10" s="152" t="s">
        <v>171</v>
      </c>
      <c r="H10" s="152" t="s">
        <v>172</v>
      </c>
      <c r="I10" s="152" t="s">
        <v>173</v>
      </c>
      <c r="J10" s="152" t="s">
        <v>174</v>
      </c>
      <c r="K10" s="152" t="s">
        <v>175</v>
      </c>
    </row>
    <row r="11" spans="1:11">
      <c r="A11" s="11" t="s">
        <v>18</v>
      </c>
      <c r="B11" s="152" t="s">
        <v>176</v>
      </c>
      <c r="C11" s="152" t="s">
        <v>177</v>
      </c>
      <c r="D11" s="152" t="s">
        <v>178</v>
      </c>
      <c r="E11" s="152" t="s">
        <v>179</v>
      </c>
      <c r="F11" s="152" t="s">
        <v>180</v>
      </c>
      <c r="G11" s="152" t="s">
        <v>181</v>
      </c>
      <c r="H11" s="152" t="s">
        <v>182</v>
      </c>
      <c r="I11" s="152" t="s">
        <v>183</v>
      </c>
      <c r="J11" s="152" t="s">
        <v>184</v>
      </c>
      <c r="K11" s="152" t="s">
        <v>185</v>
      </c>
    </row>
    <row r="12" spans="1:11">
      <c r="A12" s="11" t="s">
        <v>19</v>
      </c>
      <c r="B12" s="152" t="s">
        <v>186</v>
      </c>
      <c r="C12" s="152" t="s">
        <v>187</v>
      </c>
      <c r="D12" s="152" t="s">
        <v>188</v>
      </c>
      <c r="E12" s="152" t="s">
        <v>189</v>
      </c>
      <c r="F12" s="152" t="s">
        <v>190</v>
      </c>
      <c r="G12" s="152" t="s">
        <v>191</v>
      </c>
      <c r="H12" s="152" t="s">
        <v>192</v>
      </c>
      <c r="I12" s="152" t="s">
        <v>193</v>
      </c>
      <c r="J12" s="152" t="s">
        <v>194</v>
      </c>
      <c r="K12" s="152" t="s">
        <v>195</v>
      </c>
    </row>
    <row r="13" spans="1:11">
      <c r="A13" s="11" t="s">
        <v>20</v>
      </c>
      <c r="B13" s="152" t="s">
        <v>196</v>
      </c>
      <c r="C13" s="152" t="s">
        <v>197</v>
      </c>
      <c r="D13" s="152" t="s">
        <v>198</v>
      </c>
      <c r="E13" s="152" t="s">
        <v>199</v>
      </c>
      <c r="F13" s="152" t="s">
        <v>200</v>
      </c>
      <c r="G13" s="152" t="s">
        <v>201</v>
      </c>
      <c r="H13" s="152" t="s">
        <v>202</v>
      </c>
      <c r="I13" s="152" t="s">
        <v>203</v>
      </c>
      <c r="J13" s="152" t="s">
        <v>204</v>
      </c>
      <c r="K13" s="152" t="s">
        <v>205</v>
      </c>
    </row>
    <row r="14" spans="1:11">
      <c r="A14" s="11" t="s">
        <v>21</v>
      </c>
      <c r="B14" s="152" t="s">
        <v>206</v>
      </c>
      <c r="C14" s="152" t="s">
        <v>207</v>
      </c>
      <c r="D14" s="152" t="s">
        <v>208</v>
      </c>
      <c r="E14" s="152" t="s">
        <v>209</v>
      </c>
      <c r="F14" s="152" t="s">
        <v>210</v>
      </c>
      <c r="G14" s="152" t="s">
        <v>211</v>
      </c>
      <c r="H14" s="152" t="s">
        <v>212</v>
      </c>
      <c r="I14" s="152" t="s">
        <v>213</v>
      </c>
      <c r="J14" s="152" t="s">
        <v>214</v>
      </c>
      <c r="K14" s="152" t="s">
        <v>215</v>
      </c>
    </row>
    <row r="15" spans="1:11">
      <c r="A15" s="11" t="s">
        <v>22</v>
      </c>
      <c r="B15" s="152" t="s">
        <v>216</v>
      </c>
      <c r="C15" s="152" t="s">
        <v>217</v>
      </c>
      <c r="D15" s="152" t="s">
        <v>218</v>
      </c>
      <c r="E15" s="152" t="s">
        <v>219</v>
      </c>
      <c r="F15" s="152" t="s">
        <v>220</v>
      </c>
      <c r="G15" s="152" t="s">
        <v>221</v>
      </c>
      <c r="H15" s="152" t="s">
        <v>222</v>
      </c>
      <c r="I15" s="152" t="s">
        <v>223</v>
      </c>
      <c r="J15" s="152" t="s">
        <v>224</v>
      </c>
      <c r="K15" s="152" t="s">
        <v>225</v>
      </c>
    </row>
    <row r="16" spans="1:11">
      <c r="A16" s="11" t="s">
        <v>23</v>
      </c>
      <c r="B16" s="152" t="s">
        <v>226</v>
      </c>
      <c r="C16" s="152" t="s">
        <v>227</v>
      </c>
      <c r="D16" s="152" t="s">
        <v>228</v>
      </c>
      <c r="E16" s="152" t="s">
        <v>229</v>
      </c>
      <c r="F16" s="152" t="s">
        <v>230</v>
      </c>
      <c r="G16" s="152" t="s">
        <v>231</v>
      </c>
      <c r="H16" s="152" t="s">
        <v>232</v>
      </c>
      <c r="I16" s="152" t="s">
        <v>233</v>
      </c>
      <c r="J16" s="152" t="s">
        <v>234</v>
      </c>
      <c r="K16" s="152" t="s">
        <v>235</v>
      </c>
    </row>
    <row r="17" spans="1:11">
      <c r="A17" s="11" t="s">
        <v>24</v>
      </c>
      <c r="B17" s="152" t="s">
        <v>236</v>
      </c>
      <c r="C17" s="152" t="s">
        <v>237</v>
      </c>
      <c r="D17" s="152" t="s">
        <v>238</v>
      </c>
      <c r="E17" s="152" t="s">
        <v>239</v>
      </c>
      <c r="F17" s="152" t="s">
        <v>240</v>
      </c>
      <c r="G17" s="152" t="s">
        <v>241</v>
      </c>
      <c r="H17" s="152" t="s">
        <v>242</v>
      </c>
      <c r="I17" s="152" t="s">
        <v>243</v>
      </c>
      <c r="J17" s="152" t="s">
        <v>244</v>
      </c>
      <c r="K17" s="152" t="s">
        <v>245</v>
      </c>
    </row>
    <row r="18" spans="1:11">
      <c r="A18" s="11" t="s">
        <v>25</v>
      </c>
      <c r="B18" s="152" t="s">
        <v>246</v>
      </c>
      <c r="C18" s="152" t="s">
        <v>247</v>
      </c>
      <c r="D18" s="152" t="s">
        <v>248</v>
      </c>
      <c r="E18" s="152" t="s">
        <v>249</v>
      </c>
      <c r="F18" s="152" t="s">
        <v>250</v>
      </c>
      <c r="G18" s="152" t="s">
        <v>251</v>
      </c>
      <c r="H18" s="152" t="s">
        <v>252</v>
      </c>
      <c r="I18" s="152" t="s">
        <v>253</v>
      </c>
      <c r="J18" s="152" t="s">
        <v>254</v>
      </c>
      <c r="K18" s="152" t="s">
        <v>255</v>
      </c>
    </row>
    <row r="19" spans="1:11">
      <c r="A19" s="11" t="s">
        <v>26</v>
      </c>
      <c r="B19" s="152" t="s">
        <v>256</v>
      </c>
      <c r="C19" s="152" t="s">
        <v>257</v>
      </c>
      <c r="D19" s="152" t="s">
        <v>258</v>
      </c>
      <c r="E19" s="152" t="s">
        <v>259</v>
      </c>
      <c r="F19" s="152" t="s">
        <v>260</v>
      </c>
      <c r="G19" s="152" t="s">
        <v>261</v>
      </c>
      <c r="H19" s="152" t="s">
        <v>164</v>
      </c>
      <c r="I19" s="152" t="s">
        <v>262</v>
      </c>
      <c r="J19" s="152" t="s">
        <v>263</v>
      </c>
      <c r="K19" s="152" t="s">
        <v>264</v>
      </c>
    </row>
    <row r="20" spans="1:11">
      <c r="A20" s="11" t="s">
        <v>27</v>
      </c>
      <c r="B20" s="152" t="s">
        <v>265</v>
      </c>
      <c r="C20" s="152" t="s">
        <v>266</v>
      </c>
      <c r="D20" s="152" t="s">
        <v>267</v>
      </c>
      <c r="E20" s="152" t="s">
        <v>268</v>
      </c>
      <c r="F20" s="152" t="s">
        <v>269</v>
      </c>
      <c r="G20" s="152" t="s">
        <v>270</v>
      </c>
      <c r="H20" s="152" t="s">
        <v>271</v>
      </c>
      <c r="I20" s="152" t="s">
        <v>272</v>
      </c>
      <c r="J20" s="152" t="s">
        <v>273</v>
      </c>
      <c r="K20" s="152" t="s">
        <v>274</v>
      </c>
    </row>
    <row r="21" spans="1:11">
      <c r="A21" s="11" t="s">
        <v>28</v>
      </c>
      <c r="B21" s="152" t="s">
        <v>275</v>
      </c>
      <c r="C21" s="152" t="s">
        <v>276</v>
      </c>
      <c r="D21" s="152" t="s">
        <v>277</v>
      </c>
      <c r="E21" s="152" t="s">
        <v>278</v>
      </c>
      <c r="F21" s="152" t="s">
        <v>279</v>
      </c>
      <c r="G21" s="152" t="s">
        <v>280</v>
      </c>
      <c r="H21" s="152" t="s">
        <v>281</v>
      </c>
      <c r="I21" s="152" t="s">
        <v>282</v>
      </c>
      <c r="J21" s="152" t="s">
        <v>283</v>
      </c>
      <c r="K21" s="152" t="s">
        <v>284</v>
      </c>
    </row>
    <row r="22" spans="1:11">
      <c r="A22" s="11" t="s">
        <v>29</v>
      </c>
      <c r="B22" s="152" t="s">
        <v>285</v>
      </c>
      <c r="C22" s="152" t="s">
        <v>286</v>
      </c>
      <c r="D22" s="152" t="s">
        <v>287</v>
      </c>
      <c r="E22" s="152" t="s">
        <v>288</v>
      </c>
      <c r="F22" s="152" t="s">
        <v>289</v>
      </c>
      <c r="G22" s="152" t="s">
        <v>290</v>
      </c>
      <c r="H22" s="152" t="s">
        <v>291</v>
      </c>
      <c r="I22" s="152" t="s">
        <v>292</v>
      </c>
      <c r="J22" s="152" t="s">
        <v>293</v>
      </c>
      <c r="K22" s="152" t="s">
        <v>294</v>
      </c>
    </row>
    <row r="23" spans="1:11">
      <c r="A23" s="11" t="s">
        <v>30</v>
      </c>
      <c r="B23" s="152" t="s">
        <v>295</v>
      </c>
      <c r="C23" s="152" t="s">
        <v>296</v>
      </c>
      <c r="D23" s="152" t="s">
        <v>297</v>
      </c>
      <c r="E23" s="152" t="s">
        <v>298</v>
      </c>
      <c r="F23" s="152" t="s">
        <v>299</v>
      </c>
      <c r="G23" s="152" t="s">
        <v>300</v>
      </c>
      <c r="H23" s="152" t="s">
        <v>301</v>
      </c>
      <c r="I23" s="152" t="s">
        <v>302</v>
      </c>
      <c r="J23" s="152" t="s">
        <v>303</v>
      </c>
      <c r="K23" s="152" t="s">
        <v>304</v>
      </c>
    </row>
    <row r="24" spans="1:11">
      <c r="A24" s="11" t="s">
        <v>31</v>
      </c>
      <c r="B24" s="152" t="s">
        <v>305</v>
      </c>
      <c r="C24" s="152" t="s">
        <v>306</v>
      </c>
      <c r="D24" s="152" t="s">
        <v>307</v>
      </c>
      <c r="E24" s="152" t="s">
        <v>308</v>
      </c>
      <c r="F24" s="152" t="s">
        <v>309</v>
      </c>
      <c r="G24" s="152" t="s">
        <v>310</v>
      </c>
      <c r="H24" s="152" t="s">
        <v>311</v>
      </c>
      <c r="I24" s="152" t="s">
        <v>312</v>
      </c>
      <c r="J24" s="152" t="s">
        <v>313</v>
      </c>
      <c r="K24" s="152" t="s">
        <v>314</v>
      </c>
    </row>
    <row r="25" spans="1:11">
      <c r="A25" s="11" t="s">
        <v>32</v>
      </c>
      <c r="B25" s="152" t="s">
        <v>17</v>
      </c>
      <c r="C25" s="152" t="s">
        <v>315</v>
      </c>
      <c r="D25" s="152" t="s">
        <v>168</v>
      </c>
      <c r="E25" s="152" t="s">
        <v>169</v>
      </c>
      <c r="F25" s="152" t="s">
        <v>170</v>
      </c>
      <c r="G25" s="152" t="s">
        <v>316</v>
      </c>
      <c r="H25" s="152" t="s">
        <v>317</v>
      </c>
      <c r="I25" s="152" t="s">
        <v>318</v>
      </c>
      <c r="J25" s="152" t="s">
        <v>174</v>
      </c>
      <c r="K25" s="152" t="s">
        <v>175</v>
      </c>
    </row>
    <row r="26" spans="1:11">
      <c r="A26" s="11" t="s">
        <v>33</v>
      </c>
      <c r="B26" s="152" t="s">
        <v>319</v>
      </c>
      <c r="C26" s="152" t="s">
        <v>320</v>
      </c>
      <c r="D26" s="152" t="s">
        <v>321</v>
      </c>
      <c r="E26" s="152" t="s">
        <v>322</v>
      </c>
      <c r="F26" s="152" t="s">
        <v>323</v>
      </c>
      <c r="G26" s="152" t="s">
        <v>324</v>
      </c>
      <c r="H26" s="152" t="s">
        <v>325</v>
      </c>
      <c r="I26" s="152" t="s">
        <v>326</v>
      </c>
      <c r="J26" s="152" t="s">
        <v>327</v>
      </c>
      <c r="K26" s="152" t="s">
        <v>328</v>
      </c>
    </row>
    <row r="27" spans="1:11">
      <c r="A27" s="11" t="s">
        <v>34</v>
      </c>
      <c r="B27" s="152" t="s">
        <v>329</v>
      </c>
      <c r="C27" s="152" t="s">
        <v>330</v>
      </c>
      <c r="D27" s="152" t="s">
        <v>331</v>
      </c>
      <c r="E27" s="152" t="s">
        <v>332</v>
      </c>
      <c r="F27" s="152" t="s">
        <v>333</v>
      </c>
      <c r="G27" s="152" t="s">
        <v>334</v>
      </c>
      <c r="H27" s="152" t="s">
        <v>335</v>
      </c>
      <c r="I27" s="152" t="s">
        <v>336</v>
      </c>
      <c r="J27" s="152" t="s">
        <v>337</v>
      </c>
      <c r="K27" s="152" t="s">
        <v>338</v>
      </c>
    </row>
    <row r="28" spans="1:11">
      <c r="A28" s="11" t="s">
        <v>35</v>
      </c>
      <c r="B28" s="152" t="s">
        <v>339</v>
      </c>
      <c r="C28" s="152" t="s">
        <v>340</v>
      </c>
      <c r="D28" s="152" t="s">
        <v>341</v>
      </c>
      <c r="E28" s="152" t="s">
        <v>342</v>
      </c>
      <c r="F28" s="152" t="s">
        <v>343</v>
      </c>
      <c r="G28" s="152" t="s">
        <v>344</v>
      </c>
      <c r="H28" s="152" t="s">
        <v>345</v>
      </c>
      <c r="I28" s="152" t="s">
        <v>346</v>
      </c>
      <c r="J28" s="152" t="s">
        <v>347</v>
      </c>
      <c r="K28" s="152" t="s">
        <v>348</v>
      </c>
    </row>
    <row r="29" spans="1:11">
      <c r="A29" s="11" t="s">
        <v>36</v>
      </c>
      <c r="B29" s="152" t="s">
        <v>349</v>
      </c>
      <c r="C29" s="152" t="s">
        <v>350</v>
      </c>
      <c r="D29" s="152" t="s">
        <v>351</v>
      </c>
      <c r="E29" s="152" t="s">
        <v>352</v>
      </c>
      <c r="F29" s="152" t="s">
        <v>353</v>
      </c>
      <c r="G29" s="152" t="s">
        <v>354</v>
      </c>
      <c r="H29" s="152" t="s">
        <v>355</v>
      </c>
      <c r="I29" s="152" t="s">
        <v>356</v>
      </c>
      <c r="J29" s="152" t="s">
        <v>357</v>
      </c>
      <c r="K29" s="152" t="s">
        <v>358</v>
      </c>
    </row>
    <row r="30" spans="1:11">
      <c r="A30" s="11" t="s">
        <v>37</v>
      </c>
      <c r="B30" s="152" t="s">
        <v>359</v>
      </c>
      <c r="C30" s="152" t="s">
        <v>360</v>
      </c>
      <c r="D30" s="152" t="s">
        <v>300</v>
      </c>
      <c r="E30" s="152" t="s">
        <v>361</v>
      </c>
      <c r="F30" s="152" t="s">
        <v>362</v>
      </c>
      <c r="G30" s="152" t="s">
        <v>363</v>
      </c>
      <c r="H30" s="152" t="s">
        <v>364</v>
      </c>
      <c r="I30" s="152" t="s">
        <v>365</v>
      </c>
      <c r="J30" s="152" t="s">
        <v>366</v>
      </c>
      <c r="K30" s="152" t="s">
        <v>367</v>
      </c>
    </row>
    <row r="31" spans="1:11">
      <c r="A31" s="11" t="s">
        <v>38</v>
      </c>
      <c r="B31" s="152" t="s">
        <v>368</v>
      </c>
      <c r="C31" s="152" t="s">
        <v>369</v>
      </c>
      <c r="D31" s="152" t="s">
        <v>370</v>
      </c>
      <c r="E31" s="152" t="s">
        <v>371</v>
      </c>
      <c r="F31" s="152" t="s">
        <v>372</v>
      </c>
      <c r="G31" s="152" t="s">
        <v>373</v>
      </c>
      <c r="H31" s="152" t="s">
        <v>374</v>
      </c>
      <c r="I31" s="152" t="s">
        <v>375</v>
      </c>
      <c r="J31" s="152" t="s">
        <v>376</v>
      </c>
      <c r="K31" s="152" t="s">
        <v>377</v>
      </c>
    </row>
    <row r="32" spans="1:11">
      <c r="A32" s="11" t="s">
        <v>39</v>
      </c>
      <c r="B32" s="152" t="s">
        <v>378</v>
      </c>
      <c r="C32" s="152" t="s">
        <v>379</v>
      </c>
      <c r="D32" s="152" t="s">
        <v>380</v>
      </c>
      <c r="E32" s="152" t="s">
        <v>381</v>
      </c>
      <c r="F32" s="152" t="s">
        <v>382</v>
      </c>
      <c r="G32" s="152" t="s">
        <v>383</v>
      </c>
      <c r="H32" s="152" t="s">
        <v>384</v>
      </c>
      <c r="I32" s="152" t="s">
        <v>385</v>
      </c>
      <c r="J32" s="152" t="s">
        <v>386</v>
      </c>
      <c r="K32" s="152" t="s">
        <v>387</v>
      </c>
    </row>
    <row r="33" spans="1:11">
      <c r="A33" s="11" t="s">
        <v>40</v>
      </c>
      <c r="B33" s="152" t="s">
        <v>388</v>
      </c>
      <c r="C33" s="152" t="s">
        <v>389</v>
      </c>
      <c r="D33" s="152" t="s">
        <v>390</v>
      </c>
      <c r="E33" s="152" t="s">
        <v>391</v>
      </c>
      <c r="F33" s="152" t="s">
        <v>392</v>
      </c>
      <c r="G33" s="152" t="s">
        <v>393</v>
      </c>
      <c r="H33" s="152" t="s">
        <v>394</v>
      </c>
      <c r="I33" s="152" t="s">
        <v>395</v>
      </c>
      <c r="J33" s="152" t="s">
        <v>396</v>
      </c>
      <c r="K33" s="152" t="s">
        <v>397</v>
      </c>
    </row>
    <row r="34" spans="1:11">
      <c r="A34" s="11" t="s">
        <v>41</v>
      </c>
      <c r="B34" s="152" t="s">
        <v>398</v>
      </c>
      <c r="C34" s="152" t="s">
        <v>399</v>
      </c>
      <c r="D34" s="152" t="s">
        <v>400</v>
      </c>
      <c r="E34" s="152" t="s">
        <v>401</v>
      </c>
      <c r="F34" s="152" t="s">
        <v>402</v>
      </c>
      <c r="G34" s="152" t="s">
        <v>403</v>
      </c>
      <c r="H34" s="152" t="s">
        <v>404</v>
      </c>
      <c r="I34" s="152" t="s">
        <v>405</v>
      </c>
      <c r="J34" s="152" t="s">
        <v>406</v>
      </c>
      <c r="K34" s="152" t="s">
        <v>407</v>
      </c>
    </row>
    <row r="35" spans="1:11">
      <c r="A35" s="11" t="s">
        <v>42</v>
      </c>
      <c r="B35" s="152" t="s">
        <v>408</v>
      </c>
      <c r="C35" s="152" t="s">
        <v>409</v>
      </c>
      <c r="D35" s="152" t="s">
        <v>410</v>
      </c>
      <c r="E35" s="152" t="s">
        <v>411</v>
      </c>
      <c r="F35" s="152" t="s">
        <v>412</v>
      </c>
      <c r="G35" s="152" t="s">
        <v>413</v>
      </c>
      <c r="H35" s="152" t="s">
        <v>414</v>
      </c>
      <c r="I35" s="152" t="s">
        <v>415</v>
      </c>
      <c r="J35" s="152" t="s">
        <v>416</v>
      </c>
      <c r="K35" s="152" t="s">
        <v>417</v>
      </c>
    </row>
    <row r="36" spans="1:11">
      <c r="A36" s="11" t="s">
        <v>43</v>
      </c>
      <c r="B36" s="152" t="s">
        <v>418</v>
      </c>
      <c r="C36" s="152" t="s">
        <v>419</v>
      </c>
      <c r="D36" s="152" t="s">
        <v>420</v>
      </c>
      <c r="E36" s="152" t="s">
        <v>421</v>
      </c>
      <c r="F36" s="152" t="s">
        <v>422</v>
      </c>
      <c r="G36" s="152" t="s">
        <v>423</v>
      </c>
      <c r="H36" s="152" t="s">
        <v>424</v>
      </c>
      <c r="I36" s="152" t="s">
        <v>425</v>
      </c>
      <c r="J36" s="152" t="s">
        <v>426</v>
      </c>
      <c r="K36" s="152" t="s">
        <v>427</v>
      </c>
    </row>
    <row r="37" spans="1:11">
      <c r="A37" s="23" t="s">
        <v>44</v>
      </c>
      <c r="B37" s="152" t="s">
        <v>428</v>
      </c>
      <c r="C37" s="152" t="s">
        <v>429</v>
      </c>
      <c r="D37" s="152" t="s">
        <v>430</v>
      </c>
      <c r="E37" s="152" t="s">
        <v>431</v>
      </c>
      <c r="F37" s="152" t="s">
        <v>432</v>
      </c>
      <c r="G37" s="152" t="s">
        <v>433</v>
      </c>
      <c r="H37" s="152" t="s">
        <v>434</v>
      </c>
      <c r="I37" s="152" t="s">
        <v>435</v>
      </c>
      <c r="J37" s="152" t="s">
        <v>436</v>
      </c>
      <c r="K37" s="152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workbookViewId="0"/>
  </sheetViews>
  <sheetFormatPr defaultColWidth="12.5703125" defaultRowHeight="15.75" customHeight="1"/>
  <cols>
    <col min="10" max="10" width="11.85546875" customWidth="1"/>
    <col min="12" max="14" width="17" customWidth="1"/>
    <col min="15" max="15" width="54.5703125" customWidth="1"/>
    <col min="16" max="16" width="71.5703125" customWidth="1"/>
    <col min="17" max="17" width="50.5703125" customWidth="1"/>
    <col min="18" max="18" width="44.5703125" customWidth="1"/>
    <col min="19" max="19" width="37.5703125" customWidth="1"/>
    <col min="20" max="20" width="13.85546875" customWidth="1"/>
    <col min="21" max="21" width="46.28515625" customWidth="1"/>
    <col min="22" max="22" width="37.140625" customWidth="1"/>
    <col min="23" max="23" width="44" customWidth="1"/>
    <col min="24" max="24" width="29.42578125" customWidth="1"/>
    <col min="25" max="25" width="45.5703125" customWidth="1"/>
    <col min="26" max="26" width="38.140625" customWidth="1"/>
  </cols>
  <sheetData>
    <row r="1" spans="1:27" ht="33.75" customHeight="1">
      <c r="A1" s="154" t="s">
        <v>66</v>
      </c>
      <c r="B1" s="155" t="s">
        <v>67</v>
      </c>
      <c r="C1" s="155" t="s">
        <v>68</v>
      </c>
      <c r="D1" s="155" t="s">
        <v>59</v>
      </c>
      <c r="E1" s="155" t="s">
        <v>69</v>
      </c>
      <c r="F1" s="155" t="s">
        <v>72</v>
      </c>
      <c r="G1" s="155" t="s">
        <v>73</v>
      </c>
      <c r="H1" s="155" t="s">
        <v>74</v>
      </c>
      <c r="I1" s="156" t="s">
        <v>81</v>
      </c>
      <c r="J1" s="157" t="s">
        <v>79</v>
      </c>
      <c r="K1" s="158" t="s">
        <v>438</v>
      </c>
      <c r="L1" s="158" t="s">
        <v>82</v>
      </c>
      <c r="M1" s="158" t="s">
        <v>439</v>
      </c>
      <c r="N1" s="158" t="s">
        <v>440</v>
      </c>
      <c r="O1" s="157" t="s">
        <v>441</v>
      </c>
      <c r="P1" s="157" t="s">
        <v>442</v>
      </c>
      <c r="Q1" s="157" t="s">
        <v>443</v>
      </c>
      <c r="R1" s="159" t="s">
        <v>444</v>
      </c>
      <c r="S1" s="160"/>
      <c r="T1" s="160"/>
      <c r="U1" s="161"/>
      <c r="V1" s="161"/>
      <c r="W1" s="161"/>
      <c r="X1" s="161"/>
      <c r="Y1" s="161"/>
      <c r="Z1" s="161"/>
      <c r="AA1" s="161"/>
    </row>
    <row r="2" spans="1:27" ht="33.75" customHeight="1">
      <c r="A2" s="162" t="str">
        <f>input!F3</f>
        <v>Castelli</v>
      </c>
      <c r="B2" s="162" t="str">
        <f>input!G3</f>
        <v>Cycling Australia</v>
      </c>
      <c r="C2" s="162" t="str">
        <f>input!H3</f>
        <v>Short Sleeve</v>
      </c>
      <c r="D2" s="162" t="str">
        <f>input!I3</f>
        <v>Male</v>
      </c>
      <c r="E2" s="162" t="str">
        <f>input!J3</f>
        <v>Blue</v>
      </c>
      <c r="F2" s="162" t="str">
        <f>input!M3</f>
        <v>T-Shirt</v>
      </c>
      <c r="G2" s="162" t="str">
        <f>input!N3</f>
        <v>All season</v>
      </c>
      <c r="H2" s="162" t="str">
        <f>input!O3</f>
        <v>Cycling casual</v>
      </c>
      <c r="I2" s="162" t="str">
        <f>input!V3</f>
        <v>Slightly used</v>
      </c>
      <c r="J2" s="162">
        <f>input!T3</f>
        <v>1</v>
      </c>
      <c r="K2" s="162" t="str">
        <f>input!P3</f>
        <v>T shirts &amp; Tops</v>
      </c>
      <c r="L2" s="163">
        <f>input!W3</f>
        <v>0</v>
      </c>
      <c r="M2" s="163">
        <f>input!X3</f>
        <v>0</v>
      </c>
      <c r="N2" s="163">
        <f>input!Y3</f>
        <v>0</v>
      </c>
      <c r="O2" s="164"/>
      <c r="P2" s="164"/>
      <c r="Q2" s="164"/>
      <c r="R2" s="165">
        <f t="shared" ref="R2:R101" ca="1" si="0">CHOOSE(RANDBETWEEN(1, 3), O2, P2, Q2,)</f>
        <v>0</v>
      </c>
      <c r="S2" s="166"/>
      <c r="T2" s="167"/>
      <c r="U2" s="166"/>
      <c r="V2" s="168"/>
      <c r="W2" s="166"/>
      <c r="X2" s="166"/>
      <c r="Y2" s="166"/>
      <c r="Z2" s="166"/>
      <c r="AA2" s="166"/>
    </row>
    <row r="3" spans="1:27" ht="33.75" customHeight="1">
      <c r="A3" s="162" t="str">
        <f>input!F4</f>
        <v>Castelli</v>
      </c>
      <c r="B3" s="162" t="str">
        <f>input!G4</f>
        <v>Cycling Australia</v>
      </c>
      <c r="C3" s="162" t="str">
        <f>input!H4</f>
        <v>Short Sleeve</v>
      </c>
      <c r="D3" s="162" t="str">
        <f>input!I4</f>
        <v>Male</v>
      </c>
      <c r="E3" s="162" t="str">
        <f>input!J4</f>
        <v>Blue</v>
      </c>
      <c r="F3" s="162" t="str">
        <f>input!M4</f>
        <v>T-Shirt</v>
      </c>
      <c r="G3" s="162" t="str">
        <f>input!N4</f>
        <v>Spring/Summer</v>
      </c>
      <c r="H3" s="162" t="str">
        <f>input!O4</f>
        <v>Cycling casual</v>
      </c>
      <c r="I3" s="162" t="str">
        <f>input!V4</f>
        <v>Slightly used</v>
      </c>
      <c r="J3" s="162">
        <f>input!T4</f>
        <v>1</v>
      </c>
      <c r="K3" s="162" t="str">
        <f>input!P4</f>
        <v>T shirts &amp; Tops</v>
      </c>
      <c r="L3" s="163">
        <f>input!W4</f>
        <v>0</v>
      </c>
      <c r="M3" s="163">
        <f>input!X4</f>
        <v>0</v>
      </c>
      <c r="N3" s="163">
        <f>input!Y4</f>
        <v>0</v>
      </c>
      <c r="O3" s="169"/>
      <c r="P3" s="164"/>
      <c r="Q3" s="169"/>
      <c r="R3" s="165">
        <f t="shared" ca="1" si="0"/>
        <v>0</v>
      </c>
      <c r="S3" s="166"/>
      <c r="T3" s="167"/>
      <c r="U3" s="166"/>
      <c r="V3" s="168"/>
      <c r="W3" s="166"/>
      <c r="X3" s="166"/>
      <c r="Y3" s="166"/>
      <c r="Z3" s="166"/>
      <c r="AA3" s="166"/>
    </row>
    <row r="4" spans="1:27" ht="33.75" customHeight="1">
      <c r="A4" s="162" t="str">
        <f>input!F5</f>
        <v>Castelli</v>
      </c>
      <c r="B4" s="162" t="str">
        <f>input!G5</f>
        <v>Cycling Australia</v>
      </c>
      <c r="C4" s="162" t="str">
        <f>input!H5</f>
        <v>Short Sleeve</v>
      </c>
      <c r="D4" s="162" t="str">
        <f>input!I5</f>
        <v>Male</v>
      </c>
      <c r="E4" s="162" t="str">
        <f>input!J5</f>
        <v>Blue</v>
      </c>
      <c r="F4" s="162" t="str">
        <f>input!M5</f>
        <v>T-Shirt</v>
      </c>
      <c r="G4" s="162" t="str">
        <f>input!N5</f>
        <v>Spring/Summer</v>
      </c>
      <c r="H4" s="162" t="str">
        <f>input!O5</f>
        <v>Cycling casual</v>
      </c>
      <c r="I4" s="162" t="str">
        <f>input!V5</f>
        <v>Slightly used</v>
      </c>
      <c r="J4" s="162">
        <f>input!T5</f>
        <v>1</v>
      </c>
      <c r="K4" s="162" t="str">
        <f>input!P5</f>
        <v>T shirts &amp; Tops</v>
      </c>
      <c r="L4" s="163">
        <f>input!W5</f>
        <v>0</v>
      </c>
      <c r="M4" s="163">
        <f>input!X5</f>
        <v>0</v>
      </c>
      <c r="N4" s="163">
        <f>input!Y5</f>
        <v>0</v>
      </c>
      <c r="O4" s="169"/>
      <c r="P4" s="169"/>
      <c r="Q4" s="169"/>
      <c r="R4" s="165">
        <f t="shared" ca="1" si="0"/>
        <v>0</v>
      </c>
      <c r="S4" s="166"/>
      <c r="T4" s="166"/>
      <c r="U4" s="166"/>
      <c r="V4" s="168"/>
      <c r="W4" s="166"/>
      <c r="X4" s="166"/>
      <c r="Y4" s="166"/>
      <c r="Z4" s="166"/>
      <c r="AA4" s="166"/>
    </row>
    <row r="5" spans="1:27" ht="33.75" customHeight="1">
      <c r="A5" s="162" t="str">
        <f>input!F6</f>
        <v>Castelli</v>
      </c>
      <c r="B5" s="162" t="str">
        <f>input!G6</f>
        <v>Cycling Australia</v>
      </c>
      <c r="C5" s="162" t="str">
        <f>input!H6</f>
        <v>Short Sleeve</v>
      </c>
      <c r="D5" s="162" t="str">
        <f>input!I6</f>
        <v>Male</v>
      </c>
      <c r="E5" s="162" t="str">
        <f>input!J6</f>
        <v>Blue</v>
      </c>
      <c r="F5" s="162" t="str">
        <f>input!M6</f>
        <v>T-Shirt</v>
      </c>
      <c r="G5" s="162" t="str">
        <f>input!N6</f>
        <v>Spring/Summer</v>
      </c>
      <c r="H5" s="162" t="str">
        <f>input!O6</f>
        <v>Cycling casual</v>
      </c>
      <c r="I5" s="162" t="str">
        <f>input!V6</f>
        <v>Slightly used</v>
      </c>
      <c r="J5" s="162">
        <f>input!T6</f>
        <v>1</v>
      </c>
      <c r="K5" s="162" t="str">
        <f>input!P6</f>
        <v>T shirts &amp; Tops</v>
      </c>
      <c r="L5" s="163">
        <f>input!W6</f>
        <v>0</v>
      </c>
      <c r="M5" s="163">
        <f>input!X6</f>
        <v>0</v>
      </c>
      <c r="N5" s="163">
        <f>input!Y6</f>
        <v>0</v>
      </c>
      <c r="O5" s="162"/>
      <c r="P5" s="169"/>
      <c r="Q5" s="169"/>
      <c r="R5" s="165">
        <f t="shared" ca="1" si="0"/>
        <v>0</v>
      </c>
      <c r="S5" s="166"/>
      <c r="T5" s="166"/>
      <c r="U5" s="166"/>
      <c r="V5" s="168"/>
      <c r="W5" s="166"/>
      <c r="X5" s="166"/>
      <c r="Y5" s="166"/>
      <c r="Z5" s="166"/>
      <c r="AA5" s="166"/>
    </row>
    <row r="6" spans="1:27" ht="33.75" customHeight="1">
      <c r="A6" s="162" t="str">
        <f>input!F7</f>
        <v>Castelli</v>
      </c>
      <c r="B6" s="162" t="str">
        <f>input!G7</f>
        <v>Cycling Australia</v>
      </c>
      <c r="C6" s="162" t="str">
        <f>input!H7</f>
        <v>Short Sleeve</v>
      </c>
      <c r="D6" s="162" t="str">
        <f>input!I7</f>
        <v>Male</v>
      </c>
      <c r="E6" s="162" t="str">
        <f>input!J7</f>
        <v>Blue</v>
      </c>
      <c r="F6" s="162" t="str">
        <f>input!M7</f>
        <v>T-Shirt</v>
      </c>
      <c r="G6" s="162" t="str">
        <f>input!N7</f>
        <v>Spring/Summer</v>
      </c>
      <c r="H6" s="162" t="str">
        <f>input!O7</f>
        <v>Cycling casual</v>
      </c>
      <c r="I6" s="162" t="str">
        <f>input!V7</f>
        <v>Slightly used</v>
      </c>
      <c r="J6" s="162">
        <f>input!T7</f>
        <v>1</v>
      </c>
      <c r="K6" s="162" t="str">
        <f>input!P7</f>
        <v>T shirts &amp; Tops</v>
      </c>
      <c r="L6" s="163">
        <f>input!W7</f>
        <v>0</v>
      </c>
      <c r="M6" s="163">
        <f>input!X7</f>
        <v>0</v>
      </c>
      <c r="N6" s="163">
        <f>input!Y7</f>
        <v>0</v>
      </c>
      <c r="O6" s="162"/>
      <c r="P6" s="169"/>
      <c r="Q6" s="169"/>
      <c r="R6" s="165">
        <f t="shared" ca="1" si="0"/>
        <v>0</v>
      </c>
      <c r="S6" s="166"/>
      <c r="T6" s="166"/>
      <c r="U6" s="166"/>
      <c r="V6" s="168"/>
      <c r="W6" s="166"/>
      <c r="X6" s="166"/>
      <c r="Y6" s="166"/>
      <c r="Z6" s="166"/>
      <c r="AA6" s="166"/>
    </row>
    <row r="7" spans="1:27" ht="33.75" customHeight="1">
      <c r="A7" s="162" t="str">
        <f>input!F8</f>
        <v>Castelli</v>
      </c>
      <c r="B7" s="162" t="str">
        <f>input!G8</f>
        <v>Cycling Australia</v>
      </c>
      <c r="C7" s="162" t="str">
        <f>input!H8</f>
        <v>Short Sleeve</v>
      </c>
      <c r="D7" s="162" t="str">
        <f>input!I8</f>
        <v>Male</v>
      </c>
      <c r="E7" s="162" t="str">
        <f>input!J8</f>
        <v>Blue</v>
      </c>
      <c r="F7" s="162" t="str">
        <f>input!M8</f>
        <v>T-Shirt</v>
      </c>
      <c r="G7" s="162" t="str">
        <f>input!N8</f>
        <v>Spring/Summer</v>
      </c>
      <c r="H7" s="162" t="str">
        <f>input!O8</f>
        <v>Cycling casual</v>
      </c>
      <c r="I7" s="162" t="str">
        <f>input!V8</f>
        <v>Slightly used</v>
      </c>
      <c r="J7" s="162">
        <f>input!T8</f>
        <v>2</v>
      </c>
      <c r="K7" s="162" t="str">
        <f>input!P8</f>
        <v>T shirts &amp; Tops</v>
      </c>
      <c r="L7" s="163">
        <f>input!W8</f>
        <v>0</v>
      </c>
      <c r="M7" s="163">
        <f>input!X8</f>
        <v>0</v>
      </c>
      <c r="N7" s="163">
        <f>input!Y8</f>
        <v>0</v>
      </c>
      <c r="O7" s="162"/>
      <c r="P7" s="169"/>
      <c r="Q7" s="169"/>
      <c r="R7" s="165">
        <f t="shared" ca="1" si="0"/>
        <v>0</v>
      </c>
      <c r="S7" s="166"/>
      <c r="T7" s="166"/>
      <c r="U7" s="166"/>
      <c r="V7" s="168"/>
      <c r="W7" s="166"/>
      <c r="X7" s="166"/>
      <c r="Y7" s="166"/>
      <c r="Z7" s="166"/>
      <c r="AA7" s="166"/>
    </row>
    <row r="8" spans="1:27" ht="33.75" customHeight="1">
      <c r="A8" s="162" t="str">
        <f>input!F9</f>
        <v>Castelli</v>
      </c>
      <c r="B8" s="162" t="str">
        <f>input!G9</f>
        <v>Cycling Australia</v>
      </c>
      <c r="C8" s="162" t="str">
        <f>input!H9</f>
        <v>Short Sleeve</v>
      </c>
      <c r="D8" s="162" t="str">
        <f>input!I9</f>
        <v>Male</v>
      </c>
      <c r="E8" s="162" t="str">
        <f>input!J9</f>
        <v>Blue</v>
      </c>
      <c r="F8" s="162" t="str">
        <f>input!M9</f>
        <v>T-Shirt</v>
      </c>
      <c r="G8" s="162" t="str">
        <f>input!N9</f>
        <v>Spring/Summer</v>
      </c>
      <c r="H8" s="162" t="str">
        <f>input!O9</f>
        <v>Cycling casual</v>
      </c>
      <c r="I8" s="162" t="str">
        <f>input!V9</f>
        <v>Slightly used</v>
      </c>
      <c r="J8" s="162">
        <f>input!T9</f>
        <v>2</v>
      </c>
      <c r="K8" s="162" t="str">
        <f>input!P9</f>
        <v>T shirts &amp; Tops</v>
      </c>
      <c r="L8" s="163">
        <f>input!W9</f>
        <v>0</v>
      </c>
      <c r="M8" s="163">
        <f>input!X9</f>
        <v>0</v>
      </c>
      <c r="N8" s="163">
        <f>input!Y9</f>
        <v>0</v>
      </c>
      <c r="O8" s="162"/>
      <c r="P8" s="169"/>
      <c r="Q8" s="169"/>
      <c r="R8" s="165">
        <f t="shared" ca="1" si="0"/>
        <v>0</v>
      </c>
      <c r="S8" s="166"/>
      <c r="T8" s="166"/>
      <c r="U8" s="166"/>
      <c r="V8" s="168"/>
      <c r="W8" s="166"/>
      <c r="X8" s="166"/>
      <c r="Y8" s="166"/>
      <c r="Z8" s="166"/>
      <c r="AA8" s="166"/>
    </row>
    <row r="9" spans="1:27" ht="33.75" customHeight="1">
      <c r="A9" s="162" t="str">
        <f>input!F10</f>
        <v>Castelli</v>
      </c>
      <c r="B9" s="162" t="str">
        <f>input!G10</f>
        <v>Cycling Australia</v>
      </c>
      <c r="C9" s="162" t="str">
        <f>input!H10</f>
        <v>Short Sleeve</v>
      </c>
      <c r="D9" s="162" t="str">
        <f>input!I10</f>
        <v>Male</v>
      </c>
      <c r="E9" s="162" t="str">
        <f>input!J10</f>
        <v>Blue</v>
      </c>
      <c r="F9" s="162" t="str">
        <f>input!M10</f>
        <v>T-Shirt</v>
      </c>
      <c r="G9" s="162" t="str">
        <f>input!N10</f>
        <v>Spring/Summer</v>
      </c>
      <c r="H9" s="162" t="str">
        <f>input!O10</f>
        <v>Cycling casual</v>
      </c>
      <c r="I9" s="162" t="str">
        <f>input!V10</f>
        <v>Slightly used</v>
      </c>
      <c r="J9" s="162">
        <f>input!T10</f>
        <v>2</v>
      </c>
      <c r="K9" s="162" t="str">
        <f>input!P10</f>
        <v>T shirts &amp; Tops</v>
      </c>
      <c r="L9" s="163">
        <f>input!W10</f>
        <v>0</v>
      </c>
      <c r="M9" s="163">
        <f>input!X10</f>
        <v>0</v>
      </c>
      <c r="N9" s="163">
        <f>input!Y10</f>
        <v>0</v>
      </c>
      <c r="O9" s="162"/>
      <c r="P9" s="169"/>
      <c r="Q9" s="169"/>
      <c r="R9" s="165">
        <f t="shared" ca="1" si="0"/>
        <v>0</v>
      </c>
      <c r="S9" s="166"/>
      <c r="T9" s="166"/>
      <c r="U9" s="166"/>
      <c r="V9" s="168"/>
      <c r="W9" s="166"/>
      <c r="X9" s="166"/>
      <c r="Y9" s="166"/>
      <c r="Z9" s="166"/>
      <c r="AA9" s="166"/>
    </row>
    <row r="10" spans="1:27" ht="33.75" customHeight="1">
      <c r="A10" s="162" t="str">
        <f>input!F11</f>
        <v>Castelli</v>
      </c>
      <c r="B10" s="162" t="str">
        <f>input!G11</f>
        <v>Cycling Australia</v>
      </c>
      <c r="C10" s="162" t="str">
        <f>input!H11</f>
        <v>Short Sleeve</v>
      </c>
      <c r="D10" s="162" t="str">
        <f>input!I11</f>
        <v>Male</v>
      </c>
      <c r="E10" s="162" t="str">
        <f>input!J11</f>
        <v>Blue</v>
      </c>
      <c r="F10" s="162" t="str">
        <f>input!M11</f>
        <v>T-Shirt</v>
      </c>
      <c r="G10" s="162" t="str">
        <f>input!N11</f>
        <v>Spring/Summer</v>
      </c>
      <c r="H10" s="162" t="str">
        <f>input!O11</f>
        <v>Cycling casual</v>
      </c>
      <c r="I10" s="162" t="str">
        <f>input!V11</f>
        <v>Slightly used</v>
      </c>
      <c r="J10" s="162">
        <f>input!T11</f>
        <v>3</v>
      </c>
      <c r="K10" s="162" t="str">
        <f>input!P11</f>
        <v>T shirts &amp; Tops</v>
      </c>
      <c r="L10" s="163">
        <f>input!W11</f>
        <v>0</v>
      </c>
      <c r="M10" s="163">
        <f>input!X11</f>
        <v>0</v>
      </c>
      <c r="N10" s="163">
        <f>input!Y11</f>
        <v>0</v>
      </c>
      <c r="O10" s="162"/>
      <c r="P10" s="169"/>
      <c r="Q10" s="169"/>
      <c r="R10" s="165">
        <f t="shared" ca="1" si="0"/>
        <v>0</v>
      </c>
      <c r="S10" s="166"/>
      <c r="T10" s="166"/>
      <c r="U10" s="166"/>
      <c r="V10" s="168"/>
      <c r="W10" s="166"/>
      <c r="X10" s="166"/>
      <c r="Y10" s="166"/>
      <c r="Z10" s="166"/>
      <c r="AA10" s="166"/>
    </row>
    <row r="11" spans="1:27" ht="33.75" customHeight="1">
      <c r="A11" s="162" t="str">
        <f>input!F12</f>
        <v>Castelli</v>
      </c>
      <c r="B11" s="162" t="str">
        <f>input!G12</f>
        <v>Cycling Australia</v>
      </c>
      <c r="C11" s="162" t="str">
        <f>input!H12</f>
        <v>Short Sleeve</v>
      </c>
      <c r="D11" s="162" t="str">
        <f>input!I12</f>
        <v>Male</v>
      </c>
      <c r="E11" s="162" t="str">
        <f>input!J12</f>
        <v>White</v>
      </c>
      <c r="F11" s="162" t="str">
        <f>input!M12</f>
        <v>T-Shirt</v>
      </c>
      <c r="G11" s="162" t="str">
        <f>input!N12</f>
        <v>Spring/Summer</v>
      </c>
      <c r="H11" s="162" t="str">
        <f>input!O12</f>
        <v>Cycling casual</v>
      </c>
      <c r="I11" s="162" t="str">
        <f>input!V12</f>
        <v>Slightly used</v>
      </c>
      <c r="J11" s="162">
        <f>input!T12</f>
        <v>1</v>
      </c>
      <c r="K11" s="162" t="str">
        <f>input!P12</f>
        <v>T shirts &amp; Tops</v>
      </c>
      <c r="L11" s="163">
        <f>input!W12</f>
        <v>0</v>
      </c>
      <c r="M11" s="163">
        <f>input!X12</f>
        <v>0</v>
      </c>
      <c r="N11" s="163">
        <f>input!Y12</f>
        <v>0</v>
      </c>
      <c r="O11" s="162"/>
      <c r="P11" s="169"/>
      <c r="Q11" s="169"/>
      <c r="R11" s="165">
        <f t="shared" ca="1" si="0"/>
        <v>0</v>
      </c>
      <c r="S11" s="166"/>
      <c r="T11" s="166"/>
      <c r="U11" s="166"/>
      <c r="V11" s="168"/>
      <c r="W11" s="166"/>
      <c r="X11" s="166"/>
      <c r="Y11" s="166"/>
      <c r="Z11" s="166"/>
      <c r="AA11" s="166"/>
    </row>
    <row r="12" spans="1:27" ht="33.75" customHeight="1">
      <c r="A12" s="162" t="str">
        <f>input!F13</f>
        <v>Castelli</v>
      </c>
      <c r="B12" s="162" t="str">
        <f>input!G13</f>
        <v>Cycling Australia</v>
      </c>
      <c r="C12" s="162" t="str">
        <f>input!H13</f>
        <v>Long Sleeve</v>
      </c>
      <c r="D12" s="162" t="str">
        <f>input!I13</f>
        <v>Male</v>
      </c>
      <c r="E12" s="162" t="str">
        <f>input!J13</f>
        <v>White</v>
      </c>
      <c r="F12" s="162" t="str">
        <f>input!M13</f>
        <v>Thermal Jersey</v>
      </c>
      <c r="G12" s="162" t="str">
        <f>input!N13</f>
        <v>Autumn/Winter</v>
      </c>
      <c r="H12" s="162" t="str">
        <f>input!O13</f>
        <v>Road cycling</v>
      </c>
      <c r="I12" s="162" t="str">
        <f>input!V13</f>
        <v>Slightly used</v>
      </c>
      <c r="J12" s="162">
        <f>input!T13</f>
        <v>1</v>
      </c>
      <c r="K12" s="162" t="str">
        <f>input!P13</f>
        <v>Long Sleeve Jersey</v>
      </c>
      <c r="L12" s="163">
        <f>input!W13</f>
        <v>0</v>
      </c>
      <c r="M12" s="163">
        <f>input!X13</f>
        <v>0</v>
      </c>
      <c r="N12" s="163">
        <f>input!Y13</f>
        <v>0</v>
      </c>
      <c r="O12" s="162"/>
      <c r="P12" s="169"/>
      <c r="Q12" s="169"/>
      <c r="R12" s="165">
        <f t="shared" ca="1" si="0"/>
        <v>0</v>
      </c>
      <c r="S12" s="166"/>
      <c r="T12" s="166"/>
      <c r="U12" s="166"/>
      <c r="V12" s="168"/>
      <c r="W12" s="166"/>
      <c r="X12" s="166"/>
      <c r="Y12" s="166"/>
      <c r="Z12" s="166"/>
      <c r="AA12" s="166"/>
    </row>
    <row r="13" spans="1:27" ht="33.75" customHeight="1">
      <c r="A13" s="162" t="str">
        <f>input!F14</f>
        <v>Castelli</v>
      </c>
      <c r="B13" s="162" t="str">
        <f>input!G14</f>
        <v>Cycling Australia</v>
      </c>
      <c r="C13" s="162" t="str">
        <f>input!H14</f>
        <v>Long Sleeve</v>
      </c>
      <c r="D13" s="162" t="str">
        <f>input!I14</f>
        <v>Male</v>
      </c>
      <c r="E13" s="162" t="str">
        <f>input!J14</f>
        <v>White</v>
      </c>
      <c r="F13" s="162" t="str">
        <f>input!M14</f>
        <v>Thermal Jersey</v>
      </c>
      <c r="G13" s="162" t="str">
        <f>input!N14</f>
        <v>Autumn/Winter</v>
      </c>
      <c r="H13" s="162" t="str">
        <f>input!O14</f>
        <v>Road cycling</v>
      </c>
      <c r="I13" s="162" t="str">
        <f>input!V14</f>
        <v>Slightly used</v>
      </c>
      <c r="J13" s="162">
        <f>input!T14</f>
        <v>1</v>
      </c>
      <c r="K13" s="162" t="str">
        <f>input!P14</f>
        <v>Long Sleeve Jersey</v>
      </c>
      <c r="L13" s="163">
        <f>input!W14</f>
        <v>0</v>
      </c>
      <c r="M13" s="163">
        <f>input!X14</f>
        <v>0</v>
      </c>
      <c r="N13" s="163">
        <f>input!Y14</f>
        <v>0</v>
      </c>
      <c r="O13" s="162"/>
      <c r="P13" s="169"/>
      <c r="Q13" s="169"/>
      <c r="R13" s="165">
        <f t="shared" ca="1" si="0"/>
        <v>0</v>
      </c>
      <c r="S13" s="166"/>
      <c r="T13" s="166"/>
      <c r="U13" s="166"/>
      <c r="V13" s="168"/>
      <c r="W13" s="166"/>
      <c r="X13" s="166"/>
      <c r="Y13" s="166"/>
      <c r="Z13" s="166"/>
      <c r="AA13" s="166"/>
    </row>
    <row r="14" spans="1:27" ht="33.75" customHeight="1">
      <c r="A14" s="162" t="str">
        <f>input!F15</f>
        <v>Santini</v>
      </c>
      <c r="B14" s="162" t="str">
        <f>input!G15</f>
        <v>Cycling Australia</v>
      </c>
      <c r="C14" s="162" t="str">
        <f>input!H15</f>
        <v>Long Sleeve</v>
      </c>
      <c r="D14" s="162" t="str">
        <f>input!I15</f>
        <v>Male</v>
      </c>
      <c r="E14" s="162" t="str">
        <f>input!J15</f>
        <v>White</v>
      </c>
      <c r="F14" s="162" t="str">
        <f>input!M15</f>
        <v>Thermal Jersey</v>
      </c>
      <c r="G14" s="162" t="str">
        <f>input!N15</f>
        <v>Autumn/Winter</v>
      </c>
      <c r="H14" s="162" t="str">
        <f>input!O15</f>
        <v>Road cycling</v>
      </c>
      <c r="I14" s="162" t="str">
        <f>input!V15</f>
        <v>New</v>
      </c>
      <c r="J14" s="162">
        <f>input!T15</f>
        <v>2</v>
      </c>
      <c r="K14" s="162" t="str">
        <f>input!P15</f>
        <v>Long Sleeve Jersey</v>
      </c>
      <c r="L14" s="163">
        <f>input!W15</f>
        <v>0</v>
      </c>
      <c r="M14" s="163">
        <f>input!X15</f>
        <v>0</v>
      </c>
      <c r="N14" s="163">
        <f>input!Y15</f>
        <v>0</v>
      </c>
      <c r="O14" s="162"/>
      <c r="P14" s="169"/>
      <c r="Q14" s="169"/>
      <c r="R14" s="165">
        <f t="shared" ca="1" si="0"/>
        <v>0</v>
      </c>
      <c r="S14" s="166"/>
      <c r="T14" s="166"/>
      <c r="U14" s="166"/>
      <c r="V14" s="168"/>
      <c r="W14" s="166"/>
      <c r="X14" s="166"/>
      <c r="Y14" s="166"/>
      <c r="Z14" s="166"/>
      <c r="AA14" s="166"/>
    </row>
    <row r="15" spans="1:27" ht="33.75" customHeight="1">
      <c r="A15" s="162" t="str">
        <f>input!F16</f>
        <v>Santini</v>
      </c>
      <c r="B15" s="162" t="str">
        <f>input!G16</f>
        <v>Cycling Australia</v>
      </c>
      <c r="C15" s="162" t="str">
        <f>input!H16</f>
        <v>Long Sleeve</v>
      </c>
      <c r="D15" s="162" t="str">
        <f>input!I16</f>
        <v>Male</v>
      </c>
      <c r="E15" s="162" t="str">
        <f>input!J16</f>
        <v>White</v>
      </c>
      <c r="F15" s="162" t="str">
        <f>input!M16</f>
        <v>Thermal Skinsuit</v>
      </c>
      <c r="G15" s="162" t="str">
        <f>input!N16</f>
        <v>Autumn/Winter</v>
      </c>
      <c r="H15" s="162" t="str">
        <f>input!O16</f>
        <v>Road cycling</v>
      </c>
      <c r="I15" s="162" t="str">
        <f>input!V16</f>
        <v>New</v>
      </c>
      <c r="J15" s="162">
        <f>input!T16</f>
        <v>4</v>
      </c>
      <c r="K15" s="162" t="str">
        <f>input!P16</f>
        <v>Skinsuits</v>
      </c>
      <c r="L15" s="163">
        <f>input!W16</f>
        <v>0</v>
      </c>
      <c r="M15" s="163">
        <f>input!X16</f>
        <v>0</v>
      </c>
      <c r="N15" s="163">
        <f>input!Y16</f>
        <v>0</v>
      </c>
      <c r="O15" s="162"/>
      <c r="P15" s="169"/>
      <c r="Q15" s="169"/>
      <c r="R15" s="165">
        <f t="shared" ca="1" si="0"/>
        <v>0</v>
      </c>
      <c r="S15" s="166"/>
      <c r="T15" s="166"/>
      <c r="U15" s="166"/>
      <c r="V15" s="168"/>
      <c r="W15" s="166"/>
      <c r="X15" s="166"/>
      <c r="Y15" s="166"/>
      <c r="Z15" s="166"/>
      <c r="AA15" s="166"/>
    </row>
    <row r="16" spans="1:27" ht="33.75" customHeight="1">
      <c r="A16" s="162" t="str">
        <f>input!F17</f>
        <v>Santini</v>
      </c>
      <c r="B16" s="162" t="str">
        <f>input!G17</f>
        <v>Cycling Australia</v>
      </c>
      <c r="C16" s="162" t="str">
        <f>input!H17</f>
        <v>Long Sleeve</v>
      </c>
      <c r="D16" s="162" t="str">
        <f>input!I17</f>
        <v>Male</v>
      </c>
      <c r="E16" s="162" t="str">
        <f>input!J17</f>
        <v>White</v>
      </c>
      <c r="F16" s="162" t="str">
        <f>input!M17</f>
        <v>Thermal Skinsuit</v>
      </c>
      <c r="G16" s="162" t="str">
        <f>input!N17</f>
        <v>Autumn/Winter</v>
      </c>
      <c r="H16" s="162" t="str">
        <f>input!O17</f>
        <v>Road cycling</v>
      </c>
      <c r="I16" s="162" t="str">
        <f>input!V17</f>
        <v>New</v>
      </c>
      <c r="J16" s="162">
        <f>input!T17</f>
        <v>2</v>
      </c>
      <c r="K16" s="162" t="str">
        <f>input!P17</f>
        <v>Skinsuits</v>
      </c>
      <c r="L16" s="163">
        <f>input!W17</f>
        <v>0</v>
      </c>
      <c r="M16" s="163">
        <f>input!X17</f>
        <v>0</v>
      </c>
      <c r="N16" s="163">
        <f>input!Y17</f>
        <v>0</v>
      </c>
      <c r="O16" s="162"/>
      <c r="P16" s="169"/>
      <c r="Q16" s="169"/>
      <c r="R16" s="165">
        <f t="shared" ca="1" si="0"/>
        <v>0</v>
      </c>
      <c r="S16" s="166"/>
      <c r="T16" s="166"/>
      <c r="U16" s="166"/>
      <c r="V16" s="168"/>
      <c r="W16" s="166"/>
      <c r="X16" s="166"/>
      <c r="Y16" s="166"/>
      <c r="Z16" s="166"/>
      <c r="AA16" s="166"/>
    </row>
    <row r="17" spans="1:27" ht="33.75" customHeight="1">
      <c r="A17" s="162" t="str">
        <f>input!F18</f>
        <v>Santini</v>
      </c>
      <c r="B17" s="162" t="str">
        <f>input!G18</f>
        <v>Bike Exchange</v>
      </c>
      <c r="C17" s="162" t="str">
        <f>input!H18</f>
        <v>Long Sleeve</v>
      </c>
      <c r="D17" s="162" t="str">
        <f>input!I18</f>
        <v>Male</v>
      </c>
      <c r="E17" s="162" t="str">
        <f>input!J18</f>
        <v>White</v>
      </c>
      <c r="F17" s="162" t="str">
        <f>input!M18</f>
        <v>Thermal Skinsuit</v>
      </c>
      <c r="G17" s="162" t="str">
        <f>input!N18</f>
        <v>Autumn/Winter</v>
      </c>
      <c r="H17" s="162" t="str">
        <f>input!O18</f>
        <v>Road cycling</v>
      </c>
      <c r="I17" s="162" t="str">
        <f>input!V18</f>
        <v>New</v>
      </c>
      <c r="J17" s="162">
        <f>input!T18</f>
        <v>1</v>
      </c>
      <c r="K17" s="162" t="str">
        <f>input!P18</f>
        <v>Skinsuits</v>
      </c>
      <c r="L17" s="163">
        <f>input!W18</f>
        <v>0</v>
      </c>
      <c r="M17" s="163">
        <f>input!X18</f>
        <v>0</v>
      </c>
      <c r="N17" s="163">
        <f>input!Y18</f>
        <v>0</v>
      </c>
      <c r="O17" s="162"/>
      <c r="P17" s="169"/>
      <c r="Q17" s="169"/>
      <c r="R17" s="165">
        <f t="shared" ca="1" si="0"/>
        <v>0</v>
      </c>
      <c r="S17" s="166"/>
      <c r="T17" s="166"/>
      <c r="U17" s="166"/>
      <c r="V17" s="168"/>
      <c r="W17" s="166"/>
      <c r="X17" s="166"/>
      <c r="Y17" s="166"/>
      <c r="Z17" s="166"/>
      <c r="AA17" s="166"/>
    </row>
    <row r="18" spans="1:27" ht="33.75" customHeight="1">
      <c r="A18" s="162" t="str">
        <f>input!F19</f>
        <v>Santini</v>
      </c>
      <c r="B18" s="162" t="str">
        <f>input!G19</f>
        <v>Bike Exchange</v>
      </c>
      <c r="C18" s="162" t="str">
        <f>input!H19</f>
        <v>Long Sleeve</v>
      </c>
      <c r="D18" s="162" t="str">
        <f>input!I19</f>
        <v>Male</v>
      </c>
      <c r="E18" s="162" t="str">
        <f>input!J19</f>
        <v>Green</v>
      </c>
      <c r="F18" s="162" t="str">
        <f>input!M19</f>
        <v>Thermal Jersey</v>
      </c>
      <c r="G18" s="162" t="str">
        <f>input!N19</f>
        <v>Autumn/Winter</v>
      </c>
      <c r="H18" s="162" t="str">
        <f>input!O19</f>
        <v>Road cycling</v>
      </c>
      <c r="I18" s="162" t="str">
        <f>input!V19</f>
        <v>New</v>
      </c>
      <c r="J18" s="162">
        <f>input!T19</f>
        <v>1</v>
      </c>
      <c r="K18" s="162" t="str">
        <f>input!P19</f>
        <v>Long Sleeve Jersey</v>
      </c>
      <c r="L18" s="163">
        <f>input!W19</f>
        <v>0</v>
      </c>
      <c r="M18" s="163">
        <f>input!X19</f>
        <v>0</v>
      </c>
      <c r="N18" s="163">
        <f>input!Y19</f>
        <v>0</v>
      </c>
      <c r="O18" s="162"/>
      <c r="P18" s="169"/>
      <c r="Q18" s="169"/>
      <c r="R18" s="165">
        <f t="shared" ca="1" si="0"/>
        <v>0</v>
      </c>
      <c r="S18" s="166"/>
      <c r="T18" s="166"/>
      <c r="U18" s="166"/>
      <c r="V18" s="168"/>
      <c r="W18" s="166"/>
      <c r="X18" s="166"/>
      <c r="Y18" s="166"/>
      <c r="Z18" s="166"/>
      <c r="AA18" s="166"/>
    </row>
    <row r="19" spans="1:27" ht="33.75" customHeight="1">
      <c r="A19" s="162" t="str">
        <f>input!F20</f>
        <v>Santini</v>
      </c>
      <c r="B19" s="162" t="str">
        <f>input!G20</f>
        <v>Bike Exchange</v>
      </c>
      <c r="C19" s="162" t="str">
        <f>input!H20</f>
        <v>Long Sleeve</v>
      </c>
      <c r="D19" s="162" t="str">
        <f>input!I20</f>
        <v>Male</v>
      </c>
      <c r="E19" s="162" t="str">
        <f>input!J20</f>
        <v>Green</v>
      </c>
      <c r="F19" s="162" t="str">
        <f>input!M20</f>
        <v>Thermal Jersey</v>
      </c>
      <c r="G19" s="162" t="str">
        <f>input!N20</f>
        <v>Autumn/Winter</v>
      </c>
      <c r="H19" s="162" t="str">
        <f>input!O20</f>
        <v>Road cycling</v>
      </c>
      <c r="I19" s="162" t="str">
        <f>input!V20</f>
        <v>New</v>
      </c>
      <c r="J19" s="162">
        <f>input!T20</f>
        <v>2</v>
      </c>
      <c r="K19" s="162" t="str">
        <f>input!P20</f>
        <v>Long Sleeve Jersey</v>
      </c>
      <c r="L19" s="163">
        <f>input!W20</f>
        <v>0</v>
      </c>
      <c r="M19" s="163">
        <f>input!X20</f>
        <v>0</v>
      </c>
      <c r="N19" s="163">
        <f>input!Y20</f>
        <v>0</v>
      </c>
      <c r="O19" s="162"/>
      <c r="P19" s="169"/>
      <c r="Q19" s="169"/>
      <c r="R19" s="165">
        <f t="shared" ca="1" si="0"/>
        <v>0</v>
      </c>
      <c r="S19" s="166"/>
      <c r="T19" s="166"/>
      <c r="U19" s="166"/>
      <c r="V19" s="168"/>
      <c r="W19" s="166"/>
      <c r="X19" s="166"/>
      <c r="Y19" s="166"/>
      <c r="Z19" s="166"/>
      <c r="AA19" s="166"/>
    </row>
    <row r="20" spans="1:27" ht="33.75" customHeight="1">
      <c r="A20" s="162" t="str">
        <f>input!F21</f>
        <v>Santini</v>
      </c>
      <c r="B20" s="162" t="str">
        <f>input!G21</f>
        <v>Bike Exchange</v>
      </c>
      <c r="C20" s="162" t="str">
        <f>input!H21</f>
        <v>Long Sleeve</v>
      </c>
      <c r="D20" s="162" t="str">
        <f>input!I21</f>
        <v>Male</v>
      </c>
      <c r="E20" s="162" t="str">
        <f>input!J21</f>
        <v>Green</v>
      </c>
      <c r="F20" s="162" t="str">
        <f>input!M21</f>
        <v>Thermal Jersey</v>
      </c>
      <c r="G20" s="162" t="str">
        <f>input!N21</f>
        <v>Autumn/Winter</v>
      </c>
      <c r="H20" s="162" t="str">
        <f>input!O21</f>
        <v>Road cycling</v>
      </c>
      <c r="I20" s="162" t="str">
        <f>input!V21</f>
        <v>New</v>
      </c>
      <c r="J20" s="162">
        <f>input!T21</f>
        <v>3</v>
      </c>
      <c r="K20" s="162" t="str">
        <f>input!P21</f>
        <v>Long Sleeve Jersey</v>
      </c>
      <c r="L20" s="163">
        <f>input!W21</f>
        <v>0</v>
      </c>
      <c r="M20" s="163">
        <f>input!X21</f>
        <v>0</v>
      </c>
      <c r="N20" s="163">
        <f>input!Y21</f>
        <v>0</v>
      </c>
      <c r="O20" s="162"/>
      <c r="P20" s="169"/>
      <c r="Q20" s="169"/>
      <c r="R20" s="165">
        <f t="shared" ca="1" si="0"/>
        <v>0</v>
      </c>
      <c r="S20" s="166"/>
      <c r="T20" s="166"/>
      <c r="U20" s="166"/>
      <c r="V20" s="168"/>
      <c r="W20" s="166"/>
      <c r="X20" s="166"/>
      <c r="Y20" s="166"/>
      <c r="Z20" s="166"/>
      <c r="AA20" s="166"/>
    </row>
    <row r="21" spans="1:27" ht="33.75" customHeight="1">
      <c r="A21" s="162" t="str">
        <f>input!F22</f>
        <v>Santini</v>
      </c>
      <c r="B21" s="162" t="str">
        <f>input!G22</f>
        <v>Bike Exchange</v>
      </c>
      <c r="C21" s="162" t="str">
        <f>input!H22</f>
        <v>Long Sleeve</v>
      </c>
      <c r="D21" s="162" t="str">
        <f>input!I22</f>
        <v>Male</v>
      </c>
      <c r="E21" s="162" t="str">
        <f>input!J22</f>
        <v>Green</v>
      </c>
      <c r="F21" s="162" t="str">
        <f>input!M22</f>
        <v>Thermal Jersey</v>
      </c>
      <c r="G21" s="162" t="str">
        <f>input!N22</f>
        <v>Autumn/Winter</v>
      </c>
      <c r="H21" s="162" t="str">
        <f>input!O22</f>
        <v>Road cycling</v>
      </c>
      <c r="I21" s="162" t="str">
        <f>input!V22</f>
        <v>New</v>
      </c>
      <c r="J21" s="162">
        <f>input!T22</f>
        <v>1</v>
      </c>
      <c r="K21" s="162" t="str">
        <f>input!P22</f>
        <v>Long Sleeve Jersey</v>
      </c>
      <c r="L21" s="163">
        <f>input!W22</f>
        <v>0</v>
      </c>
      <c r="M21" s="163">
        <f>input!X22</f>
        <v>0</v>
      </c>
      <c r="N21" s="163">
        <f>input!Y22</f>
        <v>0</v>
      </c>
      <c r="O21" s="162"/>
      <c r="P21" s="169"/>
      <c r="Q21" s="169"/>
      <c r="R21" s="165">
        <f t="shared" ca="1" si="0"/>
        <v>0</v>
      </c>
      <c r="S21" s="166"/>
      <c r="T21" s="166"/>
      <c r="U21" s="166"/>
      <c r="V21" s="168"/>
      <c r="W21" s="166"/>
      <c r="X21" s="166"/>
      <c r="Y21" s="166"/>
      <c r="Z21" s="166"/>
      <c r="AA21" s="166"/>
    </row>
    <row r="22" spans="1:27" ht="33.75" customHeight="1">
      <c r="A22" s="162" t="str">
        <f>input!F23</f>
        <v>Ekoi</v>
      </c>
      <c r="B22" s="162" t="str">
        <f>input!G23</f>
        <v>Education First</v>
      </c>
      <c r="C22" s="162" t="str">
        <f>input!H23</f>
        <v>Long Sleeve</v>
      </c>
      <c r="D22" s="162" t="str">
        <f>input!I23</f>
        <v>Female</v>
      </c>
      <c r="E22" s="162" t="str">
        <f>input!J23</f>
        <v>Yellow</v>
      </c>
      <c r="F22" s="162" t="str">
        <f>input!M23</f>
        <v>Thermal baselayer</v>
      </c>
      <c r="G22" s="162" t="str">
        <f>input!N23</f>
        <v>Autumn/Winter</v>
      </c>
      <c r="H22" s="162" t="str">
        <f>input!O23</f>
        <v>Road cycling</v>
      </c>
      <c r="I22" s="162" t="str">
        <f>input!V23</f>
        <v>New</v>
      </c>
      <c r="J22" s="162">
        <f>input!T23</f>
        <v>3</v>
      </c>
      <c r="K22" s="162" t="str">
        <f>input!P23</f>
        <v>Base layer</v>
      </c>
      <c r="L22" s="163">
        <f>input!W23</f>
        <v>0</v>
      </c>
      <c r="M22" s="163">
        <f>input!X23</f>
        <v>0</v>
      </c>
      <c r="N22" s="163">
        <f>input!Y23</f>
        <v>0</v>
      </c>
      <c r="O22" s="162"/>
      <c r="P22" s="169"/>
      <c r="Q22" s="169"/>
      <c r="R22" s="165">
        <f t="shared" ca="1" si="0"/>
        <v>0</v>
      </c>
      <c r="S22" s="166"/>
      <c r="T22" s="166"/>
      <c r="U22" s="166"/>
      <c r="V22" s="168"/>
      <c r="W22" s="166"/>
      <c r="X22" s="166"/>
      <c r="Y22" s="166"/>
      <c r="Z22" s="166"/>
      <c r="AA22" s="166"/>
    </row>
    <row r="23" spans="1:27" ht="33.75" customHeight="1">
      <c r="A23" s="162" t="str">
        <f>input!F24</f>
        <v>Ekoi</v>
      </c>
      <c r="B23" s="162" t="str">
        <f>input!G24</f>
        <v>Education First</v>
      </c>
      <c r="C23" s="162" t="str">
        <f>input!H24</f>
        <v>Long Sleeve</v>
      </c>
      <c r="D23" s="162" t="str">
        <f>input!I24</f>
        <v>Female</v>
      </c>
      <c r="E23" s="162" t="str">
        <f>input!J24</f>
        <v>Yellow</v>
      </c>
      <c r="F23" s="162" t="str">
        <f>input!M24</f>
        <v>Thermal baselayer</v>
      </c>
      <c r="G23" s="162" t="str">
        <f>input!N24</f>
        <v>Autumn/Winter</v>
      </c>
      <c r="H23" s="162" t="str">
        <f>input!O24</f>
        <v>Road cycling</v>
      </c>
      <c r="I23" s="162" t="str">
        <f>input!V24</f>
        <v>New</v>
      </c>
      <c r="J23" s="162">
        <f>input!T24</f>
        <v>2</v>
      </c>
      <c r="K23" s="162" t="str">
        <f>input!P24</f>
        <v>Base layer</v>
      </c>
      <c r="L23" s="163">
        <f>input!W24</f>
        <v>0</v>
      </c>
      <c r="M23" s="163">
        <f>input!X24</f>
        <v>0</v>
      </c>
      <c r="N23" s="163">
        <f>input!Y24</f>
        <v>0</v>
      </c>
      <c r="O23" s="162"/>
      <c r="P23" s="169"/>
      <c r="Q23" s="169"/>
      <c r="R23" s="165">
        <f t="shared" ca="1" si="0"/>
        <v>0</v>
      </c>
      <c r="S23" s="166"/>
      <c r="T23" s="166"/>
      <c r="U23" s="166"/>
      <c r="V23" s="168"/>
      <c r="W23" s="166"/>
      <c r="X23" s="166"/>
      <c r="Y23" s="166"/>
      <c r="Z23" s="166"/>
      <c r="AA23" s="166"/>
    </row>
    <row r="24" spans="1:27" ht="33.75" customHeight="1">
      <c r="A24" s="162" t="str">
        <f>input!F25</f>
        <v>Ekoi</v>
      </c>
      <c r="B24" s="162" t="str">
        <f>input!G25</f>
        <v>Education First</v>
      </c>
      <c r="C24" s="162" t="str">
        <f>input!H25</f>
        <v>Long Sleeve</v>
      </c>
      <c r="D24" s="162" t="str">
        <f>input!I25</f>
        <v>Female</v>
      </c>
      <c r="E24" s="162" t="str">
        <f>input!J25</f>
        <v>Yellow</v>
      </c>
      <c r="F24" s="162" t="str">
        <f>input!M25</f>
        <v>Thermal baselayer</v>
      </c>
      <c r="G24" s="162" t="str">
        <f>input!N25</f>
        <v>Autumn/Winter</v>
      </c>
      <c r="H24" s="162" t="str">
        <f>input!O25</f>
        <v>Road cycling</v>
      </c>
      <c r="I24" s="162" t="str">
        <f>input!V25</f>
        <v>New</v>
      </c>
      <c r="J24" s="162">
        <f>input!T25</f>
        <v>1</v>
      </c>
      <c r="K24" s="162" t="str">
        <f>input!P25</f>
        <v>Base layer</v>
      </c>
      <c r="L24" s="163">
        <f>input!W25</f>
        <v>0</v>
      </c>
      <c r="M24" s="163">
        <f>input!X25</f>
        <v>0</v>
      </c>
      <c r="N24" s="163">
        <f>input!Y25</f>
        <v>0</v>
      </c>
      <c r="O24" s="162"/>
      <c r="P24" s="169"/>
      <c r="Q24" s="169"/>
      <c r="R24" s="165">
        <f t="shared" ca="1" si="0"/>
        <v>0</v>
      </c>
      <c r="S24" s="166"/>
      <c r="T24" s="166"/>
      <c r="U24" s="166"/>
      <c r="V24" s="168"/>
      <c r="W24" s="166"/>
      <c r="X24" s="166"/>
      <c r="Y24" s="166"/>
      <c r="Z24" s="166"/>
      <c r="AA24" s="166"/>
    </row>
    <row r="25" spans="1:27" ht="33.75" customHeight="1">
      <c r="A25" s="162" t="str">
        <f>input!F26</f>
        <v>Ekoi</v>
      </c>
      <c r="B25" s="162" t="str">
        <f>input!G26</f>
        <v>Education First</v>
      </c>
      <c r="C25" s="162" t="str">
        <f>input!H26</f>
        <v>Long Sleeve</v>
      </c>
      <c r="D25" s="162" t="str">
        <f>input!I26</f>
        <v>Female</v>
      </c>
      <c r="E25" s="162" t="str">
        <f>input!J26</f>
        <v>Yellow</v>
      </c>
      <c r="F25" s="162" t="str">
        <f>input!M26</f>
        <v>Thermal baselayer</v>
      </c>
      <c r="G25" s="162" t="str">
        <f>input!N26</f>
        <v>Autumn/Winter</v>
      </c>
      <c r="H25" s="162" t="str">
        <f>input!O26</f>
        <v>Road cycling</v>
      </c>
      <c r="I25" s="162" t="str">
        <f>input!V26</f>
        <v>New</v>
      </c>
      <c r="J25" s="162">
        <f>input!T26</f>
        <v>1</v>
      </c>
      <c r="K25" s="162" t="str">
        <f>input!P26</f>
        <v>Base layer</v>
      </c>
      <c r="L25" s="163">
        <f>input!W26</f>
        <v>0</v>
      </c>
      <c r="M25" s="163">
        <f>input!X26</f>
        <v>0</v>
      </c>
      <c r="N25" s="163">
        <f>input!Y26</f>
        <v>0</v>
      </c>
      <c r="O25" s="162"/>
      <c r="P25" s="169"/>
      <c r="Q25" s="169"/>
      <c r="R25" s="165">
        <f t="shared" ca="1" si="0"/>
        <v>0</v>
      </c>
      <c r="S25" s="166"/>
      <c r="T25" s="166"/>
      <c r="U25" s="166"/>
      <c r="V25" s="168"/>
      <c r="W25" s="166"/>
      <c r="X25" s="166"/>
      <c r="Y25" s="166"/>
      <c r="Z25" s="166"/>
      <c r="AA25" s="166"/>
    </row>
    <row r="26" spans="1:27" ht="33.75" customHeight="1">
      <c r="A26" s="162" t="str">
        <f>input!F27</f>
        <v>Ekoi</v>
      </c>
      <c r="B26" s="162" t="str">
        <f>input!G27</f>
        <v>Education First</v>
      </c>
      <c r="C26" s="162" t="str">
        <f>input!H27</f>
        <v>Long Sleeve</v>
      </c>
      <c r="D26" s="162" t="str">
        <f>input!I27</f>
        <v>Female</v>
      </c>
      <c r="E26" s="162" t="str">
        <f>input!J27</f>
        <v>Yellow</v>
      </c>
      <c r="F26" s="162" t="str">
        <f>input!M27</f>
        <v>Thermal baselayer</v>
      </c>
      <c r="G26" s="162" t="str">
        <f>input!N27</f>
        <v>Autumn/Winter</v>
      </c>
      <c r="H26" s="162" t="str">
        <f>input!O27</f>
        <v>Road cycling</v>
      </c>
      <c r="I26" s="162" t="str">
        <f>input!V27</f>
        <v>New</v>
      </c>
      <c r="J26" s="162">
        <f>input!T27</f>
        <v>1</v>
      </c>
      <c r="K26" s="162" t="str">
        <f>input!P27</f>
        <v>Base layer</v>
      </c>
      <c r="L26" s="163">
        <f>input!W27</f>
        <v>0</v>
      </c>
      <c r="M26" s="163">
        <f>input!X27</f>
        <v>0</v>
      </c>
      <c r="N26" s="163">
        <f>input!Y27</f>
        <v>0</v>
      </c>
      <c r="O26" s="162"/>
      <c r="P26" s="169"/>
      <c r="Q26" s="169"/>
      <c r="R26" s="165">
        <f t="shared" ca="1" si="0"/>
        <v>0</v>
      </c>
      <c r="S26" s="166"/>
      <c r="T26" s="166"/>
      <c r="U26" s="166"/>
      <c r="V26" s="168"/>
      <c r="W26" s="166"/>
      <c r="X26" s="166"/>
      <c r="Y26" s="166"/>
      <c r="Z26" s="166"/>
      <c r="AA26" s="166"/>
    </row>
    <row r="27" spans="1:27" ht="33.75" customHeight="1">
      <c r="A27" s="162" t="str">
        <f>input!F28</f>
        <v>Ekoi</v>
      </c>
      <c r="B27" s="162" t="str">
        <f>input!G28</f>
        <v>Education First</v>
      </c>
      <c r="C27" s="162">
        <f>input!H28</f>
        <v>0</v>
      </c>
      <c r="D27" s="162" t="str">
        <f>input!I28</f>
        <v>Female</v>
      </c>
      <c r="E27" s="162" t="str">
        <f>input!J28</f>
        <v>Yellow</v>
      </c>
      <c r="F27" s="162" t="str">
        <f>input!M28</f>
        <v>After Ride orange Gel Health</v>
      </c>
      <c r="G27" s="162" t="str">
        <f>input!N28</f>
        <v>All season</v>
      </c>
      <c r="H27" s="162" t="str">
        <f>input!O28</f>
        <v>Road cycling</v>
      </c>
      <c r="I27" s="162" t="str">
        <f>input!V28</f>
        <v>New</v>
      </c>
      <c r="J27" s="162">
        <f>input!T28</f>
        <v>10</v>
      </c>
      <c r="K27" s="162" t="str">
        <f>input!P28</f>
        <v>Nutrition</v>
      </c>
      <c r="L27" s="163">
        <f>input!W28</f>
        <v>0</v>
      </c>
      <c r="M27" s="163">
        <f>input!X28</f>
        <v>0</v>
      </c>
      <c r="N27" s="163">
        <f>input!Y28</f>
        <v>0</v>
      </c>
      <c r="O27" s="162"/>
      <c r="P27" s="169"/>
      <c r="Q27" s="169"/>
      <c r="R27" s="165">
        <f t="shared" ca="1" si="0"/>
        <v>0</v>
      </c>
      <c r="S27" s="166"/>
      <c r="T27" s="166"/>
      <c r="U27" s="166"/>
      <c r="V27" s="168"/>
      <c r="W27" s="166"/>
      <c r="X27" s="166"/>
      <c r="Y27" s="166"/>
      <c r="Z27" s="166"/>
      <c r="AA27" s="166"/>
    </row>
    <row r="28" spans="1:27" ht="33.75" customHeight="1">
      <c r="A28" s="162" t="str">
        <f>input!F29</f>
        <v>Ekoi</v>
      </c>
      <c r="B28" s="162" t="str">
        <f>input!G29</f>
        <v>Education First</v>
      </c>
      <c r="C28" s="162">
        <f>input!H29</f>
        <v>0</v>
      </c>
      <c r="D28" s="162" t="str">
        <f>input!I29</f>
        <v>Female</v>
      </c>
      <c r="E28" s="162" t="str">
        <f>input!J29</f>
        <v>Yellow</v>
      </c>
      <c r="F28" s="162" t="str">
        <f>input!M29</f>
        <v>After Ride Blueberry Gel Health</v>
      </c>
      <c r="G28" s="162" t="str">
        <f>input!N29</f>
        <v>All season</v>
      </c>
      <c r="H28" s="162" t="str">
        <f>input!O29</f>
        <v>Road cycling</v>
      </c>
      <c r="I28" s="162" t="str">
        <f>input!V29</f>
        <v>New</v>
      </c>
      <c r="J28" s="162">
        <f>input!T29</f>
        <v>15</v>
      </c>
      <c r="K28" s="162" t="str">
        <f>input!P29</f>
        <v>Nutrition</v>
      </c>
      <c r="L28" s="163">
        <f>input!W29</f>
        <v>0</v>
      </c>
      <c r="M28" s="163">
        <f>input!X29</f>
        <v>0</v>
      </c>
      <c r="N28" s="163">
        <f>input!Y29</f>
        <v>0</v>
      </c>
      <c r="O28" s="162"/>
      <c r="P28" s="169"/>
      <c r="Q28" s="169"/>
      <c r="R28" s="165">
        <f t="shared" ca="1" si="0"/>
        <v>0</v>
      </c>
      <c r="S28" s="166"/>
      <c r="T28" s="166"/>
      <c r="U28" s="166"/>
      <c r="V28" s="168"/>
      <c r="W28" s="166"/>
      <c r="X28" s="166"/>
      <c r="Y28" s="166"/>
      <c r="Z28" s="166"/>
      <c r="AA28" s="166"/>
    </row>
    <row r="29" spans="1:27" ht="33.75" customHeight="1">
      <c r="A29" s="162" t="str">
        <f>input!F30</f>
        <v>Ekoi</v>
      </c>
      <c r="B29" s="162" t="str">
        <f>input!G30</f>
        <v>Education First</v>
      </c>
      <c r="C29" s="162">
        <f>input!H30</f>
        <v>0</v>
      </c>
      <c r="D29" s="162" t="str">
        <f>input!I30</f>
        <v>Female</v>
      </c>
      <c r="E29" s="162" t="str">
        <f>input!J30</f>
        <v>Yellow</v>
      </c>
      <c r="F29" s="162" t="str">
        <f>input!M30</f>
        <v>After Ride Lemon Gel Health</v>
      </c>
      <c r="G29" s="162" t="str">
        <f>input!N30</f>
        <v>All season</v>
      </c>
      <c r="H29" s="162" t="str">
        <f>input!O30</f>
        <v>Road cycling</v>
      </c>
      <c r="I29" s="162" t="str">
        <f>input!V30</f>
        <v>New</v>
      </c>
      <c r="J29" s="162">
        <f>input!T30</f>
        <v>20</v>
      </c>
      <c r="K29" s="162" t="str">
        <f>input!P30</f>
        <v>Nutrition</v>
      </c>
      <c r="L29" s="163">
        <f>input!W30</f>
        <v>0</v>
      </c>
      <c r="M29" s="163">
        <f>input!X30</f>
        <v>0</v>
      </c>
      <c r="N29" s="163">
        <f>input!Y30</f>
        <v>0</v>
      </c>
      <c r="O29" s="162"/>
      <c r="P29" s="169"/>
      <c r="Q29" s="169"/>
      <c r="R29" s="165">
        <f t="shared" ca="1" si="0"/>
        <v>0</v>
      </c>
      <c r="S29" s="166"/>
      <c r="T29" s="166"/>
      <c r="U29" s="166"/>
      <c r="V29" s="168"/>
      <c r="W29" s="166"/>
      <c r="X29" s="166"/>
      <c r="Y29" s="166"/>
      <c r="Z29" s="166"/>
      <c r="AA29" s="166"/>
    </row>
    <row r="30" spans="1:27" ht="33.75" customHeight="1">
      <c r="A30" s="162" t="str">
        <f>input!F31</f>
        <v>Ekoi</v>
      </c>
      <c r="B30" s="162" t="str">
        <f>input!G31</f>
        <v>Education First</v>
      </c>
      <c r="C30" s="162">
        <f>input!H31</f>
        <v>0</v>
      </c>
      <c r="D30" s="162" t="str">
        <f>input!I31</f>
        <v>Female</v>
      </c>
      <c r="E30" s="162" t="str">
        <f>input!J31</f>
        <v>Yellow</v>
      </c>
      <c r="F30" s="162" t="str">
        <f>input!M31</f>
        <v>After Ride Lime Gel Health</v>
      </c>
      <c r="G30" s="162" t="str">
        <f>input!N31</f>
        <v>All season</v>
      </c>
      <c r="H30" s="162" t="str">
        <f>input!O31</f>
        <v>Road cycling</v>
      </c>
      <c r="I30" s="162" t="str">
        <f>input!V31</f>
        <v>New</v>
      </c>
      <c r="J30" s="162">
        <f>input!T31</f>
        <v>20</v>
      </c>
      <c r="K30" s="162" t="str">
        <f>input!P31</f>
        <v>Nutrition</v>
      </c>
      <c r="L30" s="163">
        <f>input!W31</f>
        <v>0</v>
      </c>
      <c r="M30" s="163">
        <f>input!X31</f>
        <v>0</v>
      </c>
      <c r="N30" s="163">
        <f>input!Y31</f>
        <v>0</v>
      </c>
      <c r="O30" s="162"/>
      <c r="P30" s="169"/>
      <c r="Q30" s="169"/>
      <c r="R30" s="165">
        <f t="shared" ca="1" si="0"/>
        <v>0</v>
      </c>
      <c r="S30" s="166"/>
      <c r="T30" s="166"/>
      <c r="U30" s="166"/>
      <c r="V30" s="168"/>
      <c r="W30" s="166"/>
      <c r="X30" s="166"/>
      <c r="Y30" s="166"/>
      <c r="Z30" s="166"/>
      <c r="AA30" s="166"/>
    </row>
    <row r="31" spans="1:27" ht="33.75" customHeight="1">
      <c r="A31" s="162" t="str">
        <f>input!F32</f>
        <v>Ekoi</v>
      </c>
      <c r="B31" s="162" t="str">
        <f>input!G32</f>
        <v>Education First</v>
      </c>
      <c r="C31" s="162">
        <f>input!H32</f>
        <v>0</v>
      </c>
      <c r="D31" s="162" t="str">
        <f>input!I32</f>
        <v>Unisex</v>
      </c>
      <c r="E31" s="162" t="str">
        <f>input!J32</f>
        <v>Yellow</v>
      </c>
      <c r="F31" s="162" t="str">
        <f>input!M32</f>
        <v>After Ride Cola Gel Health</v>
      </c>
      <c r="G31" s="162" t="str">
        <f>input!N32</f>
        <v>All season</v>
      </c>
      <c r="H31" s="162" t="str">
        <f>input!O32</f>
        <v>Road cycling</v>
      </c>
      <c r="I31" s="162" t="str">
        <f>input!V32</f>
        <v>New</v>
      </c>
      <c r="J31" s="162">
        <f>input!T32</f>
        <v>10</v>
      </c>
      <c r="K31" s="162" t="str">
        <f>input!P32</f>
        <v>Nutrition</v>
      </c>
      <c r="L31" s="163">
        <f>input!W32</f>
        <v>0</v>
      </c>
      <c r="M31" s="163">
        <f>input!X32</f>
        <v>0</v>
      </c>
      <c r="N31" s="163">
        <f>input!Y32</f>
        <v>0</v>
      </c>
      <c r="O31" s="162"/>
      <c r="P31" s="169"/>
      <c r="Q31" s="169"/>
      <c r="R31" s="165">
        <f t="shared" ca="1" si="0"/>
        <v>0</v>
      </c>
      <c r="S31" s="166"/>
      <c r="T31" s="166"/>
      <c r="U31" s="166"/>
      <c r="V31" s="168"/>
      <c r="W31" s="166"/>
      <c r="X31" s="166"/>
      <c r="Y31" s="166"/>
      <c r="Z31" s="166"/>
      <c r="AA31" s="166"/>
    </row>
    <row r="32" spans="1:27" ht="33.75" customHeight="1">
      <c r="A32" s="162" t="str">
        <f>input!F33</f>
        <v>Ekoi</v>
      </c>
      <c r="B32" s="162" t="str">
        <f>input!G33</f>
        <v>Education First</v>
      </c>
      <c r="C32" s="162" t="str">
        <f>input!H33</f>
        <v>Sleeveless</v>
      </c>
      <c r="D32" s="162" t="str">
        <f>input!I33</f>
        <v>Female</v>
      </c>
      <c r="E32" s="162" t="str">
        <f>input!J33</f>
        <v>Yellow</v>
      </c>
      <c r="F32" s="162" t="str">
        <f>input!M33</f>
        <v>Casual Tank Top</v>
      </c>
      <c r="G32" s="162" t="str">
        <f>input!N33</f>
        <v>Spring/Summer</v>
      </c>
      <c r="H32" s="162" t="str">
        <f>input!O33</f>
        <v>Cycling casual</v>
      </c>
      <c r="I32" s="162" t="str">
        <f>input!V33</f>
        <v>Slightly used</v>
      </c>
      <c r="J32" s="162">
        <f>input!T33</f>
        <v>1</v>
      </c>
      <c r="K32" s="162" t="str">
        <f>input!P33</f>
        <v>T shirts &amp; Tops</v>
      </c>
      <c r="L32" s="163">
        <f>input!W33</f>
        <v>0</v>
      </c>
      <c r="M32" s="163">
        <f>input!X33</f>
        <v>0</v>
      </c>
      <c r="N32" s="163">
        <f>input!Y33</f>
        <v>0</v>
      </c>
      <c r="O32" s="162"/>
      <c r="P32" s="169"/>
      <c r="Q32" s="169"/>
      <c r="R32" s="165">
        <f t="shared" ca="1" si="0"/>
        <v>0</v>
      </c>
      <c r="S32" s="166"/>
      <c r="T32" s="166"/>
      <c r="U32" s="166"/>
      <c r="V32" s="168"/>
      <c r="W32" s="166"/>
      <c r="X32" s="166"/>
      <c r="Y32" s="166"/>
      <c r="Z32" s="166"/>
      <c r="AA32" s="166"/>
    </row>
    <row r="33" spans="1:27" ht="33.75" customHeight="1">
      <c r="A33" s="162" t="str">
        <f>input!F34</f>
        <v>Ekoi</v>
      </c>
      <c r="B33" s="162" t="str">
        <f>input!G34</f>
        <v>Education First</v>
      </c>
      <c r="C33" s="162" t="str">
        <f>input!H34</f>
        <v>Sleeveless</v>
      </c>
      <c r="D33" s="162" t="str">
        <f>input!I34</f>
        <v>Female</v>
      </c>
      <c r="E33" s="162" t="str">
        <f>input!J34</f>
        <v>Yellow</v>
      </c>
      <c r="F33" s="162" t="str">
        <f>input!M34</f>
        <v>Casual Tank Top</v>
      </c>
      <c r="G33" s="162" t="str">
        <f>input!N34</f>
        <v>Spring/Summer</v>
      </c>
      <c r="H33" s="162" t="str">
        <f>input!O34</f>
        <v>Cycling casual</v>
      </c>
      <c r="I33" s="162" t="str">
        <f>input!V34</f>
        <v>Slightly used</v>
      </c>
      <c r="J33" s="162">
        <f>input!T34</f>
        <v>1</v>
      </c>
      <c r="K33" s="162" t="str">
        <f>input!P34</f>
        <v>T shirts &amp; Tops</v>
      </c>
      <c r="L33" s="163">
        <f>input!W34</f>
        <v>0</v>
      </c>
      <c r="M33" s="163">
        <f>input!X34</f>
        <v>0</v>
      </c>
      <c r="N33" s="163">
        <f>input!Y34</f>
        <v>0</v>
      </c>
      <c r="O33" s="162"/>
      <c r="P33" s="169"/>
      <c r="Q33" s="169"/>
      <c r="R33" s="165">
        <f t="shared" ca="1" si="0"/>
        <v>0</v>
      </c>
      <c r="S33" s="166"/>
      <c r="T33" s="166"/>
      <c r="U33" s="166"/>
      <c r="V33" s="168"/>
      <c r="W33" s="166"/>
      <c r="X33" s="166"/>
      <c r="Y33" s="166"/>
      <c r="Z33" s="166"/>
      <c r="AA33" s="166"/>
    </row>
    <row r="34" spans="1:27" ht="33.75" customHeight="1">
      <c r="A34" s="162" t="str">
        <f>input!F35</f>
        <v>Bioracer</v>
      </c>
      <c r="B34" s="162" t="str">
        <f>input!G35</f>
        <v>Education First</v>
      </c>
      <c r="C34" s="162" t="str">
        <f>input!H35</f>
        <v>Sleeveless</v>
      </c>
      <c r="D34" s="162" t="str">
        <f>input!I35</f>
        <v>Female</v>
      </c>
      <c r="E34" s="162" t="str">
        <f>input!J35</f>
        <v>Black</v>
      </c>
      <c r="F34" s="162" t="str">
        <f>input!M35</f>
        <v>Casual Tank Top</v>
      </c>
      <c r="G34" s="162" t="str">
        <f>input!N35</f>
        <v>Spring/Summer</v>
      </c>
      <c r="H34" s="162" t="str">
        <f>input!O35</f>
        <v>Cycling casual</v>
      </c>
      <c r="I34" s="162" t="str">
        <f>input!V35</f>
        <v>Slightly used</v>
      </c>
      <c r="J34" s="162">
        <f>input!T35</f>
        <v>1</v>
      </c>
      <c r="K34" s="162" t="str">
        <f>input!P35</f>
        <v>T shirts &amp; Tops</v>
      </c>
      <c r="L34" s="163">
        <f>input!W35</f>
        <v>0</v>
      </c>
      <c r="M34" s="163">
        <f>input!X35</f>
        <v>0</v>
      </c>
      <c r="N34" s="163">
        <f>input!Y35</f>
        <v>0</v>
      </c>
      <c r="O34" s="162"/>
      <c r="P34" s="169"/>
      <c r="Q34" s="169"/>
      <c r="R34" s="165">
        <f t="shared" ca="1" si="0"/>
        <v>0</v>
      </c>
      <c r="S34" s="166"/>
      <c r="T34" s="166"/>
      <c r="U34" s="166"/>
      <c r="V34" s="168"/>
      <c r="W34" s="166"/>
      <c r="X34" s="166"/>
      <c r="Y34" s="166"/>
      <c r="Z34" s="166"/>
      <c r="AA34" s="166"/>
    </row>
    <row r="35" spans="1:27" ht="33.75" customHeight="1">
      <c r="A35" s="162" t="str">
        <f>input!F36</f>
        <v>Bioracer</v>
      </c>
      <c r="B35" s="162" t="str">
        <f>input!G36</f>
        <v>Education First</v>
      </c>
      <c r="C35" s="162" t="str">
        <f>input!H36</f>
        <v>Short Sleeve</v>
      </c>
      <c r="D35" s="162" t="str">
        <f>input!I36</f>
        <v>Female</v>
      </c>
      <c r="E35" s="162" t="str">
        <f>input!J36</f>
        <v>Black</v>
      </c>
      <c r="F35" s="162" t="str">
        <f>input!M36</f>
        <v>Thermal Jersey</v>
      </c>
      <c r="G35" s="162" t="str">
        <f>input!N36</f>
        <v>Autumn/Winter</v>
      </c>
      <c r="H35" s="162" t="str">
        <f>input!O36</f>
        <v>Road cycling</v>
      </c>
      <c r="I35" s="162" t="str">
        <f>input!V36</f>
        <v>Slightly used</v>
      </c>
      <c r="J35" s="162">
        <f>input!T36</f>
        <v>1</v>
      </c>
      <c r="K35" s="162" t="str">
        <f>input!P36</f>
        <v>Cycling Jersey</v>
      </c>
      <c r="L35" s="163">
        <f>input!W36</f>
        <v>0</v>
      </c>
      <c r="M35" s="163">
        <f>input!X36</f>
        <v>0</v>
      </c>
      <c r="N35" s="163">
        <f>input!Y36</f>
        <v>0</v>
      </c>
      <c r="O35" s="162"/>
      <c r="P35" s="169"/>
      <c r="Q35" s="169"/>
      <c r="R35" s="165">
        <f t="shared" ca="1" si="0"/>
        <v>0</v>
      </c>
      <c r="S35" s="166"/>
      <c r="T35" s="166"/>
      <c r="U35" s="166"/>
      <c r="V35" s="168"/>
      <c r="W35" s="166"/>
      <c r="X35" s="166"/>
      <c r="Y35" s="166"/>
      <c r="Z35" s="166"/>
      <c r="AA35" s="166"/>
    </row>
    <row r="36" spans="1:27" ht="33.75" customHeight="1">
      <c r="A36" s="162" t="str">
        <f>input!F37</f>
        <v>Bioracer</v>
      </c>
      <c r="B36" s="162" t="str">
        <f>input!G37</f>
        <v>Education First</v>
      </c>
      <c r="C36" s="162" t="str">
        <f>input!H37</f>
        <v>Short Sleeve</v>
      </c>
      <c r="D36" s="162" t="str">
        <f>input!I37</f>
        <v>Female</v>
      </c>
      <c r="E36" s="162" t="str">
        <f>input!J37</f>
        <v>Black</v>
      </c>
      <c r="F36" s="162" t="str">
        <f>input!M37</f>
        <v>Thermal Jersey</v>
      </c>
      <c r="G36" s="162" t="str">
        <f>input!N37</f>
        <v>Autumn/Winter</v>
      </c>
      <c r="H36" s="162" t="str">
        <f>input!O37</f>
        <v>Road cycling</v>
      </c>
      <c r="I36" s="162" t="str">
        <f>input!V37</f>
        <v>Slightly used</v>
      </c>
      <c r="J36" s="162">
        <f>input!T37</f>
        <v>2</v>
      </c>
      <c r="K36" s="162" t="str">
        <f>input!P37</f>
        <v>Cycling Jersey</v>
      </c>
      <c r="L36" s="163">
        <f>input!W37</f>
        <v>0</v>
      </c>
      <c r="M36" s="163">
        <f>input!X37</f>
        <v>0</v>
      </c>
      <c r="N36" s="163">
        <f>input!Y37</f>
        <v>0</v>
      </c>
      <c r="O36" s="162"/>
      <c r="P36" s="169"/>
      <c r="Q36" s="169"/>
      <c r="R36" s="165">
        <f t="shared" ca="1" si="0"/>
        <v>0</v>
      </c>
      <c r="S36" s="166"/>
      <c r="T36" s="166"/>
      <c r="U36" s="166"/>
      <c r="V36" s="168"/>
      <c r="W36" s="166"/>
      <c r="X36" s="166"/>
      <c r="Y36" s="166"/>
      <c r="Z36" s="166"/>
      <c r="AA36" s="166"/>
    </row>
    <row r="37" spans="1:27" ht="33.75" customHeight="1">
      <c r="A37" s="162" t="str">
        <f>input!F38</f>
        <v>Bioracer</v>
      </c>
      <c r="B37" s="162" t="str">
        <f>input!G38</f>
        <v>Education First</v>
      </c>
      <c r="C37" s="162" t="str">
        <f>input!H38</f>
        <v>Short Sleeve</v>
      </c>
      <c r="D37" s="162" t="str">
        <f>input!I38</f>
        <v>Female</v>
      </c>
      <c r="E37" s="162" t="str">
        <f>input!J38</f>
        <v>Black</v>
      </c>
      <c r="F37" s="162" t="str">
        <f>input!M38</f>
        <v>Thermal Jersey</v>
      </c>
      <c r="G37" s="162" t="str">
        <f>input!N38</f>
        <v>Autumn/Winter</v>
      </c>
      <c r="H37" s="162" t="str">
        <f>input!O38</f>
        <v>Road cycling</v>
      </c>
      <c r="I37" s="162" t="str">
        <f>input!V38</f>
        <v>Slightly used</v>
      </c>
      <c r="J37" s="162">
        <f>input!T38</f>
        <v>2</v>
      </c>
      <c r="K37" s="162" t="str">
        <f>input!P38</f>
        <v>Cycling Jersey</v>
      </c>
      <c r="L37" s="163">
        <f>input!W38</f>
        <v>0</v>
      </c>
      <c r="M37" s="163">
        <f>input!X38</f>
        <v>0</v>
      </c>
      <c r="N37" s="163">
        <f>input!Y38</f>
        <v>0</v>
      </c>
      <c r="O37" s="162"/>
      <c r="P37" s="169"/>
      <c r="Q37" s="169"/>
      <c r="R37" s="165">
        <f t="shared" ca="1" si="0"/>
        <v>0</v>
      </c>
      <c r="S37" s="166"/>
      <c r="T37" s="166"/>
      <c r="U37" s="166"/>
      <c r="V37" s="168"/>
      <c r="W37" s="166"/>
      <c r="X37" s="166"/>
      <c r="Y37" s="166"/>
      <c r="Z37" s="166"/>
      <c r="AA37" s="166"/>
    </row>
    <row r="38" spans="1:27" ht="33.75" customHeight="1">
      <c r="A38" s="162" t="str">
        <f>input!F39</f>
        <v>Bioracer</v>
      </c>
      <c r="B38" s="162" t="str">
        <f>input!G39</f>
        <v>Education First</v>
      </c>
      <c r="C38" s="162">
        <f>input!H39</f>
        <v>0</v>
      </c>
      <c r="D38" s="162" t="str">
        <f>input!I39</f>
        <v>Female</v>
      </c>
      <c r="E38" s="162" t="str">
        <f>input!J39</f>
        <v>Black</v>
      </c>
      <c r="F38" s="162" t="str">
        <f>input!M39</f>
        <v>Team Bib Shorts</v>
      </c>
      <c r="G38" s="162" t="str">
        <f>input!N39</f>
        <v>Spring/Autumn</v>
      </c>
      <c r="H38" s="162" t="str">
        <f>input!O39</f>
        <v>Road cycling</v>
      </c>
      <c r="I38" s="162" t="str">
        <f>input!V39</f>
        <v>Slightly used</v>
      </c>
      <c r="J38" s="162">
        <f>input!T39</f>
        <v>2</v>
      </c>
      <c r="K38" s="162" t="str">
        <f>input!P39</f>
        <v>Bib shorts</v>
      </c>
      <c r="L38" s="163">
        <f>input!W39</f>
        <v>0</v>
      </c>
      <c r="M38" s="163">
        <f>input!X39</f>
        <v>0</v>
      </c>
      <c r="N38" s="163">
        <f>input!Y39</f>
        <v>0</v>
      </c>
      <c r="O38" s="162"/>
      <c r="P38" s="169"/>
      <c r="Q38" s="169"/>
      <c r="R38" s="165">
        <f t="shared" ca="1" si="0"/>
        <v>0</v>
      </c>
      <c r="S38" s="166"/>
      <c r="T38" s="166"/>
      <c r="U38" s="166"/>
      <c r="V38" s="168"/>
      <c r="W38" s="166"/>
      <c r="X38" s="166"/>
      <c r="Y38" s="166"/>
      <c r="Z38" s="166"/>
      <c r="AA38" s="166"/>
    </row>
    <row r="39" spans="1:27" ht="33.75" customHeight="1">
      <c r="A39" s="162" t="str">
        <f>input!F40</f>
        <v>Bioracer</v>
      </c>
      <c r="B39" s="162" t="str">
        <f>input!G40</f>
        <v>Education First</v>
      </c>
      <c r="C39" s="162">
        <f>input!H40</f>
        <v>0</v>
      </c>
      <c r="D39" s="162" t="str">
        <f>input!I40</f>
        <v>Female</v>
      </c>
      <c r="E39" s="162" t="str">
        <f>input!J40</f>
        <v>Black</v>
      </c>
      <c r="F39" s="162" t="str">
        <f>input!M40</f>
        <v>Team Bib Shorts</v>
      </c>
      <c r="G39" s="162" t="str">
        <f>input!N40</f>
        <v>Spring/Autumn</v>
      </c>
      <c r="H39" s="162" t="str">
        <f>input!O40</f>
        <v>Road cycling</v>
      </c>
      <c r="I39" s="162" t="str">
        <f>input!V40</f>
        <v>Slightly used</v>
      </c>
      <c r="J39" s="162">
        <f>input!T40</f>
        <v>3</v>
      </c>
      <c r="K39" s="162" t="str">
        <f>input!P40</f>
        <v>Bib shorts</v>
      </c>
      <c r="L39" s="163">
        <f>input!W40</f>
        <v>0</v>
      </c>
      <c r="M39" s="163">
        <f>input!X40</f>
        <v>0</v>
      </c>
      <c r="N39" s="163">
        <f>input!Y40</f>
        <v>0</v>
      </c>
      <c r="O39" s="162"/>
      <c r="P39" s="169"/>
      <c r="Q39" s="169"/>
      <c r="R39" s="165">
        <f t="shared" ca="1" si="0"/>
        <v>0</v>
      </c>
      <c r="S39" s="166"/>
      <c r="T39" s="166"/>
      <c r="U39" s="166"/>
      <c r="V39" s="168"/>
      <c r="W39" s="166"/>
      <c r="X39" s="166"/>
      <c r="Y39" s="166"/>
      <c r="Z39" s="166"/>
      <c r="AA39" s="166"/>
    </row>
    <row r="40" spans="1:27" ht="33.75" customHeight="1">
      <c r="A40" s="162" t="str">
        <f>input!F41</f>
        <v>Bioracer</v>
      </c>
      <c r="B40" s="162" t="str">
        <f>input!G41</f>
        <v>Education First</v>
      </c>
      <c r="C40" s="162">
        <f>input!H41</f>
        <v>0</v>
      </c>
      <c r="D40" s="162" t="str">
        <f>input!I41</f>
        <v>Female</v>
      </c>
      <c r="E40" s="162" t="str">
        <f>input!J41</f>
        <v>Black</v>
      </c>
      <c r="F40" s="162" t="str">
        <f>input!M41</f>
        <v>Team Bib Shorts</v>
      </c>
      <c r="G40" s="162" t="str">
        <f>input!N41</f>
        <v>Spring/Autumn</v>
      </c>
      <c r="H40" s="162" t="str">
        <f>input!O41</f>
        <v>Road cycling</v>
      </c>
      <c r="I40" s="162" t="str">
        <f>input!V41</f>
        <v>Slightly used</v>
      </c>
      <c r="J40" s="162">
        <f>input!T41</f>
        <v>3</v>
      </c>
      <c r="K40" s="162" t="str">
        <f>input!P41</f>
        <v>Bib shorts</v>
      </c>
      <c r="L40" s="163">
        <f>input!W41</f>
        <v>0</v>
      </c>
      <c r="M40" s="163">
        <f>input!X41</f>
        <v>0</v>
      </c>
      <c r="N40" s="163">
        <f>input!Y41</f>
        <v>0</v>
      </c>
      <c r="O40" s="162"/>
      <c r="P40" s="169"/>
      <c r="Q40" s="169"/>
      <c r="R40" s="165">
        <f t="shared" ca="1" si="0"/>
        <v>0</v>
      </c>
      <c r="S40" s="166"/>
      <c r="T40" s="166"/>
      <c r="U40" s="166"/>
      <c r="V40" s="168"/>
      <c r="W40" s="166"/>
      <c r="X40" s="166"/>
      <c r="Y40" s="166"/>
      <c r="Z40" s="166"/>
      <c r="AA40" s="166"/>
    </row>
    <row r="41" spans="1:27" ht="33.75" customHeight="1">
      <c r="A41" s="162" t="str">
        <f>input!F42</f>
        <v>Bioracer</v>
      </c>
      <c r="B41" s="162" t="str">
        <f>input!G42</f>
        <v>Education First</v>
      </c>
      <c r="C41" s="162">
        <f>input!H42</f>
        <v>0</v>
      </c>
      <c r="D41" s="162" t="str">
        <f>input!I42</f>
        <v>Female</v>
      </c>
      <c r="E41" s="162" t="str">
        <f>input!J42</f>
        <v>Black</v>
      </c>
      <c r="F41" s="162" t="str">
        <f>input!M42</f>
        <v>Team Bib Shorts</v>
      </c>
      <c r="G41" s="162" t="str">
        <f>input!N42</f>
        <v>Spring/Autumn</v>
      </c>
      <c r="H41" s="162" t="str">
        <f>input!O42</f>
        <v>Road cycling</v>
      </c>
      <c r="I41" s="162" t="str">
        <f>input!V42</f>
        <v>Slightly used</v>
      </c>
      <c r="J41" s="162">
        <f>input!T42</f>
        <v>2</v>
      </c>
      <c r="K41" s="162" t="str">
        <f>input!P42</f>
        <v>Bib shorts</v>
      </c>
      <c r="L41" s="163">
        <f>input!W42</f>
        <v>0</v>
      </c>
      <c r="M41" s="163">
        <f>input!X42</f>
        <v>0</v>
      </c>
      <c r="N41" s="163">
        <f>input!Y42</f>
        <v>0</v>
      </c>
      <c r="O41" s="162"/>
      <c r="P41" s="169"/>
      <c r="Q41" s="169"/>
      <c r="R41" s="165">
        <f t="shared" ca="1" si="0"/>
        <v>0</v>
      </c>
      <c r="S41" s="166"/>
      <c r="T41" s="166"/>
      <c r="U41" s="166"/>
      <c r="V41" s="168"/>
      <c r="W41" s="166"/>
      <c r="X41" s="166"/>
      <c r="Y41" s="166"/>
      <c r="Z41" s="166"/>
      <c r="AA41" s="166"/>
    </row>
    <row r="42" spans="1:27" ht="33.75" customHeight="1">
      <c r="A42" s="162" t="str">
        <f>input!F43</f>
        <v>Bioracer</v>
      </c>
      <c r="B42" s="162" t="str">
        <f>input!G43</f>
        <v>Education First</v>
      </c>
      <c r="C42" s="162">
        <f>input!H43</f>
        <v>0</v>
      </c>
      <c r="D42" s="162" t="str">
        <f>input!I43</f>
        <v>Female</v>
      </c>
      <c r="E42" s="162" t="str">
        <f>input!J43</f>
        <v>Black</v>
      </c>
      <c r="F42" s="162" t="str">
        <f>input!M43</f>
        <v>Team Bib Shorts</v>
      </c>
      <c r="G42" s="162" t="str">
        <f>input!N43</f>
        <v>Spring/Autumn</v>
      </c>
      <c r="H42" s="162" t="str">
        <f>input!O43</f>
        <v>Road cycling</v>
      </c>
      <c r="I42" s="162" t="str">
        <f>input!V43</f>
        <v>Slightly used</v>
      </c>
      <c r="J42" s="162">
        <f>input!T43</f>
        <v>1</v>
      </c>
      <c r="K42" s="162" t="str">
        <f>input!P43</f>
        <v>Bib shorts</v>
      </c>
      <c r="L42" s="163">
        <f>input!W43</f>
        <v>0</v>
      </c>
      <c r="M42" s="163">
        <f>input!X43</f>
        <v>0</v>
      </c>
      <c r="N42" s="163">
        <f>input!Y43</f>
        <v>0</v>
      </c>
      <c r="O42" s="162"/>
      <c r="P42" s="169"/>
      <c r="Q42" s="169"/>
      <c r="R42" s="165">
        <f t="shared" ca="1" si="0"/>
        <v>0</v>
      </c>
      <c r="S42" s="166"/>
      <c r="T42" s="166"/>
      <c r="U42" s="166"/>
      <c r="V42" s="168"/>
      <c r="W42" s="166"/>
      <c r="X42" s="166"/>
      <c r="Y42" s="166"/>
      <c r="Z42" s="166"/>
      <c r="AA42" s="166"/>
    </row>
    <row r="43" spans="1:27" ht="33.75" customHeight="1">
      <c r="A43" s="162">
        <f>input!F44</f>
        <v>0</v>
      </c>
      <c r="B43" s="162">
        <f>input!G44</f>
        <v>0</v>
      </c>
      <c r="C43" s="162">
        <f>input!H44</f>
        <v>0</v>
      </c>
      <c r="D43" s="162">
        <f>input!I44</f>
        <v>0</v>
      </c>
      <c r="E43" s="162">
        <f>input!J44</f>
        <v>0</v>
      </c>
      <c r="F43" s="162">
        <f>input!M44</f>
        <v>0</v>
      </c>
      <c r="G43" s="162">
        <f>input!N44</f>
        <v>0</v>
      </c>
      <c r="H43" s="162">
        <f>input!O44</f>
        <v>0</v>
      </c>
      <c r="I43" s="162">
        <f>input!V44</f>
        <v>0</v>
      </c>
      <c r="J43" s="162">
        <f>input!T44</f>
        <v>0</v>
      </c>
      <c r="K43" s="162">
        <f>input!P44</f>
        <v>0</v>
      </c>
      <c r="L43" s="163">
        <f>input!W44</f>
        <v>0</v>
      </c>
      <c r="M43" s="163">
        <f>input!X44</f>
        <v>0</v>
      </c>
      <c r="N43" s="163">
        <f>input!Y44</f>
        <v>0</v>
      </c>
      <c r="O43" s="162"/>
      <c r="P43" s="169"/>
      <c r="Q43" s="169"/>
      <c r="R43" s="165">
        <f t="shared" ca="1" si="0"/>
        <v>0</v>
      </c>
      <c r="S43" s="166"/>
      <c r="T43" s="166"/>
      <c r="U43" s="166"/>
      <c r="V43" s="168"/>
      <c r="W43" s="166"/>
      <c r="X43" s="166"/>
      <c r="Y43" s="166"/>
      <c r="Z43" s="166"/>
      <c r="AA43" s="166"/>
    </row>
    <row r="44" spans="1:27" ht="33.75" customHeight="1">
      <c r="A44" s="162">
        <f>input!F45</f>
        <v>0</v>
      </c>
      <c r="B44" s="162">
        <f>input!G45</f>
        <v>0</v>
      </c>
      <c r="C44" s="162">
        <f>input!H45</f>
        <v>0</v>
      </c>
      <c r="D44" s="162">
        <f>input!I45</f>
        <v>0</v>
      </c>
      <c r="E44" s="162">
        <f>input!J45</f>
        <v>0</v>
      </c>
      <c r="F44" s="162">
        <f>input!M45</f>
        <v>0</v>
      </c>
      <c r="G44" s="162">
        <f>input!N45</f>
        <v>0</v>
      </c>
      <c r="H44" s="162">
        <f>input!O45</f>
        <v>0</v>
      </c>
      <c r="I44" s="162">
        <f>input!V45</f>
        <v>0</v>
      </c>
      <c r="J44" s="162">
        <f>input!T45</f>
        <v>0</v>
      </c>
      <c r="K44" s="162">
        <f>input!P45</f>
        <v>0</v>
      </c>
      <c r="L44" s="163">
        <f>input!W45</f>
        <v>0</v>
      </c>
      <c r="M44" s="163">
        <f>input!X45</f>
        <v>0</v>
      </c>
      <c r="N44" s="163">
        <f>input!Y45</f>
        <v>0</v>
      </c>
      <c r="O44" s="162"/>
      <c r="P44" s="169"/>
      <c r="Q44" s="169"/>
      <c r="R44" s="165">
        <f t="shared" ca="1" si="0"/>
        <v>0</v>
      </c>
      <c r="S44" s="166"/>
      <c r="T44" s="166"/>
      <c r="U44" s="166"/>
      <c r="V44" s="168"/>
      <c r="W44" s="166"/>
      <c r="X44" s="166"/>
      <c r="Y44" s="166"/>
      <c r="Z44" s="166"/>
      <c r="AA44" s="166"/>
    </row>
    <row r="45" spans="1:27" ht="33.75" customHeight="1">
      <c r="A45" s="162">
        <f>input!F46</f>
        <v>0</v>
      </c>
      <c r="B45" s="162">
        <f>input!G46</f>
        <v>0</v>
      </c>
      <c r="C45" s="162">
        <f>input!H46</f>
        <v>0</v>
      </c>
      <c r="D45" s="162">
        <f>input!I46</f>
        <v>0</v>
      </c>
      <c r="E45" s="162">
        <f>input!J46</f>
        <v>0</v>
      </c>
      <c r="F45" s="162">
        <f>input!M46</f>
        <v>0</v>
      </c>
      <c r="G45" s="162">
        <f>input!N46</f>
        <v>0</v>
      </c>
      <c r="H45" s="162">
        <f>input!O46</f>
        <v>0</v>
      </c>
      <c r="I45" s="162">
        <f>input!V46</f>
        <v>0</v>
      </c>
      <c r="J45" s="162">
        <f>input!T46</f>
        <v>0</v>
      </c>
      <c r="K45" s="162">
        <f>input!P46</f>
        <v>0</v>
      </c>
      <c r="L45" s="163">
        <f>input!W46</f>
        <v>0</v>
      </c>
      <c r="M45" s="163">
        <f>input!X46</f>
        <v>0</v>
      </c>
      <c r="N45" s="163">
        <f>input!Y46</f>
        <v>0</v>
      </c>
      <c r="O45" s="162"/>
      <c r="P45" s="169"/>
      <c r="Q45" s="169"/>
      <c r="R45" s="165">
        <f t="shared" ca="1" si="0"/>
        <v>0</v>
      </c>
      <c r="S45" s="166"/>
      <c r="T45" s="166"/>
      <c r="U45" s="166"/>
      <c r="V45" s="168"/>
      <c r="W45" s="166"/>
      <c r="X45" s="166"/>
      <c r="Y45" s="166"/>
      <c r="Z45" s="166"/>
      <c r="AA45" s="166"/>
    </row>
    <row r="46" spans="1:27" ht="33.75" customHeight="1">
      <c r="A46" s="162">
        <f>input!F47</f>
        <v>0</v>
      </c>
      <c r="B46" s="162">
        <f>input!G47</f>
        <v>0</v>
      </c>
      <c r="C46" s="162">
        <f>input!H47</f>
        <v>0</v>
      </c>
      <c r="D46" s="162">
        <f>input!I47</f>
        <v>0</v>
      </c>
      <c r="E46" s="162">
        <f>input!J47</f>
        <v>0</v>
      </c>
      <c r="F46" s="162">
        <f>input!M47</f>
        <v>0</v>
      </c>
      <c r="G46" s="162">
        <f>input!N47</f>
        <v>0</v>
      </c>
      <c r="H46" s="162">
        <f>input!O47</f>
        <v>0</v>
      </c>
      <c r="I46" s="162">
        <f>input!V47</f>
        <v>0</v>
      </c>
      <c r="J46" s="162">
        <f>input!T47</f>
        <v>0</v>
      </c>
      <c r="K46" s="162">
        <f>input!P47</f>
        <v>0</v>
      </c>
      <c r="L46" s="163">
        <f>input!W47</f>
        <v>0</v>
      </c>
      <c r="M46" s="163">
        <f>input!X47</f>
        <v>0</v>
      </c>
      <c r="N46" s="163">
        <f>input!Y47</f>
        <v>0</v>
      </c>
      <c r="O46" s="162"/>
      <c r="P46" s="169"/>
      <c r="Q46" s="169"/>
      <c r="R46" s="165">
        <f t="shared" ca="1" si="0"/>
        <v>0</v>
      </c>
      <c r="S46" s="166"/>
      <c r="T46" s="166"/>
      <c r="U46" s="166"/>
      <c r="V46" s="168"/>
      <c r="W46" s="166"/>
      <c r="X46" s="166"/>
      <c r="Y46" s="166"/>
      <c r="Z46" s="166"/>
      <c r="AA46" s="166"/>
    </row>
    <row r="47" spans="1:27" ht="33.75" customHeight="1">
      <c r="A47" s="162">
        <f>input!F48</f>
        <v>0</v>
      </c>
      <c r="B47" s="162">
        <f>input!G48</f>
        <v>0</v>
      </c>
      <c r="C47" s="162">
        <f>input!H48</f>
        <v>0</v>
      </c>
      <c r="D47" s="162">
        <f>input!I48</f>
        <v>0</v>
      </c>
      <c r="E47" s="162">
        <f>input!J48</f>
        <v>0</v>
      </c>
      <c r="F47" s="162">
        <f>input!M48</f>
        <v>0</v>
      </c>
      <c r="G47" s="162">
        <f>input!N48</f>
        <v>0</v>
      </c>
      <c r="H47" s="162">
        <f>input!O48</f>
        <v>0</v>
      </c>
      <c r="I47" s="162">
        <f>input!V48</f>
        <v>0</v>
      </c>
      <c r="J47" s="162">
        <f>input!T48</f>
        <v>0</v>
      </c>
      <c r="K47" s="162">
        <f>input!P48</f>
        <v>0</v>
      </c>
      <c r="L47" s="163">
        <f>input!W48</f>
        <v>0</v>
      </c>
      <c r="M47" s="163">
        <f>input!X48</f>
        <v>0</v>
      </c>
      <c r="N47" s="163">
        <f>input!Y48</f>
        <v>0</v>
      </c>
      <c r="O47" s="162"/>
      <c r="P47" s="169"/>
      <c r="Q47" s="169"/>
      <c r="R47" s="165">
        <f t="shared" ca="1" si="0"/>
        <v>0</v>
      </c>
      <c r="S47" s="166"/>
      <c r="T47" s="166"/>
      <c r="U47" s="166"/>
      <c r="V47" s="168"/>
      <c r="W47" s="166"/>
      <c r="X47" s="166"/>
      <c r="Y47" s="166"/>
      <c r="Z47" s="166"/>
      <c r="AA47" s="166"/>
    </row>
    <row r="48" spans="1:27" ht="33.75" customHeight="1">
      <c r="A48" s="162">
        <f>input!F49</f>
        <v>0</v>
      </c>
      <c r="B48" s="162">
        <f>input!G49</f>
        <v>0</v>
      </c>
      <c r="C48" s="162">
        <f>input!H49</f>
        <v>0</v>
      </c>
      <c r="D48" s="162">
        <f>input!I49</f>
        <v>0</v>
      </c>
      <c r="E48" s="162">
        <f>input!J49</f>
        <v>0</v>
      </c>
      <c r="F48" s="162">
        <f>input!M49</f>
        <v>0</v>
      </c>
      <c r="G48" s="162">
        <f>input!N49</f>
        <v>0</v>
      </c>
      <c r="H48" s="162">
        <f>input!O49</f>
        <v>0</v>
      </c>
      <c r="I48" s="162">
        <f>input!V49</f>
        <v>0</v>
      </c>
      <c r="J48" s="162">
        <f>input!T49</f>
        <v>0</v>
      </c>
      <c r="K48" s="162">
        <f>input!P49</f>
        <v>0</v>
      </c>
      <c r="L48" s="163">
        <f>input!W49</f>
        <v>0</v>
      </c>
      <c r="M48" s="163">
        <f>input!X49</f>
        <v>0</v>
      </c>
      <c r="N48" s="163">
        <f>input!Y49</f>
        <v>0</v>
      </c>
      <c r="O48" s="162"/>
      <c r="P48" s="169"/>
      <c r="Q48" s="169"/>
      <c r="R48" s="165">
        <f t="shared" ca="1" si="0"/>
        <v>0</v>
      </c>
      <c r="S48" s="166"/>
      <c r="T48" s="166"/>
      <c r="U48" s="166"/>
      <c r="V48" s="168"/>
      <c r="W48" s="166"/>
      <c r="X48" s="166"/>
      <c r="Y48" s="166"/>
      <c r="Z48" s="166"/>
      <c r="AA48" s="166"/>
    </row>
    <row r="49" spans="1:27" ht="33.75" customHeight="1">
      <c r="A49" s="162">
        <f>input!F50</f>
        <v>0</v>
      </c>
      <c r="B49" s="162">
        <f>input!G50</f>
        <v>0</v>
      </c>
      <c r="C49" s="162">
        <f>input!H50</f>
        <v>0</v>
      </c>
      <c r="D49" s="162">
        <f>input!I50</f>
        <v>0</v>
      </c>
      <c r="E49" s="162">
        <f>input!J50</f>
        <v>0</v>
      </c>
      <c r="F49" s="162">
        <f>input!M50</f>
        <v>0</v>
      </c>
      <c r="G49" s="162">
        <f>input!N50</f>
        <v>0</v>
      </c>
      <c r="H49" s="162">
        <f>input!O50</f>
        <v>0</v>
      </c>
      <c r="I49" s="162">
        <f>input!V50</f>
        <v>0</v>
      </c>
      <c r="J49" s="162">
        <f>input!T50</f>
        <v>0</v>
      </c>
      <c r="K49" s="162">
        <f>input!P50</f>
        <v>0</v>
      </c>
      <c r="L49" s="163">
        <f>input!W50</f>
        <v>0</v>
      </c>
      <c r="M49" s="163">
        <f>input!X50</f>
        <v>0</v>
      </c>
      <c r="N49" s="163">
        <f>input!Y50</f>
        <v>0</v>
      </c>
      <c r="O49" s="162"/>
      <c r="P49" s="169"/>
      <c r="Q49" s="169"/>
      <c r="R49" s="165">
        <f t="shared" ca="1" si="0"/>
        <v>0</v>
      </c>
      <c r="S49" s="166"/>
      <c r="T49" s="166"/>
      <c r="U49" s="166"/>
      <c r="V49" s="168"/>
      <c r="W49" s="166"/>
      <c r="X49" s="166"/>
      <c r="Y49" s="166"/>
      <c r="Z49" s="166"/>
      <c r="AA49" s="166"/>
    </row>
    <row r="50" spans="1:27" ht="33.75" customHeight="1">
      <c r="A50" s="162">
        <f>input!F51</f>
        <v>0</v>
      </c>
      <c r="B50" s="162">
        <f>input!G51</f>
        <v>0</v>
      </c>
      <c r="C50" s="162">
        <f>input!H51</f>
        <v>0</v>
      </c>
      <c r="D50" s="162">
        <f>input!I51</f>
        <v>0</v>
      </c>
      <c r="E50" s="162">
        <f>input!J51</f>
        <v>0</v>
      </c>
      <c r="F50" s="162">
        <f>input!M51</f>
        <v>0</v>
      </c>
      <c r="G50" s="162">
        <f>input!N51</f>
        <v>0</v>
      </c>
      <c r="H50" s="162">
        <f>input!O51</f>
        <v>0</v>
      </c>
      <c r="I50" s="162">
        <f>input!V51</f>
        <v>0</v>
      </c>
      <c r="J50" s="162">
        <f>input!T51</f>
        <v>0</v>
      </c>
      <c r="K50" s="162">
        <f>input!P51</f>
        <v>0</v>
      </c>
      <c r="L50" s="163">
        <f>input!W51</f>
        <v>0</v>
      </c>
      <c r="M50" s="163">
        <f>input!X51</f>
        <v>0</v>
      </c>
      <c r="N50" s="163">
        <f>input!Y51</f>
        <v>0</v>
      </c>
      <c r="O50" s="162"/>
      <c r="P50" s="169"/>
      <c r="Q50" s="169"/>
      <c r="R50" s="165">
        <f t="shared" ca="1" si="0"/>
        <v>0</v>
      </c>
      <c r="S50" s="166"/>
      <c r="T50" s="166"/>
      <c r="U50" s="166"/>
      <c r="V50" s="168"/>
      <c r="W50" s="166"/>
      <c r="X50" s="166"/>
      <c r="Y50" s="166"/>
      <c r="Z50" s="166"/>
      <c r="AA50" s="166"/>
    </row>
    <row r="51" spans="1:27" ht="33.75" customHeight="1">
      <c r="A51" s="162">
        <f>input!F52</f>
        <v>0</v>
      </c>
      <c r="B51" s="162">
        <f>input!G52</f>
        <v>0</v>
      </c>
      <c r="C51" s="162">
        <f>input!H52</f>
        <v>0</v>
      </c>
      <c r="D51" s="162">
        <f>input!I52</f>
        <v>0</v>
      </c>
      <c r="E51" s="162">
        <f>input!J52</f>
        <v>0</v>
      </c>
      <c r="F51" s="162">
        <f>input!M52</f>
        <v>0</v>
      </c>
      <c r="G51" s="162">
        <f>input!N52</f>
        <v>0</v>
      </c>
      <c r="H51" s="162">
        <f>input!O52</f>
        <v>0</v>
      </c>
      <c r="I51" s="162">
        <f>input!V52</f>
        <v>0</v>
      </c>
      <c r="J51" s="162">
        <f>input!T52</f>
        <v>0</v>
      </c>
      <c r="K51" s="162">
        <f>input!P52</f>
        <v>0</v>
      </c>
      <c r="L51" s="163">
        <f>input!W52</f>
        <v>0</v>
      </c>
      <c r="M51" s="163">
        <f>input!X52</f>
        <v>0</v>
      </c>
      <c r="N51" s="163">
        <f>input!Y52</f>
        <v>0</v>
      </c>
      <c r="O51" s="162"/>
      <c r="P51" s="169"/>
      <c r="Q51" s="169"/>
      <c r="R51" s="165">
        <f t="shared" ca="1" si="0"/>
        <v>0</v>
      </c>
      <c r="S51" s="166"/>
      <c r="T51" s="166"/>
      <c r="U51" s="166"/>
      <c r="V51" s="168"/>
      <c r="W51" s="166"/>
      <c r="X51" s="166"/>
      <c r="Y51" s="166"/>
      <c r="Z51" s="166"/>
      <c r="AA51" s="166"/>
    </row>
    <row r="52" spans="1:27" ht="33.75" customHeight="1">
      <c r="A52" s="162">
        <f>input!F53</f>
        <v>0</v>
      </c>
      <c r="B52" s="162">
        <f>input!G53</f>
        <v>0</v>
      </c>
      <c r="C52" s="162">
        <f>input!H53</f>
        <v>0</v>
      </c>
      <c r="D52" s="162">
        <f>input!I53</f>
        <v>0</v>
      </c>
      <c r="E52" s="162">
        <f>input!J53</f>
        <v>0</v>
      </c>
      <c r="F52" s="162">
        <f>input!M53</f>
        <v>0</v>
      </c>
      <c r="G52" s="162">
        <f>input!N53</f>
        <v>0</v>
      </c>
      <c r="H52" s="162">
        <f>input!O53</f>
        <v>0</v>
      </c>
      <c r="I52" s="162">
        <f>input!V53</f>
        <v>0</v>
      </c>
      <c r="J52" s="162">
        <f>input!T53</f>
        <v>0</v>
      </c>
      <c r="K52" s="162">
        <f>input!P53</f>
        <v>0</v>
      </c>
      <c r="L52" s="163">
        <f>input!W53</f>
        <v>0</v>
      </c>
      <c r="M52" s="163">
        <f>input!X53</f>
        <v>0</v>
      </c>
      <c r="N52" s="163">
        <f>input!Y53</f>
        <v>0</v>
      </c>
      <c r="O52" s="162"/>
      <c r="P52" s="169"/>
      <c r="Q52" s="169"/>
      <c r="R52" s="165">
        <f t="shared" ca="1" si="0"/>
        <v>0</v>
      </c>
      <c r="S52" s="166"/>
      <c r="T52" s="166"/>
      <c r="U52" s="166"/>
      <c r="V52" s="168"/>
      <c r="W52" s="166"/>
      <c r="X52" s="166"/>
      <c r="Y52" s="166"/>
      <c r="Z52" s="166"/>
      <c r="AA52" s="166"/>
    </row>
    <row r="53" spans="1:27" ht="33.75" customHeight="1">
      <c r="A53" s="162">
        <f>input!F54</f>
        <v>0</v>
      </c>
      <c r="B53" s="162">
        <f>input!G54</f>
        <v>0</v>
      </c>
      <c r="C53" s="162">
        <f>input!H54</f>
        <v>0</v>
      </c>
      <c r="D53" s="162">
        <f>input!I54</f>
        <v>0</v>
      </c>
      <c r="E53" s="162">
        <f>input!J54</f>
        <v>0</v>
      </c>
      <c r="F53" s="162">
        <f>input!M54</f>
        <v>0</v>
      </c>
      <c r="G53" s="162">
        <f>input!N54</f>
        <v>0</v>
      </c>
      <c r="H53" s="162">
        <f>input!O54</f>
        <v>0</v>
      </c>
      <c r="I53" s="162">
        <f>input!V54</f>
        <v>0</v>
      </c>
      <c r="J53" s="162">
        <f>input!T54</f>
        <v>0</v>
      </c>
      <c r="K53" s="162">
        <f>input!P54</f>
        <v>0</v>
      </c>
      <c r="L53" s="163">
        <f>input!W54</f>
        <v>0</v>
      </c>
      <c r="M53" s="163">
        <f>input!X54</f>
        <v>0</v>
      </c>
      <c r="N53" s="163">
        <f>input!Y54</f>
        <v>0</v>
      </c>
      <c r="O53" s="162"/>
      <c r="P53" s="169"/>
      <c r="Q53" s="169"/>
      <c r="R53" s="165">
        <f t="shared" ca="1" si="0"/>
        <v>0</v>
      </c>
      <c r="S53" s="166"/>
      <c r="T53" s="166"/>
      <c r="U53" s="166"/>
      <c r="V53" s="168"/>
      <c r="W53" s="166"/>
      <c r="X53" s="166"/>
      <c r="Y53" s="166"/>
      <c r="Z53" s="166"/>
      <c r="AA53" s="166"/>
    </row>
    <row r="54" spans="1:27" ht="33.75" customHeight="1">
      <c r="A54" s="162">
        <f>input!F55</f>
        <v>0</v>
      </c>
      <c r="B54" s="162">
        <f>input!G55</f>
        <v>0</v>
      </c>
      <c r="C54" s="162">
        <f>input!H55</f>
        <v>0</v>
      </c>
      <c r="D54" s="162">
        <f>input!I55</f>
        <v>0</v>
      </c>
      <c r="E54" s="162">
        <f>input!J55</f>
        <v>0</v>
      </c>
      <c r="F54" s="162">
        <f>input!M55</f>
        <v>0</v>
      </c>
      <c r="G54" s="162">
        <f>input!N55</f>
        <v>0</v>
      </c>
      <c r="H54" s="162">
        <f>input!O55</f>
        <v>0</v>
      </c>
      <c r="I54" s="162">
        <f>input!V55</f>
        <v>0</v>
      </c>
      <c r="J54" s="162">
        <f>input!T55</f>
        <v>0</v>
      </c>
      <c r="K54" s="162">
        <f>input!P55</f>
        <v>0</v>
      </c>
      <c r="L54" s="163">
        <f>input!W55</f>
        <v>0</v>
      </c>
      <c r="M54" s="163">
        <f>input!X55</f>
        <v>0</v>
      </c>
      <c r="N54" s="163">
        <f>input!Y55</f>
        <v>0</v>
      </c>
      <c r="O54" s="162"/>
      <c r="P54" s="169"/>
      <c r="Q54" s="169"/>
      <c r="R54" s="165">
        <f t="shared" ca="1" si="0"/>
        <v>0</v>
      </c>
      <c r="S54" s="166"/>
      <c r="T54" s="166"/>
      <c r="U54" s="166"/>
      <c r="V54" s="168"/>
      <c r="W54" s="166"/>
      <c r="X54" s="166"/>
      <c r="Y54" s="166"/>
      <c r="Z54" s="166"/>
      <c r="AA54" s="166"/>
    </row>
    <row r="55" spans="1:27" ht="33.75" customHeight="1">
      <c r="A55" s="162">
        <f>input!F56</f>
        <v>0</v>
      </c>
      <c r="B55" s="162">
        <f>input!G56</f>
        <v>0</v>
      </c>
      <c r="C55" s="162">
        <f>input!H56</f>
        <v>0</v>
      </c>
      <c r="D55" s="162">
        <f>input!I56</f>
        <v>0</v>
      </c>
      <c r="E55" s="162">
        <f>input!J56</f>
        <v>0</v>
      </c>
      <c r="F55" s="162">
        <f>input!M56</f>
        <v>0</v>
      </c>
      <c r="G55" s="162">
        <f>input!N56</f>
        <v>0</v>
      </c>
      <c r="H55" s="162">
        <f>input!O56</f>
        <v>0</v>
      </c>
      <c r="I55" s="162">
        <f>input!V56</f>
        <v>0</v>
      </c>
      <c r="J55" s="162">
        <f>input!T56</f>
        <v>0</v>
      </c>
      <c r="K55" s="162">
        <f>input!P56</f>
        <v>0</v>
      </c>
      <c r="L55" s="163">
        <f>input!W56</f>
        <v>0</v>
      </c>
      <c r="M55" s="163">
        <f>input!X56</f>
        <v>0</v>
      </c>
      <c r="N55" s="163">
        <f>input!Y56</f>
        <v>0</v>
      </c>
      <c r="O55" s="162"/>
      <c r="P55" s="169"/>
      <c r="Q55" s="169"/>
      <c r="R55" s="165">
        <f t="shared" ca="1" si="0"/>
        <v>0</v>
      </c>
      <c r="S55" s="166"/>
      <c r="T55" s="166"/>
      <c r="U55" s="166"/>
      <c r="V55" s="168"/>
      <c r="W55" s="166"/>
      <c r="X55" s="166"/>
      <c r="Y55" s="166"/>
      <c r="Z55" s="166"/>
      <c r="AA55" s="166"/>
    </row>
    <row r="56" spans="1:27" ht="33.75" customHeight="1">
      <c r="A56" s="162">
        <f>input!F57</f>
        <v>0</v>
      </c>
      <c r="B56" s="162">
        <f>input!G57</f>
        <v>0</v>
      </c>
      <c r="C56" s="162">
        <f>input!H57</f>
        <v>0</v>
      </c>
      <c r="D56" s="162">
        <f>input!I57</f>
        <v>0</v>
      </c>
      <c r="E56" s="162">
        <f>input!J57</f>
        <v>0</v>
      </c>
      <c r="F56" s="162">
        <f>input!M57</f>
        <v>0</v>
      </c>
      <c r="G56" s="162">
        <f>input!N57</f>
        <v>0</v>
      </c>
      <c r="H56" s="162">
        <f>input!O57</f>
        <v>0</v>
      </c>
      <c r="I56" s="162">
        <f>input!V57</f>
        <v>0</v>
      </c>
      <c r="J56" s="162">
        <f>input!T57</f>
        <v>0</v>
      </c>
      <c r="K56" s="162">
        <f>input!P57</f>
        <v>0</v>
      </c>
      <c r="L56" s="163">
        <f>input!W57</f>
        <v>0</v>
      </c>
      <c r="M56" s="163">
        <f>input!X57</f>
        <v>0</v>
      </c>
      <c r="N56" s="163">
        <f>input!Y57</f>
        <v>0</v>
      </c>
      <c r="O56" s="162"/>
      <c r="P56" s="169"/>
      <c r="Q56" s="169"/>
      <c r="R56" s="165">
        <f t="shared" ca="1" si="0"/>
        <v>0</v>
      </c>
      <c r="S56" s="166"/>
      <c r="T56" s="166"/>
      <c r="U56" s="166"/>
      <c r="V56" s="168"/>
      <c r="W56" s="166"/>
      <c r="X56" s="166"/>
      <c r="Y56" s="166"/>
      <c r="Z56" s="166"/>
      <c r="AA56" s="166"/>
    </row>
    <row r="57" spans="1:27" ht="33.75" customHeight="1">
      <c r="A57" s="162">
        <f>input!F58</f>
        <v>0</v>
      </c>
      <c r="B57" s="162">
        <f>input!G58</f>
        <v>0</v>
      </c>
      <c r="C57" s="162">
        <f>input!H58</f>
        <v>0</v>
      </c>
      <c r="D57" s="162">
        <f>input!I58</f>
        <v>0</v>
      </c>
      <c r="E57" s="162">
        <f>input!J58</f>
        <v>0</v>
      </c>
      <c r="F57" s="162">
        <f>input!M58</f>
        <v>0</v>
      </c>
      <c r="G57" s="162">
        <f>input!N58</f>
        <v>0</v>
      </c>
      <c r="H57" s="162">
        <f>input!O58</f>
        <v>0</v>
      </c>
      <c r="I57" s="162">
        <f>input!V58</f>
        <v>0</v>
      </c>
      <c r="J57" s="162">
        <f>input!T58</f>
        <v>0</v>
      </c>
      <c r="K57" s="162">
        <f>input!P58</f>
        <v>0</v>
      </c>
      <c r="L57" s="163">
        <f>input!W58</f>
        <v>0</v>
      </c>
      <c r="M57" s="163">
        <f>input!X58</f>
        <v>0</v>
      </c>
      <c r="N57" s="163">
        <f>input!Y58</f>
        <v>0</v>
      </c>
      <c r="O57" s="162"/>
      <c r="P57" s="169"/>
      <c r="Q57" s="169"/>
      <c r="R57" s="165">
        <f t="shared" ca="1" si="0"/>
        <v>0</v>
      </c>
      <c r="S57" s="166"/>
      <c r="T57" s="166"/>
      <c r="U57" s="166"/>
      <c r="V57" s="168"/>
      <c r="W57" s="166"/>
      <c r="X57" s="166"/>
      <c r="Y57" s="166"/>
      <c r="Z57" s="166"/>
      <c r="AA57" s="166"/>
    </row>
    <row r="58" spans="1:27" ht="33.75" customHeight="1">
      <c r="A58" s="162">
        <f>input!F59</f>
        <v>0</v>
      </c>
      <c r="B58" s="162">
        <f>input!G59</f>
        <v>0</v>
      </c>
      <c r="C58" s="162">
        <f>input!H59</f>
        <v>0</v>
      </c>
      <c r="D58" s="162">
        <f>input!I59</f>
        <v>0</v>
      </c>
      <c r="E58" s="162">
        <f>input!J59</f>
        <v>0</v>
      </c>
      <c r="F58" s="162">
        <f>input!M59</f>
        <v>0</v>
      </c>
      <c r="G58" s="162">
        <f>input!N59</f>
        <v>0</v>
      </c>
      <c r="H58" s="162">
        <f>input!O59</f>
        <v>0</v>
      </c>
      <c r="I58" s="162">
        <f>input!V59</f>
        <v>0</v>
      </c>
      <c r="J58" s="162">
        <f>input!T59</f>
        <v>0</v>
      </c>
      <c r="K58" s="162">
        <f>input!P59</f>
        <v>0</v>
      </c>
      <c r="L58" s="163">
        <f>input!W59</f>
        <v>0</v>
      </c>
      <c r="M58" s="163">
        <f>input!X59</f>
        <v>0</v>
      </c>
      <c r="N58" s="163">
        <f>input!Y59</f>
        <v>0</v>
      </c>
      <c r="O58" s="162"/>
      <c r="P58" s="169"/>
      <c r="Q58" s="169"/>
      <c r="R58" s="165">
        <f t="shared" ca="1" si="0"/>
        <v>0</v>
      </c>
      <c r="S58" s="166"/>
      <c r="T58" s="166"/>
      <c r="U58" s="166"/>
      <c r="V58" s="168"/>
      <c r="W58" s="166"/>
      <c r="X58" s="166"/>
      <c r="Y58" s="166"/>
      <c r="Z58" s="166"/>
      <c r="AA58" s="166"/>
    </row>
    <row r="59" spans="1:27" ht="33.75" customHeight="1">
      <c r="A59" s="162">
        <f>input!F60</f>
        <v>0</v>
      </c>
      <c r="B59" s="162">
        <f>input!G60</f>
        <v>0</v>
      </c>
      <c r="C59" s="162">
        <f>input!H60</f>
        <v>0</v>
      </c>
      <c r="D59" s="162">
        <f>input!I60</f>
        <v>0</v>
      </c>
      <c r="E59" s="162">
        <f>input!J60</f>
        <v>0</v>
      </c>
      <c r="F59" s="162">
        <f>input!M60</f>
        <v>0</v>
      </c>
      <c r="G59" s="162">
        <f>input!N60</f>
        <v>0</v>
      </c>
      <c r="H59" s="162">
        <f>input!O60</f>
        <v>0</v>
      </c>
      <c r="I59" s="162">
        <f>input!V60</f>
        <v>0</v>
      </c>
      <c r="J59" s="162">
        <f>input!T60</f>
        <v>0</v>
      </c>
      <c r="K59" s="162">
        <f>input!P60</f>
        <v>0</v>
      </c>
      <c r="L59" s="163">
        <f>input!W60</f>
        <v>0</v>
      </c>
      <c r="M59" s="163">
        <f>input!X60</f>
        <v>0</v>
      </c>
      <c r="N59" s="163">
        <f>input!Y60</f>
        <v>0</v>
      </c>
      <c r="O59" s="162"/>
      <c r="P59" s="169"/>
      <c r="Q59" s="169"/>
      <c r="R59" s="165">
        <f t="shared" ca="1" si="0"/>
        <v>0</v>
      </c>
      <c r="S59" s="166"/>
      <c r="T59" s="166"/>
      <c r="U59" s="166"/>
      <c r="V59" s="168"/>
      <c r="W59" s="166"/>
      <c r="X59" s="166"/>
      <c r="Y59" s="166"/>
      <c r="Z59" s="166"/>
      <c r="AA59" s="166"/>
    </row>
    <row r="60" spans="1:27" ht="33.75" customHeight="1">
      <c r="A60" s="162">
        <f>input!F61</f>
        <v>0</v>
      </c>
      <c r="B60" s="162">
        <f>input!G61</f>
        <v>0</v>
      </c>
      <c r="C60" s="162">
        <f>input!H61</f>
        <v>0</v>
      </c>
      <c r="D60" s="162">
        <f>input!I61</f>
        <v>0</v>
      </c>
      <c r="E60" s="162">
        <f>input!J61</f>
        <v>0</v>
      </c>
      <c r="F60" s="162">
        <f>input!M61</f>
        <v>0</v>
      </c>
      <c r="G60" s="162">
        <f>input!N61</f>
        <v>0</v>
      </c>
      <c r="H60" s="162">
        <f>input!O61</f>
        <v>0</v>
      </c>
      <c r="I60" s="162">
        <f>input!V61</f>
        <v>0</v>
      </c>
      <c r="J60" s="162">
        <f>input!T61</f>
        <v>0</v>
      </c>
      <c r="K60" s="162">
        <f>input!P61</f>
        <v>0</v>
      </c>
      <c r="L60" s="163">
        <f>input!W61</f>
        <v>0</v>
      </c>
      <c r="M60" s="163">
        <f>input!X61</f>
        <v>0</v>
      </c>
      <c r="N60" s="163">
        <f>input!Y61</f>
        <v>0</v>
      </c>
      <c r="O60" s="162"/>
      <c r="P60" s="169"/>
      <c r="Q60" s="169"/>
      <c r="R60" s="165">
        <f t="shared" ca="1" si="0"/>
        <v>0</v>
      </c>
      <c r="S60" s="166"/>
      <c r="T60" s="166"/>
      <c r="U60" s="166"/>
      <c r="V60" s="168"/>
      <c r="W60" s="166"/>
      <c r="X60" s="166"/>
      <c r="Y60" s="166"/>
      <c r="Z60" s="166"/>
      <c r="AA60" s="166"/>
    </row>
    <row r="61" spans="1:27" ht="33.75" customHeight="1">
      <c r="A61" s="162">
        <f>input!F62</f>
        <v>0</v>
      </c>
      <c r="B61" s="162">
        <f>input!G62</f>
        <v>0</v>
      </c>
      <c r="C61" s="162">
        <f>input!H62</f>
        <v>0</v>
      </c>
      <c r="D61" s="162">
        <f>input!I62</f>
        <v>0</v>
      </c>
      <c r="E61" s="162">
        <f>input!J62</f>
        <v>0</v>
      </c>
      <c r="F61" s="162">
        <f>input!M62</f>
        <v>0</v>
      </c>
      <c r="G61" s="162">
        <f>input!N62</f>
        <v>0</v>
      </c>
      <c r="H61" s="162">
        <f>input!O62</f>
        <v>0</v>
      </c>
      <c r="I61" s="162">
        <f>input!V62</f>
        <v>0</v>
      </c>
      <c r="J61" s="162">
        <f>input!T62</f>
        <v>0</v>
      </c>
      <c r="K61" s="162">
        <f>input!P62</f>
        <v>0</v>
      </c>
      <c r="L61" s="163">
        <f>input!W62</f>
        <v>0</v>
      </c>
      <c r="M61" s="163">
        <f>input!X62</f>
        <v>0</v>
      </c>
      <c r="N61" s="163">
        <f>input!Y62</f>
        <v>0</v>
      </c>
      <c r="O61" s="162"/>
      <c r="P61" s="169"/>
      <c r="Q61" s="169"/>
      <c r="R61" s="165">
        <f t="shared" ca="1" si="0"/>
        <v>0</v>
      </c>
      <c r="S61" s="166"/>
      <c r="T61" s="166"/>
      <c r="U61" s="166"/>
      <c r="V61" s="168"/>
      <c r="W61" s="166"/>
      <c r="X61" s="166"/>
      <c r="Y61" s="166"/>
      <c r="Z61" s="166"/>
      <c r="AA61" s="166"/>
    </row>
    <row r="62" spans="1:27" ht="33.75" customHeight="1">
      <c r="A62" s="162">
        <f>input!F63</f>
        <v>0</v>
      </c>
      <c r="B62" s="162">
        <f>input!G63</f>
        <v>0</v>
      </c>
      <c r="C62" s="162">
        <f>input!H63</f>
        <v>0</v>
      </c>
      <c r="D62" s="162">
        <f>input!I63</f>
        <v>0</v>
      </c>
      <c r="E62" s="162">
        <f>input!J63</f>
        <v>0</v>
      </c>
      <c r="F62" s="162">
        <f>input!M63</f>
        <v>0</v>
      </c>
      <c r="G62" s="162">
        <f>input!N63</f>
        <v>0</v>
      </c>
      <c r="H62" s="162">
        <f>input!O63</f>
        <v>0</v>
      </c>
      <c r="I62" s="162">
        <f>input!V63</f>
        <v>0</v>
      </c>
      <c r="J62" s="162">
        <f>input!T63</f>
        <v>0</v>
      </c>
      <c r="K62" s="162">
        <f>input!P63</f>
        <v>0</v>
      </c>
      <c r="L62" s="163">
        <f>input!W63</f>
        <v>0</v>
      </c>
      <c r="M62" s="163">
        <f>input!X63</f>
        <v>0</v>
      </c>
      <c r="N62" s="163">
        <f>input!Y63</f>
        <v>0</v>
      </c>
      <c r="O62" s="162"/>
      <c r="P62" s="169"/>
      <c r="Q62" s="169"/>
      <c r="R62" s="165">
        <f t="shared" ca="1" si="0"/>
        <v>0</v>
      </c>
      <c r="S62" s="166"/>
      <c r="T62" s="166"/>
      <c r="U62" s="166"/>
      <c r="V62" s="168"/>
      <c r="W62" s="166"/>
      <c r="X62" s="166"/>
      <c r="Y62" s="166"/>
      <c r="Z62" s="166"/>
      <c r="AA62" s="166"/>
    </row>
    <row r="63" spans="1:27" ht="33.75" customHeight="1">
      <c r="A63" s="162">
        <f>input!F64</f>
        <v>0</v>
      </c>
      <c r="B63" s="162">
        <f>input!G64</f>
        <v>0</v>
      </c>
      <c r="C63" s="162">
        <f>input!H64</f>
        <v>0</v>
      </c>
      <c r="D63" s="162">
        <f>input!I64</f>
        <v>0</v>
      </c>
      <c r="E63" s="162">
        <f>input!J64</f>
        <v>0</v>
      </c>
      <c r="F63" s="162">
        <f>input!M64</f>
        <v>0</v>
      </c>
      <c r="G63" s="162">
        <f>input!N64</f>
        <v>0</v>
      </c>
      <c r="H63" s="162">
        <f>input!O64</f>
        <v>0</v>
      </c>
      <c r="I63" s="162">
        <f>input!V64</f>
        <v>0</v>
      </c>
      <c r="J63" s="162">
        <f>input!T64</f>
        <v>0</v>
      </c>
      <c r="K63" s="162">
        <f>input!P64</f>
        <v>0</v>
      </c>
      <c r="L63" s="163">
        <f>input!W64</f>
        <v>0</v>
      </c>
      <c r="M63" s="163">
        <f>input!X64</f>
        <v>0</v>
      </c>
      <c r="N63" s="163">
        <f>input!Y64</f>
        <v>0</v>
      </c>
      <c r="O63" s="162"/>
      <c r="P63" s="169"/>
      <c r="Q63" s="169"/>
      <c r="R63" s="165">
        <f t="shared" ca="1" si="0"/>
        <v>0</v>
      </c>
      <c r="S63" s="166"/>
      <c r="T63" s="166"/>
      <c r="U63" s="166"/>
      <c r="V63" s="168"/>
      <c r="W63" s="166"/>
      <c r="X63" s="166"/>
      <c r="Y63" s="166"/>
      <c r="Z63" s="166"/>
      <c r="AA63" s="166"/>
    </row>
    <row r="64" spans="1:27" ht="33.75" customHeight="1">
      <c r="A64" s="162">
        <f>input!F65</f>
        <v>0</v>
      </c>
      <c r="B64" s="162">
        <f>input!G65</f>
        <v>0</v>
      </c>
      <c r="C64" s="162">
        <f>input!H65</f>
        <v>0</v>
      </c>
      <c r="D64" s="162">
        <f>input!I65</f>
        <v>0</v>
      </c>
      <c r="E64" s="162">
        <f>input!J65</f>
        <v>0</v>
      </c>
      <c r="F64" s="162">
        <f>input!M65</f>
        <v>0</v>
      </c>
      <c r="G64" s="162">
        <f>input!N65</f>
        <v>0</v>
      </c>
      <c r="H64" s="162">
        <f>input!O65</f>
        <v>0</v>
      </c>
      <c r="I64" s="162">
        <f>input!V65</f>
        <v>0</v>
      </c>
      <c r="J64" s="162">
        <f>input!T65</f>
        <v>0</v>
      </c>
      <c r="K64" s="162">
        <f>input!P65</f>
        <v>0</v>
      </c>
      <c r="L64" s="163">
        <f>input!W65</f>
        <v>0</v>
      </c>
      <c r="M64" s="163">
        <f>input!X65</f>
        <v>0</v>
      </c>
      <c r="N64" s="163">
        <f>input!Y65</f>
        <v>0</v>
      </c>
      <c r="O64" s="162"/>
      <c r="P64" s="169"/>
      <c r="Q64" s="169"/>
      <c r="R64" s="165">
        <f t="shared" ca="1" si="0"/>
        <v>0</v>
      </c>
      <c r="S64" s="166"/>
      <c r="T64" s="166"/>
      <c r="U64" s="166"/>
      <c r="V64" s="168"/>
      <c r="W64" s="166"/>
      <c r="X64" s="166"/>
      <c r="Y64" s="166"/>
      <c r="Z64" s="166"/>
      <c r="AA64" s="166"/>
    </row>
    <row r="65" spans="1:27" ht="33.75" customHeight="1">
      <c r="A65" s="162">
        <f>input!F66</f>
        <v>0</v>
      </c>
      <c r="B65" s="162">
        <f>input!G66</f>
        <v>0</v>
      </c>
      <c r="C65" s="162">
        <f>input!H66</f>
        <v>0</v>
      </c>
      <c r="D65" s="162">
        <f>input!I66</f>
        <v>0</v>
      </c>
      <c r="E65" s="162">
        <f>input!J66</f>
        <v>0</v>
      </c>
      <c r="F65" s="162">
        <f>input!M66</f>
        <v>0</v>
      </c>
      <c r="G65" s="162">
        <f>input!N66</f>
        <v>0</v>
      </c>
      <c r="H65" s="162">
        <f>input!O66</f>
        <v>0</v>
      </c>
      <c r="I65" s="162">
        <f>input!V66</f>
        <v>0</v>
      </c>
      <c r="J65" s="162">
        <f>input!T66</f>
        <v>0</v>
      </c>
      <c r="K65" s="162">
        <f>input!P66</f>
        <v>0</v>
      </c>
      <c r="L65" s="163">
        <f>input!W66</f>
        <v>0</v>
      </c>
      <c r="M65" s="163">
        <f>input!X66</f>
        <v>0</v>
      </c>
      <c r="N65" s="163">
        <f>input!Y66</f>
        <v>0</v>
      </c>
      <c r="O65" s="162"/>
      <c r="P65" s="169"/>
      <c r="Q65" s="169"/>
      <c r="R65" s="165">
        <f t="shared" ca="1" si="0"/>
        <v>0</v>
      </c>
      <c r="S65" s="166"/>
      <c r="T65" s="166"/>
      <c r="U65" s="166"/>
      <c r="V65" s="168"/>
      <c r="W65" s="166"/>
      <c r="X65" s="166"/>
      <c r="Y65" s="166"/>
      <c r="Z65" s="166"/>
      <c r="AA65" s="166"/>
    </row>
    <row r="66" spans="1:27" ht="33.75" customHeight="1">
      <c r="A66" s="162">
        <f>input!F67</f>
        <v>0</v>
      </c>
      <c r="B66" s="162">
        <f>input!G67</f>
        <v>0</v>
      </c>
      <c r="C66" s="162">
        <f>input!H67</f>
        <v>0</v>
      </c>
      <c r="D66" s="162">
        <f>input!I67</f>
        <v>0</v>
      </c>
      <c r="E66" s="162">
        <f>input!J67</f>
        <v>0</v>
      </c>
      <c r="F66" s="162">
        <f>input!M67</f>
        <v>0</v>
      </c>
      <c r="G66" s="162">
        <f>input!N67</f>
        <v>0</v>
      </c>
      <c r="H66" s="162">
        <f>input!O67</f>
        <v>0</v>
      </c>
      <c r="I66" s="162">
        <f>input!V67</f>
        <v>0</v>
      </c>
      <c r="J66" s="162">
        <f>input!T67</f>
        <v>0</v>
      </c>
      <c r="K66" s="162">
        <f>input!P67</f>
        <v>0</v>
      </c>
      <c r="L66" s="163">
        <f>input!W67</f>
        <v>0</v>
      </c>
      <c r="M66" s="163">
        <f>input!X67</f>
        <v>0</v>
      </c>
      <c r="N66" s="163">
        <f>input!Y67</f>
        <v>0</v>
      </c>
      <c r="O66" s="162"/>
      <c r="P66" s="169"/>
      <c r="Q66" s="169"/>
      <c r="R66" s="165">
        <f t="shared" ca="1" si="0"/>
        <v>0</v>
      </c>
      <c r="S66" s="166"/>
      <c r="T66" s="166"/>
      <c r="U66" s="166"/>
      <c r="V66" s="168"/>
      <c r="W66" s="166"/>
      <c r="X66" s="166"/>
      <c r="Y66" s="166"/>
      <c r="Z66" s="166"/>
      <c r="AA66" s="166"/>
    </row>
    <row r="67" spans="1:27" ht="33.75" customHeight="1">
      <c r="A67" s="162">
        <f>input!F68</f>
        <v>0</v>
      </c>
      <c r="B67" s="162">
        <f>input!G68</f>
        <v>0</v>
      </c>
      <c r="C67" s="162">
        <f>input!H68</f>
        <v>0</v>
      </c>
      <c r="D67" s="162">
        <f>input!I68</f>
        <v>0</v>
      </c>
      <c r="E67" s="162">
        <f>input!J68</f>
        <v>0</v>
      </c>
      <c r="F67" s="162">
        <f>input!M68</f>
        <v>0</v>
      </c>
      <c r="G67" s="162">
        <f>input!N68</f>
        <v>0</v>
      </c>
      <c r="H67" s="162">
        <f>input!O68</f>
        <v>0</v>
      </c>
      <c r="I67" s="162">
        <f>input!V68</f>
        <v>0</v>
      </c>
      <c r="J67" s="162">
        <f>input!T68</f>
        <v>0</v>
      </c>
      <c r="K67" s="162">
        <f>input!P68</f>
        <v>0</v>
      </c>
      <c r="L67" s="163">
        <f>input!W68</f>
        <v>0</v>
      </c>
      <c r="M67" s="163">
        <f>input!X68</f>
        <v>0</v>
      </c>
      <c r="N67" s="163">
        <f>input!Y68</f>
        <v>0</v>
      </c>
      <c r="O67" s="162"/>
      <c r="P67" s="169"/>
      <c r="Q67" s="169"/>
      <c r="R67" s="165">
        <f t="shared" ca="1" si="0"/>
        <v>0</v>
      </c>
      <c r="S67" s="166"/>
      <c r="T67" s="166"/>
      <c r="U67" s="166"/>
      <c r="V67" s="168"/>
      <c r="W67" s="166"/>
      <c r="X67" s="166"/>
      <c r="Y67" s="166"/>
      <c r="Z67" s="166"/>
      <c r="AA67" s="166"/>
    </row>
    <row r="68" spans="1:27" ht="33.75" customHeight="1">
      <c r="A68" s="162">
        <f>input!F69</f>
        <v>0</v>
      </c>
      <c r="B68" s="162">
        <f>input!G69</f>
        <v>0</v>
      </c>
      <c r="C68" s="162">
        <f>input!H69</f>
        <v>0</v>
      </c>
      <c r="D68" s="162">
        <f>input!I69</f>
        <v>0</v>
      </c>
      <c r="E68" s="162">
        <f>input!J69</f>
        <v>0</v>
      </c>
      <c r="F68" s="162">
        <f>input!M69</f>
        <v>0</v>
      </c>
      <c r="G68" s="162">
        <f>input!N69</f>
        <v>0</v>
      </c>
      <c r="H68" s="162">
        <f>input!O69</f>
        <v>0</v>
      </c>
      <c r="I68" s="162">
        <f>input!V69</f>
        <v>0</v>
      </c>
      <c r="J68" s="162">
        <f>input!T69</f>
        <v>0</v>
      </c>
      <c r="K68" s="162">
        <f>input!P69</f>
        <v>0</v>
      </c>
      <c r="L68" s="163">
        <f>input!W69</f>
        <v>0</v>
      </c>
      <c r="M68" s="163">
        <f>input!X69</f>
        <v>0</v>
      </c>
      <c r="N68" s="163">
        <f>input!Y69</f>
        <v>0</v>
      </c>
      <c r="O68" s="162"/>
      <c r="P68" s="169"/>
      <c r="Q68" s="169"/>
      <c r="R68" s="165">
        <f t="shared" ca="1" si="0"/>
        <v>0</v>
      </c>
      <c r="S68" s="166"/>
      <c r="T68" s="166"/>
      <c r="U68" s="166"/>
      <c r="V68" s="168"/>
      <c r="W68" s="166"/>
      <c r="X68" s="166"/>
      <c r="Y68" s="166"/>
      <c r="Z68" s="166"/>
      <c r="AA68" s="166"/>
    </row>
    <row r="69" spans="1:27" ht="33.75" customHeight="1">
      <c r="A69" s="162">
        <f>input!F70</f>
        <v>0</v>
      </c>
      <c r="B69" s="162">
        <f>input!G70</f>
        <v>0</v>
      </c>
      <c r="C69" s="162">
        <f>input!H70</f>
        <v>0</v>
      </c>
      <c r="D69" s="162">
        <f>input!I70</f>
        <v>0</v>
      </c>
      <c r="E69" s="162">
        <f>input!J70</f>
        <v>0</v>
      </c>
      <c r="F69" s="162">
        <f>input!M70</f>
        <v>0</v>
      </c>
      <c r="G69" s="162">
        <f>input!N70</f>
        <v>0</v>
      </c>
      <c r="H69" s="162">
        <f>input!O70</f>
        <v>0</v>
      </c>
      <c r="I69" s="162">
        <f>input!V70</f>
        <v>0</v>
      </c>
      <c r="J69" s="162">
        <f>input!T70</f>
        <v>0</v>
      </c>
      <c r="K69" s="162">
        <f>input!P70</f>
        <v>0</v>
      </c>
      <c r="L69" s="163">
        <f>input!W70</f>
        <v>0</v>
      </c>
      <c r="M69" s="163">
        <f>input!X70</f>
        <v>0</v>
      </c>
      <c r="N69" s="163">
        <f>input!Y70</f>
        <v>0</v>
      </c>
      <c r="O69" s="162"/>
      <c r="P69" s="169"/>
      <c r="Q69" s="169"/>
      <c r="R69" s="165">
        <f t="shared" ca="1" si="0"/>
        <v>0</v>
      </c>
      <c r="S69" s="166"/>
      <c r="T69" s="166"/>
      <c r="U69" s="166"/>
      <c r="V69" s="168"/>
      <c r="W69" s="166"/>
      <c r="X69" s="166"/>
      <c r="Y69" s="166"/>
      <c r="Z69" s="166"/>
      <c r="AA69" s="166"/>
    </row>
    <row r="70" spans="1:27" ht="33.75" customHeight="1">
      <c r="A70" s="162">
        <f>input!F71</f>
        <v>0</v>
      </c>
      <c r="B70" s="162">
        <f>input!G71</f>
        <v>0</v>
      </c>
      <c r="C70" s="162">
        <f>input!H71</f>
        <v>0</v>
      </c>
      <c r="D70" s="162">
        <f>input!I71</f>
        <v>0</v>
      </c>
      <c r="E70" s="162">
        <f>input!J71</f>
        <v>0</v>
      </c>
      <c r="F70" s="162">
        <f>input!M71</f>
        <v>0</v>
      </c>
      <c r="G70" s="162">
        <f>input!N71</f>
        <v>0</v>
      </c>
      <c r="H70" s="162">
        <f>input!O71</f>
        <v>0</v>
      </c>
      <c r="I70" s="162">
        <f>input!V71</f>
        <v>0</v>
      </c>
      <c r="J70" s="162">
        <f>input!T71</f>
        <v>0</v>
      </c>
      <c r="K70" s="162">
        <f>input!P71</f>
        <v>0</v>
      </c>
      <c r="L70" s="163">
        <f>input!W71</f>
        <v>0</v>
      </c>
      <c r="M70" s="163">
        <f>input!X71</f>
        <v>0</v>
      </c>
      <c r="N70" s="163">
        <f>input!Y71</f>
        <v>0</v>
      </c>
      <c r="O70" s="162"/>
      <c r="P70" s="169"/>
      <c r="Q70" s="169"/>
      <c r="R70" s="165">
        <f t="shared" ca="1" si="0"/>
        <v>0</v>
      </c>
      <c r="S70" s="166"/>
      <c r="T70" s="166"/>
      <c r="U70" s="166"/>
      <c r="V70" s="168"/>
      <c r="W70" s="166"/>
      <c r="X70" s="166"/>
      <c r="Y70" s="166"/>
      <c r="Z70" s="166"/>
      <c r="AA70" s="166"/>
    </row>
    <row r="71" spans="1:27" ht="33.75" customHeight="1">
      <c r="A71" s="162">
        <f>input!F72</f>
        <v>0</v>
      </c>
      <c r="B71" s="162">
        <f>input!G72</f>
        <v>0</v>
      </c>
      <c r="C71" s="162">
        <f>input!H72</f>
        <v>0</v>
      </c>
      <c r="D71" s="162">
        <f>input!I72</f>
        <v>0</v>
      </c>
      <c r="E71" s="162">
        <f>input!J72</f>
        <v>0</v>
      </c>
      <c r="F71" s="162">
        <f>input!M72</f>
        <v>0</v>
      </c>
      <c r="G71" s="162">
        <f>input!N72</f>
        <v>0</v>
      </c>
      <c r="H71" s="162">
        <f>input!O72</f>
        <v>0</v>
      </c>
      <c r="I71" s="162">
        <f>input!V72</f>
        <v>0</v>
      </c>
      <c r="J71" s="162">
        <f>input!T72</f>
        <v>0</v>
      </c>
      <c r="K71" s="162">
        <f>input!P72</f>
        <v>0</v>
      </c>
      <c r="L71" s="163">
        <f>input!W72</f>
        <v>0</v>
      </c>
      <c r="M71" s="163">
        <f>input!X72</f>
        <v>0</v>
      </c>
      <c r="N71" s="163">
        <f>input!Y72</f>
        <v>0</v>
      </c>
      <c r="O71" s="162"/>
      <c r="P71" s="169"/>
      <c r="Q71" s="169"/>
      <c r="R71" s="165">
        <f t="shared" ca="1" si="0"/>
        <v>0</v>
      </c>
      <c r="S71" s="166"/>
      <c r="T71" s="166"/>
      <c r="U71" s="166"/>
      <c r="V71" s="168"/>
      <c r="W71" s="166"/>
      <c r="X71" s="166"/>
      <c r="Y71" s="166"/>
      <c r="Z71" s="166"/>
      <c r="AA71" s="166"/>
    </row>
    <row r="72" spans="1:27" ht="33.75" customHeight="1">
      <c r="A72" s="162">
        <f>input!F73</f>
        <v>0</v>
      </c>
      <c r="B72" s="162">
        <f>input!G73</f>
        <v>0</v>
      </c>
      <c r="C72" s="162">
        <f>input!H73</f>
        <v>0</v>
      </c>
      <c r="D72" s="162">
        <f>input!I73</f>
        <v>0</v>
      </c>
      <c r="E72" s="162">
        <f>input!J73</f>
        <v>0</v>
      </c>
      <c r="F72" s="162">
        <f>input!M73</f>
        <v>0</v>
      </c>
      <c r="G72" s="162">
        <f>input!N73</f>
        <v>0</v>
      </c>
      <c r="H72" s="162">
        <f>input!O73</f>
        <v>0</v>
      </c>
      <c r="I72" s="162">
        <f>input!V73</f>
        <v>0</v>
      </c>
      <c r="J72" s="162">
        <f>input!T73</f>
        <v>0</v>
      </c>
      <c r="K72" s="162">
        <f>input!P73</f>
        <v>0</v>
      </c>
      <c r="L72" s="163">
        <f>input!W73</f>
        <v>0</v>
      </c>
      <c r="M72" s="163">
        <f>input!X73</f>
        <v>0</v>
      </c>
      <c r="N72" s="163">
        <f>input!Y73</f>
        <v>0</v>
      </c>
      <c r="O72" s="162"/>
      <c r="P72" s="169"/>
      <c r="Q72" s="169"/>
      <c r="R72" s="165">
        <f t="shared" ca="1" si="0"/>
        <v>0</v>
      </c>
      <c r="S72" s="166"/>
      <c r="T72" s="166"/>
      <c r="U72" s="166"/>
      <c r="V72" s="168"/>
      <c r="W72" s="166"/>
      <c r="X72" s="166"/>
      <c r="Y72" s="166"/>
      <c r="Z72" s="166"/>
      <c r="AA72" s="166"/>
    </row>
    <row r="73" spans="1:27" ht="33.75" customHeight="1">
      <c r="A73" s="162">
        <f>input!F74</f>
        <v>0</v>
      </c>
      <c r="B73" s="162">
        <f>input!G74</f>
        <v>0</v>
      </c>
      <c r="C73" s="162">
        <f>input!H74</f>
        <v>0</v>
      </c>
      <c r="D73" s="162">
        <f>input!I74</f>
        <v>0</v>
      </c>
      <c r="E73" s="162">
        <f>input!J74</f>
        <v>0</v>
      </c>
      <c r="F73" s="162">
        <f>input!M74</f>
        <v>0</v>
      </c>
      <c r="G73" s="162">
        <f>input!N74</f>
        <v>0</v>
      </c>
      <c r="H73" s="162">
        <f>input!O74</f>
        <v>0</v>
      </c>
      <c r="I73" s="162">
        <f>input!V74</f>
        <v>0</v>
      </c>
      <c r="J73" s="162">
        <f>input!T74</f>
        <v>0</v>
      </c>
      <c r="K73" s="162">
        <f>input!P74</f>
        <v>0</v>
      </c>
      <c r="L73" s="163">
        <f>input!W74</f>
        <v>0</v>
      </c>
      <c r="M73" s="163">
        <f>input!X74</f>
        <v>0</v>
      </c>
      <c r="N73" s="163">
        <f>input!Y74</f>
        <v>0</v>
      </c>
      <c r="O73" s="162"/>
      <c r="P73" s="169"/>
      <c r="Q73" s="169"/>
      <c r="R73" s="165">
        <f t="shared" ca="1" si="0"/>
        <v>0</v>
      </c>
      <c r="S73" s="166"/>
      <c r="T73" s="166"/>
      <c r="U73" s="166"/>
      <c r="V73" s="168"/>
      <c r="W73" s="166"/>
      <c r="X73" s="166"/>
      <c r="Y73" s="166"/>
      <c r="Z73" s="166"/>
      <c r="AA73" s="166"/>
    </row>
    <row r="74" spans="1:27" ht="33.75" customHeight="1">
      <c r="A74" s="162">
        <f>input!F75</f>
        <v>0</v>
      </c>
      <c r="B74" s="162">
        <f>input!G75</f>
        <v>0</v>
      </c>
      <c r="C74" s="162">
        <f>input!H75</f>
        <v>0</v>
      </c>
      <c r="D74" s="162">
        <f>input!I75</f>
        <v>0</v>
      </c>
      <c r="E74" s="162">
        <f>input!J75</f>
        <v>0</v>
      </c>
      <c r="F74" s="162">
        <f>input!M75</f>
        <v>0</v>
      </c>
      <c r="G74" s="162">
        <f>input!N75</f>
        <v>0</v>
      </c>
      <c r="H74" s="162">
        <f>input!O75</f>
        <v>0</v>
      </c>
      <c r="I74" s="162">
        <f>input!V75</f>
        <v>0</v>
      </c>
      <c r="J74" s="162">
        <f>input!T75</f>
        <v>0</v>
      </c>
      <c r="K74" s="162">
        <f>input!P75</f>
        <v>0</v>
      </c>
      <c r="L74" s="163">
        <f>input!W75</f>
        <v>0</v>
      </c>
      <c r="M74" s="163">
        <f>input!X75</f>
        <v>0</v>
      </c>
      <c r="N74" s="163">
        <f>input!Y75</f>
        <v>0</v>
      </c>
      <c r="O74" s="162"/>
      <c r="P74" s="169"/>
      <c r="Q74" s="169"/>
      <c r="R74" s="165">
        <f t="shared" ca="1" si="0"/>
        <v>0</v>
      </c>
      <c r="S74" s="166"/>
      <c r="T74" s="166"/>
      <c r="U74" s="166"/>
      <c r="V74" s="168"/>
      <c r="W74" s="166"/>
      <c r="X74" s="166"/>
      <c r="Y74" s="166"/>
      <c r="Z74" s="166"/>
      <c r="AA74" s="166"/>
    </row>
    <row r="75" spans="1:27" ht="33.75" customHeight="1">
      <c r="A75" s="162">
        <f>input!F76</f>
        <v>0</v>
      </c>
      <c r="B75" s="162">
        <f>input!G76</f>
        <v>0</v>
      </c>
      <c r="C75" s="162">
        <f>input!H76</f>
        <v>0</v>
      </c>
      <c r="D75" s="162">
        <f>input!I76</f>
        <v>0</v>
      </c>
      <c r="E75" s="162">
        <f>input!J76</f>
        <v>0</v>
      </c>
      <c r="F75" s="162">
        <f>input!M76</f>
        <v>0</v>
      </c>
      <c r="G75" s="162">
        <f>input!N76</f>
        <v>0</v>
      </c>
      <c r="H75" s="162">
        <f>input!O76</f>
        <v>0</v>
      </c>
      <c r="I75" s="162">
        <f>input!V76</f>
        <v>0</v>
      </c>
      <c r="J75" s="162">
        <f>input!T76</f>
        <v>0</v>
      </c>
      <c r="K75" s="162">
        <f>input!P76</f>
        <v>0</v>
      </c>
      <c r="L75" s="163">
        <f>input!W76</f>
        <v>0</v>
      </c>
      <c r="M75" s="163">
        <f>input!X76</f>
        <v>0</v>
      </c>
      <c r="N75" s="163">
        <f>input!Y76</f>
        <v>0</v>
      </c>
      <c r="O75" s="162"/>
      <c r="P75" s="169"/>
      <c r="Q75" s="169"/>
      <c r="R75" s="165">
        <f t="shared" ca="1" si="0"/>
        <v>0</v>
      </c>
      <c r="S75" s="166"/>
      <c r="T75" s="166"/>
      <c r="U75" s="166"/>
      <c r="V75" s="168"/>
      <c r="W75" s="166"/>
      <c r="X75" s="166"/>
      <c r="Y75" s="166"/>
      <c r="Z75" s="166"/>
      <c r="AA75" s="166"/>
    </row>
    <row r="76" spans="1:27" ht="33.75" customHeight="1">
      <c r="A76" s="162">
        <f>input!F77</f>
        <v>0</v>
      </c>
      <c r="B76" s="162">
        <f>input!G77</f>
        <v>0</v>
      </c>
      <c r="C76" s="162">
        <f>input!H77</f>
        <v>0</v>
      </c>
      <c r="D76" s="162">
        <f>input!I77</f>
        <v>0</v>
      </c>
      <c r="E76" s="162">
        <f>input!J77</f>
        <v>0</v>
      </c>
      <c r="F76" s="162">
        <f>input!M77</f>
        <v>0</v>
      </c>
      <c r="G76" s="162">
        <f>input!N77</f>
        <v>0</v>
      </c>
      <c r="H76" s="162">
        <f>input!O77</f>
        <v>0</v>
      </c>
      <c r="I76" s="162">
        <f>input!V77</f>
        <v>0</v>
      </c>
      <c r="J76" s="162">
        <f>input!T77</f>
        <v>0</v>
      </c>
      <c r="K76" s="162">
        <f>input!P77</f>
        <v>0</v>
      </c>
      <c r="L76" s="163">
        <f>input!W77</f>
        <v>0</v>
      </c>
      <c r="M76" s="163">
        <f>input!X77</f>
        <v>0</v>
      </c>
      <c r="N76" s="163">
        <f>input!Y77</f>
        <v>0</v>
      </c>
      <c r="O76" s="162"/>
      <c r="P76" s="169"/>
      <c r="Q76" s="169"/>
      <c r="R76" s="165">
        <f t="shared" ca="1" si="0"/>
        <v>0</v>
      </c>
      <c r="S76" s="166"/>
      <c r="T76" s="166"/>
      <c r="U76" s="166"/>
      <c r="V76" s="168"/>
      <c r="W76" s="166"/>
      <c r="X76" s="166"/>
      <c r="Y76" s="166"/>
      <c r="Z76" s="166"/>
      <c r="AA76" s="166"/>
    </row>
    <row r="77" spans="1:27" ht="33.75" customHeight="1">
      <c r="A77" s="162">
        <f>input!F78</f>
        <v>0</v>
      </c>
      <c r="B77" s="162">
        <f>input!G78</f>
        <v>0</v>
      </c>
      <c r="C77" s="162">
        <f>input!H78</f>
        <v>0</v>
      </c>
      <c r="D77" s="162">
        <f>input!I78</f>
        <v>0</v>
      </c>
      <c r="E77" s="162">
        <f>input!J78</f>
        <v>0</v>
      </c>
      <c r="F77" s="162">
        <f>input!M78</f>
        <v>0</v>
      </c>
      <c r="G77" s="162">
        <f>input!N78</f>
        <v>0</v>
      </c>
      <c r="H77" s="162">
        <f>input!O78</f>
        <v>0</v>
      </c>
      <c r="I77" s="162">
        <f>input!V78</f>
        <v>0</v>
      </c>
      <c r="J77" s="162">
        <f>input!T78</f>
        <v>0</v>
      </c>
      <c r="K77" s="162">
        <f>input!P78</f>
        <v>0</v>
      </c>
      <c r="L77" s="163">
        <f>input!W78</f>
        <v>0</v>
      </c>
      <c r="M77" s="163">
        <f>input!X78</f>
        <v>0</v>
      </c>
      <c r="N77" s="163">
        <f>input!Y78</f>
        <v>0</v>
      </c>
      <c r="O77" s="162"/>
      <c r="P77" s="169"/>
      <c r="Q77" s="169"/>
      <c r="R77" s="165">
        <f t="shared" ca="1" si="0"/>
        <v>0</v>
      </c>
      <c r="S77" s="166"/>
      <c r="T77" s="166"/>
      <c r="U77" s="166"/>
      <c r="V77" s="168"/>
      <c r="W77" s="166"/>
      <c r="X77" s="166"/>
      <c r="Y77" s="166"/>
      <c r="Z77" s="166"/>
      <c r="AA77" s="166"/>
    </row>
    <row r="78" spans="1:27" ht="33.75" customHeight="1">
      <c r="A78" s="162">
        <f>input!F79</f>
        <v>0</v>
      </c>
      <c r="B78" s="162">
        <f>input!G79</f>
        <v>0</v>
      </c>
      <c r="C78" s="162">
        <f>input!H79</f>
        <v>0</v>
      </c>
      <c r="D78" s="162">
        <f>input!I79</f>
        <v>0</v>
      </c>
      <c r="E78" s="162">
        <f>input!J79</f>
        <v>0</v>
      </c>
      <c r="F78" s="162">
        <f>input!M79</f>
        <v>0</v>
      </c>
      <c r="G78" s="162">
        <f>input!N79</f>
        <v>0</v>
      </c>
      <c r="H78" s="162">
        <f>input!O79</f>
        <v>0</v>
      </c>
      <c r="I78" s="162">
        <f>input!V79</f>
        <v>0</v>
      </c>
      <c r="J78" s="162">
        <f>input!T79</f>
        <v>0</v>
      </c>
      <c r="K78" s="162">
        <f>input!P79</f>
        <v>0</v>
      </c>
      <c r="L78" s="163">
        <f>input!W79</f>
        <v>0</v>
      </c>
      <c r="M78" s="163">
        <f>input!X79</f>
        <v>0</v>
      </c>
      <c r="N78" s="163">
        <f>input!Y79</f>
        <v>0</v>
      </c>
      <c r="O78" s="162"/>
      <c r="P78" s="169"/>
      <c r="Q78" s="169"/>
      <c r="R78" s="165">
        <f t="shared" ca="1" si="0"/>
        <v>0</v>
      </c>
      <c r="S78" s="166"/>
      <c r="T78" s="166"/>
      <c r="U78" s="166"/>
      <c r="V78" s="168"/>
      <c r="W78" s="166"/>
      <c r="X78" s="166"/>
      <c r="Y78" s="166"/>
      <c r="Z78" s="166"/>
      <c r="AA78" s="166"/>
    </row>
    <row r="79" spans="1:27" ht="33.75" customHeight="1">
      <c r="A79" s="162">
        <f>input!F80</f>
        <v>0</v>
      </c>
      <c r="B79" s="162">
        <f>input!G80</f>
        <v>0</v>
      </c>
      <c r="C79" s="162">
        <f>input!H80</f>
        <v>0</v>
      </c>
      <c r="D79" s="162">
        <f>input!I80</f>
        <v>0</v>
      </c>
      <c r="E79" s="162">
        <f>input!J80</f>
        <v>0</v>
      </c>
      <c r="F79" s="162">
        <f>input!M80</f>
        <v>0</v>
      </c>
      <c r="G79" s="162">
        <f>input!N80</f>
        <v>0</v>
      </c>
      <c r="H79" s="162">
        <f>input!O80</f>
        <v>0</v>
      </c>
      <c r="I79" s="162">
        <f>input!V80</f>
        <v>0</v>
      </c>
      <c r="J79" s="162">
        <f>input!T80</f>
        <v>0</v>
      </c>
      <c r="K79" s="162">
        <f>input!P80</f>
        <v>0</v>
      </c>
      <c r="L79" s="163">
        <f>input!W80</f>
        <v>0</v>
      </c>
      <c r="M79" s="163">
        <f>input!X80</f>
        <v>0</v>
      </c>
      <c r="N79" s="163">
        <f>input!Y80</f>
        <v>0</v>
      </c>
      <c r="O79" s="162"/>
      <c r="P79" s="169"/>
      <c r="Q79" s="169"/>
      <c r="R79" s="165">
        <f t="shared" ca="1" si="0"/>
        <v>0</v>
      </c>
      <c r="S79" s="166"/>
      <c r="T79" s="166"/>
      <c r="U79" s="166"/>
      <c r="V79" s="168"/>
      <c r="W79" s="166"/>
      <c r="X79" s="166"/>
      <c r="Y79" s="166"/>
      <c r="Z79" s="166"/>
      <c r="AA79" s="166"/>
    </row>
    <row r="80" spans="1:27" ht="33.75" customHeight="1">
      <c r="A80" s="162">
        <f>input!F81</f>
        <v>0</v>
      </c>
      <c r="B80" s="162">
        <f>input!G81</f>
        <v>0</v>
      </c>
      <c r="C80" s="162">
        <f>input!H81</f>
        <v>0</v>
      </c>
      <c r="D80" s="162">
        <f>input!I81</f>
        <v>0</v>
      </c>
      <c r="E80" s="162">
        <f>input!J81</f>
        <v>0</v>
      </c>
      <c r="F80" s="162">
        <f>input!M81</f>
        <v>0</v>
      </c>
      <c r="G80" s="162">
        <f>input!N81</f>
        <v>0</v>
      </c>
      <c r="H80" s="162">
        <f>input!O81</f>
        <v>0</v>
      </c>
      <c r="I80" s="162">
        <f>input!V81</f>
        <v>0</v>
      </c>
      <c r="J80" s="162">
        <f>input!T81</f>
        <v>0</v>
      </c>
      <c r="K80" s="162">
        <f>input!P81</f>
        <v>0</v>
      </c>
      <c r="L80" s="163">
        <f>input!W81</f>
        <v>0</v>
      </c>
      <c r="M80" s="163">
        <f>input!X81</f>
        <v>0</v>
      </c>
      <c r="N80" s="163">
        <f>input!Y81</f>
        <v>0</v>
      </c>
      <c r="O80" s="162"/>
      <c r="P80" s="169"/>
      <c r="Q80" s="169"/>
      <c r="R80" s="165">
        <f t="shared" ca="1" si="0"/>
        <v>0</v>
      </c>
      <c r="S80" s="166"/>
      <c r="T80" s="166"/>
      <c r="U80" s="166"/>
      <c r="V80" s="168"/>
      <c r="W80" s="166"/>
      <c r="X80" s="166"/>
      <c r="Y80" s="166"/>
      <c r="Z80" s="166"/>
      <c r="AA80" s="166"/>
    </row>
    <row r="81" spans="1:27" ht="33.75" customHeight="1">
      <c r="A81" s="162">
        <f>input!F82</f>
        <v>0</v>
      </c>
      <c r="B81" s="162">
        <f>input!G82</f>
        <v>0</v>
      </c>
      <c r="C81" s="162">
        <f>input!H82</f>
        <v>0</v>
      </c>
      <c r="D81" s="162">
        <f>input!I82</f>
        <v>0</v>
      </c>
      <c r="E81" s="162">
        <f>input!J82</f>
        <v>0</v>
      </c>
      <c r="F81" s="162">
        <f>input!M82</f>
        <v>0</v>
      </c>
      <c r="G81" s="162">
        <f>input!N82</f>
        <v>0</v>
      </c>
      <c r="H81" s="162">
        <f>input!O82</f>
        <v>0</v>
      </c>
      <c r="I81" s="162">
        <f>input!V82</f>
        <v>0</v>
      </c>
      <c r="J81" s="162">
        <f>input!T82</f>
        <v>0</v>
      </c>
      <c r="K81" s="162">
        <f>input!P82</f>
        <v>0</v>
      </c>
      <c r="L81" s="163">
        <f>input!W82</f>
        <v>0</v>
      </c>
      <c r="M81" s="163">
        <f>input!X82</f>
        <v>0</v>
      </c>
      <c r="N81" s="163">
        <f>input!Y82</f>
        <v>0</v>
      </c>
      <c r="O81" s="162"/>
      <c r="P81" s="169"/>
      <c r="Q81" s="169"/>
      <c r="R81" s="165">
        <f t="shared" ca="1" si="0"/>
        <v>0</v>
      </c>
      <c r="S81" s="166"/>
      <c r="T81" s="166"/>
      <c r="U81" s="166"/>
      <c r="V81" s="168"/>
      <c r="W81" s="166"/>
      <c r="X81" s="166"/>
      <c r="Y81" s="166"/>
      <c r="Z81" s="166"/>
      <c r="AA81" s="166"/>
    </row>
    <row r="82" spans="1:27" ht="33.75" customHeight="1">
      <c r="A82" s="162">
        <f>input!F83</f>
        <v>0</v>
      </c>
      <c r="B82" s="162">
        <f>input!G83</f>
        <v>0</v>
      </c>
      <c r="C82" s="162">
        <f>input!H83</f>
        <v>0</v>
      </c>
      <c r="D82" s="162">
        <f>input!I83</f>
        <v>0</v>
      </c>
      <c r="E82" s="162">
        <f>input!J83</f>
        <v>0</v>
      </c>
      <c r="F82" s="162">
        <f>input!M83</f>
        <v>0</v>
      </c>
      <c r="G82" s="162">
        <f>input!N83</f>
        <v>0</v>
      </c>
      <c r="H82" s="162">
        <f>input!O83</f>
        <v>0</v>
      </c>
      <c r="I82" s="162">
        <f>input!V83</f>
        <v>0</v>
      </c>
      <c r="J82" s="162">
        <f>input!T83</f>
        <v>0</v>
      </c>
      <c r="K82" s="162">
        <f>input!P83</f>
        <v>0</v>
      </c>
      <c r="L82" s="163">
        <f>input!W83</f>
        <v>0</v>
      </c>
      <c r="M82" s="163">
        <f>input!X83</f>
        <v>0</v>
      </c>
      <c r="N82" s="163">
        <f>input!Y83</f>
        <v>0</v>
      </c>
      <c r="O82" s="162"/>
      <c r="P82" s="169"/>
      <c r="Q82" s="169"/>
      <c r="R82" s="165">
        <f t="shared" ca="1" si="0"/>
        <v>0</v>
      </c>
      <c r="S82" s="166"/>
      <c r="T82" s="166"/>
      <c r="U82" s="166"/>
      <c r="V82" s="168"/>
      <c r="W82" s="166"/>
      <c r="X82" s="166"/>
      <c r="Y82" s="166"/>
      <c r="Z82" s="166"/>
      <c r="AA82" s="166"/>
    </row>
    <row r="83" spans="1:27" ht="33.75" customHeight="1">
      <c r="A83" s="162">
        <f>input!F84</f>
        <v>0</v>
      </c>
      <c r="B83" s="162">
        <f>input!G84</f>
        <v>0</v>
      </c>
      <c r="C83" s="162">
        <f>input!H84</f>
        <v>0</v>
      </c>
      <c r="D83" s="162">
        <f>input!I84</f>
        <v>0</v>
      </c>
      <c r="E83" s="162">
        <f>input!J84</f>
        <v>0</v>
      </c>
      <c r="F83" s="162">
        <f>input!M84</f>
        <v>0</v>
      </c>
      <c r="G83" s="162">
        <f>input!N84</f>
        <v>0</v>
      </c>
      <c r="H83" s="162">
        <f>input!O84</f>
        <v>0</v>
      </c>
      <c r="I83" s="162">
        <f>input!V84</f>
        <v>0</v>
      </c>
      <c r="J83" s="162">
        <f>input!T84</f>
        <v>0</v>
      </c>
      <c r="K83" s="162">
        <f>input!P84</f>
        <v>0</v>
      </c>
      <c r="L83" s="163">
        <f>input!W84</f>
        <v>0</v>
      </c>
      <c r="M83" s="163">
        <f>input!X84</f>
        <v>0</v>
      </c>
      <c r="N83" s="163">
        <f>input!Y84</f>
        <v>0</v>
      </c>
      <c r="O83" s="162"/>
      <c r="P83" s="169"/>
      <c r="Q83" s="169"/>
      <c r="R83" s="165">
        <f t="shared" ca="1" si="0"/>
        <v>0</v>
      </c>
      <c r="S83" s="166"/>
      <c r="T83" s="166"/>
      <c r="U83" s="166"/>
      <c r="V83" s="168"/>
      <c r="W83" s="166"/>
      <c r="X83" s="166"/>
      <c r="Y83" s="166"/>
      <c r="Z83" s="166"/>
      <c r="AA83" s="166"/>
    </row>
    <row r="84" spans="1:27" ht="33.75" customHeight="1">
      <c r="A84" s="162">
        <f>input!F85</f>
        <v>0</v>
      </c>
      <c r="B84" s="162">
        <f>input!G85</f>
        <v>0</v>
      </c>
      <c r="C84" s="162">
        <f>input!H85</f>
        <v>0</v>
      </c>
      <c r="D84" s="162">
        <f>input!I85</f>
        <v>0</v>
      </c>
      <c r="E84" s="162">
        <f>input!J85</f>
        <v>0</v>
      </c>
      <c r="F84" s="162">
        <f>input!M85</f>
        <v>0</v>
      </c>
      <c r="G84" s="162">
        <f>input!N85</f>
        <v>0</v>
      </c>
      <c r="H84" s="162">
        <f>input!O85</f>
        <v>0</v>
      </c>
      <c r="I84" s="162">
        <f>input!V85</f>
        <v>0</v>
      </c>
      <c r="J84" s="162">
        <f>input!T85</f>
        <v>0</v>
      </c>
      <c r="K84" s="162">
        <f>input!P85</f>
        <v>0</v>
      </c>
      <c r="L84" s="163">
        <f>input!W85</f>
        <v>0</v>
      </c>
      <c r="M84" s="163">
        <f>input!X85</f>
        <v>0</v>
      </c>
      <c r="N84" s="163">
        <f>input!Y85</f>
        <v>0</v>
      </c>
      <c r="O84" s="162"/>
      <c r="P84" s="169"/>
      <c r="Q84" s="169"/>
      <c r="R84" s="165">
        <f t="shared" ca="1" si="0"/>
        <v>0</v>
      </c>
      <c r="S84" s="166"/>
      <c r="T84" s="166"/>
      <c r="U84" s="166"/>
      <c r="V84" s="168"/>
      <c r="W84" s="166"/>
      <c r="X84" s="166"/>
      <c r="Y84" s="166"/>
      <c r="Z84" s="166"/>
      <c r="AA84" s="166"/>
    </row>
    <row r="85" spans="1:27" ht="33.75" customHeight="1">
      <c r="A85" s="162">
        <f>input!F86</f>
        <v>0</v>
      </c>
      <c r="B85" s="162">
        <f>input!G86</f>
        <v>0</v>
      </c>
      <c r="C85" s="162">
        <f>input!H86</f>
        <v>0</v>
      </c>
      <c r="D85" s="162">
        <f>input!I86</f>
        <v>0</v>
      </c>
      <c r="E85" s="162">
        <f>input!J86</f>
        <v>0</v>
      </c>
      <c r="F85" s="162">
        <f>input!M86</f>
        <v>0</v>
      </c>
      <c r="G85" s="162">
        <f>input!N86</f>
        <v>0</v>
      </c>
      <c r="H85" s="162">
        <f>input!O86</f>
        <v>0</v>
      </c>
      <c r="I85" s="162">
        <f>input!V86</f>
        <v>0</v>
      </c>
      <c r="J85" s="162">
        <f>input!T86</f>
        <v>0</v>
      </c>
      <c r="K85" s="162">
        <f>input!P86</f>
        <v>0</v>
      </c>
      <c r="L85" s="163">
        <f>input!W86</f>
        <v>0</v>
      </c>
      <c r="M85" s="163">
        <f>input!X86</f>
        <v>0</v>
      </c>
      <c r="N85" s="163">
        <f>input!Y86</f>
        <v>0</v>
      </c>
      <c r="O85" s="162"/>
      <c r="P85" s="169"/>
      <c r="Q85" s="169"/>
      <c r="R85" s="165">
        <f t="shared" ca="1" si="0"/>
        <v>0</v>
      </c>
      <c r="S85" s="166"/>
      <c r="T85" s="166"/>
      <c r="U85" s="166"/>
      <c r="V85" s="168"/>
      <c r="W85" s="166"/>
      <c r="X85" s="166"/>
      <c r="Y85" s="166"/>
      <c r="Z85" s="166"/>
      <c r="AA85" s="166"/>
    </row>
    <row r="86" spans="1:27" ht="33.75" customHeight="1">
      <c r="A86" s="162">
        <f>input!F87</f>
        <v>0</v>
      </c>
      <c r="B86" s="162">
        <f>input!G87</f>
        <v>0</v>
      </c>
      <c r="C86" s="162">
        <f>input!H87</f>
        <v>0</v>
      </c>
      <c r="D86" s="162">
        <f>input!I87</f>
        <v>0</v>
      </c>
      <c r="E86" s="162">
        <f>input!J87</f>
        <v>0</v>
      </c>
      <c r="F86" s="162">
        <f>input!M87</f>
        <v>0</v>
      </c>
      <c r="G86" s="162">
        <f>input!N87</f>
        <v>0</v>
      </c>
      <c r="H86" s="162">
        <f>input!O87</f>
        <v>0</v>
      </c>
      <c r="I86" s="162">
        <f>input!V87</f>
        <v>0</v>
      </c>
      <c r="J86" s="162">
        <f>input!T87</f>
        <v>0</v>
      </c>
      <c r="K86" s="162">
        <f>input!P87</f>
        <v>0</v>
      </c>
      <c r="L86" s="163">
        <f>input!W87</f>
        <v>0</v>
      </c>
      <c r="M86" s="163">
        <f>input!X87</f>
        <v>0</v>
      </c>
      <c r="N86" s="163">
        <f>input!Y87</f>
        <v>0</v>
      </c>
      <c r="O86" s="162"/>
      <c r="P86" s="169"/>
      <c r="Q86" s="169"/>
      <c r="R86" s="165">
        <f t="shared" ca="1" si="0"/>
        <v>0</v>
      </c>
      <c r="S86" s="166"/>
      <c r="T86" s="166"/>
      <c r="U86" s="166"/>
      <c r="V86" s="168"/>
      <c r="W86" s="166"/>
      <c r="X86" s="166"/>
      <c r="Y86" s="166"/>
      <c r="Z86" s="166"/>
      <c r="AA86" s="166"/>
    </row>
    <row r="87" spans="1:27" ht="33.75" customHeight="1">
      <c r="A87" s="162">
        <f>input!F88</f>
        <v>0</v>
      </c>
      <c r="B87" s="162">
        <f>input!G88</f>
        <v>0</v>
      </c>
      <c r="C87" s="162">
        <f>input!H88</f>
        <v>0</v>
      </c>
      <c r="D87" s="162">
        <f>input!I88</f>
        <v>0</v>
      </c>
      <c r="E87" s="162">
        <f>input!J88</f>
        <v>0</v>
      </c>
      <c r="F87" s="162">
        <f>input!M88</f>
        <v>0</v>
      </c>
      <c r="G87" s="162">
        <f>input!N88</f>
        <v>0</v>
      </c>
      <c r="H87" s="162">
        <f>input!O88</f>
        <v>0</v>
      </c>
      <c r="I87" s="162">
        <f>input!V88</f>
        <v>0</v>
      </c>
      <c r="J87" s="162">
        <f>input!T88</f>
        <v>0</v>
      </c>
      <c r="K87" s="162">
        <f>input!P88</f>
        <v>0</v>
      </c>
      <c r="L87" s="163">
        <f>input!W88</f>
        <v>0</v>
      </c>
      <c r="M87" s="163">
        <f>input!X88</f>
        <v>0</v>
      </c>
      <c r="N87" s="163">
        <f>input!Y88</f>
        <v>0</v>
      </c>
      <c r="O87" s="162"/>
      <c r="P87" s="169"/>
      <c r="Q87" s="169"/>
      <c r="R87" s="165">
        <f t="shared" ca="1" si="0"/>
        <v>0</v>
      </c>
      <c r="S87" s="166"/>
      <c r="T87" s="166"/>
      <c r="U87" s="166"/>
      <c r="V87" s="168"/>
      <c r="W87" s="166"/>
      <c r="X87" s="166"/>
      <c r="Y87" s="166"/>
      <c r="Z87" s="166"/>
      <c r="AA87" s="166"/>
    </row>
    <row r="88" spans="1:27" ht="33.75" customHeight="1">
      <c r="A88" s="162">
        <f>input!F89</f>
        <v>0</v>
      </c>
      <c r="B88" s="162">
        <f>input!G89</f>
        <v>0</v>
      </c>
      <c r="C88" s="162">
        <f>input!H89</f>
        <v>0</v>
      </c>
      <c r="D88" s="162">
        <f>input!I89</f>
        <v>0</v>
      </c>
      <c r="E88" s="162">
        <f>input!J89</f>
        <v>0</v>
      </c>
      <c r="F88" s="162">
        <f>input!M89</f>
        <v>0</v>
      </c>
      <c r="G88" s="162">
        <f>input!N89</f>
        <v>0</v>
      </c>
      <c r="H88" s="162">
        <f>input!O89</f>
        <v>0</v>
      </c>
      <c r="I88" s="162">
        <f>input!V89</f>
        <v>0</v>
      </c>
      <c r="J88" s="162">
        <f>input!T89</f>
        <v>0</v>
      </c>
      <c r="K88" s="162">
        <f>input!P89</f>
        <v>0</v>
      </c>
      <c r="L88" s="163">
        <f>input!W89</f>
        <v>0</v>
      </c>
      <c r="M88" s="163">
        <f>input!X89</f>
        <v>0</v>
      </c>
      <c r="N88" s="163">
        <f>input!Y89</f>
        <v>0</v>
      </c>
      <c r="O88" s="162"/>
      <c r="P88" s="169"/>
      <c r="Q88" s="169"/>
      <c r="R88" s="165">
        <f t="shared" ca="1" si="0"/>
        <v>0</v>
      </c>
      <c r="S88" s="166"/>
      <c r="T88" s="166"/>
      <c r="U88" s="166"/>
      <c r="V88" s="168"/>
      <c r="W88" s="166"/>
      <c r="X88" s="166"/>
      <c r="Y88" s="166"/>
      <c r="Z88" s="166"/>
      <c r="AA88" s="166"/>
    </row>
    <row r="89" spans="1:27" ht="33.75" customHeight="1">
      <c r="A89" s="162">
        <f>input!F90</f>
        <v>0</v>
      </c>
      <c r="B89" s="162">
        <f>input!G90</f>
        <v>0</v>
      </c>
      <c r="C89" s="162">
        <f>input!H90</f>
        <v>0</v>
      </c>
      <c r="D89" s="162">
        <f>input!I90</f>
        <v>0</v>
      </c>
      <c r="E89" s="162">
        <f>input!J90</f>
        <v>0</v>
      </c>
      <c r="F89" s="162">
        <f>input!M90</f>
        <v>0</v>
      </c>
      <c r="G89" s="162">
        <f>input!N90</f>
        <v>0</v>
      </c>
      <c r="H89" s="162">
        <f>input!O90</f>
        <v>0</v>
      </c>
      <c r="I89" s="162">
        <f>input!V90</f>
        <v>0</v>
      </c>
      <c r="J89" s="162">
        <f>input!T90</f>
        <v>0</v>
      </c>
      <c r="K89" s="162">
        <f>input!P90</f>
        <v>0</v>
      </c>
      <c r="L89" s="163">
        <f>input!W90</f>
        <v>0</v>
      </c>
      <c r="M89" s="163">
        <f>input!X90</f>
        <v>0</v>
      </c>
      <c r="N89" s="163">
        <f>input!Y90</f>
        <v>0</v>
      </c>
      <c r="O89" s="162"/>
      <c r="P89" s="169"/>
      <c r="Q89" s="169"/>
      <c r="R89" s="165">
        <f t="shared" ca="1" si="0"/>
        <v>0</v>
      </c>
      <c r="S89" s="166"/>
      <c r="T89" s="166"/>
      <c r="U89" s="166"/>
      <c r="V89" s="168"/>
      <c r="W89" s="166"/>
      <c r="X89" s="166"/>
      <c r="Y89" s="166"/>
      <c r="Z89" s="166"/>
      <c r="AA89" s="166"/>
    </row>
    <row r="90" spans="1:27" ht="33.75" customHeight="1">
      <c r="A90" s="162">
        <f>input!F91</f>
        <v>0</v>
      </c>
      <c r="B90" s="162">
        <f>input!G91</f>
        <v>0</v>
      </c>
      <c r="C90" s="162">
        <f>input!H91</f>
        <v>0</v>
      </c>
      <c r="D90" s="162">
        <f>input!I91</f>
        <v>0</v>
      </c>
      <c r="E90" s="162">
        <f>input!J91</f>
        <v>0</v>
      </c>
      <c r="F90" s="162">
        <f>input!M91</f>
        <v>0</v>
      </c>
      <c r="G90" s="162">
        <f>input!N91</f>
        <v>0</v>
      </c>
      <c r="H90" s="162">
        <f>input!O91</f>
        <v>0</v>
      </c>
      <c r="I90" s="162">
        <f>input!V91</f>
        <v>0</v>
      </c>
      <c r="J90" s="162">
        <f>input!T91</f>
        <v>0</v>
      </c>
      <c r="K90" s="162">
        <f>input!P91</f>
        <v>0</v>
      </c>
      <c r="L90" s="163">
        <f>input!W91</f>
        <v>0</v>
      </c>
      <c r="M90" s="163">
        <f>input!X91</f>
        <v>0</v>
      </c>
      <c r="N90" s="163">
        <f>input!Y91</f>
        <v>0</v>
      </c>
      <c r="O90" s="162"/>
      <c r="P90" s="169"/>
      <c r="Q90" s="169"/>
      <c r="R90" s="165">
        <f t="shared" ca="1" si="0"/>
        <v>0</v>
      </c>
      <c r="S90" s="166"/>
      <c r="T90" s="166"/>
      <c r="U90" s="166"/>
      <c r="V90" s="168"/>
      <c r="W90" s="166"/>
      <c r="X90" s="166"/>
      <c r="Y90" s="166"/>
      <c r="Z90" s="166"/>
      <c r="AA90" s="166"/>
    </row>
    <row r="91" spans="1:27" ht="33.75" customHeight="1">
      <c r="A91" s="162">
        <f>input!F92</f>
        <v>0</v>
      </c>
      <c r="B91" s="162">
        <f>input!G92</f>
        <v>0</v>
      </c>
      <c r="C91" s="162">
        <f>input!H92</f>
        <v>0</v>
      </c>
      <c r="D91" s="162">
        <f>input!I92</f>
        <v>0</v>
      </c>
      <c r="E91" s="162">
        <f>input!J92</f>
        <v>0</v>
      </c>
      <c r="F91" s="162">
        <f>input!M92</f>
        <v>0</v>
      </c>
      <c r="G91" s="162">
        <f>input!N92</f>
        <v>0</v>
      </c>
      <c r="H91" s="162">
        <f>input!O92</f>
        <v>0</v>
      </c>
      <c r="I91" s="162">
        <f>input!V92</f>
        <v>0</v>
      </c>
      <c r="J91" s="162">
        <f>input!T92</f>
        <v>0</v>
      </c>
      <c r="K91" s="162">
        <f>input!P92</f>
        <v>0</v>
      </c>
      <c r="L91" s="163">
        <f>input!W92</f>
        <v>0</v>
      </c>
      <c r="M91" s="163">
        <f>input!X92</f>
        <v>0</v>
      </c>
      <c r="N91" s="163">
        <f>input!Y92</f>
        <v>0</v>
      </c>
      <c r="O91" s="162"/>
      <c r="P91" s="169"/>
      <c r="Q91" s="169"/>
      <c r="R91" s="165">
        <f t="shared" ca="1" si="0"/>
        <v>0</v>
      </c>
      <c r="S91" s="166"/>
      <c r="T91" s="166"/>
      <c r="U91" s="166"/>
      <c r="V91" s="168"/>
      <c r="W91" s="166"/>
      <c r="X91" s="166"/>
      <c r="Y91" s="166"/>
      <c r="Z91" s="166"/>
      <c r="AA91" s="166"/>
    </row>
    <row r="92" spans="1:27" ht="33.75" customHeight="1">
      <c r="A92" s="162">
        <f>input!F93</f>
        <v>0</v>
      </c>
      <c r="B92" s="162">
        <f>input!G93</f>
        <v>0</v>
      </c>
      <c r="C92" s="162">
        <f>input!H93</f>
        <v>0</v>
      </c>
      <c r="D92" s="162">
        <f>input!I93</f>
        <v>0</v>
      </c>
      <c r="E92" s="162">
        <f>input!J93</f>
        <v>0</v>
      </c>
      <c r="F92" s="162">
        <f>input!M93</f>
        <v>0</v>
      </c>
      <c r="G92" s="162">
        <f>input!N93</f>
        <v>0</v>
      </c>
      <c r="H92" s="162">
        <f>input!O93</f>
        <v>0</v>
      </c>
      <c r="I92" s="162">
        <f>input!V93</f>
        <v>0</v>
      </c>
      <c r="J92" s="162">
        <f>input!T93</f>
        <v>0</v>
      </c>
      <c r="K92" s="162">
        <f>input!P93</f>
        <v>0</v>
      </c>
      <c r="L92" s="163">
        <f>input!W93</f>
        <v>0</v>
      </c>
      <c r="M92" s="163">
        <f>input!X93</f>
        <v>0</v>
      </c>
      <c r="N92" s="163">
        <f>input!Y93</f>
        <v>0</v>
      </c>
      <c r="O92" s="162"/>
      <c r="P92" s="169"/>
      <c r="Q92" s="169"/>
      <c r="R92" s="165">
        <f t="shared" ca="1" si="0"/>
        <v>0</v>
      </c>
      <c r="S92" s="166"/>
      <c r="T92" s="166"/>
      <c r="U92" s="166"/>
      <c r="V92" s="168"/>
      <c r="W92" s="166"/>
      <c r="X92" s="166"/>
      <c r="Y92" s="166"/>
      <c r="Z92" s="166"/>
      <c r="AA92" s="166"/>
    </row>
    <row r="93" spans="1:27" ht="33.75" customHeight="1">
      <c r="A93" s="162">
        <f>input!F94</f>
        <v>0</v>
      </c>
      <c r="B93" s="162">
        <f>input!G94</f>
        <v>0</v>
      </c>
      <c r="C93" s="162">
        <f>input!H94</f>
        <v>0</v>
      </c>
      <c r="D93" s="162">
        <f>input!I94</f>
        <v>0</v>
      </c>
      <c r="E93" s="162">
        <f>input!J94</f>
        <v>0</v>
      </c>
      <c r="F93" s="162">
        <f>input!M94</f>
        <v>0</v>
      </c>
      <c r="G93" s="162">
        <f>input!N94</f>
        <v>0</v>
      </c>
      <c r="H93" s="162">
        <f>input!O94</f>
        <v>0</v>
      </c>
      <c r="I93" s="162">
        <f>input!V94</f>
        <v>0</v>
      </c>
      <c r="J93" s="162">
        <f>input!T94</f>
        <v>0</v>
      </c>
      <c r="K93" s="162">
        <f>input!P94</f>
        <v>0</v>
      </c>
      <c r="L93" s="163">
        <f>input!W94</f>
        <v>0</v>
      </c>
      <c r="M93" s="163">
        <f>input!X94</f>
        <v>0</v>
      </c>
      <c r="N93" s="163">
        <f>input!Y94</f>
        <v>0</v>
      </c>
      <c r="O93" s="162"/>
      <c r="P93" s="169"/>
      <c r="Q93" s="169"/>
      <c r="R93" s="165">
        <f t="shared" ca="1" si="0"/>
        <v>0</v>
      </c>
      <c r="S93" s="166"/>
      <c r="T93" s="166"/>
      <c r="U93" s="166"/>
      <c r="V93" s="168"/>
      <c r="W93" s="166"/>
      <c r="X93" s="166"/>
      <c r="Y93" s="166"/>
      <c r="Z93" s="166"/>
      <c r="AA93" s="166"/>
    </row>
    <row r="94" spans="1:27" ht="33.75" customHeight="1">
      <c r="A94" s="162">
        <f>input!F95</f>
        <v>0</v>
      </c>
      <c r="B94" s="162">
        <f>input!G95</f>
        <v>0</v>
      </c>
      <c r="C94" s="162">
        <f>input!H95</f>
        <v>0</v>
      </c>
      <c r="D94" s="162">
        <f>input!I95</f>
        <v>0</v>
      </c>
      <c r="E94" s="162">
        <f>input!J95</f>
        <v>0</v>
      </c>
      <c r="F94" s="162">
        <f>input!M95</f>
        <v>0</v>
      </c>
      <c r="G94" s="162">
        <f>input!N95</f>
        <v>0</v>
      </c>
      <c r="H94" s="162">
        <f>input!O95</f>
        <v>0</v>
      </c>
      <c r="I94" s="162">
        <f>input!V95</f>
        <v>0</v>
      </c>
      <c r="J94" s="162">
        <f>input!T95</f>
        <v>0</v>
      </c>
      <c r="K94" s="162">
        <f>input!P95</f>
        <v>0</v>
      </c>
      <c r="L94" s="163">
        <f>input!W95</f>
        <v>0</v>
      </c>
      <c r="M94" s="163">
        <f>input!X95</f>
        <v>0</v>
      </c>
      <c r="N94" s="163">
        <f>input!Y95</f>
        <v>0</v>
      </c>
      <c r="O94" s="162"/>
      <c r="P94" s="169"/>
      <c r="Q94" s="169"/>
      <c r="R94" s="165">
        <f t="shared" ca="1" si="0"/>
        <v>0</v>
      </c>
      <c r="S94" s="166"/>
      <c r="T94" s="166"/>
      <c r="U94" s="166"/>
      <c r="V94" s="168"/>
      <c r="W94" s="166"/>
      <c r="X94" s="166"/>
      <c r="Y94" s="166"/>
      <c r="Z94" s="166"/>
      <c r="AA94" s="166"/>
    </row>
    <row r="95" spans="1:27" ht="33.75" customHeight="1">
      <c r="A95" s="162">
        <f>input!F96</f>
        <v>0</v>
      </c>
      <c r="B95" s="162">
        <f>input!G96</f>
        <v>0</v>
      </c>
      <c r="C95" s="162">
        <f>input!H96</f>
        <v>0</v>
      </c>
      <c r="D95" s="162">
        <f>input!I96</f>
        <v>0</v>
      </c>
      <c r="E95" s="162">
        <f>input!J96</f>
        <v>0</v>
      </c>
      <c r="F95" s="162">
        <f>input!M96</f>
        <v>0</v>
      </c>
      <c r="G95" s="162">
        <f>input!N96</f>
        <v>0</v>
      </c>
      <c r="H95" s="162">
        <f>input!O96</f>
        <v>0</v>
      </c>
      <c r="I95" s="162">
        <f>input!V96</f>
        <v>0</v>
      </c>
      <c r="J95" s="162">
        <f>input!T96</f>
        <v>0</v>
      </c>
      <c r="K95" s="162">
        <f>input!P96</f>
        <v>0</v>
      </c>
      <c r="L95" s="163">
        <f>input!W96</f>
        <v>0</v>
      </c>
      <c r="M95" s="163">
        <f>input!X96</f>
        <v>0</v>
      </c>
      <c r="N95" s="163">
        <f>input!Y96</f>
        <v>0</v>
      </c>
      <c r="O95" s="162"/>
      <c r="P95" s="169"/>
      <c r="Q95" s="169"/>
      <c r="R95" s="165">
        <f t="shared" ca="1" si="0"/>
        <v>0</v>
      </c>
      <c r="S95" s="166"/>
      <c r="T95" s="166"/>
      <c r="U95" s="166"/>
      <c r="V95" s="168"/>
      <c r="W95" s="166"/>
      <c r="X95" s="166"/>
      <c r="Y95" s="166"/>
      <c r="Z95" s="166"/>
      <c r="AA95" s="166"/>
    </row>
    <row r="96" spans="1:27" ht="33.75" customHeight="1">
      <c r="A96" s="162">
        <f>input!F97</f>
        <v>0</v>
      </c>
      <c r="B96" s="162">
        <f>input!G97</f>
        <v>0</v>
      </c>
      <c r="C96" s="162">
        <f>input!H97</f>
        <v>0</v>
      </c>
      <c r="D96" s="162">
        <f>input!I97</f>
        <v>0</v>
      </c>
      <c r="E96" s="162">
        <f>input!J97</f>
        <v>0</v>
      </c>
      <c r="F96" s="162">
        <f>input!M97</f>
        <v>0</v>
      </c>
      <c r="G96" s="162">
        <f>input!N97</f>
        <v>0</v>
      </c>
      <c r="H96" s="162">
        <f>input!O97</f>
        <v>0</v>
      </c>
      <c r="I96" s="162">
        <f>input!V97</f>
        <v>0</v>
      </c>
      <c r="J96" s="162">
        <f>input!T97</f>
        <v>0</v>
      </c>
      <c r="K96" s="162">
        <f>input!P97</f>
        <v>0</v>
      </c>
      <c r="L96" s="163">
        <f>input!W97</f>
        <v>0</v>
      </c>
      <c r="M96" s="163">
        <f>input!X97</f>
        <v>0</v>
      </c>
      <c r="N96" s="163">
        <f>input!Y97</f>
        <v>0</v>
      </c>
      <c r="O96" s="162"/>
      <c r="P96" s="169"/>
      <c r="Q96" s="169"/>
      <c r="R96" s="165">
        <f t="shared" ca="1" si="0"/>
        <v>0</v>
      </c>
      <c r="S96" s="166"/>
      <c r="T96" s="166"/>
      <c r="U96" s="166"/>
      <c r="V96" s="168"/>
      <c r="W96" s="166"/>
      <c r="X96" s="166"/>
      <c r="Y96" s="166"/>
      <c r="Z96" s="166"/>
      <c r="AA96" s="166"/>
    </row>
    <row r="97" spans="1:27" ht="33.75" customHeight="1">
      <c r="A97" s="162">
        <f>input!F98</f>
        <v>0</v>
      </c>
      <c r="B97" s="162">
        <f>input!G98</f>
        <v>0</v>
      </c>
      <c r="C97" s="162">
        <f>input!H98</f>
        <v>0</v>
      </c>
      <c r="D97" s="162">
        <f>input!I98</f>
        <v>0</v>
      </c>
      <c r="E97" s="162">
        <f>input!J98</f>
        <v>0</v>
      </c>
      <c r="F97" s="162">
        <f>input!M98</f>
        <v>0</v>
      </c>
      <c r="G97" s="162">
        <f>input!N98</f>
        <v>0</v>
      </c>
      <c r="H97" s="162">
        <f>input!O98</f>
        <v>0</v>
      </c>
      <c r="I97" s="162">
        <f>input!V98</f>
        <v>0</v>
      </c>
      <c r="J97" s="162">
        <f>input!T98</f>
        <v>0</v>
      </c>
      <c r="K97" s="162">
        <f>input!P98</f>
        <v>0</v>
      </c>
      <c r="L97" s="163">
        <f>input!W98</f>
        <v>0</v>
      </c>
      <c r="M97" s="163">
        <f>input!X98</f>
        <v>0</v>
      </c>
      <c r="N97" s="163">
        <f>input!Y98</f>
        <v>0</v>
      </c>
      <c r="O97" s="162"/>
      <c r="P97" s="169"/>
      <c r="Q97" s="169"/>
      <c r="R97" s="165">
        <f t="shared" ca="1" si="0"/>
        <v>0</v>
      </c>
      <c r="S97" s="166"/>
      <c r="T97" s="166"/>
      <c r="U97" s="166"/>
      <c r="V97" s="168"/>
      <c r="W97" s="166"/>
      <c r="X97" s="166"/>
      <c r="Y97" s="166"/>
      <c r="Z97" s="166"/>
      <c r="AA97" s="166"/>
    </row>
    <row r="98" spans="1:27" ht="33.75" customHeight="1">
      <c r="A98" s="162">
        <f>input!F99</f>
        <v>0</v>
      </c>
      <c r="B98" s="162">
        <f>input!G99</f>
        <v>0</v>
      </c>
      <c r="C98" s="162">
        <f>input!H99</f>
        <v>0</v>
      </c>
      <c r="D98" s="162">
        <f>input!I99</f>
        <v>0</v>
      </c>
      <c r="E98" s="162">
        <f>input!J99</f>
        <v>0</v>
      </c>
      <c r="F98" s="162">
        <f>input!M99</f>
        <v>0</v>
      </c>
      <c r="G98" s="162">
        <f>input!N99</f>
        <v>0</v>
      </c>
      <c r="H98" s="162">
        <f>input!O99</f>
        <v>0</v>
      </c>
      <c r="I98" s="162">
        <f>input!V99</f>
        <v>0</v>
      </c>
      <c r="J98" s="162">
        <f>input!T99</f>
        <v>0</v>
      </c>
      <c r="K98" s="162">
        <f>input!P99</f>
        <v>0</v>
      </c>
      <c r="L98" s="163">
        <f>input!W99</f>
        <v>0</v>
      </c>
      <c r="M98" s="163">
        <f>input!X99</f>
        <v>0</v>
      </c>
      <c r="N98" s="163">
        <f>input!Y99</f>
        <v>0</v>
      </c>
      <c r="O98" s="162"/>
      <c r="P98" s="169"/>
      <c r="Q98" s="169"/>
      <c r="R98" s="165">
        <f t="shared" ca="1" si="0"/>
        <v>0</v>
      </c>
      <c r="S98" s="166"/>
      <c r="T98" s="166"/>
      <c r="U98" s="166"/>
      <c r="V98" s="168"/>
      <c r="W98" s="166"/>
      <c r="X98" s="166"/>
      <c r="Y98" s="166"/>
      <c r="Z98" s="166"/>
      <c r="AA98" s="166"/>
    </row>
    <row r="99" spans="1:27" ht="33.75" customHeight="1">
      <c r="A99" s="162">
        <f>input!F100</f>
        <v>0</v>
      </c>
      <c r="B99" s="162">
        <f>input!G100</f>
        <v>0</v>
      </c>
      <c r="C99" s="162">
        <f>input!H100</f>
        <v>0</v>
      </c>
      <c r="D99" s="162">
        <f>input!I100</f>
        <v>0</v>
      </c>
      <c r="E99" s="162">
        <f>input!J100</f>
        <v>0</v>
      </c>
      <c r="F99" s="162">
        <f>input!M100</f>
        <v>0</v>
      </c>
      <c r="G99" s="162">
        <f>input!N100</f>
        <v>0</v>
      </c>
      <c r="H99" s="162">
        <f>input!O100</f>
        <v>0</v>
      </c>
      <c r="I99" s="162">
        <f>input!V100</f>
        <v>0</v>
      </c>
      <c r="J99" s="162">
        <f>input!T100</f>
        <v>0</v>
      </c>
      <c r="K99" s="162">
        <f>input!P100</f>
        <v>0</v>
      </c>
      <c r="L99" s="163">
        <f>input!W100</f>
        <v>0</v>
      </c>
      <c r="M99" s="163">
        <f>input!X100</f>
        <v>0</v>
      </c>
      <c r="N99" s="163">
        <f>input!Y100</f>
        <v>0</v>
      </c>
      <c r="O99" s="162"/>
      <c r="P99" s="169"/>
      <c r="Q99" s="169"/>
      <c r="R99" s="165">
        <f t="shared" ca="1" si="0"/>
        <v>0</v>
      </c>
      <c r="S99" s="166"/>
      <c r="T99" s="166"/>
      <c r="U99" s="166"/>
      <c r="V99" s="168"/>
      <c r="W99" s="166"/>
      <c r="X99" s="166"/>
      <c r="Y99" s="166"/>
      <c r="Z99" s="166"/>
      <c r="AA99" s="166"/>
    </row>
    <row r="100" spans="1:27" ht="33.75" customHeight="1">
      <c r="A100" s="162">
        <f>input!F101</f>
        <v>0</v>
      </c>
      <c r="B100" s="162">
        <f>input!G101</f>
        <v>0</v>
      </c>
      <c r="C100" s="162">
        <f>input!H101</f>
        <v>0</v>
      </c>
      <c r="D100" s="162">
        <f>input!I101</f>
        <v>0</v>
      </c>
      <c r="E100" s="162">
        <f>input!J101</f>
        <v>0</v>
      </c>
      <c r="F100" s="162">
        <f>input!M101</f>
        <v>0</v>
      </c>
      <c r="G100" s="162">
        <f>input!N101</f>
        <v>0</v>
      </c>
      <c r="H100" s="162">
        <f>input!O101</f>
        <v>0</v>
      </c>
      <c r="I100" s="162">
        <f>input!V101</f>
        <v>0</v>
      </c>
      <c r="J100" s="162">
        <f>input!T101</f>
        <v>0</v>
      </c>
      <c r="K100" s="162">
        <f>input!P101</f>
        <v>0</v>
      </c>
      <c r="L100" s="163">
        <f>input!W101</f>
        <v>0</v>
      </c>
      <c r="M100" s="163">
        <f>input!X101</f>
        <v>0</v>
      </c>
      <c r="N100" s="163">
        <f>input!Y101</f>
        <v>0</v>
      </c>
      <c r="O100" s="162"/>
      <c r="P100" s="169"/>
      <c r="Q100" s="169"/>
      <c r="R100" s="165">
        <f t="shared" ca="1" si="0"/>
        <v>0</v>
      </c>
      <c r="S100" s="166"/>
      <c r="T100" s="166"/>
      <c r="U100" s="166"/>
      <c r="V100" s="168"/>
      <c r="W100" s="166"/>
      <c r="X100" s="166"/>
      <c r="Y100" s="166"/>
      <c r="Z100" s="166"/>
      <c r="AA100" s="166"/>
    </row>
    <row r="101" spans="1:27" ht="33.75" customHeight="1">
      <c r="A101" s="162">
        <f>input!F102</f>
        <v>0</v>
      </c>
      <c r="B101" s="162">
        <f>input!G102</f>
        <v>0</v>
      </c>
      <c r="C101" s="162">
        <f>input!H102</f>
        <v>0</v>
      </c>
      <c r="D101" s="162">
        <f>input!I102</f>
        <v>0</v>
      </c>
      <c r="E101" s="162">
        <f>input!J102</f>
        <v>0</v>
      </c>
      <c r="F101" s="162">
        <f>input!M102</f>
        <v>0</v>
      </c>
      <c r="G101" s="162">
        <f>input!N102</f>
        <v>0</v>
      </c>
      <c r="H101" s="162">
        <f>input!O102</f>
        <v>0</v>
      </c>
      <c r="I101" s="162">
        <f>input!V102</f>
        <v>0</v>
      </c>
      <c r="J101" s="162">
        <f>input!T102</f>
        <v>0</v>
      </c>
      <c r="K101" s="162">
        <f>input!P102</f>
        <v>0</v>
      </c>
      <c r="L101" s="163">
        <f>input!W102</f>
        <v>0</v>
      </c>
      <c r="M101" s="163">
        <f>input!X102</f>
        <v>0</v>
      </c>
      <c r="N101" s="163">
        <f>input!Y102</f>
        <v>0</v>
      </c>
      <c r="O101" s="162"/>
      <c r="P101" s="169"/>
      <c r="Q101" s="169"/>
      <c r="R101" s="165">
        <f t="shared" ca="1" si="0"/>
        <v>0</v>
      </c>
      <c r="S101" s="166"/>
      <c r="T101" s="166"/>
      <c r="U101" s="166"/>
      <c r="V101" s="168"/>
      <c r="W101" s="166"/>
      <c r="X101" s="166"/>
      <c r="Y101" s="166"/>
      <c r="Z101" s="166"/>
      <c r="AA101" s="166"/>
    </row>
    <row r="102" spans="1:27" ht="12.75">
      <c r="A102" s="170">
        <f>input!F103</f>
        <v>0</v>
      </c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68"/>
      <c r="M102" s="168"/>
      <c r="N102" s="168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</row>
    <row r="103" spans="1:27" ht="12.75">
      <c r="A103" s="170"/>
      <c r="B103" s="170"/>
      <c r="C103" s="170"/>
      <c r="D103" s="170"/>
      <c r="E103" s="170"/>
      <c r="F103" s="170"/>
      <c r="G103" s="170"/>
      <c r="H103" s="170"/>
      <c r="I103" s="170"/>
      <c r="J103" s="170"/>
      <c r="K103" s="170"/>
      <c r="L103" s="168"/>
      <c r="M103" s="168"/>
      <c r="N103" s="168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</row>
    <row r="104" spans="1:27" ht="12.75">
      <c r="A104" s="170"/>
      <c r="B104" s="170"/>
      <c r="C104" s="170"/>
      <c r="D104" s="170"/>
      <c r="E104" s="170"/>
      <c r="F104" s="170"/>
      <c r="G104" s="170"/>
      <c r="H104" s="170"/>
      <c r="I104" s="170"/>
      <c r="J104" s="170"/>
      <c r="K104" s="170"/>
      <c r="L104" s="168"/>
      <c r="M104" s="168"/>
      <c r="N104" s="168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</row>
    <row r="105" spans="1:27" ht="12.75">
      <c r="A105" s="170"/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68"/>
      <c r="M105" s="168"/>
      <c r="N105" s="168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</row>
    <row r="106" spans="1:27" ht="12.75">
      <c r="A106" s="170"/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68"/>
      <c r="M106" s="168"/>
      <c r="N106" s="168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</row>
    <row r="107" spans="1:27" ht="12.75">
      <c r="A107" s="170"/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68"/>
      <c r="M107" s="168"/>
      <c r="N107" s="168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</row>
    <row r="108" spans="1:27" ht="12.75">
      <c r="A108" s="170"/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68"/>
      <c r="M108" s="168"/>
      <c r="N108" s="168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</row>
    <row r="109" spans="1:27" ht="12.75">
      <c r="A109" s="170"/>
      <c r="B109" s="170"/>
      <c r="C109" s="170"/>
      <c r="D109" s="170"/>
      <c r="E109" s="170"/>
      <c r="F109" s="170"/>
      <c r="G109" s="170"/>
      <c r="H109" s="170"/>
      <c r="I109" s="170"/>
      <c r="J109" s="170"/>
      <c r="K109" s="170"/>
      <c r="L109" s="168"/>
      <c r="M109" s="168"/>
      <c r="N109" s="168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</row>
    <row r="110" spans="1:27" ht="12.75">
      <c r="A110" s="170"/>
      <c r="B110" s="170"/>
      <c r="C110" s="170"/>
      <c r="D110" s="170"/>
      <c r="E110" s="170"/>
      <c r="F110" s="170"/>
      <c r="G110" s="170"/>
      <c r="H110" s="170"/>
      <c r="I110" s="170"/>
      <c r="J110" s="170"/>
      <c r="K110" s="170"/>
      <c r="L110" s="168"/>
      <c r="M110" s="168"/>
      <c r="N110" s="168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</row>
    <row r="111" spans="1:27" ht="12.75">
      <c r="A111" s="170"/>
      <c r="B111" s="170"/>
      <c r="C111" s="170"/>
      <c r="D111" s="170"/>
      <c r="E111" s="170"/>
      <c r="F111" s="170"/>
      <c r="G111" s="170"/>
      <c r="H111" s="170"/>
      <c r="I111" s="170"/>
      <c r="J111" s="170"/>
      <c r="K111" s="170"/>
      <c r="L111" s="168"/>
      <c r="M111" s="168"/>
      <c r="N111" s="168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</row>
    <row r="112" spans="1:27" ht="12.75">
      <c r="A112" s="170"/>
      <c r="B112" s="170"/>
      <c r="C112" s="170"/>
      <c r="D112" s="170"/>
      <c r="E112" s="170"/>
      <c r="F112" s="170"/>
      <c r="G112" s="170"/>
      <c r="H112" s="170"/>
      <c r="I112" s="170"/>
      <c r="J112" s="170"/>
      <c r="K112" s="170"/>
      <c r="L112" s="168"/>
      <c r="M112" s="168"/>
      <c r="N112" s="168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</row>
    <row r="113" spans="1:27" ht="12.75">
      <c r="A113" s="170"/>
      <c r="B113" s="170"/>
      <c r="C113" s="170"/>
      <c r="D113" s="170"/>
      <c r="E113" s="170"/>
      <c r="F113" s="170"/>
      <c r="G113" s="170"/>
      <c r="H113" s="170"/>
      <c r="I113" s="170"/>
      <c r="J113" s="170"/>
      <c r="K113" s="170"/>
      <c r="L113" s="168"/>
      <c r="M113" s="168"/>
      <c r="N113" s="168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  <c r="AA113" s="170"/>
    </row>
    <row r="114" spans="1:27" ht="12.75">
      <c r="A114" s="170"/>
      <c r="B114" s="170"/>
      <c r="C114" s="170"/>
      <c r="D114" s="170"/>
      <c r="E114" s="170"/>
      <c r="F114" s="170"/>
      <c r="G114" s="170"/>
      <c r="H114" s="170"/>
      <c r="I114" s="170"/>
      <c r="J114" s="170"/>
      <c r="K114" s="170"/>
      <c r="L114" s="168"/>
      <c r="M114" s="168"/>
      <c r="N114" s="168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</row>
    <row r="115" spans="1:27" ht="12.75">
      <c r="A115" s="170"/>
      <c r="B115" s="170"/>
      <c r="C115" s="170"/>
      <c r="D115" s="170"/>
      <c r="E115" s="170"/>
      <c r="F115" s="170"/>
      <c r="G115" s="170"/>
      <c r="H115" s="170"/>
      <c r="I115" s="170"/>
      <c r="J115" s="170"/>
      <c r="K115" s="170"/>
      <c r="L115" s="168"/>
      <c r="M115" s="168"/>
      <c r="N115" s="168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</row>
    <row r="116" spans="1:27" ht="12.75">
      <c r="A116" s="170"/>
      <c r="B116" s="170"/>
      <c r="C116" s="170"/>
      <c r="D116" s="170"/>
      <c r="E116" s="170"/>
      <c r="F116" s="170"/>
      <c r="G116" s="170"/>
      <c r="H116" s="170"/>
      <c r="I116" s="170"/>
      <c r="J116" s="170"/>
      <c r="K116" s="170"/>
      <c r="L116" s="168"/>
      <c r="M116" s="168"/>
      <c r="N116" s="168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</row>
    <row r="117" spans="1:27" ht="12.75">
      <c r="A117" s="170"/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68"/>
      <c r="M117" s="168"/>
      <c r="N117" s="168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</row>
    <row r="118" spans="1:27" ht="12.75">
      <c r="A118" s="170"/>
      <c r="B118" s="170"/>
      <c r="C118" s="170"/>
      <c r="D118" s="170"/>
      <c r="E118" s="170"/>
      <c r="F118" s="170"/>
      <c r="G118" s="170"/>
      <c r="H118" s="170"/>
      <c r="I118" s="170"/>
      <c r="J118" s="170"/>
      <c r="K118" s="170"/>
      <c r="L118" s="168"/>
      <c r="M118" s="168"/>
      <c r="N118" s="168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  <c r="AA118" s="170"/>
    </row>
    <row r="119" spans="1:27" ht="12.75">
      <c r="A119" s="170"/>
      <c r="B119" s="170"/>
      <c r="C119" s="170"/>
      <c r="D119" s="170"/>
      <c r="E119" s="170"/>
      <c r="F119" s="170"/>
      <c r="G119" s="170"/>
      <c r="H119" s="170"/>
      <c r="I119" s="170"/>
      <c r="J119" s="170"/>
      <c r="K119" s="170"/>
      <c r="L119" s="168"/>
      <c r="M119" s="168"/>
      <c r="N119" s="168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  <c r="AA119" s="170"/>
    </row>
    <row r="120" spans="1:27" ht="12.75">
      <c r="A120" s="170"/>
      <c r="B120" s="170"/>
      <c r="C120" s="170"/>
      <c r="D120" s="170"/>
      <c r="E120" s="170"/>
      <c r="F120" s="170"/>
      <c r="G120" s="170"/>
      <c r="H120" s="170"/>
      <c r="I120" s="170"/>
      <c r="J120" s="170"/>
      <c r="K120" s="170"/>
      <c r="L120" s="166"/>
      <c r="M120" s="166"/>
      <c r="N120" s="166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</row>
    <row r="121" spans="1:27" ht="12.75">
      <c r="A121" s="170"/>
      <c r="B121" s="170"/>
      <c r="C121" s="170"/>
      <c r="D121" s="170"/>
      <c r="E121" s="170"/>
      <c r="F121" s="170"/>
      <c r="G121" s="170"/>
      <c r="H121" s="170"/>
      <c r="I121" s="170"/>
      <c r="J121" s="170"/>
      <c r="K121" s="170"/>
      <c r="L121" s="166"/>
      <c r="M121" s="166"/>
      <c r="N121" s="166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</row>
    <row r="122" spans="1:27" ht="12.75">
      <c r="A122" s="170"/>
      <c r="B122" s="170"/>
      <c r="C122" s="170"/>
      <c r="D122" s="170"/>
      <c r="E122" s="170"/>
      <c r="F122" s="170"/>
      <c r="G122" s="170"/>
      <c r="H122" s="170"/>
      <c r="I122" s="170"/>
      <c r="J122" s="170"/>
      <c r="K122" s="170"/>
      <c r="L122" s="166"/>
      <c r="M122" s="166"/>
      <c r="N122" s="166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</row>
    <row r="123" spans="1:27" ht="12.75">
      <c r="A123" s="170"/>
      <c r="B123" s="170"/>
      <c r="C123" s="170"/>
      <c r="D123" s="170"/>
      <c r="E123" s="170"/>
      <c r="F123" s="170"/>
      <c r="G123" s="170"/>
      <c r="H123" s="170"/>
      <c r="I123" s="170"/>
      <c r="J123" s="170"/>
      <c r="K123" s="170"/>
      <c r="L123" s="166"/>
      <c r="M123" s="166"/>
      <c r="N123" s="166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</row>
    <row r="124" spans="1:27" ht="12.75">
      <c r="A124" s="170"/>
      <c r="B124" s="170"/>
      <c r="C124" s="170"/>
      <c r="D124" s="170"/>
      <c r="E124" s="170"/>
      <c r="F124" s="170"/>
      <c r="G124" s="170"/>
      <c r="H124" s="170"/>
      <c r="I124" s="170"/>
      <c r="J124" s="170"/>
      <c r="K124" s="170"/>
      <c r="L124" s="166"/>
      <c r="M124" s="166"/>
      <c r="N124" s="166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</row>
    <row r="125" spans="1:27" ht="12.75">
      <c r="A125" s="170"/>
      <c r="B125" s="170"/>
      <c r="C125" s="170"/>
      <c r="D125" s="170"/>
      <c r="E125" s="170"/>
      <c r="F125" s="170"/>
      <c r="G125" s="170"/>
      <c r="H125" s="170"/>
      <c r="I125" s="170"/>
      <c r="J125" s="170"/>
      <c r="K125" s="170"/>
      <c r="L125" s="166"/>
      <c r="M125" s="166"/>
      <c r="N125" s="166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</row>
    <row r="126" spans="1:27" ht="12.75">
      <c r="A126" s="170"/>
      <c r="B126" s="170"/>
      <c r="C126" s="170"/>
      <c r="D126" s="170"/>
      <c r="E126" s="170"/>
      <c r="F126" s="170"/>
      <c r="G126" s="170"/>
      <c r="H126" s="170"/>
      <c r="I126" s="170"/>
      <c r="J126" s="170"/>
      <c r="K126" s="170"/>
      <c r="L126" s="166"/>
      <c r="M126" s="166"/>
      <c r="N126" s="166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</row>
    <row r="127" spans="1:27" ht="12.75">
      <c r="A127" s="170"/>
      <c r="B127" s="170"/>
      <c r="C127" s="170"/>
      <c r="D127" s="170"/>
      <c r="E127" s="170"/>
      <c r="F127" s="170"/>
      <c r="G127" s="170"/>
      <c r="H127" s="170"/>
      <c r="I127" s="170"/>
      <c r="J127" s="170"/>
      <c r="K127" s="170"/>
      <c r="L127" s="166"/>
      <c r="M127" s="166"/>
      <c r="N127" s="166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</row>
    <row r="128" spans="1:27" ht="12.75">
      <c r="A128" s="170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66"/>
      <c r="M128" s="166"/>
      <c r="N128" s="166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</row>
    <row r="129" spans="1:27" ht="12.75">
      <c r="A129" s="170"/>
      <c r="B129" s="170"/>
      <c r="C129" s="170"/>
      <c r="D129" s="170"/>
      <c r="E129" s="170"/>
      <c r="F129" s="170"/>
      <c r="G129" s="170"/>
      <c r="H129" s="170"/>
      <c r="I129" s="170"/>
      <c r="J129" s="170"/>
      <c r="K129" s="170"/>
      <c r="L129" s="166"/>
      <c r="M129" s="166"/>
      <c r="N129" s="166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</row>
    <row r="130" spans="1:27" ht="12.75">
      <c r="A130" s="170"/>
      <c r="B130" s="170"/>
      <c r="C130" s="170"/>
      <c r="D130" s="170"/>
      <c r="E130" s="170"/>
      <c r="F130" s="170"/>
      <c r="G130" s="170"/>
      <c r="H130" s="170"/>
      <c r="I130" s="170"/>
      <c r="J130" s="170"/>
      <c r="K130" s="170"/>
      <c r="L130" s="166"/>
      <c r="M130" s="166"/>
      <c r="N130" s="166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</row>
    <row r="131" spans="1:27" ht="12.75">
      <c r="A131" s="170"/>
      <c r="B131" s="170"/>
      <c r="C131" s="170"/>
      <c r="D131" s="170"/>
      <c r="E131" s="170"/>
      <c r="F131" s="170"/>
      <c r="G131" s="170"/>
      <c r="H131" s="170"/>
      <c r="I131" s="170"/>
      <c r="J131" s="170"/>
      <c r="K131" s="170"/>
      <c r="L131" s="166"/>
      <c r="M131" s="166"/>
      <c r="N131" s="166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</row>
    <row r="132" spans="1:27" ht="12.75">
      <c r="A132" s="170"/>
      <c r="B132" s="170"/>
      <c r="C132" s="170"/>
      <c r="D132" s="170"/>
      <c r="E132" s="170"/>
      <c r="F132" s="170"/>
      <c r="G132" s="170"/>
      <c r="H132" s="170"/>
      <c r="I132" s="170"/>
      <c r="J132" s="170"/>
      <c r="K132" s="170"/>
      <c r="L132" s="166"/>
      <c r="M132" s="166"/>
      <c r="N132" s="166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</row>
    <row r="133" spans="1:27" ht="12.75">
      <c r="A133" s="170"/>
      <c r="B133" s="170"/>
      <c r="C133" s="170"/>
      <c r="D133" s="170"/>
      <c r="E133" s="170"/>
      <c r="F133" s="170"/>
      <c r="G133" s="170"/>
      <c r="H133" s="170"/>
      <c r="I133" s="170"/>
      <c r="J133" s="170"/>
      <c r="K133" s="170"/>
      <c r="L133" s="166"/>
      <c r="M133" s="166"/>
      <c r="N133" s="166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</row>
    <row r="134" spans="1:27" ht="12.75">
      <c r="A134" s="170"/>
      <c r="B134" s="170"/>
      <c r="C134" s="170"/>
      <c r="D134" s="170"/>
      <c r="E134" s="170"/>
      <c r="F134" s="170"/>
      <c r="G134" s="170"/>
      <c r="H134" s="170"/>
      <c r="I134" s="170"/>
      <c r="J134" s="170"/>
      <c r="K134" s="170"/>
      <c r="L134" s="166"/>
      <c r="M134" s="166"/>
      <c r="N134" s="166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</row>
    <row r="135" spans="1:27" ht="12.75">
      <c r="A135" s="170"/>
      <c r="B135" s="170"/>
      <c r="C135" s="170"/>
      <c r="D135" s="170"/>
      <c r="E135" s="170"/>
      <c r="F135" s="170"/>
      <c r="G135" s="170"/>
      <c r="H135" s="170"/>
      <c r="I135" s="170"/>
      <c r="J135" s="170"/>
      <c r="K135" s="170"/>
      <c r="L135" s="166"/>
      <c r="M135" s="166"/>
      <c r="N135" s="166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</row>
    <row r="136" spans="1:27" ht="12.75">
      <c r="A136" s="170"/>
      <c r="B136" s="170"/>
      <c r="C136" s="170"/>
      <c r="D136" s="170"/>
      <c r="E136" s="170"/>
      <c r="F136" s="170"/>
      <c r="G136" s="170"/>
      <c r="H136" s="170"/>
      <c r="I136" s="170"/>
      <c r="J136" s="170"/>
      <c r="K136" s="170"/>
      <c r="L136" s="166"/>
      <c r="M136" s="166"/>
      <c r="N136" s="166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</row>
    <row r="137" spans="1:27" ht="12.75">
      <c r="A137" s="170"/>
      <c r="B137" s="170"/>
      <c r="C137" s="170"/>
      <c r="D137" s="170"/>
      <c r="E137" s="170"/>
      <c r="F137" s="170"/>
      <c r="G137" s="170"/>
      <c r="H137" s="170"/>
      <c r="I137" s="170"/>
      <c r="J137" s="170"/>
      <c r="K137" s="170"/>
      <c r="L137" s="166"/>
      <c r="M137" s="166"/>
      <c r="N137" s="166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</row>
    <row r="138" spans="1:27" ht="12.75">
      <c r="A138" s="170"/>
      <c r="B138" s="170"/>
      <c r="C138" s="170"/>
      <c r="D138" s="170"/>
      <c r="E138" s="170"/>
      <c r="F138" s="170"/>
      <c r="G138" s="170"/>
      <c r="H138" s="170"/>
      <c r="I138" s="170"/>
      <c r="J138" s="170"/>
      <c r="K138" s="170"/>
      <c r="L138" s="166"/>
      <c r="M138" s="166"/>
      <c r="N138" s="166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0"/>
    </row>
    <row r="139" spans="1:27" ht="12.75">
      <c r="A139" s="170"/>
      <c r="B139" s="170"/>
      <c r="C139" s="170"/>
      <c r="D139" s="170"/>
      <c r="E139" s="170"/>
      <c r="F139" s="170"/>
      <c r="G139" s="170"/>
      <c r="H139" s="170"/>
      <c r="I139" s="170"/>
      <c r="J139" s="170"/>
      <c r="K139" s="170"/>
      <c r="L139" s="166"/>
      <c r="M139" s="166"/>
      <c r="N139" s="166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  <c r="AA139" s="170"/>
    </row>
    <row r="140" spans="1:27" ht="12.75">
      <c r="A140" s="170"/>
      <c r="B140" s="170"/>
      <c r="C140" s="170"/>
      <c r="D140" s="170"/>
      <c r="E140" s="170"/>
      <c r="F140" s="170"/>
      <c r="G140" s="170"/>
      <c r="H140" s="170"/>
      <c r="I140" s="170"/>
      <c r="J140" s="170"/>
      <c r="K140" s="170"/>
      <c r="L140" s="166"/>
      <c r="M140" s="166"/>
      <c r="N140" s="166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  <c r="AA140" s="170"/>
    </row>
    <row r="141" spans="1:27" ht="12.75">
      <c r="A141" s="170"/>
      <c r="B141" s="170"/>
      <c r="C141" s="170"/>
      <c r="D141" s="170"/>
      <c r="E141" s="170"/>
      <c r="F141" s="170"/>
      <c r="G141" s="170"/>
      <c r="H141" s="170"/>
      <c r="I141" s="170"/>
      <c r="J141" s="170"/>
      <c r="K141" s="170"/>
      <c r="L141" s="166"/>
      <c r="M141" s="166"/>
      <c r="N141" s="166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  <c r="AA141" s="170"/>
    </row>
    <row r="142" spans="1:27" ht="12.75">
      <c r="A142" s="170"/>
      <c r="B142" s="170"/>
      <c r="C142" s="170"/>
      <c r="D142" s="170"/>
      <c r="E142" s="170"/>
      <c r="F142" s="170"/>
      <c r="G142" s="170"/>
      <c r="H142" s="170"/>
      <c r="I142" s="170"/>
      <c r="J142" s="170"/>
      <c r="K142" s="170"/>
      <c r="L142" s="166"/>
      <c r="M142" s="166"/>
      <c r="N142" s="166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  <c r="AA142" s="170"/>
    </row>
    <row r="143" spans="1:27" ht="12.75">
      <c r="A143" s="170"/>
      <c r="B143" s="170"/>
      <c r="C143" s="170"/>
      <c r="D143" s="170"/>
      <c r="E143" s="170"/>
      <c r="F143" s="170"/>
      <c r="G143" s="170"/>
      <c r="H143" s="170"/>
      <c r="I143" s="170"/>
      <c r="J143" s="170"/>
      <c r="K143" s="170"/>
      <c r="L143" s="166"/>
      <c r="M143" s="166"/>
      <c r="N143" s="166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</row>
    <row r="144" spans="1:27" ht="12.75">
      <c r="A144" s="170"/>
      <c r="B144" s="170"/>
      <c r="C144" s="170"/>
      <c r="D144" s="170"/>
      <c r="E144" s="170"/>
      <c r="F144" s="170"/>
      <c r="G144" s="170"/>
      <c r="H144" s="170"/>
      <c r="I144" s="170"/>
      <c r="J144" s="170"/>
      <c r="K144" s="170"/>
      <c r="L144" s="166"/>
      <c r="M144" s="166"/>
      <c r="N144" s="166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  <c r="AA144" s="170"/>
    </row>
    <row r="145" spans="1:27" ht="12.75">
      <c r="A145" s="170"/>
      <c r="B145" s="170"/>
      <c r="C145" s="170"/>
      <c r="D145" s="170"/>
      <c r="E145" s="170"/>
      <c r="F145" s="170"/>
      <c r="G145" s="170"/>
      <c r="H145" s="170"/>
      <c r="I145" s="170"/>
      <c r="J145" s="170"/>
      <c r="K145" s="170"/>
      <c r="L145" s="166"/>
      <c r="M145" s="166"/>
      <c r="N145" s="166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  <c r="AA145" s="170"/>
    </row>
    <row r="146" spans="1:27" ht="12.75">
      <c r="A146" s="170"/>
      <c r="B146" s="170"/>
      <c r="C146" s="170"/>
      <c r="D146" s="170"/>
      <c r="E146" s="170"/>
      <c r="F146" s="170"/>
      <c r="G146" s="170"/>
      <c r="H146" s="170"/>
      <c r="I146" s="170"/>
      <c r="J146" s="170"/>
      <c r="K146" s="170"/>
      <c r="L146" s="166"/>
      <c r="M146" s="166"/>
      <c r="N146" s="166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</row>
    <row r="147" spans="1:27" ht="12.75">
      <c r="A147" s="170"/>
      <c r="B147" s="170"/>
      <c r="C147" s="170"/>
      <c r="D147" s="170"/>
      <c r="E147" s="170"/>
      <c r="F147" s="170"/>
      <c r="G147" s="170"/>
      <c r="H147" s="170"/>
      <c r="I147" s="170"/>
      <c r="J147" s="170"/>
      <c r="K147" s="170"/>
      <c r="L147" s="166"/>
      <c r="M147" s="166"/>
      <c r="N147" s="166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</row>
    <row r="148" spans="1:27" ht="12.75">
      <c r="A148" s="170"/>
      <c r="B148" s="170"/>
      <c r="C148" s="170"/>
      <c r="D148" s="170"/>
      <c r="E148" s="170"/>
      <c r="F148" s="170"/>
      <c r="G148" s="170"/>
      <c r="H148" s="170"/>
      <c r="I148" s="170"/>
      <c r="J148" s="170"/>
      <c r="K148" s="170"/>
      <c r="L148" s="166"/>
      <c r="M148" s="166"/>
      <c r="N148" s="166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</row>
    <row r="149" spans="1:27" ht="12.75">
      <c r="A149" s="170"/>
      <c r="B149" s="170"/>
      <c r="C149" s="170"/>
      <c r="D149" s="170"/>
      <c r="E149" s="170"/>
      <c r="F149" s="170"/>
      <c r="G149" s="170"/>
      <c r="H149" s="170"/>
      <c r="I149" s="170"/>
      <c r="J149" s="170"/>
      <c r="K149" s="170"/>
      <c r="L149" s="166"/>
      <c r="M149" s="166"/>
      <c r="N149" s="166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</row>
    <row r="150" spans="1:27" ht="12.75">
      <c r="A150" s="170"/>
      <c r="B150" s="170"/>
      <c r="C150" s="170"/>
      <c r="D150" s="170"/>
      <c r="E150" s="170"/>
      <c r="F150" s="170"/>
      <c r="G150" s="170"/>
      <c r="H150" s="170"/>
      <c r="I150" s="170"/>
      <c r="J150" s="170"/>
      <c r="K150" s="170"/>
      <c r="L150" s="166"/>
      <c r="M150" s="166"/>
      <c r="N150" s="166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</row>
    <row r="151" spans="1:27" ht="12.75">
      <c r="A151" s="170"/>
      <c r="B151" s="170"/>
      <c r="C151" s="170"/>
      <c r="D151" s="170"/>
      <c r="E151" s="170"/>
      <c r="F151" s="170"/>
      <c r="G151" s="170"/>
      <c r="H151" s="170"/>
      <c r="I151" s="170"/>
      <c r="J151" s="170"/>
      <c r="K151" s="170"/>
      <c r="L151" s="166"/>
      <c r="M151" s="166"/>
      <c r="N151" s="166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  <c r="AA151" s="170"/>
    </row>
    <row r="152" spans="1:27" ht="12.75">
      <c r="A152" s="170"/>
      <c r="B152" s="170"/>
      <c r="C152" s="170"/>
      <c r="D152" s="170"/>
      <c r="E152" s="170"/>
      <c r="F152" s="170"/>
      <c r="G152" s="170"/>
      <c r="H152" s="170"/>
      <c r="I152" s="170"/>
      <c r="J152" s="170"/>
      <c r="K152" s="170"/>
      <c r="L152" s="166"/>
      <c r="M152" s="166"/>
      <c r="N152" s="166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  <c r="AA152" s="170"/>
    </row>
    <row r="153" spans="1:27" ht="12.75">
      <c r="A153" s="170"/>
      <c r="B153" s="170"/>
      <c r="C153" s="170"/>
      <c r="D153" s="170"/>
      <c r="E153" s="170"/>
      <c r="F153" s="170"/>
      <c r="G153" s="170"/>
      <c r="H153" s="170"/>
      <c r="I153" s="170"/>
      <c r="J153" s="170"/>
      <c r="K153" s="170"/>
      <c r="L153" s="166"/>
      <c r="M153" s="166"/>
      <c r="N153" s="166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</row>
    <row r="154" spans="1:27" ht="12.75">
      <c r="A154" s="170"/>
      <c r="B154" s="170"/>
      <c r="C154" s="170"/>
      <c r="D154" s="170"/>
      <c r="E154" s="170"/>
      <c r="F154" s="170"/>
      <c r="G154" s="170"/>
      <c r="H154" s="170"/>
      <c r="I154" s="170"/>
      <c r="J154" s="170"/>
      <c r="K154" s="170"/>
      <c r="L154" s="166"/>
      <c r="M154" s="166"/>
      <c r="N154" s="166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  <c r="AA154" s="170"/>
    </row>
    <row r="155" spans="1:27" ht="12.75">
      <c r="A155" s="170"/>
      <c r="B155" s="170"/>
      <c r="C155" s="170"/>
      <c r="D155" s="170"/>
      <c r="E155" s="170"/>
      <c r="F155" s="170"/>
      <c r="G155" s="170"/>
      <c r="H155" s="170"/>
      <c r="I155" s="170"/>
      <c r="J155" s="170"/>
      <c r="K155" s="170"/>
      <c r="L155" s="166"/>
      <c r="M155" s="166"/>
      <c r="N155" s="166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</row>
    <row r="156" spans="1:27" ht="12.75">
      <c r="A156" s="170"/>
      <c r="B156" s="170"/>
      <c r="C156" s="170"/>
      <c r="D156" s="170"/>
      <c r="E156" s="170"/>
      <c r="F156" s="170"/>
      <c r="G156" s="170"/>
      <c r="H156" s="170"/>
      <c r="I156" s="170"/>
      <c r="J156" s="170"/>
      <c r="K156" s="170"/>
      <c r="L156" s="166"/>
      <c r="M156" s="166"/>
      <c r="N156" s="166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</row>
    <row r="157" spans="1:27" ht="12.75">
      <c r="A157" s="170"/>
      <c r="B157" s="170"/>
      <c r="C157" s="170"/>
      <c r="D157" s="170"/>
      <c r="E157" s="170"/>
      <c r="F157" s="170"/>
      <c r="G157" s="170"/>
      <c r="H157" s="170"/>
      <c r="I157" s="170"/>
      <c r="J157" s="170"/>
      <c r="K157" s="170"/>
      <c r="L157" s="166"/>
      <c r="M157" s="166"/>
      <c r="N157" s="166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</row>
    <row r="158" spans="1:27" ht="12.75">
      <c r="A158" s="170"/>
      <c r="B158" s="170"/>
      <c r="C158" s="170"/>
      <c r="D158" s="170"/>
      <c r="E158" s="170"/>
      <c r="F158" s="170"/>
      <c r="G158" s="170"/>
      <c r="H158" s="170"/>
      <c r="I158" s="170"/>
      <c r="J158" s="170"/>
      <c r="K158" s="170"/>
      <c r="L158" s="166"/>
      <c r="M158" s="166"/>
      <c r="N158" s="166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</row>
    <row r="159" spans="1:27" ht="12.75">
      <c r="A159" s="170"/>
      <c r="B159" s="170"/>
      <c r="C159" s="170"/>
      <c r="D159" s="170"/>
      <c r="E159" s="170"/>
      <c r="F159" s="170"/>
      <c r="G159" s="170"/>
      <c r="H159" s="170"/>
      <c r="I159" s="170"/>
      <c r="J159" s="170"/>
      <c r="K159" s="170"/>
      <c r="L159" s="166"/>
      <c r="M159" s="166"/>
      <c r="N159" s="166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</row>
    <row r="160" spans="1:27" ht="12.75">
      <c r="A160" s="170"/>
      <c r="B160" s="170"/>
      <c r="C160" s="170"/>
      <c r="D160" s="170"/>
      <c r="E160" s="170"/>
      <c r="F160" s="170"/>
      <c r="G160" s="170"/>
      <c r="H160" s="170"/>
      <c r="I160" s="170"/>
      <c r="J160" s="170"/>
      <c r="K160" s="170"/>
      <c r="L160" s="166"/>
      <c r="M160" s="166"/>
      <c r="N160" s="166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</row>
    <row r="161" spans="1:27" ht="12.75">
      <c r="A161" s="170"/>
      <c r="B161" s="170"/>
      <c r="C161" s="170"/>
      <c r="D161" s="170"/>
      <c r="E161" s="170"/>
      <c r="F161" s="170"/>
      <c r="G161" s="170"/>
      <c r="H161" s="170"/>
      <c r="I161" s="170"/>
      <c r="J161" s="170"/>
      <c r="K161" s="170"/>
      <c r="L161" s="166"/>
      <c r="M161" s="166"/>
      <c r="N161" s="166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</row>
    <row r="162" spans="1:27" ht="12.75">
      <c r="A162" s="170"/>
      <c r="B162" s="170"/>
      <c r="C162" s="170"/>
      <c r="D162" s="170"/>
      <c r="E162" s="170"/>
      <c r="F162" s="170"/>
      <c r="G162" s="170"/>
      <c r="H162" s="170"/>
      <c r="I162" s="170"/>
      <c r="J162" s="170"/>
      <c r="K162" s="170"/>
      <c r="L162" s="166"/>
      <c r="M162" s="166"/>
      <c r="N162" s="166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</row>
    <row r="163" spans="1:27" ht="12.75">
      <c r="A163" s="170"/>
      <c r="B163" s="170"/>
      <c r="C163" s="170"/>
      <c r="D163" s="170"/>
      <c r="E163" s="170"/>
      <c r="F163" s="170"/>
      <c r="G163" s="170"/>
      <c r="H163" s="170"/>
      <c r="I163" s="170"/>
      <c r="J163" s="170"/>
      <c r="K163" s="170"/>
      <c r="L163" s="166"/>
      <c r="M163" s="166"/>
      <c r="N163" s="166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</row>
    <row r="164" spans="1:27" ht="12.75">
      <c r="A164" s="170"/>
      <c r="B164" s="170"/>
      <c r="C164" s="170"/>
      <c r="D164" s="170"/>
      <c r="E164" s="170"/>
      <c r="F164" s="170"/>
      <c r="G164" s="170"/>
      <c r="H164" s="170"/>
      <c r="I164" s="170"/>
      <c r="J164" s="170"/>
      <c r="K164" s="170"/>
      <c r="L164" s="166"/>
      <c r="M164" s="166"/>
      <c r="N164" s="166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</row>
    <row r="165" spans="1:27" ht="12.75">
      <c r="A165" s="170"/>
      <c r="B165" s="170"/>
      <c r="C165" s="170"/>
      <c r="D165" s="170"/>
      <c r="E165" s="170"/>
      <c r="F165" s="170"/>
      <c r="G165" s="170"/>
      <c r="H165" s="170"/>
      <c r="I165" s="170"/>
      <c r="J165" s="170"/>
      <c r="K165" s="170"/>
      <c r="L165" s="166"/>
      <c r="M165" s="166"/>
      <c r="N165" s="166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</row>
    <row r="166" spans="1:27" ht="12.75">
      <c r="A166" s="170"/>
      <c r="B166" s="170"/>
      <c r="C166" s="170"/>
      <c r="D166" s="170"/>
      <c r="E166" s="170"/>
      <c r="F166" s="170"/>
      <c r="G166" s="170"/>
      <c r="H166" s="170"/>
      <c r="I166" s="170"/>
      <c r="J166" s="170"/>
      <c r="K166" s="170"/>
      <c r="L166" s="166"/>
      <c r="M166" s="166"/>
      <c r="N166" s="166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</row>
    <row r="167" spans="1:27" ht="12.75">
      <c r="A167" s="170"/>
      <c r="B167" s="170"/>
      <c r="C167" s="170"/>
      <c r="D167" s="170"/>
      <c r="E167" s="170"/>
      <c r="F167" s="170"/>
      <c r="G167" s="170"/>
      <c r="H167" s="170"/>
      <c r="I167" s="170"/>
      <c r="J167" s="170"/>
      <c r="K167" s="170"/>
      <c r="L167" s="166"/>
      <c r="M167" s="166"/>
      <c r="N167" s="166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</row>
    <row r="168" spans="1:27" ht="12.75">
      <c r="A168" s="170"/>
      <c r="B168" s="170"/>
      <c r="C168" s="170"/>
      <c r="D168" s="170"/>
      <c r="E168" s="170"/>
      <c r="F168" s="170"/>
      <c r="G168" s="170"/>
      <c r="H168" s="170"/>
      <c r="I168" s="170"/>
      <c r="J168" s="170"/>
      <c r="K168" s="170"/>
      <c r="L168" s="166"/>
      <c r="M168" s="166"/>
      <c r="N168" s="166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</row>
    <row r="169" spans="1:27" ht="12.75">
      <c r="A169" s="170"/>
      <c r="B169" s="170"/>
      <c r="C169" s="170"/>
      <c r="D169" s="170"/>
      <c r="E169" s="170"/>
      <c r="F169" s="170"/>
      <c r="G169" s="170"/>
      <c r="H169" s="170"/>
      <c r="I169" s="170"/>
      <c r="J169" s="170"/>
      <c r="K169" s="170"/>
      <c r="L169" s="166"/>
      <c r="M169" s="166"/>
      <c r="N169" s="166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</row>
    <row r="170" spans="1:27" ht="12.75">
      <c r="A170" s="170"/>
      <c r="B170" s="170"/>
      <c r="C170" s="170"/>
      <c r="D170" s="170"/>
      <c r="E170" s="170"/>
      <c r="F170" s="170"/>
      <c r="G170" s="170"/>
      <c r="H170" s="170"/>
      <c r="I170" s="170"/>
      <c r="J170" s="170"/>
      <c r="K170" s="170"/>
      <c r="L170" s="166"/>
      <c r="M170" s="166"/>
      <c r="N170" s="166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</row>
    <row r="171" spans="1:27" ht="12.75">
      <c r="A171" s="170"/>
      <c r="B171" s="170"/>
      <c r="C171" s="170"/>
      <c r="D171" s="170"/>
      <c r="E171" s="170"/>
      <c r="F171" s="170"/>
      <c r="G171" s="170"/>
      <c r="H171" s="170"/>
      <c r="I171" s="170"/>
      <c r="J171" s="170"/>
      <c r="K171" s="170"/>
      <c r="L171" s="166"/>
      <c r="M171" s="166"/>
      <c r="N171" s="166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</row>
    <row r="172" spans="1:27" ht="12.75">
      <c r="A172" s="170"/>
      <c r="B172" s="170"/>
      <c r="C172" s="170"/>
      <c r="D172" s="170"/>
      <c r="E172" s="170"/>
      <c r="F172" s="170"/>
      <c r="G172" s="170"/>
      <c r="H172" s="170"/>
      <c r="I172" s="170"/>
      <c r="J172" s="170"/>
      <c r="K172" s="170"/>
      <c r="L172" s="166"/>
      <c r="M172" s="166"/>
      <c r="N172" s="166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</row>
    <row r="173" spans="1:27" ht="12.75">
      <c r="A173" s="170"/>
      <c r="B173" s="170"/>
      <c r="C173" s="170"/>
      <c r="D173" s="170"/>
      <c r="E173" s="170"/>
      <c r="F173" s="170"/>
      <c r="G173" s="170"/>
      <c r="H173" s="170"/>
      <c r="I173" s="170"/>
      <c r="J173" s="170"/>
      <c r="K173" s="170"/>
      <c r="L173" s="166"/>
      <c r="M173" s="166"/>
      <c r="N173" s="166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</row>
    <row r="174" spans="1:27" ht="12.75">
      <c r="A174" s="170"/>
      <c r="B174" s="170"/>
      <c r="C174" s="170"/>
      <c r="D174" s="170"/>
      <c r="E174" s="170"/>
      <c r="F174" s="170"/>
      <c r="G174" s="170"/>
      <c r="H174" s="170"/>
      <c r="I174" s="170"/>
      <c r="J174" s="170"/>
      <c r="K174" s="170"/>
      <c r="L174" s="166"/>
      <c r="M174" s="166"/>
      <c r="N174" s="166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  <c r="AA174" s="170"/>
    </row>
    <row r="175" spans="1:27" ht="12.75">
      <c r="A175" s="170"/>
      <c r="B175" s="170"/>
      <c r="C175" s="170"/>
      <c r="D175" s="170"/>
      <c r="E175" s="170"/>
      <c r="F175" s="170"/>
      <c r="G175" s="170"/>
      <c r="H175" s="170"/>
      <c r="I175" s="170"/>
      <c r="J175" s="170"/>
      <c r="K175" s="170"/>
      <c r="L175" s="166"/>
      <c r="M175" s="166"/>
      <c r="N175" s="166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</row>
    <row r="176" spans="1:27" ht="12.75">
      <c r="A176" s="170"/>
      <c r="B176" s="170"/>
      <c r="C176" s="170"/>
      <c r="D176" s="170"/>
      <c r="E176" s="170"/>
      <c r="F176" s="170"/>
      <c r="G176" s="170"/>
      <c r="H176" s="170"/>
      <c r="I176" s="170"/>
      <c r="J176" s="170"/>
      <c r="K176" s="170"/>
      <c r="L176" s="166"/>
      <c r="M176" s="166"/>
      <c r="N176" s="166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</row>
    <row r="177" spans="1:27" ht="12.75">
      <c r="A177" s="170"/>
      <c r="B177" s="170"/>
      <c r="C177" s="170"/>
      <c r="D177" s="170"/>
      <c r="E177" s="170"/>
      <c r="F177" s="170"/>
      <c r="G177" s="170"/>
      <c r="H177" s="170"/>
      <c r="I177" s="170"/>
      <c r="J177" s="170"/>
      <c r="K177" s="170"/>
      <c r="L177" s="166"/>
      <c r="M177" s="166"/>
      <c r="N177" s="166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</row>
    <row r="178" spans="1:27" ht="12.75">
      <c r="A178" s="170"/>
      <c r="B178" s="170"/>
      <c r="C178" s="170"/>
      <c r="D178" s="170"/>
      <c r="E178" s="170"/>
      <c r="F178" s="170"/>
      <c r="G178" s="170"/>
      <c r="H178" s="170"/>
      <c r="I178" s="170"/>
      <c r="J178" s="170"/>
      <c r="K178" s="170"/>
      <c r="L178" s="166"/>
      <c r="M178" s="166"/>
      <c r="N178" s="166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</row>
    <row r="179" spans="1:27" ht="12.75">
      <c r="A179" s="170"/>
      <c r="B179" s="170"/>
      <c r="C179" s="170"/>
      <c r="D179" s="170"/>
      <c r="E179" s="170"/>
      <c r="F179" s="170"/>
      <c r="G179" s="170"/>
      <c r="H179" s="170"/>
      <c r="I179" s="170"/>
      <c r="J179" s="170"/>
      <c r="K179" s="170"/>
      <c r="L179" s="166"/>
      <c r="M179" s="166"/>
      <c r="N179" s="166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  <c r="AA179" s="170"/>
    </row>
    <row r="180" spans="1:27" ht="12.75">
      <c r="A180" s="170"/>
      <c r="B180" s="170"/>
      <c r="C180" s="170"/>
      <c r="D180" s="170"/>
      <c r="E180" s="170"/>
      <c r="F180" s="170"/>
      <c r="G180" s="170"/>
      <c r="H180" s="170"/>
      <c r="I180" s="170"/>
      <c r="J180" s="170"/>
      <c r="K180" s="170"/>
      <c r="L180" s="166"/>
      <c r="M180" s="166"/>
      <c r="N180" s="166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  <c r="AA180" s="170"/>
    </row>
    <row r="181" spans="1:27" ht="12.75">
      <c r="A181" s="170"/>
      <c r="B181" s="170"/>
      <c r="C181" s="170"/>
      <c r="D181" s="170"/>
      <c r="E181" s="170"/>
      <c r="F181" s="170"/>
      <c r="G181" s="170"/>
      <c r="H181" s="170"/>
      <c r="I181" s="170"/>
      <c r="J181" s="170"/>
      <c r="K181" s="170"/>
      <c r="L181" s="166"/>
      <c r="M181" s="166"/>
      <c r="N181" s="166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</row>
    <row r="182" spans="1:27" ht="12.75">
      <c r="A182" s="170"/>
      <c r="B182" s="170"/>
      <c r="C182" s="170"/>
      <c r="D182" s="170"/>
      <c r="E182" s="170"/>
      <c r="F182" s="170"/>
      <c r="G182" s="170"/>
      <c r="H182" s="170"/>
      <c r="I182" s="170"/>
      <c r="J182" s="170"/>
      <c r="K182" s="170"/>
      <c r="L182" s="166"/>
      <c r="M182" s="166"/>
      <c r="N182" s="166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  <c r="AA182" s="170"/>
    </row>
    <row r="183" spans="1:27" ht="12.75">
      <c r="A183" s="170"/>
      <c r="B183" s="170"/>
      <c r="C183" s="170"/>
      <c r="D183" s="170"/>
      <c r="E183" s="170"/>
      <c r="F183" s="170"/>
      <c r="G183" s="170"/>
      <c r="H183" s="170"/>
      <c r="I183" s="170"/>
      <c r="J183" s="170"/>
      <c r="K183" s="170"/>
      <c r="L183" s="166"/>
      <c r="M183" s="166"/>
      <c r="N183" s="166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/>
    </row>
    <row r="184" spans="1:27" ht="12.75">
      <c r="A184" s="170"/>
      <c r="B184" s="170"/>
      <c r="C184" s="170"/>
      <c r="D184" s="170"/>
      <c r="E184" s="170"/>
      <c r="F184" s="170"/>
      <c r="G184" s="170"/>
      <c r="H184" s="170"/>
      <c r="I184" s="170"/>
      <c r="J184" s="170"/>
      <c r="K184" s="170"/>
      <c r="L184" s="166"/>
      <c r="M184" s="166"/>
      <c r="N184" s="166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  <c r="AA184" s="170"/>
    </row>
    <row r="185" spans="1:27" ht="12.75">
      <c r="A185" s="170"/>
      <c r="B185" s="170"/>
      <c r="C185" s="170"/>
      <c r="D185" s="170"/>
      <c r="E185" s="170"/>
      <c r="F185" s="170"/>
      <c r="G185" s="170"/>
      <c r="H185" s="170"/>
      <c r="I185" s="170"/>
      <c r="J185" s="170"/>
      <c r="K185" s="170"/>
      <c r="L185" s="166"/>
      <c r="M185" s="166"/>
      <c r="N185" s="166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  <c r="AA185" s="170"/>
    </row>
    <row r="186" spans="1:27" ht="12.75">
      <c r="A186" s="170"/>
      <c r="B186" s="170"/>
      <c r="C186" s="170"/>
      <c r="D186" s="170"/>
      <c r="E186" s="170"/>
      <c r="F186" s="170"/>
      <c r="G186" s="170"/>
      <c r="H186" s="170"/>
      <c r="I186" s="170"/>
      <c r="J186" s="170"/>
      <c r="K186" s="170"/>
      <c r="L186" s="166"/>
      <c r="M186" s="166"/>
      <c r="N186" s="166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</row>
    <row r="187" spans="1:27" ht="12.75">
      <c r="A187" s="170"/>
      <c r="B187" s="170"/>
      <c r="C187" s="170"/>
      <c r="D187" s="170"/>
      <c r="E187" s="170"/>
      <c r="F187" s="170"/>
      <c r="G187" s="170"/>
      <c r="H187" s="170"/>
      <c r="I187" s="170"/>
      <c r="J187" s="170"/>
      <c r="K187" s="170"/>
      <c r="L187" s="166"/>
      <c r="M187" s="166"/>
      <c r="N187" s="166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  <c r="AA187" s="170"/>
    </row>
    <row r="188" spans="1:27" ht="12.75">
      <c r="A188" s="170"/>
      <c r="B188" s="170"/>
      <c r="C188" s="170"/>
      <c r="D188" s="170"/>
      <c r="E188" s="170"/>
      <c r="F188" s="170"/>
      <c r="G188" s="170"/>
      <c r="H188" s="170"/>
      <c r="I188" s="170"/>
      <c r="J188" s="170"/>
      <c r="K188" s="170"/>
      <c r="L188" s="166"/>
      <c r="M188" s="166"/>
      <c r="N188" s="166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</row>
    <row r="189" spans="1:27" ht="12.75">
      <c r="A189" s="170"/>
      <c r="B189" s="170"/>
      <c r="C189" s="170"/>
      <c r="D189" s="170"/>
      <c r="E189" s="170"/>
      <c r="F189" s="170"/>
      <c r="G189" s="170"/>
      <c r="H189" s="170"/>
      <c r="I189" s="170"/>
      <c r="J189" s="170"/>
      <c r="K189" s="170"/>
      <c r="L189" s="166"/>
      <c r="M189" s="166"/>
      <c r="N189" s="166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  <c r="AA189" s="170"/>
    </row>
    <row r="190" spans="1:27" ht="12.75">
      <c r="A190" s="170"/>
      <c r="B190" s="170"/>
      <c r="C190" s="170"/>
      <c r="D190" s="170"/>
      <c r="E190" s="170"/>
      <c r="F190" s="170"/>
      <c r="G190" s="170"/>
      <c r="H190" s="170"/>
      <c r="I190" s="170"/>
      <c r="J190" s="170"/>
      <c r="K190" s="170"/>
      <c r="L190" s="166"/>
      <c r="M190" s="166"/>
      <c r="N190" s="166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  <c r="AA190" s="170"/>
    </row>
    <row r="191" spans="1:27" ht="12.75">
      <c r="A191" s="170"/>
      <c r="B191" s="170"/>
      <c r="C191" s="170"/>
      <c r="D191" s="170"/>
      <c r="E191" s="170"/>
      <c r="F191" s="170"/>
      <c r="G191" s="170"/>
      <c r="H191" s="170"/>
      <c r="I191" s="170"/>
      <c r="J191" s="170"/>
      <c r="K191" s="170"/>
      <c r="L191" s="166"/>
      <c r="M191" s="166"/>
      <c r="N191" s="166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</row>
    <row r="192" spans="1:27" ht="12.75">
      <c r="A192" s="170"/>
      <c r="B192" s="170"/>
      <c r="C192" s="170"/>
      <c r="D192" s="170"/>
      <c r="E192" s="170"/>
      <c r="F192" s="170"/>
      <c r="G192" s="170"/>
      <c r="H192" s="170"/>
      <c r="I192" s="170"/>
      <c r="J192" s="170"/>
      <c r="K192" s="170"/>
      <c r="L192" s="166"/>
      <c r="M192" s="166"/>
      <c r="N192" s="166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</row>
    <row r="193" spans="1:27" ht="12.75">
      <c r="A193" s="170"/>
      <c r="B193" s="170"/>
      <c r="C193" s="170"/>
      <c r="D193" s="170"/>
      <c r="E193" s="170"/>
      <c r="F193" s="170"/>
      <c r="G193" s="170"/>
      <c r="H193" s="170"/>
      <c r="I193" s="170"/>
      <c r="J193" s="170"/>
      <c r="K193" s="170"/>
      <c r="L193" s="166"/>
      <c r="M193" s="166"/>
      <c r="N193" s="166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</row>
    <row r="194" spans="1:27" ht="12.75">
      <c r="A194" s="170"/>
      <c r="B194" s="170"/>
      <c r="C194" s="170"/>
      <c r="D194" s="170"/>
      <c r="E194" s="170"/>
      <c r="F194" s="170"/>
      <c r="G194" s="170"/>
      <c r="H194" s="170"/>
      <c r="I194" s="170"/>
      <c r="J194" s="170"/>
      <c r="K194" s="170"/>
      <c r="L194" s="166"/>
      <c r="M194" s="166"/>
      <c r="N194" s="166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</row>
    <row r="195" spans="1:27" ht="12.75">
      <c r="A195" s="170"/>
      <c r="B195" s="170"/>
      <c r="C195" s="170"/>
      <c r="D195" s="170"/>
      <c r="E195" s="170"/>
      <c r="F195" s="170"/>
      <c r="G195" s="170"/>
      <c r="H195" s="170"/>
      <c r="I195" s="170"/>
      <c r="J195" s="170"/>
      <c r="K195" s="170"/>
      <c r="L195" s="166"/>
      <c r="M195" s="166"/>
      <c r="N195" s="166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</row>
    <row r="196" spans="1:27" ht="12.75">
      <c r="A196" s="170"/>
      <c r="B196" s="170"/>
      <c r="C196" s="170"/>
      <c r="D196" s="170"/>
      <c r="E196" s="170"/>
      <c r="F196" s="170"/>
      <c r="G196" s="170"/>
      <c r="H196" s="170"/>
      <c r="I196" s="170"/>
      <c r="J196" s="170"/>
      <c r="K196" s="170"/>
      <c r="L196" s="166"/>
      <c r="M196" s="166"/>
      <c r="N196" s="166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</row>
    <row r="197" spans="1:27" ht="12.75">
      <c r="A197" s="170"/>
      <c r="B197" s="170"/>
      <c r="C197" s="170"/>
      <c r="D197" s="170"/>
      <c r="E197" s="170"/>
      <c r="F197" s="170"/>
      <c r="G197" s="170"/>
      <c r="H197" s="170"/>
      <c r="I197" s="170"/>
      <c r="J197" s="170"/>
      <c r="K197" s="170"/>
      <c r="L197" s="166"/>
      <c r="M197" s="166"/>
      <c r="N197" s="166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</row>
    <row r="198" spans="1:27" ht="12.75">
      <c r="A198" s="170"/>
      <c r="B198" s="170"/>
      <c r="C198" s="170"/>
      <c r="D198" s="170"/>
      <c r="E198" s="170"/>
      <c r="F198" s="170"/>
      <c r="G198" s="170"/>
      <c r="H198" s="170"/>
      <c r="I198" s="170"/>
      <c r="J198" s="170"/>
      <c r="K198" s="170"/>
      <c r="L198" s="166"/>
      <c r="M198" s="166"/>
      <c r="N198" s="166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  <c r="AA198" s="170"/>
    </row>
    <row r="199" spans="1:27" ht="12.75">
      <c r="A199" s="170"/>
      <c r="B199" s="170"/>
      <c r="C199" s="170"/>
      <c r="D199" s="170"/>
      <c r="E199" s="170"/>
      <c r="F199" s="170"/>
      <c r="G199" s="170"/>
      <c r="H199" s="170"/>
      <c r="I199" s="170"/>
      <c r="J199" s="170"/>
      <c r="K199" s="170"/>
      <c r="L199" s="166"/>
      <c r="M199" s="166"/>
      <c r="N199" s="166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  <c r="AA199" s="170"/>
    </row>
    <row r="200" spans="1:27" ht="12.75">
      <c r="A200" s="170"/>
      <c r="B200" s="170"/>
      <c r="C200" s="170"/>
      <c r="D200" s="170"/>
      <c r="E200" s="170"/>
      <c r="F200" s="170"/>
      <c r="G200" s="170"/>
      <c r="H200" s="170"/>
      <c r="I200" s="170"/>
      <c r="J200" s="170"/>
      <c r="K200" s="170"/>
      <c r="L200" s="166"/>
      <c r="M200" s="166"/>
      <c r="N200" s="166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  <c r="AA200" s="170"/>
    </row>
    <row r="201" spans="1:27" ht="12.75">
      <c r="A201" s="170"/>
      <c r="B201" s="170"/>
      <c r="C201" s="170"/>
      <c r="D201" s="170"/>
      <c r="E201" s="170"/>
      <c r="F201" s="170"/>
      <c r="G201" s="170"/>
      <c r="H201" s="170"/>
      <c r="I201" s="170"/>
      <c r="J201" s="170"/>
      <c r="K201" s="170"/>
      <c r="L201" s="166"/>
      <c r="M201" s="166"/>
      <c r="N201" s="166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  <c r="AA201" s="170"/>
    </row>
    <row r="202" spans="1:27" ht="12.75">
      <c r="A202" s="170"/>
      <c r="B202" s="170"/>
      <c r="C202" s="170"/>
      <c r="D202" s="170"/>
      <c r="E202" s="170"/>
      <c r="F202" s="170"/>
      <c r="G202" s="170"/>
      <c r="H202" s="170"/>
      <c r="I202" s="170"/>
      <c r="J202" s="170"/>
      <c r="K202" s="170"/>
      <c r="L202" s="166"/>
      <c r="M202" s="166"/>
      <c r="N202" s="166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  <c r="AA202" s="170"/>
    </row>
    <row r="203" spans="1:27" ht="12.75">
      <c r="A203" s="170"/>
      <c r="B203" s="170"/>
      <c r="C203" s="170"/>
      <c r="D203" s="170"/>
      <c r="E203" s="170"/>
      <c r="F203" s="170"/>
      <c r="G203" s="170"/>
      <c r="H203" s="170"/>
      <c r="I203" s="170"/>
      <c r="J203" s="170"/>
      <c r="K203" s="170"/>
      <c r="L203" s="166"/>
      <c r="M203" s="166"/>
      <c r="N203" s="166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  <c r="AA203" s="170"/>
    </row>
    <row r="204" spans="1:27" ht="12.75">
      <c r="A204" s="170"/>
      <c r="B204" s="170"/>
      <c r="C204" s="170"/>
      <c r="D204" s="170"/>
      <c r="E204" s="170"/>
      <c r="F204" s="170"/>
      <c r="G204" s="170"/>
      <c r="H204" s="170"/>
      <c r="I204" s="170"/>
      <c r="J204" s="170"/>
      <c r="K204" s="170"/>
      <c r="L204" s="166"/>
      <c r="M204" s="166"/>
      <c r="N204" s="166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  <c r="AA204" s="170"/>
    </row>
    <row r="205" spans="1:27" ht="12.75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66"/>
      <c r="M205" s="166"/>
      <c r="N205" s="166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  <c r="AA205" s="170"/>
    </row>
    <row r="206" spans="1:27" ht="12.75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66"/>
      <c r="M206" s="166"/>
      <c r="N206" s="166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  <c r="AA206" s="170"/>
    </row>
    <row r="207" spans="1:27" ht="12.75">
      <c r="A207" s="170"/>
      <c r="B207" s="170"/>
      <c r="C207" s="170"/>
      <c r="D207" s="170"/>
      <c r="E207" s="170"/>
      <c r="F207" s="170"/>
      <c r="G207" s="170"/>
      <c r="H207" s="170"/>
      <c r="I207" s="170"/>
      <c r="J207" s="170"/>
      <c r="K207" s="170"/>
      <c r="L207" s="166"/>
      <c r="M207" s="166"/>
      <c r="N207" s="166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  <c r="AA207" s="170"/>
    </row>
    <row r="208" spans="1:27" ht="12.75">
      <c r="A208" s="170"/>
      <c r="B208" s="170"/>
      <c r="C208" s="170"/>
      <c r="D208" s="170"/>
      <c r="E208" s="170"/>
      <c r="F208" s="170"/>
      <c r="G208" s="170"/>
      <c r="H208" s="170"/>
      <c r="I208" s="170"/>
      <c r="J208" s="170"/>
      <c r="K208" s="170"/>
      <c r="L208" s="166"/>
      <c r="M208" s="166"/>
      <c r="N208" s="166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  <c r="AA208" s="170"/>
    </row>
    <row r="209" spans="1:27" ht="12.75">
      <c r="A209" s="170"/>
      <c r="B209" s="170"/>
      <c r="C209" s="170"/>
      <c r="D209" s="170"/>
      <c r="E209" s="170"/>
      <c r="F209" s="170"/>
      <c r="G209" s="170"/>
      <c r="H209" s="170"/>
      <c r="I209" s="170"/>
      <c r="J209" s="170"/>
      <c r="K209" s="170"/>
      <c r="L209" s="166"/>
      <c r="M209" s="166"/>
      <c r="N209" s="166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  <c r="AA209" s="170"/>
    </row>
    <row r="210" spans="1:27" ht="12.75">
      <c r="A210" s="170"/>
      <c r="B210" s="170"/>
      <c r="C210" s="170"/>
      <c r="D210" s="170"/>
      <c r="E210" s="170"/>
      <c r="F210" s="170"/>
      <c r="G210" s="170"/>
      <c r="H210" s="170"/>
      <c r="I210" s="170"/>
      <c r="J210" s="170"/>
      <c r="K210" s="170"/>
      <c r="L210" s="166"/>
      <c r="M210" s="166"/>
      <c r="N210" s="166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  <c r="AA210" s="170"/>
    </row>
    <row r="211" spans="1:27" ht="12.75">
      <c r="A211" s="170"/>
      <c r="B211" s="170"/>
      <c r="C211" s="170"/>
      <c r="D211" s="170"/>
      <c r="E211" s="170"/>
      <c r="F211" s="170"/>
      <c r="G211" s="170"/>
      <c r="H211" s="170"/>
      <c r="I211" s="170"/>
      <c r="J211" s="170"/>
      <c r="K211" s="170"/>
      <c r="L211" s="166"/>
      <c r="M211" s="166"/>
      <c r="N211" s="166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  <c r="AA211" s="170"/>
    </row>
    <row r="212" spans="1:27" ht="12.75">
      <c r="A212" s="170"/>
      <c r="B212" s="170"/>
      <c r="C212" s="170"/>
      <c r="D212" s="170"/>
      <c r="E212" s="170"/>
      <c r="F212" s="170"/>
      <c r="G212" s="170"/>
      <c r="H212" s="170"/>
      <c r="I212" s="170"/>
      <c r="J212" s="170"/>
      <c r="K212" s="170"/>
      <c r="L212" s="166"/>
      <c r="M212" s="166"/>
      <c r="N212" s="166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  <c r="AA212" s="170"/>
    </row>
    <row r="213" spans="1:27" ht="12.75">
      <c r="A213" s="170"/>
      <c r="B213" s="170"/>
      <c r="C213" s="170"/>
      <c r="D213" s="170"/>
      <c r="E213" s="170"/>
      <c r="F213" s="170"/>
      <c r="G213" s="170"/>
      <c r="H213" s="170"/>
      <c r="I213" s="170"/>
      <c r="J213" s="170"/>
      <c r="K213" s="170"/>
      <c r="L213" s="166"/>
      <c r="M213" s="166"/>
      <c r="N213" s="166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  <c r="AA213" s="170"/>
    </row>
    <row r="214" spans="1:27" ht="12.75">
      <c r="A214" s="170"/>
      <c r="B214" s="170"/>
      <c r="C214" s="170"/>
      <c r="D214" s="170"/>
      <c r="E214" s="170"/>
      <c r="F214" s="170"/>
      <c r="G214" s="170"/>
      <c r="H214" s="170"/>
      <c r="I214" s="170"/>
      <c r="J214" s="170"/>
      <c r="K214" s="170"/>
      <c r="L214" s="166"/>
      <c r="M214" s="166"/>
      <c r="N214" s="166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  <c r="AA214" s="170"/>
    </row>
    <row r="215" spans="1:27" ht="12.75">
      <c r="A215" s="170"/>
      <c r="B215" s="170"/>
      <c r="C215" s="170"/>
      <c r="D215" s="170"/>
      <c r="E215" s="170"/>
      <c r="F215" s="170"/>
      <c r="G215" s="170"/>
      <c r="H215" s="170"/>
      <c r="I215" s="170"/>
      <c r="J215" s="170"/>
      <c r="K215" s="170"/>
      <c r="L215" s="166"/>
      <c r="M215" s="166"/>
      <c r="N215" s="166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  <c r="AA215" s="170"/>
    </row>
    <row r="216" spans="1:27" ht="12.75">
      <c r="A216" s="170"/>
      <c r="B216" s="170"/>
      <c r="C216" s="170"/>
      <c r="D216" s="170"/>
      <c r="E216" s="170"/>
      <c r="F216" s="170"/>
      <c r="G216" s="170"/>
      <c r="H216" s="170"/>
      <c r="I216" s="170"/>
      <c r="J216" s="170"/>
      <c r="K216" s="170"/>
      <c r="L216" s="166"/>
      <c r="M216" s="166"/>
      <c r="N216" s="166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  <c r="AA216" s="170"/>
    </row>
    <row r="217" spans="1:27" ht="12.75">
      <c r="A217" s="170"/>
      <c r="B217" s="170"/>
      <c r="C217" s="170"/>
      <c r="D217" s="170"/>
      <c r="E217" s="170"/>
      <c r="F217" s="170"/>
      <c r="G217" s="170"/>
      <c r="H217" s="170"/>
      <c r="I217" s="170"/>
      <c r="J217" s="170"/>
      <c r="K217" s="170"/>
      <c r="L217" s="166"/>
      <c r="M217" s="166"/>
      <c r="N217" s="166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  <c r="AA217" s="170"/>
    </row>
    <row r="218" spans="1:27" ht="12.75">
      <c r="A218" s="170"/>
      <c r="B218" s="170"/>
      <c r="C218" s="170"/>
      <c r="D218" s="170"/>
      <c r="E218" s="170"/>
      <c r="F218" s="170"/>
      <c r="G218" s="170"/>
      <c r="H218" s="170"/>
      <c r="I218" s="170"/>
      <c r="J218" s="170"/>
      <c r="K218" s="170"/>
      <c r="L218" s="166"/>
      <c r="M218" s="166"/>
      <c r="N218" s="166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  <c r="AA218" s="170"/>
    </row>
    <row r="219" spans="1:27" ht="12.75">
      <c r="A219" s="170"/>
      <c r="B219" s="170"/>
      <c r="C219" s="170"/>
      <c r="D219" s="170"/>
      <c r="E219" s="170"/>
      <c r="F219" s="170"/>
      <c r="G219" s="170"/>
      <c r="H219" s="170"/>
      <c r="I219" s="170"/>
      <c r="J219" s="170"/>
      <c r="K219" s="170"/>
      <c r="L219" s="166"/>
      <c r="M219" s="166"/>
      <c r="N219" s="166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  <c r="AA219" s="170"/>
    </row>
    <row r="220" spans="1:27" ht="12.75">
      <c r="A220" s="170"/>
      <c r="B220" s="170"/>
      <c r="C220" s="170"/>
      <c r="D220" s="170"/>
      <c r="E220" s="170"/>
      <c r="F220" s="170"/>
      <c r="G220" s="170"/>
      <c r="H220" s="170"/>
      <c r="I220" s="170"/>
      <c r="J220" s="170"/>
      <c r="K220" s="170"/>
      <c r="L220" s="166"/>
      <c r="M220" s="166"/>
      <c r="N220" s="166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  <c r="AA220" s="170"/>
    </row>
    <row r="221" spans="1:27" ht="12.75">
      <c r="A221" s="170"/>
      <c r="B221" s="170"/>
      <c r="C221" s="170"/>
      <c r="D221" s="170"/>
      <c r="E221" s="170"/>
      <c r="F221" s="170"/>
      <c r="G221" s="170"/>
      <c r="H221" s="170"/>
      <c r="I221" s="170"/>
      <c r="J221" s="170"/>
      <c r="K221" s="170"/>
      <c r="L221" s="166"/>
      <c r="M221" s="166"/>
      <c r="N221" s="166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  <c r="AA221" s="170"/>
    </row>
    <row r="222" spans="1:27" ht="12.75">
      <c r="A222" s="170"/>
      <c r="B222" s="170"/>
      <c r="C222" s="170"/>
      <c r="D222" s="170"/>
      <c r="E222" s="170"/>
      <c r="F222" s="170"/>
      <c r="G222" s="170"/>
      <c r="H222" s="170"/>
      <c r="I222" s="170"/>
      <c r="J222" s="170"/>
      <c r="K222" s="170"/>
      <c r="L222" s="166"/>
      <c r="M222" s="166"/>
      <c r="N222" s="166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  <c r="AA222" s="170"/>
    </row>
    <row r="223" spans="1:27" ht="12.75">
      <c r="A223" s="170"/>
      <c r="B223" s="170"/>
      <c r="C223" s="170"/>
      <c r="D223" s="170"/>
      <c r="E223" s="170"/>
      <c r="F223" s="170"/>
      <c r="G223" s="170"/>
      <c r="H223" s="170"/>
      <c r="I223" s="170"/>
      <c r="J223" s="170"/>
      <c r="K223" s="170"/>
      <c r="L223" s="166"/>
      <c r="M223" s="166"/>
      <c r="N223" s="166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  <c r="AA223" s="170"/>
    </row>
    <row r="224" spans="1:27" ht="12.75">
      <c r="A224" s="170"/>
      <c r="B224" s="170"/>
      <c r="C224" s="170"/>
      <c r="D224" s="170"/>
      <c r="E224" s="170"/>
      <c r="F224" s="170"/>
      <c r="G224" s="170"/>
      <c r="H224" s="170"/>
      <c r="I224" s="170"/>
      <c r="J224" s="170"/>
      <c r="K224" s="170"/>
      <c r="L224" s="166"/>
      <c r="M224" s="166"/>
      <c r="N224" s="166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  <c r="AA224" s="170"/>
    </row>
    <row r="225" spans="1:27" ht="12.75">
      <c r="A225" s="170"/>
      <c r="B225" s="170"/>
      <c r="C225" s="170"/>
      <c r="D225" s="170"/>
      <c r="E225" s="170"/>
      <c r="F225" s="170"/>
      <c r="G225" s="170"/>
      <c r="H225" s="170"/>
      <c r="I225" s="170"/>
      <c r="J225" s="170"/>
      <c r="K225" s="170"/>
      <c r="L225" s="166"/>
      <c r="M225" s="166"/>
      <c r="N225" s="166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  <c r="AA225" s="170"/>
    </row>
    <row r="226" spans="1:27" ht="12.75">
      <c r="A226" s="170"/>
      <c r="B226" s="170"/>
      <c r="C226" s="170"/>
      <c r="D226" s="170"/>
      <c r="E226" s="170"/>
      <c r="F226" s="170"/>
      <c r="G226" s="170"/>
      <c r="H226" s="170"/>
      <c r="I226" s="170"/>
      <c r="J226" s="170"/>
      <c r="K226" s="170"/>
      <c r="L226" s="166"/>
      <c r="M226" s="166"/>
      <c r="N226" s="166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  <c r="AA226" s="170"/>
    </row>
    <row r="227" spans="1:27" ht="12.75">
      <c r="A227" s="170"/>
      <c r="B227" s="170"/>
      <c r="C227" s="170"/>
      <c r="D227" s="170"/>
      <c r="E227" s="170"/>
      <c r="F227" s="170"/>
      <c r="G227" s="170"/>
      <c r="H227" s="170"/>
      <c r="I227" s="170"/>
      <c r="J227" s="170"/>
      <c r="K227" s="170"/>
      <c r="L227" s="166"/>
      <c r="M227" s="166"/>
      <c r="N227" s="166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  <c r="AA227" s="170"/>
    </row>
    <row r="228" spans="1:27" ht="12.75">
      <c r="A228" s="170"/>
      <c r="B228" s="170"/>
      <c r="C228" s="170"/>
      <c r="D228" s="170"/>
      <c r="E228" s="170"/>
      <c r="F228" s="170"/>
      <c r="G228" s="170"/>
      <c r="H228" s="170"/>
      <c r="I228" s="170"/>
      <c r="J228" s="170"/>
      <c r="K228" s="170"/>
      <c r="L228" s="166"/>
      <c r="M228" s="166"/>
      <c r="N228" s="166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  <c r="AA228" s="170"/>
    </row>
    <row r="229" spans="1:27" ht="12.75">
      <c r="A229" s="170"/>
      <c r="B229" s="170"/>
      <c r="C229" s="170"/>
      <c r="D229" s="170"/>
      <c r="E229" s="170"/>
      <c r="F229" s="170"/>
      <c r="G229" s="170"/>
      <c r="H229" s="170"/>
      <c r="I229" s="170"/>
      <c r="J229" s="170"/>
      <c r="K229" s="170"/>
      <c r="L229" s="166"/>
      <c r="M229" s="166"/>
      <c r="N229" s="166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  <c r="AA229" s="170"/>
    </row>
    <row r="230" spans="1:27" ht="12.75">
      <c r="A230" s="170"/>
      <c r="B230" s="170"/>
      <c r="C230" s="170"/>
      <c r="D230" s="170"/>
      <c r="E230" s="170"/>
      <c r="F230" s="170"/>
      <c r="G230" s="170"/>
      <c r="H230" s="170"/>
      <c r="I230" s="170"/>
      <c r="J230" s="170"/>
      <c r="K230" s="170"/>
      <c r="L230" s="166"/>
      <c r="M230" s="166"/>
      <c r="N230" s="166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  <c r="AA230" s="170"/>
    </row>
    <row r="231" spans="1:27" ht="12.75">
      <c r="A231" s="170"/>
      <c r="B231" s="170"/>
      <c r="C231" s="170"/>
      <c r="D231" s="170"/>
      <c r="E231" s="170"/>
      <c r="F231" s="170"/>
      <c r="G231" s="170"/>
      <c r="H231" s="170"/>
      <c r="I231" s="170"/>
      <c r="J231" s="170"/>
      <c r="K231" s="170"/>
      <c r="L231" s="166"/>
      <c r="M231" s="166"/>
      <c r="N231" s="166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  <c r="AA231" s="170"/>
    </row>
    <row r="232" spans="1:27" ht="12.75">
      <c r="A232" s="170"/>
      <c r="B232" s="170"/>
      <c r="C232" s="170"/>
      <c r="D232" s="170"/>
      <c r="E232" s="170"/>
      <c r="F232" s="170"/>
      <c r="G232" s="170"/>
      <c r="H232" s="170"/>
      <c r="I232" s="170"/>
      <c r="J232" s="170"/>
      <c r="K232" s="170"/>
      <c r="L232" s="166"/>
      <c r="M232" s="166"/>
      <c r="N232" s="166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  <c r="AA232" s="170"/>
    </row>
    <row r="233" spans="1:27" ht="12.75">
      <c r="A233" s="170"/>
      <c r="B233" s="170"/>
      <c r="C233" s="170"/>
      <c r="D233" s="170"/>
      <c r="E233" s="170"/>
      <c r="F233" s="170"/>
      <c r="G233" s="170"/>
      <c r="H233" s="170"/>
      <c r="I233" s="170"/>
      <c r="J233" s="170"/>
      <c r="K233" s="170"/>
      <c r="L233" s="166"/>
      <c r="M233" s="166"/>
      <c r="N233" s="166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</row>
    <row r="234" spans="1:27" ht="12.75">
      <c r="A234" s="170"/>
      <c r="B234" s="170"/>
      <c r="C234" s="170"/>
      <c r="D234" s="170"/>
      <c r="E234" s="170"/>
      <c r="F234" s="170"/>
      <c r="G234" s="170"/>
      <c r="H234" s="170"/>
      <c r="I234" s="170"/>
      <c r="J234" s="170"/>
      <c r="K234" s="170"/>
      <c r="L234" s="166"/>
      <c r="M234" s="166"/>
      <c r="N234" s="166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</row>
    <row r="235" spans="1:27" ht="12.75">
      <c r="A235" s="170"/>
      <c r="B235" s="170"/>
      <c r="C235" s="170"/>
      <c r="D235" s="170"/>
      <c r="E235" s="170"/>
      <c r="F235" s="170"/>
      <c r="G235" s="170"/>
      <c r="H235" s="170"/>
      <c r="I235" s="170"/>
      <c r="J235" s="170"/>
      <c r="K235" s="170"/>
      <c r="L235" s="166"/>
      <c r="M235" s="166"/>
      <c r="N235" s="166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</row>
    <row r="236" spans="1:27" ht="12.75">
      <c r="A236" s="170"/>
      <c r="B236" s="170"/>
      <c r="C236" s="170"/>
      <c r="D236" s="170"/>
      <c r="E236" s="170"/>
      <c r="F236" s="170"/>
      <c r="G236" s="170"/>
      <c r="H236" s="170"/>
      <c r="I236" s="170"/>
      <c r="J236" s="170"/>
      <c r="K236" s="170"/>
      <c r="L236" s="166"/>
      <c r="M236" s="166"/>
      <c r="N236" s="166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</row>
    <row r="237" spans="1:27" ht="12.75">
      <c r="A237" s="170"/>
      <c r="B237" s="170"/>
      <c r="C237" s="170"/>
      <c r="D237" s="170"/>
      <c r="E237" s="170"/>
      <c r="F237" s="170"/>
      <c r="G237" s="170"/>
      <c r="H237" s="170"/>
      <c r="I237" s="170"/>
      <c r="J237" s="170"/>
      <c r="K237" s="170"/>
      <c r="L237" s="166"/>
      <c r="M237" s="166"/>
      <c r="N237" s="166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</row>
    <row r="238" spans="1:27" ht="12.75">
      <c r="A238" s="170"/>
      <c r="B238" s="170"/>
      <c r="C238" s="170"/>
      <c r="D238" s="170"/>
      <c r="E238" s="170"/>
      <c r="F238" s="170"/>
      <c r="G238" s="170"/>
      <c r="H238" s="170"/>
      <c r="I238" s="170"/>
      <c r="J238" s="170"/>
      <c r="K238" s="170"/>
      <c r="L238" s="166"/>
      <c r="M238" s="166"/>
      <c r="N238" s="166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</row>
    <row r="239" spans="1:27" ht="12.75">
      <c r="A239" s="170"/>
      <c r="B239" s="170"/>
      <c r="C239" s="170"/>
      <c r="D239" s="170"/>
      <c r="E239" s="170"/>
      <c r="F239" s="170"/>
      <c r="G239" s="170"/>
      <c r="H239" s="170"/>
      <c r="I239" s="170"/>
      <c r="J239" s="170"/>
      <c r="K239" s="170"/>
      <c r="L239" s="166"/>
      <c r="M239" s="166"/>
      <c r="N239" s="166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</row>
    <row r="240" spans="1:27" ht="12.75">
      <c r="A240" s="170"/>
      <c r="B240" s="170"/>
      <c r="C240" s="170"/>
      <c r="D240" s="170"/>
      <c r="E240" s="170"/>
      <c r="F240" s="170"/>
      <c r="G240" s="170"/>
      <c r="H240" s="170"/>
      <c r="I240" s="170"/>
      <c r="J240" s="170"/>
      <c r="K240" s="170"/>
      <c r="L240" s="166"/>
      <c r="M240" s="166"/>
      <c r="N240" s="166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</row>
    <row r="241" spans="1:27" ht="12.75">
      <c r="A241" s="170"/>
      <c r="B241" s="170"/>
      <c r="C241" s="170"/>
      <c r="D241" s="170"/>
      <c r="E241" s="170"/>
      <c r="F241" s="170"/>
      <c r="G241" s="170"/>
      <c r="H241" s="170"/>
      <c r="I241" s="170"/>
      <c r="J241" s="170"/>
      <c r="K241" s="170"/>
      <c r="L241" s="166"/>
      <c r="M241" s="166"/>
      <c r="N241" s="166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</row>
    <row r="242" spans="1:27" ht="12.75">
      <c r="A242" s="170"/>
      <c r="B242" s="170"/>
      <c r="C242" s="170"/>
      <c r="D242" s="170"/>
      <c r="E242" s="170"/>
      <c r="F242" s="170"/>
      <c r="G242" s="170"/>
      <c r="H242" s="170"/>
      <c r="I242" s="170"/>
      <c r="J242" s="170"/>
      <c r="K242" s="170"/>
      <c r="L242" s="166"/>
      <c r="M242" s="166"/>
      <c r="N242" s="166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</row>
    <row r="243" spans="1:27" ht="12.75">
      <c r="A243" s="170"/>
      <c r="B243" s="170"/>
      <c r="C243" s="170"/>
      <c r="D243" s="170"/>
      <c r="E243" s="170"/>
      <c r="F243" s="170"/>
      <c r="G243" s="170"/>
      <c r="H243" s="170"/>
      <c r="I243" s="170"/>
      <c r="J243" s="170"/>
      <c r="K243" s="170"/>
      <c r="L243" s="166"/>
      <c r="M243" s="166"/>
      <c r="N243" s="166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</row>
    <row r="244" spans="1:27" ht="12.75">
      <c r="A244" s="170"/>
      <c r="B244" s="170"/>
      <c r="C244" s="170"/>
      <c r="D244" s="170"/>
      <c r="E244" s="170"/>
      <c r="F244" s="170"/>
      <c r="G244" s="170"/>
      <c r="H244" s="170"/>
      <c r="I244" s="170"/>
      <c r="J244" s="170"/>
      <c r="K244" s="170"/>
      <c r="L244" s="166"/>
      <c r="M244" s="166"/>
      <c r="N244" s="166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</row>
    <row r="245" spans="1:27" ht="12.75">
      <c r="A245" s="170"/>
      <c r="B245" s="170"/>
      <c r="C245" s="170"/>
      <c r="D245" s="170"/>
      <c r="E245" s="170"/>
      <c r="F245" s="170"/>
      <c r="G245" s="170"/>
      <c r="H245" s="170"/>
      <c r="I245" s="170"/>
      <c r="J245" s="170"/>
      <c r="K245" s="170"/>
      <c r="L245" s="166"/>
      <c r="M245" s="166"/>
      <c r="N245" s="166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</row>
    <row r="246" spans="1:27" ht="12.75">
      <c r="A246" s="170"/>
      <c r="B246" s="170"/>
      <c r="C246" s="170"/>
      <c r="D246" s="170"/>
      <c r="E246" s="170"/>
      <c r="F246" s="170"/>
      <c r="G246" s="170"/>
      <c r="H246" s="170"/>
      <c r="I246" s="170"/>
      <c r="J246" s="170"/>
      <c r="K246" s="170"/>
      <c r="L246" s="166"/>
      <c r="M246" s="166"/>
      <c r="N246" s="166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</row>
    <row r="247" spans="1:27" ht="12.75">
      <c r="A247" s="170"/>
      <c r="B247" s="170"/>
      <c r="C247" s="170"/>
      <c r="D247" s="170"/>
      <c r="E247" s="170"/>
      <c r="F247" s="170"/>
      <c r="G247" s="170"/>
      <c r="H247" s="170"/>
      <c r="I247" s="170"/>
      <c r="J247" s="170"/>
      <c r="K247" s="170"/>
      <c r="L247" s="166"/>
      <c r="M247" s="166"/>
      <c r="N247" s="166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</row>
    <row r="248" spans="1:27" ht="12.75">
      <c r="A248" s="170"/>
      <c r="B248" s="170"/>
      <c r="C248" s="170"/>
      <c r="D248" s="170"/>
      <c r="E248" s="170"/>
      <c r="F248" s="170"/>
      <c r="G248" s="170"/>
      <c r="H248" s="170"/>
      <c r="I248" s="170"/>
      <c r="J248" s="170"/>
      <c r="K248" s="170"/>
      <c r="L248" s="166"/>
      <c r="M248" s="166"/>
      <c r="N248" s="166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</row>
    <row r="249" spans="1:27" ht="12.75">
      <c r="A249" s="170"/>
      <c r="B249" s="170"/>
      <c r="C249" s="170"/>
      <c r="D249" s="170"/>
      <c r="E249" s="170"/>
      <c r="F249" s="170"/>
      <c r="G249" s="170"/>
      <c r="H249" s="170"/>
      <c r="I249" s="170"/>
      <c r="J249" s="170"/>
      <c r="K249" s="170"/>
      <c r="L249" s="166"/>
      <c r="M249" s="166"/>
      <c r="N249" s="166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</row>
    <row r="250" spans="1:27" ht="12.75">
      <c r="A250" s="170"/>
      <c r="B250" s="170"/>
      <c r="C250" s="170"/>
      <c r="D250" s="170"/>
      <c r="E250" s="170"/>
      <c r="F250" s="170"/>
      <c r="G250" s="170"/>
      <c r="H250" s="170"/>
      <c r="I250" s="170"/>
      <c r="J250" s="170"/>
      <c r="K250" s="170"/>
      <c r="L250" s="166"/>
      <c r="M250" s="166"/>
      <c r="N250" s="166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</row>
    <row r="251" spans="1:27" ht="12.75">
      <c r="A251" s="170"/>
      <c r="B251" s="170"/>
      <c r="C251" s="170"/>
      <c r="D251" s="170"/>
      <c r="E251" s="170"/>
      <c r="F251" s="170"/>
      <c r="G251" s="170"/>
      <c r="H251" s="170"/>
      <c r="I251" s="170"/>
      <c r="J251" s="170"/>
      <c r="K251" s="170"/>
      <c r="L251" s="166"/>
      <c r="M251" s="166"/>
      <c r="N251" s="166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</row>
    <row r="252" spans="1:27" ht="12.75">
      <c r="A252" s="170"/>
      <c r="B252" s="170"/>
      <c r="C252" s="170"/>
      <c r="D252" s="170"/>
      <c r="E252" s="170"/>
      <c r="F252" s="170"/>
      <c r="G252" s="170"/>
      <c r="H252" s="170"/>
      <c r="I252" s="170"/>
      <c r="J252" s="170"/>
      <c r="K252" s="170"/>
      <c r="L252" s="166"/>
      <c r="M252" s="166"/>
      <c r="N252" s="166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</row>
    <row r="253" spans="1:27" ht="12.75">
      <c r="A253" s="170"/>
      <c r="B253" s="170"/>
      <c r="C253" s="170"/>
      <c r="D253" s="170"/>
      <c r="E253" s="170"/>
      <c r="F253" s="170"/>
      <c r="G253" s="170"/>
      <c r="H253" s="170"/>
      <c r="I253" s="170"/>
      <c r="J253" s="170"/>
      <c r="K253" s="170"/>
      <c r="L253" s="166"/>
      <c r="M253" s="166"/>
      <c r="N253" s="166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</row>
    <row r="254" spans="1:27" ht="12.75">
      <c r="A254" s="170"/>
      <c r="B254" s="170"/>
      <c r="C254" s="170"/>
      <c r="D254" s="170"/>
      <c r="E254" s="170"/>
      <c r="F254" s="170"/>
      <c r="G254" s="170"/>
      <c r="H254" s="170"/>
      <c r="I254" s="170"/>
      <c r="J254" s="170"/>
      <c r="K254" s="170"/>
      <c r="L254" s="166"/>
      <c r="M254" s="166"/>
      <c r="N254" s="166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  <c r="AA254" s="170"/>
    </row>
    <row r="255" spans="1:27" ht="12.75">
      <c r="A255" s="170"/>
      <c r="B255" s="170"/>
      <c r="C255" s="170"/>
      <c r="D255" s="170"/>
      <c r="E255" s="170"/>
      <c r="F255" s="170"/>
      <c r="G255" s="170"/>
      <c r="H255" s="170"/>
      <c r="I255" s="170"/>
      <c r="J255" s="170"/>
      <c r="K255" s="170"/>
      <c r="L255" s="166"/>
      <c r="M255" s="166"/>
      <c r="N255" s="166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  <c r="AA255" s="170"/>
    </row>
    <row r="256" spans="1:27" ht="12.75">
      <c r="A256" s="170"/>
      <c r="B256" s="170"/>
      <c r="C256" s="170"/>
      <c r="D256" s="170"/>
      <c r="E256" s="170"/>
      <c r="F256" s="170"/>
      <c r="G256" s="170"/>
      <c r="H256" s="170"/>
      <c r="I256" s="170"/>
      <c r="J256" s="170"/>
      <c r="K256" s="170"/>
      <c r="L256" s="166"/>
      <c r="M256" s="166"/>
      <c r="N256" s="166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</row>
    <row r="257" spans="1:27" ht="12.75">
      <c r="A257" s="170"/>
      <c r="B257" s="170"/>
      <c r="C257" s="170"/>
      <c r="D257" s="170"/>
      <c r="E257" s="170"/>
      <c r="F257" s="170"/>
      <c r="G257" s="170"/>
      <c r="H257" s="170"/>
      <c r="I257" s="170"/>
      <c r="J257" s="170"/>
      <c r="K257" s="170"/>
      <c r="L257" s="166"/>
      <c r="M257" s="166"/>
      <c r="N257" s="166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  <c r="AA257" s="170"/>
    </row>
    <row r="258" spans="1:27" ht="12.75">
      <c r="A258" s="170"/>
      <c r="B258" s="170"/>
      <c r="C258" s="170"/>
      <c r="D258" s="170"/>
      <c r="E258" s="170"/>
      <c r="F258" s="170"/>
      <c r="G258" s="170"/>
      <c r="H258" s="170"/>
      <c r="I258" s="170"/>
      <c r="J258" s="170"/>
      <c r="K258" s="170"/>
      <c r="L258" s="166"/>
      <c r="M258" s="166"/>
      <c r="N258" s="166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  <c r="AA258" s="170"/>
    </row>
    <row r="259" spans="1:27" ht="12.75">
      <c r="A259" s="170"/>
      <c r="B259" s="170"/>
      <c r="C259" s="170"/>
      <c r="D259" s="170"/>
      <c r="E259" s="170"/>
      <c r="F259" s="170"/>
      <c r="G259" s="170"/>
      <c r="H259" s="170"/>
      <c r="I259" s="170"/>
      <c r="J259" s="170"/>
      <c r="K259" s="170"/>
      <c r="L259" s="166"/>
      <c r="M259" s="166"/>
      <c r="N259" s="166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  <c r="AA259" s="170"/>
    </row>
    <row r="260" spans="1:27" ht="12.75">
      <c r="A260" s="170"/>
      <c r="B260" s="170"/>
      <c r="C260" s="170"/>
      <c r="D260" s="170"/>
      <c r="E260" s="170"/>
      <c r="F260" s="170"/>
      <c r="G260" s="170"/>
      <c r="H260" s="170"/>
      <c r="I260" s="170"/>
      <c r="J260" s="170"/>
      <c r="K260" s="170"/>
      <c r="L260" s="166"/>
      <c r="M260" s="166"/>
      <c r="N260" s="166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  <c r="AA260" s="170"/>
    </row>
    <row r="261" spans="1:27" ht="12.75">
      <c r="A261" s="170"/>
      <c r="B261" s="170"/>
      <c r="C261" s="170"/>
      <c r="D261" s="170"/>
      <c r="E261" s="170"/>
      <c r="F261" s="170"/>
      <c r="G261" s="170"/>
      <c r="H261" s="170"/>
      <c r="I261" s="170"/>
      <c r="J261" s="170"/>
      <c r="K261" s="170"/>
      <c r="L261" s="166"/>
      <c r="M261" s="166"/>
      <c r="N261" s="166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  <c r="AA261" s="170"/>
    </row>
    <row r="262" spans="1:27" ht="12.75">
      <c r="A262" s="170"/>
      <c r="B262" s="170"/>
      <c r="C262" s="170"/>
      <c r="D262" s="170"/>
      <c r="E262" s="170"/>
      <c r="F262" s="170"/>
      <c r="G262" s="170"/>
      <c r="H262" s="170"/>
      <c r="I262" s="170"/>
      <c r="J262" s="170"/>
      <c r="K262" s="170"/>
      <c r="L262" s="166"/>
      <c r="M262" s="166"/>
      <c r="N262" s="166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  <c r="AA262" s="170"/>
    </row>
    <row r="263" spans="1:27" ht="12.75">
      <c r="A263" s="170"/>
      <c r="B263" s="170"/>
      <c r="C263" s="170"/>
      <c r="D263" s="170"/>
      <c r="E263" s="170"/>
      <c r="F263" s="170"/>
      <c r="G263" s="170"/>
      <c r="H263" s="170"/>
      <c r="I263" s="170"/>
      <c r="J263" s="170"/>
      <c r="K263" s="170"/>
      <c r="L263" s="166"/>
      <c r="M263" s="166"/>
      <c r="N263" s="166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  <c r="AA263" s="170"/>
    </row>
    <row r="264" spans="1:27" ht="12.75">
      <c r="A264" s="170"/>
      <c r="B264" s="170"/>
      <c r="C264" s="170"/>
      <c r="D264" s="170"/>
      <c r="E264" s="170"/>
      <c r="F264" s="170"/>
      <c r="G264" s="170"/>
      <c r="H264" s="170"/>
      <c r="I264" s="170"/>
      <c r="J264" s="170"/>
      <c r="K264" s="170"/>
      <c r="L264" s="166"/>
      <c r="M264" s="166"/>
      <c r="N264" s="166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  <c r="AA264" s="170"/>
    </row>
    <row r="265" spans="1:27" ht="12.75">
      <c r="A265" s="170"/>
      <c r="B265" s="170"/>
      <c r="C265" s="170"/>
      <c r="D265" s="170"/>
      <c r="E265" s="170"/>
      <c r="F265" s="170"/>
      <c r="G265" s="170"/>
      <c r="H265" s="170"/>
      <c r="I265" s="170"/>
      <c r="J265" s="170"/>
      <c r="K265" s="170"/>
      <c r="L265" s="166"/>
      <c r="M265" s="166"/>
      <c r="N265" s="166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  <c r="AA265" s="170"/>
    </row>
    <row r="266" spans="1:27" ht="12.75">
      <c r="A266" s="170"/>
      <c r="B266" s="170"/>
      <c r="C266" s="170"/>
      <c r="D266" s="170"/>
      <c r="E266" s="170"/>
      <c r="F266" s="170"/>
      <c r="G266" s="170"/>
      <c r="H266" s="170"/>
      <c r="I266" s="170"/>
      <c r="J266" s="170"/>
      <c r="K266" s="170"/>
      <c r="L266" s="166"/>
      <c r="M266" s="166"/>
      <c r="N266" s="166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  <c r="AA266" s="170"/>
    </row>
    <row r="267" spans="1:27" ht="12.75">
      <c r="A267" s="170"/>
      <c r="B267" s="170"/>
      <c r="C267" s="170"/>
      <c r="D267" s="170"/>
      <c r="E267" s="170"/>
      <c r="F267" s="170"/>
      <c r="G267" s="170"/>
      <c r="H267" s="170"/>
      <c r="I267" s="170"/>
      <c r="J267" s="170"/>
      <c r="K267" s="170"/>
      <c r="L267" s="166"/>
      <c r="M267" s="166"/>
      <c r="N267" s="166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  <c r="AA267" s="170"/>
    </row>
    <row r="268" spans="1:27" ht="12.75">
      <c r="A268" s="170"/>
      <c r="B268" s="170"/>
      <c r="C268" s="170"/>
      <c r="D268" s="170"/>
      <c r="E268" s="170"/>
      <c r="F268" s="170"/>
      <c r="G268" s="170"/>
      <c r="H268" s="170"/>
      <c r="I268" s="170"/>
      <c r="J268" s="170"/>
      <c r="K268" s="170"/>
      <c r="L268" s="166"/>
      <c r="M268" s="166"/>
      <c r="N268" s="166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  <c r="AA268" s="170"/>
    </row>
    <row r="269" spans="1:27" ht="12.75">
      <c r="A269" s="170"/>
      <c r="B269" s="170"/>
      <c r="C269" s="170"/>
      <c r="D269" s="170"/>
      <c r="E269" s="170"/>
      <c r="F269" s="170"/>
      <c r="G269" s="170"/>
      <c r="H269" s="170"/>
      <c r="I269" s="170"/>
      <c r="J269" s="170"/>
      <c r="K269" s="170"/>
      <c r="L269" s="166"/>
      <c r="M269" s="166"/>
      <c r="N269" s="166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  <c r="AA269" s="170"/>
    </row>
    <row r="270" spans="1:27" ht="12.75">
      <c r="A270" s="170"/>
      <c r="B270" s="170"/>
      <c r="C270" s="170"/>
      <c r="D270" s="170"/>
      <c r="E270" s="170"/>
      <c r="F270" s="170"/>
      <c r="G270" s="170"/>
      <c r="H270" s="170"/>
      <c r="I270" s="170"/>
      <c r="J270" s="170"/>
      <c r="K270" s="170"/>
      <c r="L270" s="166"/>
      <c r="M270" s="166"/>
      <c r="N270" s="166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</row>
    <row r="271" spans="1:27" ht="12.75">
      <c r="A271" s="170"/>
      <c r="B271" s="170"/>
      <c r="C271" s="170"/>
      <c r="D271" s="170"/>
      <c r="E271" s="170"/>
      <c r="F271" s="170"/>
      <c r="G271" s="170"/>
      <c r="H271" s="170"/>
      <c r="I271" s="170"/>
      <c r="J271" s="170"/>
      <c r="K271" s="170"/>
      <c r="L271" s="166"/>
      <c r="M271" s="166"/>
      <c r="N271" s="166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  <c r="AA271" s="170"/>
    </row>
    <row r="272" spans="1:27" ht="12.75">
      <c r="A272" s="170"/>
      <c r="B272" s="170"/>
      <c r="C272" s="170"/>
      <c r="D272" s="170"/>
      <c r="E272" s="170"/>
      <c r="F272" s="170"/>
      <c r="G272" s="170"/>
      <c r="H272" s="170"/>
      <c r="I272" s="170"/>
      <c r="J272" s="170"/>
      <c r="K272" s="170"/>
      <c r="L272" s="166"/>
      <c r="M272" s="166"/>
      <c r="N272" s="166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  <c r="AA272" s="170"/>
    </row>
    <row r="273" spans="1:27" ht="12.75">
      <c r="A273" s="170"/>
      <c r="B273" s="170"/>
      <c r="C273" s="170"/>
      <c r="D273" s="170"/>
      <c r="E273" s="170"/>
      <c r="F273" s="170"/>
      <c r="G273" s="170"/>
      <c r="H273" s="170"/>
      <c r="I273" s="170"/>
      <c r="J273" s="170"/>
      <c r="K273" s="170"/>
      <c r="L273" s="166"/>
      <c r="M273" s="166"/>
      <c r="N273" s="166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  <c r="AA273" s="170"/>
    </row>
    <row r="274" spans="1:27" ht="12.75">
      <c r="A274" s="170"/>
      <c r="B274" s="170"/>
      <c r="C274" s="170"/>
      <c r="D274" s="170"/>
      <c r="E274" s="170"/>
      <c r="F274" s="170"/>
      <c r="G274" s="170"/>
      <c r="H274" s="170"/>
      <c r="I274" s="170"/>
      <c r="J274" s="170"/>
      <c r="K274" s="170"/>
      <c r="L274" s="166"/>
      <c r="M274" s="166"/>
      <c r="N274" s="166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  <c r="AA274" s="170"/>
    </row>
    <row r="275" spans="1:27" ht="12.75">
      <c r="A275" s="170"/>
      <c r="B275" s="170"/>
      <c r="C275" s="170"/>
      <c r="D275" s="170"/>
      <c r="E275" s="170"/>
      <c r="F275" s="170"/>
      <c r="G275" s="170"/>
      <c r="H275" s="170"/>
      <c r="I275" s="170"/>
      <c r="J275" s="170"/>
      <c r="K275" s="170"/>
      <c r="L275" s="166"/>
      <c r="M275" s="166"/>
      <c r="N275" s="166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  <c r="AA275" s="170"/>
    </row>
    <row r="276" spans="1:27" ht="12.75">
      <c r="A276" s="170"/>
      <c r="B276" s="170"/>
      <c r="C276" s="170"/>
      <c r="D276" s="170"/>
      <c r="E276" s="170"/>
      <c r="F276" s="170"/>
      <c r="G276" s="170"/>
      <c r="H276" s="170"/>
      <c r="I276" s="170"/>
      <c r="J276" s="170"/>
      <c r="K276" s="170"/>
      <c r="L276" s="166"/>
      <c r="M276" s="166"/>
      <c r="N276" s="166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  <c r="AA276" s="170"/>
    </row>
    <row r="277" spans="1:27" ht="12.75">
      <c r="A277" s="170"/>
      <c r="B277" s="170"/>
      <c r="C277" s="170"/>
      <c r="D277" s="170"/>
      <c r="E277" s="170"/>
      <c r="F277" s="170"/>
      <c r="G277" s="170"/>
      <c r="H277" s="170"/>
      <c r="I277" s="170"/>
      <c r="J277" s="170"/>
      <c r="K277" s="170"/>
      <c r="L277" s="166"/>
      <c r="M277" s="166"/>
      <c r="N277" s="166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  <c r="AA277" s="170"/>
    </row>
    <row r="278" spans="1:27" ht="12.75">
      <c r="A278" s="170"/>
      <c r="B278" s="170"/>
      <c r="C278" s="170"/>
      <c r="D278" s="170"/>
      <c r="E278" s="170"/>
      <c r="F278" s="170"/>
      <c r="G278" s="170"/>
      <c r="H278" s="170"/>
      <c r="I278" s="170"/>
      <c r="J278" s="170"/>
      <c r="K278" s="170"/>
      <c r="L278" s="166"/>
      <c r="M278" s="166"/>
      <c r="N278" s="166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  <c r="AA278" s="170"/>
    </row>
    <row r="279" spans="1:27" ht="12.75">
      <c r="A279" s="170"/>
      <c r="B279" s="170"/>
      <c r="C279" s="170"/>
      <c r="D279" s="170"/>
      <c r="E279" s="170"/>
      <c r="F279" s="170"/>
      <c r="G279" s="170"/>
      <c r="H279" s="170"/>
      <c r="I279" s="170"/>
      <c r="J279" s="170"/>
      <c r="K279" s="170"/>
      <c r="L279" s="166"/>
      <c r="M279" s="166"/>
      <c r="N279" s="166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  <c r="AA279" s="170"/>
    </row>
    <row r="280" spans="1:27" ht="12.75">
      <c r="A280" s="170"/>
      <c r="B280" s="170"/>
      <c r="C280" s="170"/>
      <c r="D280" s="170"/>
      <c r="E280" s="170"/>
      <c r="F280" s="170"/>
      <c r="G280" s="170"/>
      <c r="H280" s="170"/>
      <c r="I280" s="170"/>
      <c r="J280" s="170"/>
      <c r="K280" s="170"/>
      <c r="L280" s="166"/>
      <c r="M280" s="166"/>
      <c r="N280" s="166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  <c r="AA280" s="170"/>
    </row>
    <row r="281" spans="1:27" ht="12.75">
      <c r="A281" s="170"/>
      <c r="B281" s="170"/>
      <c r="C281" s="170"/>
      <c r="D281" s="170"/>
      <c r="E281" s="170"/>
      <c r="F281" s="170"/>
      <c r="G281" s="170"/>
      <c r="H281" s="170"/>
      <c r="I281" s="170"/>
      <c r="J281" s="170"/>
      <c r="K281" s="170"/>
      <c r="L281" s="166"/>
      <c r="M281" s="166"/>
      <c r="N281" s="166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  <c r="AA281" s="170"/>
    </row>
    <row r="282" spans="1:27" ht="12.75">
      <c r="A282" s="170"/>
      <c r="B282" s="170"/>
      <c r="C282" s="170"/>
      <c r="D282" s="170"/>
      <c r="E282" s="170"/>
      <c r="F282" s="170"/>
      <c r="G282" s="170"/>
      <c r="H282" s="170"/>
      <c r="I282" s="170"/>
      <c r="J282" s="170"/>
      <c r="K282" s="170"/>
      <c r="L282" s="166"/>
      <c r="M282" s="166"/>
      <c r="N282" s="166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  <c r="AA282" s="170"/>
    </row>
    <row r="283" spans="1:27" ht="12.75">
      <c r="A283" s="170"/>
      <c r="B283" s="170"/>
      <c r="C283" s="170"/>
      <c r="D283" s="170"/>
      <c r="E283" s="170"/>
      <c r="F283" s="170"/>
      <c r="G283" s="170"/>
      <c r="H283" s="170"/>
      <c r="I283" s="170"/>
      <c r="J283" s="170"/>
      <c r="K283" s="170"/>
      <c r="L283" s="166"/>
      <c r="M283" s="166"/>
      <c r="N283" s="166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  <c r="AA283" s="170"/>
    </row>
    <row r="284" spans="1:27" ht="12.75">
      <c r="A284" s="170"/>
      <c r="B284" s="170"/>
      <c r="C284" s="170"/>
      <c r="D284" s="170"/>
      <c r="E284" s="170"/>
      <c r="F284" s="170"/>
      <c r="G284" s="170"/>
      <c r="H284" s="170"/>
      <c r="I284" s="170"/>
      <c r="J284" s="170"/>
      <c r="K284" s="170"/>
      <c r="L284" s="166"/>
      <c r="M284" s="166"/>
      <c r="N284" s="166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</row>
    <row r="285" spans="1:27" ht="12.75">
      <c r="A285" s="170"/>
      <c r="B285" s="170"/>
      <c r="C285" s="170"/>
      <c r="D285" s="170"/>
      <c r="E285" s="170"/>
      <c r="F285" s="170"/>
      <c r="G285" s="170"/>
      <c r="H285" s="170"/>
      <c r="I285" s="170"/>
      <c r="J285" s="170"/>
      <c r="K285" s="170"/>
      <c r="L285" s="166"/>
      <c r="M285" s="166"/>
      <c r="N285" s="166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  <c r="AA285" s="170"/>
    </row>
    <row r="286" spans="1:27" ht="12.75">
      <c r="A286" s="170"/>
      <c r="B286" s="170"/>
      <c r="C286" s="170"/>
      <c r="D286" s="170"/>
      <c r="E286" s="170"/>
      <c r="F286" s="170"/>
      <c r="G286" s="170"/>
      <c r="H286" s="170"/>
      <c r="I286" s="170"/>
      <c r="J286" s="170"/>
      <c r="K286" s="170"/>
      <c r="L286" s="166"/>
      <c r="M286" s="166"/>
      <c r="N286" s="166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  <c r="AA286" s="170"/>
    </row>
    <row r="287" spans="1:27" ht="12.75">
      <c r="A287" s="170"/>
      <c r="B287" s="170"/>
      <c r="C287" s="170"/>
      <c r="D287" s="170"/>
      <c r="E287" s="170"/>
      <c r="F287" s="170"/>
      <c r="G287" s="170"/>
      <c r="H287" s="170"/>
      <c r="I287" s="170"/>
      <c r="J287" s="170"/>
      <c r="K287" s="170"/>
      <c r="L287" s="166"/>
      <c r="M287" s="166"/>
      <c r="N287" s="166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</row>
    <row r="288" spans="1:27" ht="12.75">
      <c r="A288" s="170"/>
      <c r="B288" s="170"/>
      <c r="C288" s="170"/>
      <c r="D288" s="170"/>
      <c r="E288" s="170"/>
      <c r="F288" s="170"/>
      <c r="G288" s="170"/>
      <c r="H288" s="170"/>
      <c r="I288" s="170"/>
      <c r="J288" s="170"/>
      <c r="K288" s="170"/>
      <c r="L288" s="166"/>
      <c r="M288" s="166"/>
      <c r="N288" s="166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  <c r="AA288" s="170"/>
    </row>
    <row r="289" spans="1:27" ht="12.75">
      <c r="A289" s="170"/>
      <c r="B289" s="170"/>
      <c r="C289" s="170"/>
      <c r="D289" s="170"/>
      <c r="E289" s="170"/>
      <c r="F289" s="170"/>
      <c r="G289" s="170"/>
      <c r="H289" s="170"/>
      <c r="I289" s="170"/>
      <c r="J289" s="170"/>
      <c r="K289" s="170"/>
      <c r="L289" s="166"/>
      <c r="M289" s="166"/>
      <c r="N289" s="166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  <c r="AA289" s="170"/>
    </row>
    <row r="290" spans="1:27" ht="12.75">
      <c r="A290" s="170"/>
      <c r="B290" s="170"/>
      <c r="C290" s="170"/>
      <c r="D290" s="170"/>
      <c r="E290" s="170"/>
      <c r="F290" s="170"/>
      <c r="G290" s="170"/>
      <c r="H290" s="170"/>
      <c r="I290" s="170"/>
      <c r="J290" s="170"/>
      <c r="K290" s="170"/>
      <c r="L290" s="166"/>
      <c r="M290" s="166"/>
      <c r="N290" s="166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  <c r="AA290" s="170"/>
    </row>
    <row r="291" spans="1:27" ht="12.75">
      <c r="A291" s="170"/>
      <c r="B291" s="170"/>
      <c r="C291" s="170"/>
      <c r="D291" s="170"/>
      <c r="E291" s="170"/>
      <c r="F291" s="170"/>
      <c r="G291" s="170"/>
      <c r="H291" s="170"/>
      <c r="I291" s="170"/>
      <c r="J291" s="170"/>
      <c r="K291" s="170"/>
      <c r="L291" s="166"/>
      <c r="M291" s="166"/>
      <c r="N291" s="166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  <c r="AA291" s="170"/>
    </row>
    <row r="292" spans="1:27" ht="12.75">
      <c r="A292" s="170"/>
      <c r="B292" s="170"/>
      <c r="C292" s="170"/>
      <c r="D292" s="170"/>
      <c r="E292" s="170"/>
      <c r="F292" s="170"/>
      <c r="G292" s="170"/>
      <c r="H292" s="170"/>
      <c r="I292" s="170"/>
      <c r="J292" s="170"/>
      <c r="K292" s="170"/>
      <c r="L292" s="166"/>
      <c r="M292" s="166"/>
      <c r="N292" s="166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  <c r="AA292" s="170"/>
    </row>
    <row r="293" spans="1:27" ht="12.75">
      <c r="A293" s="170"/>
      <c r="B293" s="170"/>
      <c r="C293" s="170"/>
      <c r="D293" s="170"/>
      <c r="E293" s="170"/>
      <c r="F293" s="170"/>
      <c r="G293" s="170"/>
      <c r="H293" s="170"/>
      <c r="I293" s="170"/>
      <c r="J293" s="170"/>
      <c r="K293" s="170"/>
      <c r="L293" s="166"/>
      <c r="M293" s="166"/>
      <c r="N293" s="166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  <c r="AA293" s="170"/>
    </row>
    <row r="294" spans="1:27" ht="12.75">
      <c r="A294" s="170"/>
      <c r="B294" s="170"/>
      <c r="C294" s="170"/>
      <c r="D294" s="170"/>
      <c r="E294" s="170"/>
      <c r="F294" s="170"/>
      <c r="G294" s="170"/>
      <c r="H294" s="170"/>
      <c r="I294" s="170"/>
      <c r="J294" s="170"/>
      <c r="K294" s="170"/>
      <c r="L294" s="166"/>
      <c r="M294" s="166"/>
      <c r="N294" s="166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  <c r="AA294" s="170"/>
    </row>
    <row r="295" spans="1:27" ht="12.75">
      <c r="A295" s="170"/>
      <c r="B295" s="170"/>
      <c r="C295" s="170"/>
      <c r="D295" s="170"/>
      <c r="E295" s="170"/>
      <c r="F295" s="170"/>
      <c r="G295" s="170"/>
      <c r="H295" s="170"/>
      <c r="I295" s="170"/>
      <c r="J295" s="170"/>
      <c r="K295" s="170"/>
      <c r="L295" s="166"/>
      <c r="M295" s="166"/>
      <c r="N295" s="166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  <c r="AA295" s="170"/>
    </row>
    <row r="296" spans="1:27" ht="12.75">
      <c r="A296" s="170"/>
      <c r="B296" s="170"/>
      <c r="C296" s="170"/>
      <c r="D296" s="170"/>
      <c r="E296" s="170"/>
      <c r="F296" s="170"/>
      <c r="G296" s="170"/>
      <c r="H296" s="170"/>
      <c r="I296" s="170"/>
      <c r="J296" s="170"/>
      <c r="K296" s="170"/>
      <c r="L296" s="166"/>
      <c r="M296" s="166"/>
      <c r="N296" s="166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  <c r="AA296" s="170"/>
    </row>
    <row r="297" spans="1:27" ht="12.75">
      <c r="A297" s="170"/>
      <c r="B297" s="170"/>
      <c r="C297" s="170"/>
      <c r="D297" s="170"/>
      <c r="E297" s="170"/>
      <c r="F297" s="170"/>
      <c r="G297" s="170"/>
      <c r="H297" s="170"/>
      <c r="I297" s="170"/>
      <c r="J297" s="170"/>
      <c r="K297" s="170"/>
      <c r="L297" s="166"/>
      <c r="M297" s="166"/>
      <c r="N297" s="166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  <c r="AA297" s="170"/>
    </row>
    <row r="298" spans="1:27" ht="12.75">
      <c r="A298" s="170"/>
      <c r="B298" s="170"/>
      <c r="C298" s="170"/>
      <c r="D298" s="170"/>
      <c r="E298" s="170"/>
      <c r="F298" s="170"/>
      <c r="G298" s="170"/>
      <c r="H298" s="170"/>
      <c r="I298" s="170"/>
      <c r="J298" s="170"/>
      <c r="K298" s="170"/>
      <c r="L298" s="166"/>
      <c r="M298" s="166"/>
      <c r="N298" s="166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  <c r="AA298" s="170"/>
    </row>
    <row r="299" spans="1:27" ht="12.75">
      <c r="A299" s="170"/>
      <c r="B299" s="170"/>
      <c r="C299" s="170"/>
      <c r="D299" s="170"/>
      <c r="E299" s="170"/>
      <c r="F299" s="170"/>
      <c r="G299" s="170"/>
      <c r="H299" s="170"/>
      <c r="I299" s="170"/>
      <c r="J299" s="170"/>
      <c r="K299" s="170"/>
      <c r="L299" s="166"/>
      <c r="M299" s="166"/>
      <c r="N299" s="166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  <c r="AA299" s="170"/>
    </row>
    <row r="300" spans="1:27" ht="12.75">
      <c r="A300" s="170"/>
      <c r="B300" s="170"/>
      <c r="C300" s="170"/>
      <c r="D300" s="170"/>
      <c r="E300" s="170"/>
      <c r="F300" s="170"/>
      <c r="G300" s="170"/>
      <c r="H300" s="170"/>
      <c r="I300" s="170"/>
      <c r="J300" s="170"/>
      <c r="K300" s="170"/>
      <c r="L300" s="166"/>
      <c r="M300" s="166"/>
      <c r="N300" s="166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  <c r="AA300" s="170"/>
    </row>
    <row r="301" spans="1:27" ht="12.75">
      <c r="A301" s="170"/>
      <c r="B301" s="170"/>
      <c r="C301" s="170"/>
      <c r="D301" s="170"/>
      <c r="E301" s="170"/>
      <c r="F301" s="170"/>
      <c r="G301" s="170"/>
      <c r="H301" s="170"/>
      <c r="I301" s="170"/>
      <c r="J301" s="170"/>
      <c r="K301" s="170"/>
      <c r="L301" s="166"/>
      <c r="M301" s="166"/>
      <c r="N301" s="166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  <c r="AA301" s="170"/>
    </row>
    <row r="302" spans="1:27" ht="12.75">
      <c r="A302" s="170"/>
      <c r="B302" s="170"/>
      <c r="C302" s="170"/>
      <c r="D302" s="170"/>
      <c r="E302" s="170"/>
      <c r="F302" s="170"/>
      <c r="G302" s="170"/>
      <c r="H302" s="170"/>
      <c r="I302" s="170"/>
      <c r="J302" s="170"/>
      <c r="K302" s="170"/>
      <c r="L302" s="166"/>
      <c r="M302" s="166"/>
      <c r="N302" s="166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  <c r="AA302" s="170"/>
    </row>
    <row r="303" spans="1:27" ht="12.75">
      <c r="A303" s="170"/>
      <c r="B303" s="170"/>
      <c r="C303" s="170"/>
      <c r="D303" s="170"/>
      <c r="E303" s="170"/>
      <c r="F303" s="170"/>
      <c r="G303" s="170"/>
      <c r="H303" s="170"/>
      <c r="I303" s="170"/>
      <c r="J303" s="170"/>
      <c r="K303" s="170"/>
      <c r="L303" s="166"/>
      <c r="M303" s="166"/>
      <c r="N303" s="166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  <c r="AA303" s="170"/>
    </row>
    <row r="304" spans="1:27" ht="12.75">
      <c r="A304" s="170"/>
      <c r="B304" s="170"/>
      <c r="C304" s="170"/>
      <c r="D304" s="170"/>
      <c r="E304" s="170"/>
      <c r="F304" s="170"/>
      <c r="G304" s="170"/>
      <c r="H304" s="170"/>
      <c r="I304" s="170"/>
      <c r="J304" s="170"/>
      <c r="K304" s="170"/>
      <c r="L304" s="166"/>
      <c r="M304" s="166"/>
      <c r="N304" s="166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  <c r="AA304" s="170"/>
    </row>
    <row r="305" spans="1:27" ht="12.75">
      <c r="A305" s="170"/>
      <c r="B305" s="170"/>
      <c r="C305" s="170"/>
      <c r="D305" s="170"/>
      <c r="E305" s="170"/>
      <c r="F305" s="170"/>
      <c r="G305" s="170"/>
      <c r="H305" s="170"/>
      <c r="I305" s="170"/>
      <c r="J305" s="170"/>
      <c r="K305" s="170"/>
      <c r="L305" s="166"/>
      <c r="M305" s="166"/>
      <c r="N305" s="166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  <c r="AA305" s="170"/>
    </row>
    <row r="306" spans="1:27" ht="12.75">
      <c r="A306" s="170"/>
      <c r="B306" s="170"/>
      <c r="C306" s="170"/>
      <c r="D306" s="170"/>
      <c r="E306" s="170"/>
      <c r="F306" s="170"/>
      <c r="G306" s="170"/>
      <c r="H306" s="170"/>
      <c r="I306" s="170"/>
      <c r="J306" s="170"/>
      <c r="K306" s="170"/>
      <c r="L306" s="166"/>
      <c r="M306" s="166"/>
      <c r="N306" s="166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  <c r="AA306" s="170"/>
    </row>
    <row r="307" spans="1:27" ht="12.75">
      <c r="A307" s="170"/>
      <c r="B307" s="170"/>
      <c r="C307" s="170"/>
      <c r="D307" s="170"/>
      <c r="E307" s="170"/>
      <c r="F307" s="170"/>
      <c r="G307" s="170"/>
      <c r="H307" s="170"/>
      <c r="I307" s="170"/>
      <c r="J307" s="170"/>
      <c r="K307" s="170"/>
      <c r="L307" s="166"/>
      <c r="M307" s="166"/>
      <c r="N307" s="166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  <c r="AA307" s="170"/>
    </row>
    <row r="308" spans="1:27" ht="12.75">
      <c r="A308" s="170"/>
      <c r="B308" s="170"/>
      <c r="C308" s="170"/>
      <c r="D308" s="170"/>
      <c r="E308" s="170"/>
      <c r="F308" s="170"/>
      <c r="G308" s="170"/>
      <c r="H308" s="170"/>
      <c r="I308" s="170"/>
      <c r="J308" s="170"/>
      <c r="K308" s="170"/>
      <c r="L308" s="166"/>
      <c r="M308" s="166"/>
      <c r="N308" s="166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  <c r="AA308" s="170"/>
    </row>
    <row r="309" spans="1:27" ht="12.75">
      <c r="A309" s="170"/>
      <c r="B309" s="170"/>
      <c r="C309" s="170"/>
      <c r="D309" s="170"/>
      <c r="E309" s="170"/>
      <c r="F309" s="170"/>
      <c r="G309" s="170"/>
      <c r="H309" s="170"/>
      <c r="I309" s="170"/>
      <c r="J309" s="170"/>
      <c r="K309" s="170"/>
      <c r="L309" s="166"/>
      <c r="M309" s="166"/>
      <c r="N309" s="166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  <c r="AA309" s="170"/>
    </row>
    <row r="310" spans="1:27" ht="12.75">
      <c r="A310" s="170"/>
      <c r="B310" s="170"/>
      <c r="C310" s="170"/>
      <c r="D310" s="170"/>
      <c r="E310" s="170"/>
      <c r="F310" s="170"/>
      <c r="G310" s="170"/>
      <c r="H310" s="170"/>
      <c r="I310" s="170"/>
      <c r="J310" s="170"/>
      <c r="K310" s="170"/>
      <c r="L310" s="166"/>
      <c r="M310" s="166"/>
      <c r="N310" s="166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  <c r="AA310" s="170"/>
    </row>
    <row r="311" spans="1:27" ht="12.75">
      <c r="A311" s="170"/>
      <c r="B311" s="170"/>
      <c r="C311" s="170"/>
      <c r="D311" s="170"/>
      <c r="E311" s="170"/>
      <c r="F311" s="170"/>
      <c r="G311" s="170"/>
      <c r="H311" s="170"/>
      <c r="I311" s="170"/>
      <c r="J311" s="170"/>
      <c r="K311" s="170"/>
      <c r="L311" s="166"/>
      <c r="M311" s="166"/>
      <c r="N311" s="166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  <c r="AA311" s="170"/>
    </row>
    <row r="312" spans="1:27" ht="12.75">
      <c r="A312" s="170"/>
      <c r="B312" s="170"/>
      <c r="C312" s="170"/>
      <c r="D312" s="170"/>
      <c r="E312" s="170"/>
      <c r="F312" s="170"/>
      <c r="G312" s="170"/>
      <c r="H312" s="170"/>
      <c r="I312" s="170"/>
      <c r="J312" s="170"/>
      <c r="K312" s="170"/>
      <c r="L312" s="166"/>
      <c r="M312" s="166"/>
      <c r="N312" s="166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  <c r="AA312" s="170"/>
    </row>
    <row r="313" spans="1:27" ht="12.75">
      <c r="A313" s="170"/>
      <c r="B313" s="170"/>
      <c r="C313" s="170"/>
      <c r="D313" s="170"/>
      <c r="E313" s="170"/>
      <c r="F313" s="170"/>
      <c r="G313" s="170"/>
      <c r="H313" s="170"/>
      <c r="I313" s="170"/>
      <c r="J313" s="170"/>
      <c r="K313" s="170"/>
      <c r="L313" s="166"/>
      <c r="M313" s="166"/>
      <c r="N313" s="166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  <c r="AA313" s="170"/>
    </row>
    <row r="314" spans="1:27" ht="12.75">
      <c r="A314" s="170"/>
      <c r="B314" s="170"/>
      <c r="C314" s="170"/>
      <c r="D314" s="170"/>
      <c r="E314" s="170"/>
      <c r="F314" s="170"/>
      <c r="G314" s="170"/>
      <c r="H314" s="170"/>
      <c r="I314" s="170"/>
      <c r="J314" s="170"/>
      <c r="K314" s="170"/>
      <c r="L314" s="166"/>
      <c r="M314" s="166"/>
      <c r="N314" s="166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  <c r="AA314" s="170"/>
    </row>
    <row r="315" spans="1:27" ht="12.75">
      <c r="A315" s="170"/>
      <c r="B315" s="170"/>
      <c r="C315" s="170"/>
      <c r="D315" s="170"/>
      <c r="E315" s="170"/>
      <c r="F315" s="170"/>
      <c r="G315" s="170"/>
      <c r="H315" s="170"/>
      <c r="I315" s="170"/>
      <c r="J315" s="170"/>
      <c r="K315" s="170"/>
      <c r="L315" s="166"/>
      <c r="M315" s="166"/>
      <c r="N315" s="166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  <c r="AA315" s="170"/>
    </row>
    <row r="316" spans="1:27" ht="12.75">
      <c r="A316" s="170"/>
      <c r="B316" s="170"/>
      <c r="C316" s="170"/>
      <c r="D316" s="170"/>
      <c r="E316" s="170"/>
      <c r="F316" s="170"/>
      <c r="G316" s="170"/>
      <c r="H316" s="170"/>
      <c r="I316" s="170"/>
      <c r="J316" s="170"/>
      <c r="K316" s="170"/>
      <c r="L316" s="166"/>
      <c r="M316" s="166"/>
      <c r="N316" s="166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  <c r="AA316" s="170"/>
    </row>
    <row r="317" spans="1:27" ht="12.75">
      <c r="A317" s="170"/>
      <c r="B317" s="170"/>
      <c r="C317" s="170"/>
      <c r="D317" s="170"/>
      <c r="E317" s="170"/>
      <c r="F317" s="170"/>
      <c r="G317" s="170"/>
      <c r="H317" s="170"/>
      <c r="I317" s="170"/>
      <c r="J317" s="170"/>
      <c r="K317" s="170"/>
      <c r="L317" s="166"/>
      <c r="M317" s="166"/>
      <c r="N317" s="166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  <c r="AA317" s="170"/>
    </row>
    <row r="318" spans="1:27" ht="12.75">
      <c r="A318" s="170"/>
      <c r="B318" s="170"/>
      <c r="C318" s="170"/>
      <c r="D318" s="170"/>
      <c r="E318" s="170"/>
      <c r="F318" s="170"/>
      <c r="G318" s="170"/>
      <c r="H318" s="170"/>
      <c r="I318" s="170"/>
      <c r="J318" s="170"/>
      <c r="K318" s="170"/>
      <c r="L318" s="166"/>
      <c r="M318" s="166"/>
      <c r="N318" s="166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  <c r="AA318" s="170"/>
    </row>
    <row r="319" spans="1:27" ht="12.75">
      <c r="A319" s="170"/>
      <c r="B319" s="170"/>
      <c r="C319" s="170"/>
      <c r="D319" s="170"/>
      <c r="E319" s="170"/>
      <c r="F319" s="170"/>
      <c r="G319" s="170"/>
      <c r="H319" s="170"/>
      <c r="I319" s="170"/>
      <c r="J319" s="170"/>
      <c r="K319" s="170"/>
      <c r="L319" s="166"/>
      <c r="M319" s="166"/>
      <c r="N319" s="166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  <c r="AA319" s="170"/>
    </row>
    <row r="320" spans="1:27" ht="12.75">
      <c r="A320" s="170"/>
      <c r="B320" s="170"/>
      <c r="C320" s="170"/>
      <c r="D320" s="170"/>
      <c r="E320" s="170"/>
      <c r="F320" s="170"/>
      <c r="G320" s="170"/>
      <c r="H320" s="170"/>
      <c r="I320" s="170"/>
      <c r="J320" s="170"/>
      <c r="K320" s="170"/>
      <c r="L320" s="166"/>
      <c r="M320" s="166"/>
      <c r="N320" s="166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  <c r="AA320" s="170"/>
    </row>
    <row r="321" spans="1:27" ht="12.75">
      <c r="A321" s="170"/>
      <c r="B321" s="170"/>
      <c r="C321" s="170"/>
      <c r="D321" s="170"/>
      <c r="E321" s="170"/>
      <c r="F321" s="170"/>
      <c r="G321" s="170"/>
      <c r="H321" s="170"/>
      <c r="I321" s="170"/>
      <c r="J321" s="170"/>
      <c r="K321" s="170"/>
      <c r="L321" s="166"/>
      <c r="M321" s="166"/>
      <c r="N321" s="166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  <c r="AA321" s="170"/>
    </row>
    <row r="322" spans="1:27" ht="12.75">
      <c r="A322" s="170"/>
      <c r="B322" s="170"/>
      <c r="C322" s="170"/>
      <c r="D322" s="170"/>
      <c r="E322" s="170"/>
      <c r="F322" s="170"/>
      <c r="G322" s="170"/>
      <c r="H322" s="170"/>
      <c r="I322" s="170"/>
      <c r="J322" s="170"/>
      <c r="K322" s="170"/>
      <c r="L322" s="166"/>
      <c r="M322" s="166"/>
      <c r="N322" s="166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  <c r="AA322" s="170"/>
    </row>
    <row r="323" spans="1:27" ht="12.75">
      <c r="A323" s="170"/>
      <c r="B323" s="170"/>
      <c r="C323" s="170"/>
      <c r="D323" s="170"/>
      <c r="E323" s="170"/>
      <c r="F323" s="170"/>
      <c r="G323" s="170"/>
      <c r="H323" s="170"/>
      <c r="I323" s="170"/>
      <c r="J323" s="170"/>
      <c r="K323" s="170"/>
      <c r="L323" s="166"/>
      <c r="M323" s="166"/>
      <c r="N323" s="166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  <c r="AA323" s="170"/>
    </row>
    <row r="324" spans="1:27" ht="12.75">
      <c r="A324" s="170"/>
      <c r="B324" s="170"/>
      <c r="C324" s="170"/>
      <c r="D324" s="170"/>
      <c r="E324" s="170"/>
      <c r="F324" s="170"/>
      <c r="G324" s="170"/>
      <c r="H324" s="170"/>
      <c r="I324" s="170"/>
      <c r="J324" s="170"/>
      <c r="K324" s="170"/>
      <c r="L324" s="166"/>
      <c r="M324" s="166"/>
      <c r="N324" s="166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  <c r="AA324" s="170"/>
    </row>
    <row r="325" spans="1:27" ht="12.75">
      <c r="A325" s="170"/>
      <c r="B325" s="170"/>
      <c r="C325" s="170"/>
      <c r="D325" s="170"/>
      <c r="E325" s="170"/>
      <c r="F325" s="170"/>
      <c r="G325" s="170"/>
      <c r="H325" s="170"/>
      <c r="I325" s="170"/>
      <c r="J325" s="170"/>
      <c r="K325" s="170"/>
      <c r="L325" s="166"/>
      <c r="M325" s="166"/>
      <c r="N325" s="166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  <c r="AA325" s="170"/>
    </row>
    <row r="326" spans="1:27" ht="12.75">
      <c r="A326" s="170"/>
      <c r="B326" s="170"/>
      <c r="C326" s="170"/>
      <c r="D326" s="170"/>
      <c r="E326" s="170"/>
      <c r="F326" s="170"/>
      <c r="G326" s="170"/>
      <c r="H326" s="170"/>
      <c r="I326" s="170"/>
      <c r="J326" s="170"/>
      <c r="K326" s="170"/>
      <c r="L326" s="166"/>
      <c r="M326" s="166"/>
      <c r="N326" s="166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  <c r="AA326" s="170"/>
    </row>
    <row r="327" spans="1:27" ht="12.75">
      <c r="A327" s="170"/>
      <c r="B327" s="170"/>
      <c r="C327" s="170"/>
      <c r="D327" s="170"/>
      <c r="E327" s="170"/>
      <c r="F327" s="170"/>
      <c r="G327" s="170"/>
      <c r="H327" s="170"/>
      <c r="I327" s="170"/>
      <c r="J327" s="170"/>
      <c r="K327" s="170"/>
      <c r="L327" s="166"/>
      <c r="M327" s="166"/>
      <c r="N327" s="166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  <c r="AA327" s="170"/>
    </row>
    <row r="328" spans="1:27" ht="12.75">
      <c r="A328" s="170"/>
      <c r="B328" s="170"/>
      <c r="C328" s="170"/>
      <c r="D328" s="170"/>
      <c r="E328" s="170"/>
      <c r="F328" s="170"/>
      <c r="G328" s="170"/>
      <c r="H328" s="170"/>
      <c r="I328" s="170"/>
      <c r="J328" s="170"/>
      <c r="K328" s="170"/>
      <c r="L328" s="166"/>
      <c r="M328" s="166"/>
      <c r="N328" s="166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  <c r="AA328" s="170"/>
    </row>
    <row r="329" spans="1:27" ht="12.75">
      <c r="A329" s="170"/>
      <c r="B329" s="170"/>
      <c r="C329" s="170"/>
      <c r="D329" s="170"/>
      <c r="E329" s="170"/>
      <c r="F329" s="170"/>
      <c r="G329" s="170"/>
      <c r="H329" s="170"/>
      <c r="I329" s="170"/>
      <c r="J329" s="170"/>
      <c r="K329" s="170"/>
      <c r="L329" s="166"/>
      <c r="M329" s="166"/>
      <c r="N329" s="166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  <c r="AA329" s="170"/>
    </row>
    <row r="330" spans="1:27" ht="12.75">
      <c r="A330" s="170"/>
      <c r="B330" s="170"/>
      <c r="C330" s="170"/>
      <c r="D330" s="170"/>
      <c r="E330" s="170"/>
      <c r="F330" s="170"/>
      <c r="G330" s="170"/>
      <c r="H330" s="170"/>
      <c r="I330" s="170"/>
      <c r="J330" s="170"/>
      <c r="K330" s="170"/>
      <c r="L330" s="166"/>
      <c r="M330" s="166"/>
      <c r="N330" s="166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  <c r="AA330" s="170"/>
    </row>
    <row r="331" spans="1:27" ht="12.75">
      <c r="A331" s="170"/>
      <c r="B331" s="170"/>
      <c r="C331" s="170"/>
      <c r="D331" s="170"/>
      <c r="E331" s="170"/>
      <c r="F331" s="170"/>
      <c r="G331" s="170"/>
      <c r="H331" s="170"/>
      <c r="I331" s="170"/>
      <c r="J331" s="170"/>
      <c r="K331" s="170"/>
      <c r="L331" s="166"/>
      <c r="M331" s="166"/>
      <c r="N331" s="166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  <c r="AA331" s="170"/>
    </row>
    <row r="332" spans="1:27" ht="12.75">
      <c r="A332" s="170"/>
      <c r="B332" s="170"/>
      <c r="C332" s="170"/>
      <c r="D332" s="170"/>
      <c r="E332" s="170"/>
      <c r="F332" s="170"/>
      <c r="G332" s="170"/>
      <c r="H332" s="170"/>
      <c r="I332" s="170"/>
      <c r="J332" s="170"/>
      <c r="K332" s="170"/>
      <c r="L332" s="166"/>
      <c r="M332" s="166"/>
      <c r="N332" s="166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  <c r="AA332" s="170"/>
    </row>
    <row r="333" spans="1:27" ht="12.75">
      <c r="A333" s="170"/>
      <c r="B333" s="170"/>
      <c r="C333" s="170"/>
      <c r="D333" s="170"/>
      <c r="E333" s="170"/>
      <c r="F333" s="170"/>
      <c r="G333" s="170"/>
      <c r="H333" s="170"/>
      <c r="I333" s="170"/>
      <c r="J333" s="170"/>
      <c r="K333" s="170"/>
      <c r="L333" s="166"/>
      <c r="M333" s="166"/>
      <c r="N333" s="166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  <c r="AA333" s="170"/>
    </row>
    <row r="334" spans="1:27" ht="12.75">
      <c r="A334" s="170"/>
      <c r="B334" s="170"/>
      <c r="C334" s="170"/>
      <c r="D334" s="170"/>
      <c r="E334" s="170"/>
      <c r="F334" s="170"/>
      <c r="G334" s="170"/>
      <c r="H334" s="170"/>
      <c r="I334" s="170"/>
      <c r="J334" s="170"/>
      <c r="K334" s="170"/>
      <c r="L334" s="166"/>
      <c r="M334" s="166"/>
      <c r="N334" s="166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  <c r="AA334" s="170"/>
    </row>
    <row r="335" spans="1:27" ht="12.75">
      <c r="A335" s="170"/>
      <c r="B335" s="170"/>
      <c r="C335" s="170"/>
      <c r="D335" s="170"/>
      <c r="E335" s="170"/>
      <c r="F335" s="170"/>
      <c r="G335" s="170"/>
      <c r="H335" s="170"/>
      <c r="I335" s="170"/>
      <c r="J335" s="170"/>
      <c r="K335" s="170"/>
      <c r="L335" s="166"/>
      <c r="M335" s="166"/>
      <c r="N335" s="166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  <c r="AA335" s="170"/>
    </row>
    <row r="336" spans="1:27" ht="12.75">
      <c r="A336" s="170"/>
      <c r="B336" s="170"/>
      <c r="C336" s="170"/>
      <c r="D336" s="170"/>
      <c r="E336" s="170"/>
      <c r="F336" s="170"/>
      <c r="G336" s="170"/>
      <c r="H336" s="170"/>
      <c r="I336" s="170"/>
      <c r="J336" s="170"/>
      <c r="K336" s="170"/>
      <c r="L336" s="166"/>
      <c r="M336" s="166"/>
      <c r="N336" s="166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  <c r="AA336" s="170"/>
    </row>
    <row r="337" spans="1:27" ht="12.75">
      <c r="A337" s="170"/>
      <c r="B337" s="170"/>
      <c r="C337" s="170"/>
      <c r="D337" s="170"/>
      <c r="E337" s="170"/>
      <c r="F337" s="170"/>
      <c r="G337" s="170"/>
      <c r="H337" s="170"/>
      <c r="I337" s="170"/>
      <c r="J337" s="170"/>
      <c r="K337" s="170"/>
      <c r="L337" s="166"/>
      <c r="M337" s="166"/>
      <c r="N337" s="166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  <c r="AA337" s="170"/>
    </row>
    <row r="338" spans="1:27" ht="12.75">
      <c r="A338" s="170"/>
      <c r="B338" s="170"/>
      <c r="C338" s="170"/>
      <c r="D338" s="170"/>
      <c r="E338" s="170"/>
      <c r="F338" s="170"/>
      <c r="G338" s="170"/>
      <c r="H338" s="170"/>
      <c r="I338" s="170"/>
      <c r="J338" s="170"/>
      <c r="K338" s="170"/>
      <c r="L338" s="166"/>
      <c r="M338" s="166"/>
      <c r="N338" s="166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  <c r="AA338" s="170"/>
    </row>
    <row r="339" spans="1:27" ht="12.75">
      <c r="A339" s="170"/>
      <c r="B339" s="170"/>
      <c r="C339" s="170"/>
      <c r="D339" s="170"/>
      <c r="E339" s="170"/>
      <c r="F339" s="170"/>
      <c r="G339" s="170"/>
      <c r="H339" s="170"/>
      <c r="I339" s="170"/>
      <c r="J339" s="170"/>
      <c r="K339" s="170"/>
      <c r="L339" s="166"/>
      <c r="M339" s="166"/>
      <c r="N339" s="166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  <c r="AA339" s="170"/>
    </row>
    <row r="340" spans="1:27" ht="12.75">
      <c r="A340" s="170"/>
      <c r="B340" s="170"/>
      <c r="C340" s="170"/>
      <c r="D340" s="170"/>
      <c r="E340" s="170"/>
      <c r="F340" s="170"/>
      <c r="G340" s="170"/>
      <c r="H340" s="170"/>
      <c r="I340" s="170"/>
      <c r="J340" s="170"/>
      <c r="K340" s="170"/>
      <c r="L340" s="166"/>
      <c r="M340" s="166"/>
      <c r="N340" s="166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  <c r="AA340" s="170"/>
    </row>
    <row r="341" spans="1:27" ht="12.75">
      <c r="A341" s="170"/>
      <c r="B341" s="170"/>
      <c r="C341" s="170"/>
      <c r="D341" s="170"/>
      <c r="E341" s="170"/>
      <c r="F341" s="170"/>
      <c r="G341" s="170"/>
      <c r="H341" s="170"/>
      <c r="I341" s="170"/>
      <c r="J341" s="170"/>
      <c r="K341" s="170"/>
      <c r="L341" s="166"/>
      <c r="M341" s="166"/>
      <c r="N341" s="166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  <c r="AA341" s="170"/>
    </row>
    <row r="342" spans="1:27" ht="12.75">
      <c r="A342" s="170"/>
      <c r="B342" s="170"/>
      <c r="C342" s="170"/>
      <c r="D342" s="170"/>
      <c r="E342" s="170"/>
      <c r="F342" s="170"/>
      <c r="G342" s="170"/>
      <c r="H342" s="170"/>
      <c r="I342" s="170"/>
      <c r="J342" s="170"/>
      <c r="K342" s="170"/>
      <c r="L342" s="166"/>
      <c r="M342" s="166"/>
      <c r="N342" s="166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  <c r="AA342" s="170"/>
    </row>
    <row r="343" spans="1:27" ht="12.75">
      <c r="A343" s="170"/>
      <c r="B343" s="170"/>
      <c r="C343" s="170"/>
      <c r="D343" s="170"/>
      <c r="E343" s="170"/>
      <c r="F343" s="170"/>
      <c r="G343" s="170"/>
      <c r="H343" s="170"/>
      <c r="I343" s="170"/>
      <c r="J343" s="170"/>
      <c r="K343" s="170"/>
      <c r="L343" s="166"/>
      <c r="M343" s="166"/>
      <c r="N343" s="166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  <c r="AA343" s="170"/>
    </row>
    <row r="344" spans="1:27" ht="12.75">
      <c r="A344" s="170"/>
      <c r="B344" s="170"/>
      <c r="C344" s="170"/>
      <c r="D344" s="170"/>
      <c r="E344" s="170"/>
      <c r="F344" s="170"/>
      <c r="G344" s="170"/>
      <c r="H344" s="170"/>
      <c r="I344" s="170"/>
      <c r="J344" s="170"/>
      <c r="K344" s="170"/>
      <c r="L344" s="166"/>
      <c r="M344" s="166"/>
      <c r="N344" s="166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  <c r="AA344" s="170"/>
    </row>
    <row r="345" spans="1:27" ht="12.75">
      <c r="A345" s="170"/>
      <c r="B345" s="170"/>
      <c r="C345" s="170"/>
      <c r="D345" s="170"/>
      <c r="E345" s="170"/>
      <c r="F345" s="170"/>
      <c r="G345" s="170"/>
      <c r="H345" s="170"/>
      <c r="I345" s="170"/>
      <c r="J345" s="170"/>
      <c r="K345" s="170"/>
      <c r="L345" s="166"/>
      <c r="M345" s="166"/>
      <c r="N345" s="166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  <c r="AA345" s="170"/>
    </row>
    <row r="346" spans="1:27" ht="12.75">
      <c r="A346" s="170"/>
      <c r="B346" s="170"/>
      <c r="C346" s="170"/>
      <c r="D346" s="170"/>
      <c r="E346" s="170"/>
      <c r="F346" s="170"/>
      <c r="G346" s="170"/>
      <c r="H346" s="170"/>
      <c r="I346" s="170"/>
      <c r="J346" s="170"/>
      <c r="K346" s="170"/>
      <c r="L346" s="166"/>
      <c r="M346" s="166"/>
      <c r="N346" s="166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  <c r="AA346" s="170"/>
    </row>
    <row r="347" spans="1:27" ht="12.75">
      <c r="A347" s="170"/>
      <c r="B347" s="170"/>
      <c r="C347" s="170"/>
      <c r="D347" s="170"/>
      <c r="E347" s="170"/>
      <c r="F347" s="170"/>
      <c r="G347" s="170"/>
      <c r="H347" s="170"/>
      <c r="I347" s="170"/>
      <c r="J347" s="170"/>
      <c r="K347" s="170"/>
      <c r="L347" s="166"/>
      <c r="M347" s="166"/>
      <c r="N347" s="166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  <c r="AA347" s="170"/>
    </row>
    <row r="348" spans="1:27" ht="12.75">
      <c r="A348" s="170"/>
      <c r="B348" s="170"/>
      <c r="C348" s="170"/>
      <c r="D348" s="170"/>
      <c r="E348" s="170"/>
      <c r="F348" s="170"/>
      <c r="G348" s="170"/>
      <c r="H348" s="170"/>
      <c r="I348" s="170"/>
      <c r="J348" s="170"/>
      <c r="K348" s="170"/>
      <c r="L348" s="166"/>
      <c r="M348" s="166"/>
      <c r="N348" s="166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  <c r="AA348" s="170"/>
    </row>
    <row r="349" spans="1:27" ht="12.75">
      <c r="A349" s="170"/>
      <c r="B349" s="170"/>
      <c r="C349" s="170"/>
      <c r="D349" s="170"/>
      <c r="E349" s="170"/>
      <c r="F349" s="170"/>
      <c r="G349" s="170"/>
      <c r="H349" s="170"/>
      <c r="I349" s="170"/>
      <c r="J349" s="170"/>
      <c r="K349" s="170"/>
      <c r="L349" s="166"/>
      <c r="M349" s="166"/>
      <c r="N349" s="166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  <c r="AA349" s="170"/>
    </row>
    <row r="350" spans="1:27" ht="12.75">
      <c r="A350" s="170"/>
      <c r="B350" s="170"/>
      <c r="C350" s="170"/>
      <c r="D350" s="170"/>
      <c r="E350" s="170"/>
      <c r="F350" s="170"/>
      <c r="G350" s="170"/>
      <c r="H350" s="170"/>
      <c r="I350" s="170"/>
      <c r="J350" s="170"/>
      <c r="K350" s="170"/>
      <c r="L350" s="166"/>
      <c r="M350" s="166"/>
      <c r="N350" s="166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  <c r="AA350" s="170"/>
    </row>
    <row r="351" spans="1:27" ht="12.75">
      <c r="A351" s="170"/>
      <c r="B351" s="170"/>
      <c r="C351" s="170"/>
      <c r="D351" s="170"/>
      <c r="E351" s="170"/>
      <c r="F351" s="170"/>
      <c r="G351" s="170"/>
      <c r="H351" s="170"/>
      <c r="I351" s="170"/>
      <c r="J351" s="170"/>
      <c r="K351" s="170"/>
      <c r="L351" s="166"/>
      <c r="M351" s="166"/>
      <c r="N351" s="166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  <c r="AA351" s="170"/>
    </row>
    <row r="352" spans="1:27" ht="12.75">
      <c r="A352" s="170"/>
      <c r="B352" s="170"/>
      <c r="C352" s="170"/>
      <c r="D352" s="170"/>
      <c r="E352" s="170"/>
      <c r="F352" s="170"/>
      <c r="G352" s="170"/>
      <c r="H352" s="170"/>
      <c r="I352" s="170"/>
      <c r="J352" s="170"/>
      <c r="K352" s="170"/>
      <c r="L352" s="166"/>
      <c r="M352" s="166"/>
      <c r="N352" s="166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  <c r="AA352" s="170"/>
    </row>
    <row r="353" spans="1:27" ht="12.75">
      <c r="A353" s="170"/>
      <c r="B353" s="170"/>
      <c r="C353" s="170"/>
      <c r="D353" s="170"/>
      <c r="E353" s="170"/>
      <c r="F353" s="170"/>
      <c r="G353" s="170"/>
      <c r="H353" s="170"/>
      <c r="I353" s="170"/>
      <c r="J353" s="170"/>
      <c r="K353" s="170"/>
      <c r="L353" s="166"/>
      <c r="M353" s="166"/>
      <c r="N353" s="166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  <c r="AA353" s="170"/>
    </row>
    <row r="354" spans="1:27" ht="12.75">
      <c r="A354" s="170"/>
      <c r="B354" s="170"/>
      <c r="C354" s="170"/>
      <c r="D354" s="170"/>
      <c r="E354" s="170"/>
      <c r="F354" s="170"/>
      <c r="G354" s="170"/>
      <c r="H354" s="170"/>
      <c r="I354" s="170"/>
      <c r="J354" s="170"/>
      <c r="K354" s="170"/>
      <c r="L354" s="166"/>
      <c r="M354" s="166"/>
      <c r="N354" s="166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  <c r="AA354" s="170"/>
    </row>
    <row r="355" spans="1:27" ht="12.75">
      <c r="A355" s="170"/>
      <c r="B355" s="170"/>
      <c r="C355" s="170"/>
      <c r="D355" s="170"/>
      <c r="E355" s="170"/>
      <c r="F355" s="170"/>
      <c r="G355" s="170"/>
      <c r="H355" s="170"/>
      <c r="I355" s="170"/>
      <c r="J355" s="170"/>
      <c r="K355" s="170"/>
      <c r="L355" s="166"/>
      <c r="M355" s="166"/>
      <c r="N355" s="166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  <c r="AA355" s="170"/>
    </row>
    <row r="356" spans="1:27" ht="12.75">
      <c r="A356" s="170"/>
      <c r="B356" s="170"/>
      <c r="C356" s="170"/>
      <c r="D356" s="170"/>
      <c r="E356" s="170"/>
      <c r="F356" s="170"/>
      <c r="G356" s="170"/>
      <c r="H356" s="170"/>
      <c r="I356" s="170"/>
      <c r="J356" s="170"/>
      <c r="K356" s="170"/>
      <c r="L356" s="166"/>
      <c r="M356" s="166"/>
      <c r="N356" s="166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  <c r="AA356" s="170"/>
    </row>
    <row r="357" spans="1:27" ht="12.75">
      <c r="A357" s="170"/>
      <c r="B357" s="170"/>
      <c r="C357" s="170"/>
      <c r="D357" s="170"/>
      <c r="E357" s="170"/>
      <c r="F357" s="170"/>
      <c r="G357" s="170"/>
      <c r="H357" s="170"/>
      <c r="I357" s="170"/>
      <c r="J357" s="170"/>
      <c r="K357" s="170"/>
      <c r="L357" s="166"/>
      <c r="M357" s="166"/>
      <c r="N357" s="166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  <c r="AA357" s="170"/>
    </row>
    <row r="358" spans="1:27" ht="12.75">
      <c r="A358" s="170"/>
      <c r="B358" s="170"/>
      <c r="C358" s="170"/>
      <c r="D358" s="170"/>
      <c r="E358" s="170"/>
      <c r="F358" s="170"/>
      <c r="G358" s="170"/>
      <c r="H358" s="170"/>
      <c r="I358" s="170"/>
      <c r="J358" s="170"/>
      <c r="K358" s="170"/>
      <c r="L358" s="166"/>
      <c r="M358" s="166"/>
      <c r="N358" s="166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  <c r="AA358" s="170"/>
    </row>
    <row r="359" spans="1:27" ht="12.75">
      <c r="A359" s="170"/>
      <c r="B359" s="170"/>
      <c r="C359" s="170"/>
      <c r="D359" s="170"/>
      <c r="E359" s="170"/>
      <c r="F359" s="170"/>
      <c r="G359" s="170"/>
      <c r="H359" s="170"/>
      <c r="I359" s="170"/>
      <c r="J359" s="170"/>
      <c r="K359" s="170"/>
      <c r="L359" s="166"/>
      <c r="M359" s="166"/>
      <c r="N359" s="166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  <c r="AA359" s="170"/>
    </row>
    <row r="360" spans="1:27" ht="12.75">
      <c r="A360" s="170"/>
      <c r="B360" s="170"/>
      <c r="C360" s="170"/>
      <c r="D360" s="170"/>
      <c r="E360" s="170"/>
      <c r="F360" s="170"/>
      <c r="G360" s="170"/>
      <c r="H360" s="170"/>
      <c r="I360" s="170"/>
      <c r="J360" s="170"/>
      <c r="K360" s="170"/>
      <c r="L360" s="166"/>
      <c r="M360" s="166"/>
      <c r="N360" s="166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  <c r="AA360" s="170"/>
    </row>
    <row r="361" spans="1:27" ht="12.75">
      <c r="A361" s="170"/>
      <c r="B361" s="170"/>
      <c r="C361" s="170"/>
      <c r="D361" s="170"/>
      <c r="E361" s="170"/>
      <c r="F361" s="170"/>
      <c r="G361" s="170"/>
      <c r="H361" s="170"/>
      <c r="I361" s="170"/>
      <c r="J361" s="170"/>
      <c r="K361" s="170"/>
      <c r="L361" s="166"/>
      <c r="M361" s="166"/>
      <c r="N361" s="166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  <c r="AA361" s="170"/>
    </row>
    <row r="362" spans="1:27" ht="12.75">
      <c r="A362" s="170"/>
      <c r="B362" s="170"/>
      <c r="C362" s="170"/>
      <c r="D362" s="170"/>
      <c r="E362" s="170"/>
      <c r="F362" s="170"/>
      <c r="G362" s="170"/>
      <c r="H362" s="170"/>
      <c r="I362" s="170"/>
      <c r="J362" s="170"/>
      <c r="K362" s="170"/>
      <c r="L362" s="166"/>
      <c r="M362" s="166"/>
      <c r="N362" s="166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  <c r="AA362" s="170"/>
    </row>
    <row r="363" spans="1:27" ht="12.75">
      <c r="A363" s="170"/>
      <c r="B363" s="170"/>
      <c r="C363" s="170"/>
      <c r="D363" s="170"/>
      <c r="E363" s="170"/>
      <c r="F363" s="170"/>
      <c r="G363" s="170"/>
      <c r="H363" s="170"/>
      <c r="I363" s="170"/>
      <c r="J363" s="170"/>
      <c r="K363" s="170"/>
      <c r="L363" s="166"/>
      <c r="M363" s="166"/>
      <c r="N363" s="166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  <c r="AA363" s="170"/>
    </row>
    <row r="364" spans="1:27" ht="12.75">
      <c r="A364" s="170"/>
      <c r="B364" s="170"/>
      <c r="C364" s="170"/>
      <c r="D364" s="170"/>
      <c r="E364" s="170"/>
      <c r="F364" s="170"/>
      <c r="G364" s="170"/>
      <c r="H364" s="170"/>
      <c r="I364" s="170"/>
      <c r="J364" s="170"/>
      <c r="K364" s="170"/>
      <c r="L364" s="166"/>
      <c r="M364" s="166"/>
      <c r="N364" s="166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  <c r="AA364" s="170"/>
    </row>
    <row r="365" spans="1:27" ht="12.75">
      <c r="A365" s="170"/>
      <c r="B365" s="170"/>
      <c r="C365" s="170"/>
      <c r="D365" s="170"/>
      <c r="E365" s="170"/>
      <c r="F365" s="170"/>
      <c r="G365" s="170"/>
      <c r="H365" s="170"/>
      <c r="I365" s="170"/>
      <c r="J365" s="170"/>
      <c r="K365" s="170"/>
      <c r="L365" s="166"/>
      <c r="M365" s="166"/>
      <c r="N365" s="166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  <c r="AA365" s="170"/>
    </row>
    <row r="366" spans="1:27" ht="12.75">
      <c r="A366" s="170"/>
      <c r="B366" s="170"/>
      <c r="C366" s="170"/>
      <c r="D366" s="170"/>
      <c r="E366" s="170"/>
      <c r="F366" s="170"/>
      <c r="G366" s="170"/>
      <c r="H366" s="170"/>
      <c r="I366" s="170"/>
      <c r="J366" s="170"/>
      <c r="K366" s="170"/>
      <c r="L366" s="166"/>
      <c r="M366" s="166"/>
      <c r="N366" s="166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  <c r="AA366" s="170"/>
    </row>
    <row r="367" spans="1:27" ht="12.75">
      <c r="A367" s="170"/>
      <c r="B367" s="170"/>
      <c r="C367" s="170"/>
      <c r="D367" s="170"/>
      <c r="E367" s="170"/>
      <c r="F367" s="170"/>
      <c r="G367" s="170"/>
      <c r="H367" s="170"/>
      <c r="I367" s="170"/>
      <c r="J367" s="170"/>
      <c r="K367" s="170"/>
      <c r="L367" s="166"/>
      <c r="M367" s="166"/>
      <c r="N367" s="166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  <c r="AA367" s="170"/>
    </row>
    <row r="368" spans="1:27" ht="12.75">
      <c r="A368" s="170"/>
      <c r="B368" s="170"/>
      <c r="C368" s="170"/>
      <c r="D368" s="170"/>
      <c r="E368" s="170"/>
      <c r="F368" s="170"/>
      <c r="G368" s="170"/>
      <c r="H368" s="170"/>
      <c r="I368" s="170"/>
      <c r="J368" s="170"/>
      <c r="K368" s="170"/>
      <c r="L368" s="166"/>
      <c r="M368" s="166"/>
      <c r="N368" s="166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  <c r="AA368" s="170"/>
    </row>
    <row r="369" spans="1:27" ht="12.75">
      <c r="A369" s="170"/>
      <c r="B369" s="170"/>
      <c r="C369" s="170"/>
      <c r="D369" s="170"/>
      <c r="E369" s="170"/>
      <c r="F369" s="170"/>
      <c r="G369" s="170"/>
      <c r="H369" s="170"/>
      <c r="I369" s="170"/>
      <c r="J369" s="170"/>
      <c r="K369" s="170"/>
      <c r="L369" s="166"/>
      <c r="M369" s="166"/>
      <c r="N369" s="166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  <c r="AA369" s="170"/>
    </row>
    <row r="370" spans="1:27" ht="12.75">
      <c r="A370" s="170"/>
      <c r="B370" s="170"/>
      <c r="C370" s="170"/>
      <c r="D370" s="170"/>
      <c r="E370" s="170"/>
      <c r="F370" s="170"/>
      <c r="G370" s="170"/>
      <c r="H370" s="170"/>
      <c r="I370" s="170"/>
      <c r="J370" s="170"/>
      <c r="K370" s="170"/>
      <c r="L370" s="166"/>
      <c r="M370" s="166"/>
      <c r="N370" s="166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  <c r="AA370" s="170"/>
    </row>
    <row r="371" spans="1:27" ht="12.75">
      <c r="A371" s="170"/>
      <c r="B371" s="170"/>
      <c r="C371" s="170"/>
      <c r="D371" s="170"/>
      <c r="E371" s="170"/>
      <c r="F371" s="170"/>
      <c r="G371" s="170"/>
      <c r="H371" s="170"/>
      <c r="I371" s="170"/>
      <c r="J371" s="170"/>
      <c r="K371" s="170"/>
      <c r="L371" s="166"/>
      <c r="M371" s="166"/>
      <c r="N371" s="166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  <c r="AA371" s="170"/>
    </row>
    <row r="372" spans="1:27" ht="12.75">
      <c r="A372" s="170"/>
      <c r="B372" s="170"/>
      <c r="C372" s="170"/>
      <c r="D372" s="170"/>
      <c r="E372" s="170"/>
      <c r="F372" s="170"/>
      <c r="G372" s="170"/>
      <c r="H372" s="170"/>
      <c r="I372" s="170"/>
      <c r="J372" s="170"/>
      <c r="K372" s="170"/>
      <c r="L372" s="166"/>
      <c r="M372" s="166"/>
      <c r="N372" s="166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  <c r="AA372" s="170"/>
    </row>
    <row r="373" spans="1:27" ht="12.75">
      <c r="A373" s="170"/>
      <c r="B373" s="170"/>
      <c r="C373" s="170"/>
      <c r="D373" s="170"/>
      <c r="E373" s="170"/>
      <c r="F373" s="170"/>
      <c r="G373" s="170"/>
      <c r="H373" s="170"/>
      <c r="I373" s="170"/>
      <c r="J373" s="170"/>
      <c r="K373" s="170"/>
      <c r="L373" s="166"/>
      <c r="M373" s="166"/>
      <c r="N373" s="166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  <c r="AA373" s="170"/>
    </row>
    <row r="374" spans="1:27" ht="12.75">
      <c r="A374" s="170"/>
      <c r="B374" s="170"/>
      <c r="C374" s="170"/>
      <c r="D374" s="170"/>
      <c r="E374" s="170"/>
      <c r="F374" s="170"/>
      <c r="G374" s="170"/>
      <c r="H374" s="170"/>
      <c r="I374" s="170"/>
      <c r="J374" s="170"/>
      <c r="K374" s="170"/>
      <c r="L374" s="166"/>
      <c r="M374" s="166"/>
      <c r="N374" s="166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  <c r="AA374" s="170"/>
    </row>
    <row r="375" spans="1:27" ht="12.75">
      <c r="A375" s="170"/>
      <c r="B375" s="170"/>
      <c r="C375" s="170"/>
      <c r="D375" s="170"/>
      <c r="E375" s="170"/>
      <c r="F375" s="170"/>
      <c r="G375" s="170"/>
      <c r="H375" s="170"/>
      <c r="I375" s="170"/>
      <c r="J375" s="170"/>
      <c r="K375" s="170"/>
      <c r="L375" s="166"/>
      <c r="M375" s="166"/>
      <c r="N375" s="166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  <c r="AA375" s="170"/>
    </row>
    <row r="376" spans="1:27" ht="12.75">
      <c r="A376" s="170"/>
      <c r="B376" s="170"/>
      <c r="C376" s="170"/>
      <c r="D376" s="170"/>
      <c r="E376" s="170"/>
      <c r="F376" s="170"/>
      <c r="G376" s="170"/>
      <c r="H376" s="170"/>
      <c r="I376" s="170"/>
      <c r="J376" s="170"/>
      <c r="K376" s="170"/>
      <c r="L376" s="166"/>
      <c r="M376" s="166"/>
      <c r="N376" s="166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  <c r="AA376" s="170"/>
    </row>
    <row r="377" spans="1:27" ht="12.75">
      <c r="A377" s="170"/>
      <c r="B377" s="170"/>
      <c r="C377" s="170"/>
      <c r="D377" s="170"/>
      <c r="E377" s="170"/>
      <c r="F377" s="170"/>
      <c r="G377" s="170"/>
      <c r="H377" s="170"/>
      <c r="I377" s="170"/>
      <c r="J377" s="170"/>
      <c r="K377" s="170"/>
      <c r="L377" s="166"/>
      <c r="M377" s="166"/>
      <c r="N377" s="166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  <c r="AA377" s="170"/>
    </row>
    <row r="378" spans="1:27" ht="12.75">
      <c r="A378" s="170"/>
      <c r="B378" s="170"/>
      <c r="C378" s="170"/>
      <c r="D378" s="170"/>
      <c r="E378" s="170"/>
      <c r="F378" s="170"/>
      <c r="G378" s="170"/>
      <c r="H378" s="170"/>
      <c r="I378" s="170"/>
      <c r="J378" s="170"/>
      <c r="K378" s="170"/>
      <c r="L378" s="166"/>
      <c r="M378" s="166"/>
      <c r="N378" s="166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  <c r="AA378" s="170"/>
    </row>
    <row r="379" spans="1:27" ht="12.75">
      <c r="A379" s="170"/>
      <c r="B379" s="170"/>
      <c r="C379" s="170"/>
      <c r="D379" s="170"/>
      <c r="E379" s="170"/>
      <c r="F379" s="170"/>
      <c r="G379" s="170"/>
      <c r="H379" s="170"/>
      <c r="I379" s="170"/>
      <c r="J379" s="170"/>
      <c r="K379" s="170"/>
      <c r="L379" s="166"/>
      <c r="M379" s="166"/>
      <c r="N379" s="166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  <c r="AA379" s="170"/>
    </row>
    <row r="380" spans="1:27" ht="12.75">
      <c r="A380" s="170"/>
      <c r="B380" s="170"/>
      <c r="C380" s="170"/>
      <c r="D380" s="170"/>
      <c r="E380" s="170"/>
      <c r="F380" s="170"/>
      <c r="G380" s="170"/>
      <c r="H380" s="170"/>
      <c r="I380" s="170"/>
      <c r="J380" s="170"/>
      <c r="K380" s="170"/>
      <c r="L380" s="166"/>
      <c r="M380" s="166"/>
      <c r="N380" s="166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  <c r="AA380" s="170"/>
    </row>
    <row r="381" spans="1:27" ht="12.75">
      <c r="A381" s="170"/>
      <c r="B381" s="170"/>
      <c r="C381" s="170"/>
      <c r="D381" s="170"/>
      <c r="E381" s="170"/>
      <c r="F381" s="170"/>
      <c r="G381" s="170"/>
      <c r="H381" s="170"/>
      <c r="I381" s="170"/>
      <c r="J381" s="170"/>
      <c r="K381" s="170"/>
      <c r="L381" s="166"/>
      <c r="M381" s="166"/>
      <c r="N381" s="166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  <c r="AA381" s="170"/>
    </row>
    <row r="382" spans="1:27" ht="12.75">
      <c r="A382" s="170"/>
      <c r="B382" s="170"/>
      <c r="C382" s="170"/>
      <c r="D382" s="170"/>
      <c r="E382" s="170"/>
      <c r="F382" s="170"/>
      <c r="G382" s="170"/>
      <c r="H382" s="170"/>
      <c r="I382" s="170"/>
      <c r="J382" s="170"/>
      <c r="K382" s="170"/>
      <c r="L382" s="166"/>
      <c r="M382" s="166"/>
      <c r="N382" s="166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  <c r="AA382" s="170"/>
    </row>
    <row r="383" spans="1:27" ht="12.75">
      <c r="A383" s="170"/>
      <c r="B383" s="170"/>
      <c r="C383" s="170"/>
      <c r="D383" s="170"/>
      <c r="E383" s="170"/>
      <c r="F383" s="170"/>
      <c r="G383" s="170"/>
      <c r="H383" s="170"/>
      <c r="I383" s="170"/>
      <c r="J383" s="170"/>
      <c r="K383" s="170"/>
      <c r="L383" s="166"/>
      <c r="M383" s="166"/>
      <c r="N383" s="166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  <c r="AA383" s="170"/>
    </row>
    <row r="384" spans="1:27" ht="12.75">
      <c r="A384" s="170"/>
      <c r="B384" s="170"/>
      <c r="C384" s="170"/>
      <c r="D384" s="170"/>
      <c r="E384" s="170"/>
      <c r="F384" s="170"/>
      <c r="G384" s="170"/>
      <c r="H384" s="170"/>
      <c r="I384" s="170"/>
      <c r="J384" s="170"/>
      <c r="K384" s="170"/>
      <c r="L384" s="166"/>
      <c r="M384" s="166"/>
      <c r="N384" s="166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  <c r="AA384" s="170"/>
    </row>
    <row r="385" spans="1:27" ht="12.75">
      <c r="A385" s="170"/>
      <c r="B385" s="170"/>
      <c r="C385" s="170"/>
      <c r="D385" s="170"/>
      <c r="E385" s="170"/>
      <c r="F385" s="170"/>
      <c r="G385" s="170"/>
      <c r="H385" s="170"/>
      <c r="I385" s="170"/>
      <c r="J385" s="170"/>
      <c r="K385" s="170"/>
      <c r="L385" s="166"/>
      <c r="M385" s="166"/>
      <c r="N385" s="166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  <c r="AA385" s="170"/>
    </row>
    <row r="386" spans="1:27" ht="12.75">
      <c r="A386" s="170"/>
      <c r="B386" s="170"/>
      <c r="C386" s="170"/>
      <c r="D386" s="170"/>
      <c r="E386" s="170"/>
      <c r="F386" s="170"/>
      <c r="G386" s="170"/>
      <c r="H386" s="170"/>
      <c r="I386" s="170"/>
      <c r="J386" s="170"/>
      <c r="K386" s="170"/>
      <c r="L386" s="166"/>
      <c r="M386" s="166"/>
      <c r="N386" s="166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  <c r="AA386" s="170"/>
    </row>
    <row r="387" spans="1:27" ht="12.75">
      <c r="A387" s="170"/>
      <c r="B387" s="170"/>
      <c r="C387" s="170"/>
      <c r="D387" s="170"/>
      <c r="E387" s="170"/>
      <c r="F387" s="170"/>
      <c r="G387" s="170"/>
      <c r="H387" s="170"/>
      <c r="I387" s="170"/>
      <c r="J387" s="170"/>
      <c r="K387" s="170"/>
      <c r="L387" s="166"/>
      <c r="M387" s="166"/>
      <c r="N387" s="166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  <c r="AA387" s="170"/>
    </row>
    <row r="388" spans="1:27" ht="12.75">
      <c r="A388" s="170"/>
      <c r="B388" s="170"/>
      <c r="C388" s="170"/>
      <c r="D388" s="170"/>
      <c r="E388" s="170"/>
      <c r="F388" s="170"/>
      <c r="G388" s="170"/>
      <c r="H388" s="170"/>
      <c r="I388" s="170"/>
      <c r="J388" s="170"/>
      <c r="K388" s="170"/>
      <c r="L388" s="166"/>
      <c r="M388" s="166"/>
      <c r="N388" s="166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  <c r="AA388" s="170"/>
    </row>
    <row r="389" spans="1:27" ht="12.75">
      <c r="A389" s="170"/>
      <c r="B389" s="170"/>
      <c r="C389" s="170"/>
      <c r="D389" s="170"/>
      <c r="E389" s="170"/>
      <c r="F389" s="170"/>
      <c r="G389" s="170"/>
      <c r="H389" s="170"/>
      <c r="I389" s="170"/>
      <c r="J389" s="170"/>
      <c r="K389" s="170"/>
      <c r="L389" s="166"/>
      <c r="M389" s="166"/>
      <c r="N389" s="166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  <c r="AA389" s="170"/>
    </row>
    <row r="390" spans="1:27" ht="12.75">
      <c r="A390" s="170"/>
      <c r="B390" s="170"/>
      <c r="C390" s="170"/>
      <c r="D390" s="170"/>
      <c r="E390" s="170"/>
      <c r="F390" s="170"/>
      <c r="G390" s="170"/>
      <c r="H390" s="170"/>
      <c r="I390" s="170"/>
      <c r="J390" s="170"/>
      <c r="K390" s="170"/>
      <c r="L390" s="166"/>
      <c r="M390" s="166"/>
      <c r="N390" s="166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  <c r="AA390" s="170"/>
    </row>
    <row r="391" spans="1:27" ht="12.75">
      <c r="A391" s="170"/>
      <c r="B391" s="170"/>
      <c r="C391" s="170"/>
      <c r="D391" s="170"/>
      <c r="E391" s="170"/>
      <c r="F391" s="170"/>
      <c r="G391" s="170"/>
      <c r="H391" s="170"/>
      <c r="I391" s="170"/>
      <c r="J391" s="170"/>
      <c r="K391" s="170"/>
      <c r="L391" s="166"/>
      <c r="M391" s="166"/>
      <c r="N391" s="166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  <c r="AA391" s="170"/>
    </row>
    <row r="392" spans="1:27" ht="12.75">
      <c r="A392" s="170"/>
      <c r="B392" s="170"/>
      <c r="C392" s="170"/>
      <c r="D392" s="170"/>
      <c r="E392" s="170"/>
      <c r="F392" s="170"/>
      <c r="G392" s="170"/>
      <c r="H392" s="170"/>
      <c r="I392" s="170"/>
      <c r="J392" s="170"/>
      <c r="K392" s="170"/>
      <c r="L392" s="166"/>
      <c r="M392" s="166"/>
      <c r="N392" s="166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  <c r="AA392" s="170"/>
    </row>
    <row r="393" spans="1:27" ht="12.75">
      <c r="A393" s="170"/>
      <c r="B393" s="170"/>
      <c r="C393" s="170"/>
      <c r="D393" s="170"/>
      <c r="E393" s="170"/>
      <c r="F393" s="170"/>
      <c r="G393" s="170"/>
      <c r="H393" s="170"/>
      <c r="I393" s="170"/>
      <c r="J393" s="170"/>
      <c r="K393" s="170"/>
      <c r="L393" s="166"/>
      <c r="M393" s="166"/>
      <c r="N393" s="166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  <c r="AA393" s="170"/>
    </row>
    <row r="394" spans="1:27" ht="12.75">
      <c r="A394" s="170"/>
      <c r="B394" s="170"/>
      <c r="C394" s="170"/>
      <c r="D394" s="170"/>
      <c r="E394" s="170"/>
      <c r="F394" s="170"/>
      <c r="G394" s="170"/>
      <c r="H394" s="170"/>
      <c r="I394" s="170"/>
      <c r="J394" s="170"/>
      <c r="K394" s="170"/>
      <c r="L394" s="166"/>
      <c r="M394" s="166"/>
      <c r="N394" s="166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  <c r="AA394" s="170"/>
    </row>
    <row r="395" spans="1:27" ht="12.75">
      <c r="A395" s="170"/>
      <c r="B395" s="170"/>
      <c r="C395" s="170"/>
      <c r="D395" s="170"/>
      <c r="E395" s="170"/>
      <c r="F395" s="170"/>
      <c r="G395" s="170"/>
      <c r="H395" s="170"/>
      <c r="I395" s="170"/>
      <c r="J395" s="170"/>
      <c r="K395" s="170"/>
      <c r="L395" s="166"/>
      <c r="M395" s="166"/>
      <c r="N395" s="166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  <c r="AA395" s="170"/>
    </row>
    <row r="396" spans="1:27" ht="12.75">
      <c r="A396" s="170"/>
      <c r="B396" s="170"/>
      <c r="C396" s="170"/>
      <c r="D396" s="170"/>
      <c r="E396" s="170"/>
      <c r="F396" s="170"/>
      <c r="G396" s="170"/>
      <c r="H396" s="170"/>
      <c r="I396" s="170"/>
      <c r="J396" s="170"/>
      <c r="K396" s="170"/>
      <c r="L396" s="166"/>
      <c r="M396" s="166"/>
      <c r="N396" s="166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  <c r="AA396" s="170"/>
    </row>
    <row r="397" spans="1:27" ht="12.75">
      <c r="A397" s="170"/>
      <c r="B397" s="170"/>
      <c r="C397" s="170"/>
      <c r="D397" s="170"/>
      <c r="E397" s="170"/>
      <c r="F397" s="170"/>
      <c r="G397" s="170"/>
      <c r="H397" s="170"/>
      <c r="I397" s="170"/>
      <c r="J397" s="170"/>
      <c r="K397" s="170"/>
      <c r="L397" s="166"/>
      <c r="M397" s="166"/>
      <c r="N397" s="166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  <c r="AA397" s="170"/>
    </row>
    <row r="398" spans="1:27" ht="12.75">
      <c r="A398" s="170"/>
      <c r="B398" s="170"/>
      <c r="C398" s="170"/>
      <c r="D398" s="170"/>
      <c r="E398" s="170"/>
      <c r="F398" s="170"/>
      <c r="G398" s="170"/>
      <c r="H398" s="170"/>
      <c r="I398" s="170"/>
      <c r="J398" s="170"/>
      <c r="K398" s="170"/>
      <c r="L398" s="166"/>
      <c r="M398" s="166"/>
      <c r="N398" s="166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  <c r="AA398" s="170"/>
    </row>
    <row r="399" spans="1:27" ht="12.75">
      <c r="A399" s="170"/>
      <c r="B399" s="170"/>
      <c r="C399" s="170"/>
      <c r="D399" s="170"/>
      <c r="E399" s="170"/>
      <c r="F399" s="170"/>
      <c r="G399" s="170"/>
      <c r="H399" s="170"/>
      <c r="I399" s="170"/>
      <c r="J399" s="170"/>
      <c r="K399" s="170"/>
      <c r="L399" s="166"/>
      <c r="M399" s="166"/>
      <c r="N399" s="166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  <c r="AA399" s="170"/>
    </row>
    <row r="400" spans="1:27" ht="12.75">
      <c r="A400" s="170"/>
      <c r="B400" s="170"/>
      <c r="C400" s="170"/>
      <c r="D400" s="170"/>
      <c r="E400" s="170"/>
      <c r="F400" s="170"/>
      <c r="G400" s="170"/>
      <c r="H400" s="170"/>
      <c r="I400" s="170"/>
      <c r="J400" s="170"/>
      <c r="K400" s="170"/>
      <c r="L400" s="166"/>
      <c r="M400" s="166"/>
      <c r="N400" s="166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  <c r="AA400" s="170"/>
    </row>
    <row r="401" spans="1:27" ht="12.75">
      <c r="A401" s="170"/>
      <c r="B401" s="170"/>
      <c r="C401" s="170"/>
      <c r="D401" s="170"/>
      <c r="E401" s="170"/>
      <c r="F401" s="170"/>
      <c r="G401" s="170"/>
      <c r="H401" s="170"/>
      <c r="I401" s="170"/>
      <c r="J401" s="170"/>
      <c r="K401" s="170"/>
      <c r="L401" s="166"/>
      <c r="M401" s="166"/>
      <c r="N401" s="166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  <c r="AA401" s="170"/>
    </row>
    <row r="402" spans="1:27" ht="12.75">
      <c r="A402" s="170"/>
      <c r="B402" s="170"/>
      <c r="C402" s="170"/>
      <c r="D402" s="170"/>
      <c r="E402" s="170"/>
      <c r="F402" s="170"/>
      <c r="G402" s="170"/>
      <c r="H402" s="170"/>
      <c r="I402" s="170"/>
      <c r="J402" s="170"/>
      <c r="K402" s="170"/>
      <c r="L402" s="166"/>
      <c r="M402" s="166"/>
      <c r="N402" s="166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  <c r="AA402" s="170"/>
    </row>
    <row r="403" spans="1:27" ht="12.75">
      <c r="A403" s="170"/>
      <c r="B403" s="170"/>
      <c r="C403" s="170"/>
      <c r="D403" s="170"/>
      <c r="E403" s="170"/>
      <c r="F403" s="170"/>
      <c r="G403" s="170"/>
      <c r="H403" s="170"/>
      <c r="I403" s="170"/>
      <c r="J403" s="170"/>
      <c r="K403" s="170"/>
      <c r="L403" s="166"/>
      <c r="M403" s="166"/>
      <c r="N403" s="166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  <c r="AA403" s="170"/>
    </row>
    <row r="404" spans="1:27" ht="12.75">
      <c r="A404" s="170"/>
      <c r="B404" s="170"/>
      <c r="C404" s="170"/>
      <c r="D404" s="170"/>
      <c r="E404" s="170"/>
      <c r="F404" s="170"/>
      <c r="G404" s="170"/>
      <c r="H404" s="170"/>
      <c r="I404" s="170"/>
      <c r="J404" s="170"/>
      <c r="K404" s="170"/>
      <c r="L404" s="166"/>
      <c r="M404" s="166"/>
      <c r="N404" s="166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  <c r="AA404" s="170"/>
    </row>
    <row r="405" spans="1:27" ht="12.75">
      <c r="A405" s="170"/>
      <c r="B405" s="170"/>
      <c r="C405" s="170"/>
      <c r="D405" s="170"/>
      <c r="E405" s="170"/>
      <c r="F405" s="170"/>
      <c r="G405" s="170"/>
      <c r="H405" s="170"/>
      <c r="I405" s="170"/>
      <c r="J405" s="170"/>
      <c r="K405" s="170"/>
      <c r="L405" s="166"/>
      <c r="M405" s="166"/>
      <c r="N405" s="166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  <c r="AA405" s="170"/>
    </row>
    <row r="406" spans="1:27" ht="12.75">
      <c r="A406" s="170"/>
      <c r="B406" s="170"/>
      <c r="C406" s="170"/>
      <c r="D406" s="170"/>
      <c r="E406" s="170"/>
      <c r="F406" s="170"/>
      <c r="G406" s="170"/>
      <c r="H406" s="170"/>
      <c r="I406" s="170"/>
      <c r="J406" s="170"/>
      <c r="K406" s="170"/>
      <c r="L406" s="166"/>
      <c r="M406" s="166"/>
      <c r="N406" s="166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  <c r="AA406" s="170"/>
    </row>
    <row r="407" spans="1:27" ht="12.75">
      <c r="A407" s="170"/>
      <c r="B407" s="170"/>
      <c r="C407" s="170"/>
      <c r="D407" s="170"/>
      <c r="E407" s="170"/>
      <c r="F407" s="170"/>
      <c r="G407" s="170"/>
      <c r="H407" s="170"/>
      <c r="I407" s="170"/>
      <c r="J407" s="170"/>
      <c r="K407" s="170"/>
      <c r="L407" s="166"/>
      <c r="M407" s="166"/>
      <c r="N407" s="166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  <c r="AA407" s="170"/>
    </row>
    <row r="408" spans="1:27" ht="12.75">
      <c r="A408" s="170"/>
      <c r="B408" s="170"/>
      <c r="C408" s="170"/>
      <c r="D408" s="170"/>
      <c r="E408" s="170"/>
      <c r="F408" s="170"/>
      <c r="G408" s="170"/>
      <c r="H408" s="170"/>
      <c r="I408" s="170"/>
      <c r="J408" s="170"/>
      <c r="K408" s="170"/>
      <c r="L408" s="166"/>
      <c r="M408" s="166"/>
      <c r="N408" s="166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  <c r="AA408" s="170"/>
    </row>
    <row r="409" spans="1:27" ht="12.75">
      <c r="A409" s="170"/>
      <c r="B409" s="170"/>
      <c r="C409" s="170"/>
      <c r="D409" s="170"/>
      <c r="E409" s="170"/>
      <c r="F409" s="170"/>
      <c r="G409" s="170"/>
      <c r="H409" s="170"/>
      <c r="I409" s="170"/>
      <c r="J409" s="170"/>
      <c r="K409" s="170"/>
      <c r="L409" s="166"/>
      <c r="M409" s="166"/>
      <c r="N409" s="166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  <c r="AA409" s="170"/>
    </row>
    <row r="410" spans="1:27" ht="12.75">
      <c r="A410" s="170"/>
      <c r="B410" s="170"/>
      <c r="C410" s="170"/>
      <c r="D410" s="170"/>
      <c r="E410" s="170"/>
      <c r="F410" s="170"/>
      <c r="G410" s="170"/>
      <c r="H410" s="170"/>
      <c r="I410" s="170"/>
      <c r="J410" s="170"/>
      <c r="K410" s="170"/>
      <c r="L410" s="166"/>
      <c r="M410" s="166"/>
      <c r="N410" s="166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  <c r="AA410" s="170"/>
    </row>
    <row r="411" spans="1:27" ht="12.75">
      <c r="A411" s="170"/>
      <c r="B411" s="170"/>
      <c r="C411" s="170"/>
      <c r="D411" s="170"/>
      <c r="E411" s="170"/>
      <c r="F411" s="170"/>
      <c r="G411" s="170"/>
      <c r="H411" s="170"/>
      <c r="I411" s="170"/>
      <c r="J411" s="170"/>
      <c r="K411" s="170"/>
      <c r="L411" s="166"/>
      <c r="M411" s="166"/>
      <c r="N411" s="166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  <c r="AA411" s="170"/>
    </row>
    <row r="412" spans="1:27" ht="12.75">
      <c r="A412" s="170"/>
      <c r="B412" s="170"/>
      <c r="C412" s="170"/>
      <c r="D412" s="170"/>
      <c r="E412" s="170"/>
      <c r="F412" s="170"/>
      <c r="G412" s="170"/>
      <c r="H412" s="170"/>
      <c r="I412" s="170"/>
      <c r="J412" s="170"/>
      <c r="K412" s="170"/>
      <c r="L412" s="166"/>
      <c r="M412" s="166"/>
      <c r="N412" s="166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  <c r="AA412" s="170"/>
    </row>
    <row r="413" spans="1:27" ht="12.75">
      <c r="A413" s="170"/>
      <c r="B413" s="170"/>
      <c r="C413" s="170"/>
      <c r="D413" s="170"/>
      <c r="E413" s="170"/>
      <c r="F413" s="170"/>
      <c r="G413" s="170"/>
      <c r="H413" s="170"/>
      <c r="I413" s="170"/>
      <c r="J413" s="170"/>
      <c r="K413" s="170"/>
      <c r="L413" s="166"/>
      <c r="M413" s="166"/>
      <c r="N413" s="166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  <c r="AA413" s="170"/>
    </row>
    <row r="414" spans="1:27" ht="12.75">
      <c r="A414" s="170"/>
      <c r="B414" s="170"/>
      <c r="C414" s="170"/>
      <c r="D414" s="170"/>
      <c r="E414" s="170"/>
      <c r="F414" s="170"/>
      <c r="G414" s="170"/>
      <c r="H414" s="170"/>
      <c r="I414" s="170"/>
      <c r="J414" s="170"/>
      <c r="K414" s="170"/>
      <c r="L414" s="166"/>
      <c r="M414" s="166"/>
      <c r="N414" s="166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  <c r="AA414" s="170"/>
    </row>
    <row r="415" spans="1:27" ht="12.75">
      <c r="A415" s="170"/>
      <c r="B415" s="170"/>
      <c r="C415" s="170"/>
      <c r="D415" s="170"/>
      <c r="E415" s="170"/>
      <c r="F415" s="170"/>
      <c r="G415" s="170"/>
      <c r="H415" s="170"/>
      <c r="I415" s="170"/>
      <c r="J415" s="170"/>
      <c r="K415" s="170"/>
      <c r="L415" s="166"/>
      <c r="M415" s="166"/>
      <c r="N415" s="166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  <c r="AA415" s="170"/>
    </row>
    <row r="416" spans="1:27" ht="12.75">
      <c r="A416" s="170"/>
      <c r="B416" s="170"/>
      <c r="C416" s="170"/>
      <c r="D416" s="170"/>
      <c r="E416" s="170"/>
      <c r="F416" s="170"/>
      <c r="G416" s="170"/>
      <c r="H416" s="170"/>
      <c r="I416" s="170"/>
      <c r="J416" s="170"/>
      <c r="K416" s="170"/>
      <c r="L416" s="166"/>
      <c r="M416" s="166"/>
      <c r="N416" s="166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  <c r="AA416" s="170"/>
    </row>
    <row r="417" spans="1:27" ht="12.75">
      <c r="A417" s="170"/>
      <c r="B417" s="170"/>
      <c r="C417" s="170"/>
      <c r="D417" s="170"/>
      <c r="E417" s="170"/>
      <c r="F417" s="170"/>
      <c r="G417" s="170"/>
      <c r="H417" s="170"/>
      <c r="I417" s="170"/>
      <c r="J417" s="170"/>
      <c r="K417" s="170"/>
      <c r="L417" s="166"/>
      <c r="M417" s="166"/>
      <c r="N417" s="166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  <c r="AA417" s="170"/>
    </row>
    <row r="418" spans="1:27" ht="12.75">
      <c r="A418" s="170"/>
      <c r="B418" s="170"/>
      <c r="C418" s="170"/>
      <c r="D418" s="170"/>
      <c r="E418" s="170"/>
      <c r="F418" s="170"/>
      <c r="G418" s="170"/>
      <c r="H418" s="170"/>
      <c r="I418" s="170"/>
      <c r="J418" s="170"/>
      <c r="K418" s="170"/>
      <c r="L418" s="166"/>
      <c r="M418" s="166"/>
      <c r="N418" s="166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  <c r="AA418" s="170"/>
    </row>
    <row r="419" spans="1:27" ht="12.75">
      <c r="A419" s="170"/>
      <c r="B419" s="170"/>
      <c r="C419" s="170"/>
      <c r="D419" s="170"/>
      <c r="E419" s="170"/>
      <c r="F419" s="170"/>
      <c r="G419" s="170"/>
      <c r="H419" s="170"/>
      <c r="I419" s="170"/>
      <c r="J419" s="170"/>
      <c r="K419" s="170"/>
      <c r="L419" s="166"/>
      <c r="M419" s="166"/>
      <c r="N419" s="166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  <c r="AA419" s="170"/>
    </row>
    <row r="420" spans="1:27" ht="12.75">
      <c r="A420" s="170"/>
      <c r="B420" s="170"/>
      <c r="C420" s="170"/>
      <c r="D420" s="170"/>
      <c r="E420" s="170"/>
      <c r="F420" s="170"/>
      <c r="G420" s="170"/>
      <c r="H420" s="170"/>
      <c r="I420" s="170"/>
      <c r="J420" s="170"/>
      <c r="K420" s="170"/>
      <c r="L420" s="166"/>
      <c r="M420" s="166"/>
      <c r="N420" s="166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  <c r="AA420" s="170"/>
    </row>
    <row r="421" spans="1:27" ht="12.75">
      <c r="A421" s="170"/>
      <c r="B421" s="170"/>
      <c r="C421" s="170"/>
      <c r="D421" s="170"/>
      <c r="E421" s="170"/>
      <c r="F421" s="170"/>
      <c r="G421" s="170"/>
      <c r="H421" s="170"/>
      <c r="I421" s="170"/>
      <c r="J421" s="170"/>
      <c r="K421" s="170"/>
      <c r="L421" s="166"/>
      <c r="M421" s="166"/>
      <c r="N421" s="166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  <c r="AA421" s="170"/>
    </row>
    <row r="422" spans="1:27" ht="12.75">
      <c r="A422" s="170"/>
      <c r="B422" s="170"/>
      <c r="C422" s="170"/>
      <c r="D422" s="170"/>
      <c r="E422" s="170"/>
      <c r="F422" s="170"/>
      <c r="G422" s="170"/>
      <c r="H422" s="170"/>
      <c r="I422" s="170"/>
      <c r="J422" s="170"/>
      <c r="K422" s="170"/>
      <c r="L422" s="166"/>
      <c r="M422" s="166"/>
      <c r="N422" s="166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  <c r="AA422" s="170"/>
    </row>
    <row r="423" spans="1:27" ht="12.75">
      <c r="A423" s="170"/>
      <c r="B423" s="170"/>
      <c r="C423" s="170"/>
      <c r="D423" s="170"/>
      <c r="E423" s="170"/>
      <c r="F423" s="170"/>
      <c r="G423" s="170"/>
      <c r="H423" s="170"/>
      <c r="I423" s="170"/>
      <c r="J423" s="170"/>
      <c r="K423" s="170"/>
      <c r="L423" s="166"/>
      <c r="M423" s="166"/>
      <c r="N423" s="166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  <c r="AA423" s="170"/>
    </row>
    <row r="424" spans="1:27" ht="12.75">
      <c r="A424" s="170"/>
      <c r="B424" s="170"/>
      <c r="C424" s="170"/>
      <c r="D424" s="170"/>
      <c r="E424" s="170"/>
      <c r="F424" s="170"/>
      <c r="G424" s="170"/>
      <c r="H424" s="170"/>
      <c r="I424" s="170"/>
      <c r="J424" s="170"/>
      <c r="K424" s="170"/>
      <c r="L424" s="166"/>
      <c r="M424" s="166"/>
      <c r="N424" s="166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  <c r="AA424" s="170"/>
    </row>
    <row r="425" spans="1:27" ht="12.75">
      <c r="A425" s="170"/>
      <c r="B425" s="170"/>
      <c r="C425" s="170"/>
      <c r="D425" s="170"/>
      <c r="E425" s="170"/>
      <c r="F425" s="170"/>
      <c r="G425" s="170"/>
      <c r="H425" s="170"/>
      <c r="I425" s="170"/>
      <c r="J425" s="170"/>
      <c r="K425" s="170"/>
      <c r="L425" s="166"/>
      <c r="M425" s="166"/>
      <c r="N425" s="166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  <c r="AA425" s="170"/>
    </row>
    <row r="426" spans="1:27" ht="12.75">
      <c r="A426" s="170"/>
      <c r="B426" s="170"/>
      <c r="C426" s="170"/>
      <c r="D426" s="170"/>
      <c r="E426" s="170"/>
      <c r="F426" s="170"/>
      <c r="G426" s="170"/>
      <c r="H426" s="170"/>
      <c r="I426" s="170"/>
      <c r="J426" s="170"/>
      <c r="K426" s="170"/>
      <c r="L426" s="166"/>
      <c r="M426" s="166"/>
      <c r="N426" s="166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  <c r="AA426" s="170"/>
    </row>
    <row r="427" spans="1:27" ht="12.75">
      <c r="A427" s="170"/>
      <c r="B427" s="170"/>
      <c r="C427" s="170"/>
      <c r="D427" s="170"/>
      <c r="E427" s="170"/>
      <c r="F427" s="170"/>
      <c r="G427" s="170"/>
      <c r="H427" s="170"/>
      <c r="I427" s="170"/>
      <c r="J427" s="170"/>
      <c r="K427" s="170"/>
      <c r="L427" s="166"/>
      <c r="M427" s="166"/>
      <c r="N427" s="166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  <c r="AA427" s="170"/>
    </row>
    <row r="428" spans="1:27" ht="12.75">
      <c r="A428" s="170"/>
      <c r="B428" s="170"/>
      <c r="C428" s="170"/>
      <c r="D428" s="170"/>
      <c r="E428" s="170"/>
      <c r="F428" s="170"/>
      <c r="G428" s="170"/>
      <c r="H428" s="170"/>
      <c r="I428" s="170"/>
      <c r="J428" s="170"/>
      <c r="K428" s="170"/>
      <c r="L428" s="166"/>
      <c r="M428" s="166"/>
      <c r="N428" s="166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  <c r="AA428" s="170"/>
    </row>
    <row r="429" spans="1:27" ht="12.75">
      <c r="A429" s="170"/>
      <c r="B429" s="170"/>
      <c r="C429" s="170"/>
      <c r="D429" s="170"/>
      <c r="E429" s="170"/>
      <c r="F429" s="170"/>
      <c r="G429" s="170"/>
      <c r="H429" s="170"/>
      <c r="I429" s="170"/>
      <c r="J429" s="170"/>
      <c r="K429" s="170"/>
      <c r="L429" s="166"/>
      <c r="M429" s="166"/>
      <c r="N429" s="166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  <c r="AA429" s="170"/>
    </row>
    <row r="430" spans="1:27" ht="12.75">
      <c r="A430" s="170"/>
      <c r="B430" s="170"/>
      <c r="C430" s="170"/>
      <c r="D430" s="170"/>
      <c r="E430" s="170"/>
      <c r="F430" s="170"/>
      <c r="G430" s="170"/>
      <c r="H430" s="170"/>
      <c r="I430" s="170"/>
      <c r="J430" s="170"/>
      <c r="K430" s="170"/>
      <c r="L430" s="166"/>
      <c r="M430" s="166"/>
      <c r="N430" s="166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  <c r="AA430" s="170"/>
    </row>
    <row r="431" spans="1:27" ht="12.75">
      <c r="A431" s="170"/>
      <c r="B431" s="170"/>
      <c r="C431" s="170"/>
      <c r="D431" s="170"/>
      <c r="E431" s="170"/>
      <c r="F431" s="170"/>
      <c r="G431" s="170"/>
      <c r="H431" s="170"/>
      <c r="I431" s="170"/>
      <c r="J431" s="170"/>
      <c r="K431" s="170"/>
      <c r="L431" s="166"/>
      <c r="M431" s="166"/>
      <c r="N431" s="166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  <c r="AA431" s="170"/>
    </row>
    <row r="432" spans="1:27" ht="12.75">
      <c r="A432" s="170"/>
      <c r="B432" s="170"/>
      <c r="C432" s="170"/>
      <c r="D432" s="170"/>
      <c r="E432" s="170"/>
      <c r="F432" s="170"/>
      <c r="G432" s="170"/>
      <c r="H432" s="170"/>
      <c r="I432" s="170"/>
      <c r="J432" s="170"/>
      <c r="K432" s="170"/>
      <c r="L432" s="166"/>
      <c r="M432" s="166"/>
      <c r="N432" s="166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  <c r="AA432" s="170"/>
    </row>
    <row r="433" spans="1:27" ht="12.75">
      <c r="A433" s="170"/>
      <c r="B433" s="170"/>
      <c r="C433" s="170"/>
      <c r="D433" s="170"/>
      <c r="E433" s="170"/>
      <c r="F433" s="170"/>
      <c r="G433" s="170"/>
      <c r="H433" s="170"/>
      <c r="I433" s="170"/>
      <c r="J433" s="170"/>
      <c r="K433" s="170"/>
      <c r="L433" s="166"/>
      <c r="M433" s="166"/>
      <c r="N433" s="166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  <c r="AA433" s="170"/>
    </row>
    <row r="434" spans="1:27" ht="12.75">
      <c r="A434" s="170"/>
      <c r="B434" s="170"/>
      <c r="C434" s="170"/>
      <c r="D434" s="170"/>
      <c r="E434" s="170"/>
      <c r="F434" s="170"/>
      <c r="G434" s="170"/>
      <c r="H434" s="170"/>
      <c r="I434" s="170"/>
      <c r="J434" s="170"/>
      <c r="K434" s="170"/>
      <c r="L434" s="166"/>
      <c r="M434" s="166"/>
      <c r="N434" s="166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  <c r="AA434" s="170"/>
    </row>
    <row r="435" spans="1:27" ht="12.75">
      <c r="A435" s="170"/>
      <c r="B435" s="170"/>
      <c r="C435" s="170"/>
      <c r="D435" s="170"/>
      <c r="E435" s="170"/>
      <c r="F435" s="170"/>
      <c r="G435" s="170"/>
      <c r="H435" s="170"/>
      <c r="I435" s="170"/>
      <c r="J435" s="170"/>
      <c r="K435" s="170"/>
      <c r="L435" s="166"/>
      <c r="M435" s="166"/>
      <c r="N435" s="166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  <c r="AA435" s="170"/>
    </row>
    <row r="436" spans="1:27" ht="12.75">
      <c r="A436" s="170"/>
      <c r="B436" s="170"/>
      <c r="C436" s="170"/>
      <c r="D436" s="170"/>
      <c r="E436" s="170"/>
      <c r="F436" s="170"/>
      <c r="G436" s="170"/>
      <c r="H436" s="170"/>
      <c r="I436" s="170"/>
      <c r="J436" s="170"/>
      <c r="K436" s="170"/>
      <c r="L436" s="166"/>
      <c r="M436" s="166"/>
      <c r="N436" s="166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  <c r="AA436" s="170"/>
    </row>
    <row r="437" spans="1:27" ht="12.75">
      <c r="A437" s="170"/>
      <c r="B437" s="170"/>
      <c r="C437" s="170"/>
      <c r="D437" s="170"/>
      <c r="E437" s="170"/>
      <c r="F437" s="170"/>
      <c r="G437" s="170"/>
      <c r="H437" s="170"/>
      <c r="I437" s="170"/>
      <c r="J437" s="170"/>
      <c r="K437" s="170"/>
      <c r="L437" s="166"/>
      <c r="M437" s="166"/>
      <c r="N437" s="166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  <c r="AA437" s="170"/>
    </row>
    <row r="438" spans="1:27" ht="12.75">
      <c r="A438" s="170"/>
      <c r="B438" s="170"/>
      <c r="C438" s="170"/>
      <c r="D438" s="170"/>
      <c r="E438" s="170"/>
      <c r="F438" s="170"/>
      <c r="G438" s="170"/>
      <c r="H438" s="170"/>
      <c r="I438" s="170"/>
      <c r="J438" s="170"/>
      <c r="K438" s="170"/>
      <c r="L438" s="166"/>
      <c r="M438" s="166"/>
      <c r="N438" s="166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  <c r="AA438" s="170"/>
    </row>
    <row r="439" spans="1:27" ht="12.75">
      <c r="A439" s="170"/>
      <c r="B439" s="170"/>
      <c r="C439" s="170"/>
      <c r="D439" s="170"/>
      <c r="E439" s="170"/>
      <c r="F439" s="170"/>
      <c r="G439" s="170"/>
      <c r="H439" s="170"/>
      <c r="I439" s="170"/>
      <c r="J439" s="170"/>
      <c r="K439" s="170"/>
      <c r="L439" s="166"/>
      <c r="M439" s="166"/>
      <c r="N439" s="166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  <c r="AA439" s="170"/>
    </row>
    <row r="440" spans="1:27" ht="12.75">
      <c r="A440" s="170"/>
      <c r="B440" s="170"/>
      <c r="C440" s="170"/>
      <c r="D440" s="170"/>
      <c r="E440" s="170"/>
      <c r="F440" s="170"/>
      <c r="G440" s="170"/>
      <c r="H440" s="170"/>
      <c r="I440" s="170"/>
      <c r="J440" s="170"/>
      <c r="K440" s="170"/>
      <c r="L440" s="166"/>
      <c r="M440" s="166"/>
      <c r="N440" s="166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  <c r="AA440" s="170"/>
    </row>
    <row r="441" spans="1:27" ht="12.75">
      <c r="A441" s="170"/>
      <c r="B441" s="170"/>
      <c r="C441" s="170"/>
      <c r="D441" s="170"/>
      <c r="E441" s="170"/>
      <c r="F441" s="170"/>
      <c r="G441" s="170"/>
      <c r="H441" s="170"/>
      <c r="I441" s="170"/>
      <c r="J441" s="170"/>
      <c r="K441" s="170"/>
      <c r="L441" s="166"/>
      <c r="M441" s="166"/>
      <c r="N441" s="166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  <c r="AA441" s="170"/>
    </row>
    <row r="442" spans="1:27" ht="12.75">
      <c r="A442" s="170"/>
      <c r="B442" s="170"/>
      <c r="C442" s="170"/>
      <c r="D442" s="170"/>
      <c r="E442" s="170"/>
      <c r="F442" s="170"/>
      <c r="G442" s="170"/>
      <c r="H442" s="170"/>
      <c r="I442" s="170"/>
      <c r="J442" s="170"/>
      <c r="K442" s="170"/>
      <c r="L442" s="166"/>
      <c r="M442" s="166"/>
      <c r="N442" s="166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  <c r="AA442" s="170"/>
    </row>
    <row r="443" spans="1:27" ht="12.75">
      <c r="A443" s="170"/>
      <c r="B443" s="170"/>
      <c r="C443" s="170"/>
      <c r="D443" s="170"/>
      <c r="E443" s="170"/>
      <c r="F443" s="170"/>
      <c r="G443" s="170"/>
      <c r="H443" s="170"/>
      <c r="I443" s="170"/>
      <c r="J443" s="170"/>
      <c r="K443" s="170"/>
      <c r="L443" s="166"/>
      <c r="M443" s="166"/>
      <c r="N443" s="166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  <c r="AA443" s="170"/>
    </row>
    <row r="444" spans="1:27" ht="12.75">
      <c r="A444" s="170"/>
      <c r="B444" s="170"/>
      <c r="C444" s="170"/>
      <c r="D444" s="170"/>
      <c r="E444" s="170"/>
      <c r="F444" s="170"/>
      <c r="G444" s="170"/>
      <c r="H444" s="170"/>
      <c r="I444" s="170"/>
      <c r="J444" s="170"/>
      <c r="K444" s="170"/>
      <c r="L444" s="166"/>
      <c r="M444" s="166"/>
      <c r="N444" s="166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  <c r="AA444" s="170"/>
    </row>
    <row r="445" spans="1:27" ht="12.75">
      <c r="A445" s="170"/>
      <c r="B445" s="170"/>
      <c r="C445" s="170"/>
      <c r="D445" s="170"/>
      <c r="E445" s="170"/>
      <c r="F445" s="170"/>
      <c r="G445" s="170"/>
      <c r="H445" s="170"/>
      <c r="I445" s="170"/>
      <c r="J445" s="170"/>
      <c r="K445" s="170"/>
      <c r="L445" s="166"/>
      <c r="M445" s="166"/>
      <c r="N445" s="166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  <c r="AA445" s="170"/>
    </row>
    <row r="446" spans="1:27" ht="12.75">
      <c r="A446" s="170"/>
      <c r="B446" s="170"/>
      <c r="C446" s="170"/>
      <c r="D446" s="170"/>
      <c r="E446" s="170"/>
      <c r="F446" s="170"/>
      <c r="G446" s="170"/>
      <c r="H446" s="170"/>
      <c r="I446" s="170"/>
      <c r="J446" s="170"/>
      <c r="K446" s="170"/>
      <c r="L446" s="166"/>
      <c r="M446" s="166"/>
      <c r="N446" s="166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  <c r="AA446" s="170"/>
    </row>
    <row r="447" spans="1:27" ht="12.75">
      <c r="A447" s="170"/>
      <c r="B447" s="170"/>
      <c r="C447" s="170"/>
      <c r="D447" s="170"/>
      <c r="E447" s="170"/>
      <c r="F447" s="170"/>
      <c r="G447" s="170"/>
      <c r="H447" s="170"/>
      <c r="I447" s="170"/>
      <c r="J447" s="170"/>
      <c r="K447" s="170"/>
      <c r="L447" s="166"/>
      <c r="M447" s="166"/>
      <c r="N447" s="166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  <c r="AA447" s="170"/>
    </row>
    <row r="448" spans="1:27" ht="12.75">
      <c r="A448" s="170"/>
      <c r="B448" s="170"/>
      <c r="C448" s="170"/>
      <c r="D448" s="170"/>
      <c r="E448" s="170"/>
      <c r="F448" s="170"/>
      <c r="G448" s="170"/>
      <c r="H448" s="170"/>
      <c r="I448" s="170"/>
      <c r="J448" s="170"/>
      <c r="K448" s="170"/>
      <c r="L448" s="166"/>
      <c r="M448" s="166"/>
      <c r="N448" s="166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  <c r="AA448" s="170"/>
    </row>
    <row r="449" spans="1:27" ht="12.75">
      <c r="A449" s="170"/>
      <c r="B449" s="170"/>
      <c r="C449" s="170"/>
      <c r="D449" s="170"/>
      <c r="E449" s="170"/>
      <c r="F449" s="170"/>
      <c r="G449" s="170"/>
      <c r="H449" s="170"/>
      <c r="I449" s="170"/>
      <c r="J449" s="170"/>
      <c r="K449" s="170"/>
      <c r="L449" s="166"/>
      <c r="M449" s="166"/>
      <c r="N449" s="166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  <c r="AA449" s="170"/>
    </row>
    <row r="450" spans="1:27" ht="12.75">
      <c r="A450" s="170"/>
      <c r="B450" s="170"/>
      <c r="C450" s="170"/>
      <c r="D450" s="170"/>
      <c r="E450" s="170"/>
      <c r="F450" s="170"/>
      <c r="G450" s="170"/>
      <c r="H450" s="170"/>
      <c r="I450" s="170"/>
      <c r="J450" s="170"/>
      <c r="K450" s="170"/>
      <c r="L450" s="166"/>
      <c r="M450" s="166"/>
      <c r="N450" s="166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  <c r="AA450" s="170"/>
    </row>
    <row r="451" spans="1:27" ht="12.75">
      <c r="A451" s="170"/>
      <c r="B451" s="170"/>
      <c r="C451" s="170"/>
      <c r="D451" s="170"/>
      <c r="E451" s="170"/>
      <c r="F451" s="170"/>
      <c r="G451" s="170"/>
      <c r="H451" s="170"/>
      <c r="I451" s="170"/>
      <c r="J451" s="170"/>
      <c r="K451" s="170"/>
      <c r="L451" s="166"/>
      <c r="M451" s="166"/>
      <c r="N451" s="166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  <c r="AA451" s="170"/>
    </row>
    <row r="452" spans="1:27" ht="12.75">
      <c r="A452" s="170"/>
      <c r="B452" s="170"/>
      <c r="C452" s="170"/>
      <c r="D452" s="170"/>
      <c r="E452" s="170"/>
      <c r="F452" s="170"/>
      <c r="G452" s="170"/>
      <c r="H452" s="170"/>
      <c r="I452" s="170"/>
      <c r="J452" s="170"/>
      <c r="K452" s="170"/>
      <c r="L452" s="166"/>
      <c r="M452" s="166"/>
      <c r="N452" s="166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  <c r="AA452" s="170"/>
    </row>
    <row r="453" spans="1:27" ht="12.75">
      <c r="A453" s="170"/>
      <c r="B453" s="170"/>
      <c r="C453" s="170"/>
      <c r="D453" s="170"/>
      <c r="E453" s="170"/>
      <c r="F453" s="170"/>
      <c r="G453" s="170"/>
      <c r="H453" s="170"/>
      <c r="I453" s="170"/>
      <c r="J453" s="170"/>
      <c r="K453" s="170"/>
      <c r="L453" s="166"/>
      <c r="M453" s="166"/>
      <c r="N453" s="166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  <c r="AA453" s="170"/>
    </row>
    <row r="454" spans="1:27" ht="12.75">
      <c r="A454" s="170"/>
      <c r="B454" s="170"/>
      <c r="C454" s="170"/>
      <c r="D454" s="170"/>
      <c r="E454" s="170"/>
      <c r="F454" s="170"/>
      <c r="G454" s="170"/>
      <c r="H454" s="170"/>
      <c r="I454" s="170"/>
      <c r="J454" s="170"/>
      <c r="K454" s="170"/>
      <c r="L454" s="166"/>
      <c r="M454" s="166"/>
      <c r="N454" s="166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  <c r="AA454" s="170"/>
    </row>
    <row r="455" spans="1:27" ht="12.75">
      <c r="A455" s="170"/>
      <c r="B455" s="170"/>
      <c r="C455" s="170"/>
      <c r="D455" s="170"/>
      <c r="E455" s="170"/>
      <c r="F455" s="170"/>
      <c r="G455" s="170"/>
      <c r="H455" s="170"/>
      <c r="I455" s="170"/>
      <c r="J455" s="170"/>
      <c r="K455" s="170"/>
      <c r="L455" s="166"/>
      <c r="M455" s="166"/>
      <c r="N455" s="166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  <c r="AA455" s="170"/>
    </row>
    <row r="456" spans="1:27" ht="12.75">
      <c r="A456" s="170"/>
      <c r="B456" s="170"/>
      <c r="C456" s="170"/>
      <c r="D456" s="170"/>
      <c r="E456" s="170"/>
      <c r="F456" s="170"/>
      <c r="G456" s="170"/>
      <c r="H456" s="170"/>
      <c r="I456" s="170"/>
      <c r="J456" s="170"/>
      <c r="K456" s="170"/>
      <c r="L456" s="166"/>
      <c r="M456" s="166"/>
      <c r="N456" s="166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  <c r="AA456" s="170"/>
    </row>
    <row r="457" spans="1:27" ht="12.75">
      <c r="A457" s="170"/>
      <c r="B457" s="170"/>
      <c r="C457" s="170"/>
      <c r="D457" s="170"/>
      <c r="E457" s="170"/>
      <c r="F457" s="170"/>
      <c r="G457" s="170"/>
      <c r="H457" s="170"/>
      <c r="I457" s="170"/>
      <c r="J457" s="170"/>
      <c r="K457" s="170"/>
      <c r="L457" s="166"/>
      <c r="M457" s="166"/>
      <c r="N457" s="166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  <c r="AA457" s="170"/>
    </row>
    <row r="458" spans="1:27" ht="12.75">
      <c r="A458" s="170"/>
      <c r="B458" s="170"/>
      <c r="C458" s="170"/>
      <c r="D458" s="170"/>
      <c r="E458" s="170"/>
      <c r="F458" s="170"/>
      <c r="G458" s="170"/>
      <c r="H458" s="170"/>
      <c r="I458" s="170"/>
      <c r="J458" s="170"/>
      <c r="K458" s="170"/>
      <c r="L458" s="166"/>
      <c r="M458" s="166"/>
      <c r="N458" s="166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  <c r="AA458" s="170"/>
    </row>
    <row r="459" spans="1:27" ht="12.75">
      <c r="A459" s="170"/>
      <c r="B459" s="170"/>
      <c r="C459" s="170"/>
      <c r="D459" s="170"/>
      <c r="E459" s="170"/>
      <c r="F459" s="170"/>
      <c r="G459" s="170"/>
      <c r="H459" s="170"/>
      <c r="I459" s="170"/>
      <c r="J459" s="170"/>
      <c r="K459" s="170"/>
      <c r="L459" s="166"/>
      <c r="M459" s="166"/>
      <c r="N459" s="166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  <c r="AA459" s="170"/>
    </row>
    <row r="460" spans="1:27" ht="12.75">
      <c r="A460" s="170"/>
      <c r="B460" s="170"/>
      <c r="C460" s="170"/>
      <c r="D460" s="170"/>
      <c r="E460" s="170"/>
      <c r="F460" s="170"/>
      <c r="G460" s="170"/>
      <c r="H460" s="170"/>
      <c r="I460" s="170"/>
      <c r="J460" s="170"/>
      <c r="K460" s="170"/>
      <c r="L460" s="166"/>
      <c r="M460" s="166"/>
      <c r="N460" s="166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  <c r="AA460" s="170"/>
    </row>
    <row r="461" spans="1:27" ht="12.75">
      <c r="A461" s="170"/>
      <c r="B461" s="170"/>
      <c r="C461" s="170"/>
      <c r="D461" s="170"/>
      <c r="E461" s="170"/>
      <c r="F461" s="170"/>
      <c r="G461" s="170"/>
      <c r="H461" s="170"/>
      <c r="I461" s="170"/>
      <c r="J461" s="170"/>
      <c r="K461" s="170"/>
      <c r="L461" s="166"/>
      <c r="M461" s="166"/>
      <c r="N461" s="166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  <c r="AA461" s="170"/>
    </row>
    <row r="462" spans="1:27" ht="12.75">
      <c r="A462" s="170"/>
      <c r="B462" s="170"/>
      <c r="C462" s="170"/>
      <c r="D462" s="170"/>
      <c r="E462" s="170"/>
      <c r="F462" s="170"/>
      <c r="G462" s="170"/>
      <c r="H462" s="170"/>
      <c r="I462" s="170"/>
      <c r="J462" s="170"/>
      <c r="K462" s="170"/>
      <c r="L462" s="166"/>
      <c r="M462" s="166"/>
      <c r="N462" s="166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  <c r="AA462" s="170"/>
    </row>
    <row r="463" spans="1:27" ht="12.75">
      <c r="A463" s="170"/>
      <c r="B463" s="170"/>
      <c r="C463" s="170"/>
      <c r="D463" s="170"/>
      <c r="E463" s="170"/>
      <c r="F463" s="170"/>
      <c r="G463" s="170"/>
      <c r="H463" s="170"/>
      <c r="I463" s="170"/>
      <c r="J463" s="170"/>
      <c r="K463" s="170"/>
      <c r="L463" s="166"/>
      <c r="M463" s="166"/>
      <c r="N463" s="166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  <c r="AA463" s="170"/>
    </row>
    <row r="464" spans="1:27" ht="12.75">
      <c r="A464" s="170"/>
      <c r="B464" s="170"/>
      <c r="C464" s="170"/>
      <c r="D464" s="170"/>
      <c r="E464" s="170"/>
      <c r="F464" s="170"/>
      <c r="G464" s="170"/>
      <c r="H464" s="170"/>
      <c r="I464" s="170"/>
      <c r="J464" s="170"/>
      <c r="K464" s="170"/>
      <c r="L464" s="166"/>
      <c r="M464" s="166"/>
      <c r="N464" s="166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  <c r="AA464" s="170"/>
    </row>
    <row r="465" spans="1:27" ht="12.75">
      <c r="A465" s="170"/>
      <c r="B465" s="170"/>
      <c r="C465" s="170"/>
      <c r="D465" s="170"/>
      <c r="E465" s="170"/>
      <c r="F465" s="170"/>
      <c r="G465" s="170"/>
      <c r="H465" s="170"/>
      <c r="I465" s="170"/>
      <c r="J465" s="170"/>
      <c r="K465" s="170"/>
      <c r="L465" s="166"/>
      <c r="M465" s="166"/>
      <c r="N465" s="166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  <c r="AA465" s="170"/>
    </row>
    <row r="466" spans="1:27" ht="12.75">
      <c r="A466" s="170"/>
      <c r="B466" s="170"/>
      <c r="C466" s="170"/>
      <c r="D466" s="170"/>
      <c r="E466" s="170"/>
      <c r="F466" s="170"/>
      <c r="G466" s="170"/>
      <c r="H466" s="170"/>
      <c r="I466" s="170"/>
      <c r="J466" s="170"/>
      <c r="K466" s="170"/>
      <c r="L466" s="166"/>
      <c r="M466" s="166"/>
      <c r="N466" s="166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  <c r="AA466" s="170"/>
    </row>
    <row r="467" spans="1:27" ht="12.75">
      <c r="A467" s="170"/>
      <c r="B467" s="170"/>
      <c r="C467" s="170"/>
      <c r="D467" s="170"/>
      <c r="E467" s="170"/>
      <c r="F467" s="170"/>
      <c r="G467" s="170"/>
      <c r="H467" s="170"/>
      <c r="I467" s="170"/>
      <c r="J467" s="170"/>
      <c r="K467" s="170"/>
      <c r="L467" s="166"/>
      <c r="M467" s="166"/>
      <c r="N467" s="166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  <c r="AA467" s="170"/>
    </row>
    <row r="468" spans="1:27" ht="12.75">
      <c r="A468" s="170"/>
      <c r="B468" s="170"/>
      <c r="C468" s="170"/>
      <c r="D468" s="170"/>
      <c r="E468" s="170"/>
      <c r="F468" s="170"/>
      <c r="G468" s="170"/>
      <c r="H468" s="170"/>
      <c r="I468" s="170"/>
      <c r="J468" s="170"/>
      <c r="K468" s="170"/>
      <c r="L468" s="166"/>
      <c r="M468" s="166"/>
      <c r="N468" s="166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  <c r="AA468" s="170"/>
    </row>
    <row r="469" spans="1:27" ht="12.75">
      <c r="A469" s="170"/>
      <c r="B469" s="170"/>
      <c r="C469" s="170"/>
      <c r="D469" s="170"/>
      <c r="E469" s="170"/>
      <c r="F469" s="170"/>
      <c r="G469" s="170"/>
      <c r="H469" s="170"/>
      <c r="I469" s="170"/>
      <c r="J469" s="170"/>
      <c r="K469" s="170"/>
      <c r="L469" s="166"/>
      <c r="M469" s="166"/>
      <c r="N469" s="166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  <c r="AA469" s="170"/>
    </row>
    <row r="470" spans="1:27" ht="12.75">
      <c r="A470" s="170"/>
      <c r="B470" s="170"/>
      <c r="C470" s="170"/>
      <c r="D470" s="170"/>
      <c r="E470" s="170"/>
      <c r="F470" s="170"/>
      <c r="G470" s="170"/>
      <c r="H470" s="170"/>
      <c r="I470" s="170"/>
      <c r="J470" s="170"/>
      <c r="K470" s="170"/>
      <c r="L470" s="166"/>
      <c r="M470" s="166"/>
      <c r="N470" s="166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  <c r="AA470" s="170"/>
    </row>
    <row r="471" spans="1:27" ht="12.75">
      <c r="A471" s="170"/>
      <c r="B471" s="170"/>
      <c r="C471" s="170"/>
      <c r="D471" s="170"/>
      <c r="E471" s="170"/>
      <c r="F471" s="170"/>
      <c r="G471" s="170"/>
      <c r="H471" s="170"/>
      <c r="I471" s="170"/>
      <c r="J471" s="170"/>
      <c r="K471" s="170"/>
      <c r="L471" s="166"/>
      <c r="M471" s="166"/>
      <c r="N471" s="166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  <c r="AA471" s="170"/>
    </row>
    <row r="472" spans="1:27" ht="12.75">
      <c r="A472" s="170"/>
      <c r="B472" s="170"/>
      <c r="C472" s="170"/>
      <c r="D472" s="170"/>
      <c r="E472" s="170"/>
      <c r="F472" s="170"/>
      <c r="G472" s="170"/>
      <c r="H472" s="170"/>
      <c r="I472" s="170"/>
      <c r="J472" s="170"/>
      <c r="K472" s="170"/>
      <c r="L472" s="166"/>
      <c r="M472" s="166"/>
      <c r="N472" s="166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  <c r="AA472" s="170"/>
    </row>
    <row r="473" spans="1:27" ht="12.75">
      <c r="A473" s="170"/>
      <c r="B473" s="170"/>
      <c r="C473" s="170"/>
      <c r="D473" s="170"/>
      <c r="E473" s="170"/>
      <c r="F473" s="170"/>
      <c r="G473" s="170"/>
      <c r="H473" s="170"/>
      <c r="I473" s="170"/>
      <c r="J473" s="170"/>
      <c r="K473" s="170"/>
      <c r="L473" s="166"/>
      <c r="M473" s="166"/>
      <c r="N473" s="166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  <c r="AA473" s="170"/>
    </row>
    <row r="474" spans="1:27" ht="12.75">
      <c r="A474" s="170"/>
      <c r="B474" s="170"/>
      <c r="C474" s="170"/>
      <c r="D474" s="170"/>
      <c r="E474" s="170"/>
      <c r="F474" s="170"/>
      <c r="G474" s="170"/>
      <c r="H474" s="170"/>
      <c r="I474" s="170"/>
      <c r="J474" s="170"/>
      <c r="K474" s="170"/>
      <c r="L474" s="166"/>
      <c r="M474" s="166"/>
      <c r="N474" s="166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  <c r="AA474" s="170"/>
    </row>
    <row r="475" spans="1:27" ht="12.75">
      <c r="A475" s="170"/>
      <c r="B475" s="170"/>
      <c r="C475" s="170"/>
      <c r="D475" s="170"/>
      <c r="E475" s="170"/>
      <c r="F475" s="170"/>
      <c r="G475" s="170"/>
      <c r="H475" s="170"/>
      <c r="I475" s="170"/>
      <c r="J475" s="170"/>
      <c r="K475" s="170"/>
      <c r="L475" s="166"/>
      <c r="M475" s="166"/>
      <c r="N475" s="166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  <c r="AA475" s="170"/>
    </row>
    <row r="476" spans="1:27" ht="12.75">
      <c r="A476" s="170"/>
      <c r="B476" s="170"/>
      <c r="C476" s="170"/>
      <c r="D476" s="170"/>
      <c r="E476" s="170"/>
      <c r="F476" s="170"/>
      <c r="G476" s="170"/>
      <c r="H476" s="170"/>
      <c r="I476" s="170"/>
      <c r="J476" s="170"/>
      <c r="K476" s="170"/>
      <c r="L476" s="166"/>
      <c r="M476" s="166"/>
      <c r="N476" s="166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  <c r="AA476" s="170"/>
    </row>
    <row r="477" spans="1:27" ht="12.75">
      <c r="A477" s="170"/>
      <c r="B477" s="170"/>
      <c r="C477" s="170"/>
      <c r="D477" s="170"/>
      <c r="E477" s="170"/>
      <c r="F477" s="170"/>
      <c r="G477" s="170"/>
      <c r="H477" s="170"/>
      <c r="I477" s="170"/>
      <c r="J477" s="170"/>
      <c r="K477" s="170"/>
      <c r="L477" s="166"/>
      <c r="M477" s="166"/>
      <c r="N477" s="166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  <c r="AA477" s="170"/>
    </row>
    <row r="478" spans="1:27" ht="12.75">
      <c r="A478" s="170"/>
      <c r="B478" s="170"/>
      <c r="C478" s="170"/>
      <c r="D478" s="170"/>
      <c r="E478" s="170"/>
      <c r="F478" s="170"/>
      <c r="G478" s="170"/>
      <c r="H478" s="170"/>
      <c r="I478" s="170"/>
      <c r="J478" s="170"/>
      <c r="K478" s="170"/>
      <c r="L478" s="166"/>
      <c r="M478" s="166"/>
      <c r="N478" s="166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  <c r="AA478" s="170"/>
    </row>
    <row r="479" spans="1:27" ht="12.75">
      <c r="A479" s="170"/>
      <c r="B479" s="170"/>
      <c r="C479" s="170"/>
      <c r="D479" s="170"/>
      <c r="E479" s="170"/>
      <c r="F479" s="170"/>
      <c r="G479" s="170"/>
      <c r="H479" s="170"/>
      <c r="I479" s="170"/>
      <c r="J479" s="170"/>
      <c r="K479" s="170"/>
      <c r="L479" s="166"/>
      <c r="M479" s="166"/>
      <c r="N479" s="166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  <c r="AA479" s="170"/>
    </row>
    <row r="480" spans="1:27" ht="12.75">
      <c r="A480" s="170"/>
      <c r="B480" s="170"/>
      <c r="C480" s="170"/>
      <c r="D480" s="170"/>
      <c r="E480" s="170"/>
      <c r="F480" s="170"/>
      <c r="G480" s="170"/>
      <c r="H480" s="170"/>
      <c r="I480" s="170"/>
      <c r="J480" s="170"/>
      <c r="K480" s="170"/>
      <c r="L480" s="166"/>
      <c r="M480" s="166"/>
      <c r="N480" s="166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  <c r="AA480" s="170"/>
    </row>
    <row r="481" spans="1:27" ht="12.75">
      <c r="A481" s="170"/>
      <c r="B481" s="170"/>
      <c r="C481" s="170"/>
      <c r="D481" s="170"/>
      <c r="E481" s="170"/>
      <c r="F481" s="170"/>
      <c r="G481" s="170"/>
      <c r="H481" s="170"/>
      <c r="I481" s="170"/>
      <c r="J481" s="170"/>
      <c r="K481" s="170"/>
      <c r="L481" s="166"/>
      <c r="M481" s="166"/>
      <c r="N481" s="166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  <c r="AA481" s="170"/>
    </row>
    <row r="482" spans="1:27" ht="12.75">
      <c r="A482" s="170"/>
      <c r="B482" s="170"/>
      <c r="C482" s="170"/>
      <c r="D482" s="170"/>
      <c r="E482" s="170"/>
      <c r="F482" s="170"/>
      <c r="G482" s="170"/>
      <c r="H482" s="170"/>
      <c r="I482" s="170"/>
      <c r="J482" s="170"/>
      <c r="K482" s="170"/>
      <c r="L482" s="166"/>
      <c r="M482" s="166"/>
      <c r="N482" s="166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  <c r="AA482" s="170"/>
    </row>
    <row r="483" spans="1:27" ht="12.75">
      <c r="A483" s="170"/>
      <c r="B483" s="170"/>
      <c r="C483" s="170"/>
      <c r="D483" s="170"/>
      <c r="E483" s="170"/>
      <c r="F483" s="170"/>
      <c r="G483" s="170"/>
      <c r="H483" s="170"/>
      <c r="I483" s="170"/>
      <c r="J483" s="170"/>
      <c r="K483" s="170"/>
      <c r="L483" s="166"/>
      <c r="M483" s="166"/>
      <c r="N483" s="166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  <c r="AA483" s="170"/>
    </row>
    <row r="484" spans="1:27" ht="12.75">
      <c r="A484" s="170"/>
      <c r="B484" s="170"/>
      <c r="C484" s="170"/>
      <c r="D484" s="170"/>
      <c r="E484" s="170"/>
      <c r="F484" s="170"/>
      <c r="G484" s="170"/>
      <c r="H484" s="170"/>
      <c r="I484" s="170"/>
      <c r="J484" s="170"/>
      <c r="K484" s="170"/>
      <c r="L484" s="166"/>
      <c r="M484" s="166"/>
      <c r="N484" s="166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  <c r="AA484" s="170"/>
    </row>
    <row r="485" spans="1:27" ht="12.75">
      <c r="A485" s="170"/>
      <c r="B485" s="170"/>
      <c r="C485" s="170"/>
      <c r="D485" s="170"/>
      <c r="E485" s="170"/>
      <c r="F485" s="170"/>
      <c r="G485" s="170"/>
      <c r="H485" s="170"/>
      <c r="I485" s="170"/>
      <c r="J485" s="170"/>
      <c r="K485" s="170"/>
      <c r="L485" s="166"/>
      <c r="M485" s="166"/>
      <c r="N485" s="166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  <c r="AA485" s="170"/>
    </row>
    <row r="486" spans="1:27" ht="12.75">
      <c r="A486" s="170"/>
      <c r="B486" s="170"/>
      <c r="C486" s="170"/>
      <c r="D486" s="170"/>
      <c r="E486" s="170"/>
      <c r="F486" s="170"/>
      <c r="G486" s="170"/>
      <c r="H486" s="170"/>
      <c r="I486" s="170"/>
      <c r="J486" s="170"/>
      <c r="K486" s="170"/>
      <c r="L486" s="166"/>
      <c r="M486" s="166"/>
      <c r="N486" s="166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  <c r="AA486" s="170"/>
    </row>
    <row r="487" spans="1:27" ht="12.75">
      <c r="A487" s="170"/>
      <c r="B487" s="170"/>
      <c r="C487" s="170"/>
      <c r="D487" s="170"/>
      <c r="E487" s="170"/>
      <c r="F487" s="170"/>
      <c r="G487" s="170"/>
      <c r="H487" s="170"/>
      <c r="I487" s="170"/>
      <c r="J487" s="170"/>
      <c r="K487" s="170"/>
      <c r="L487" s="166"/>
      <c r="M487" s="166"/>
      <c r="N487" s="166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  <c r="AA487" s="170"/>
    </row>
    <row r="488" spans="1:27" ht="12.75">
      <c r="A488" s="170"/>
      <c r="B488" s="170"/>
      <c r="C488" s="170"/>
      <c r="D488" s="170"/>
      <c r="E488" s="170"/>
      <c r="F488" s="170"/>
      <c r="G488" s="170"/>
      <c r="H488" s="170"/>
      <c r="I488" s="170"/>
      <c r="J488" s="170"/>
      <c r="K488" s="170"/>
      <c r="L488" s="166"/>
      <c r="M488" s="166"/>
      <c r="N488" s="166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  <c r="AA488" s="170"/>
    </row>
    <row r="489" spans="1:27" ht="12.75">
      <c r="A489" s="170"/>
      <c r="B489" s="170"/>
      <c r="C489" s="170"/>
      <c r="D489" s="170"/>
      <c r="E489" s="170"/>
      <c r="F489" s="170"/>
      <c r="G489" s="170"/>
      <c r="H489" s="170"/>
      <c r="I489" s="170"/>
      <c r="J489" s="170"/>
      <c r="K489" s="170"/>
      <c r="L489" s="166"/>
      <c r="M489" s="166"/>
      <c r="N489" s="166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  <c r="AA489" s="170"/>
    </row>
    <row r="490" spans="1:27" ht="12.75">
      <c r="A490" s="170"/>
      <c r="B490" s="170"/>
      <c r="C490" s="170"/>
      <c r="D490" s="170"/>
      <c r="E490" s="170"/>
      <c r="F490" s="170"/>
      <c r="G490" s="170"/>
      <c r="H490" s="170"/>
      <c r="I490" s="170"/>
      <c r="J490" s="170"/>
      <c r="K490" s="170"/>
      <c r="L490" s="166"/>
      <c r="M490" s="166"/>
      <c r="N490" s="166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  <c r="AA490" s="170"/>
    </row>
    <row r="491" spans="1:27" ht="12.75">
      <c r="A491" s="170"/>
      <c r="B491" s="170"/>
      <c r="C491" s="170"/>
      <c r="D491" s="170"/>
      <c r="E491" s="170"/>
      <c r="F491" s="170"/>
      <c r="G491" s="170"/>
      <c r="H491" s="170"/>
      <c r="I491" s="170"/>
      <c r="J491" s="170"/>
      <c r="K491" s="170"/>
      <c r="L491" s="166"/>
      <c r="M491" s="166"/>
      <c r="N491" s="166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  <c r="AA491" s="170"/>
    </row>
    <row r="492" spans="1:27" ht="12.75">
      <c r="A492" s="170"/>
      <c r="B492" s="170"/>
      <c r="C492" s="170"/>
      <c r="D492" s="170"/>
      <c r="E492" s="170"/>
      <c r="F492" s="170"/>
      <c r="G492" s="170"/>
      <c r="H492" s="170"/>
      <c r="I492" s="170"/>
      <c r="J492" s="170"/>
      <c r="K492" s="170"/>
      <c r="L492" s="166"/>
      <c r="M492" s="166"/>
      <c r="N492" s="166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  <c r="AA492" s="170"/>
    </row>
    <row r="493" spans="1:27" ht="12.75">
      <c r="A493" s="170"/>
      <c r="B493" s="170"/>
      <c r="C493" s="170"/>
      <c r="D493" s="170"/>
      <c r="E493" s="170"/>
      <c r="F493" s="170"/>
      <c r="G493" s="170"/>
      <c r="H493" s="170"/>
      <c r="I493" s="170"/>
      <c r="J493" s="170"/>
      <c r="K493" s="170"/>
      <c r="L493" s="166"/>
      <c r="M493" s="166"/>
      <c r="N493" s="166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  <c r="AA493" s="170"/>
    </row>
    <row r="494" spans="1:27" ht="12.75">
      <c r="A494" s="170"/>
      <c r="B494" s="170"/>
      <c r="C494" s="170"/>
      <c r="D494" s="170"/>
      <c r="E494" s="170"/>
      <c r="F494" s="170"/>
      <c r="G494" s="170"/>
      <c r="H494" s="170"/>
      <c r="I494" s="170"/>
      <c r="J494" s="170"/>
      <c r="K494" s="170"/>
      <c r="L494" s="166"/>
      <c r="M494" s="166"/>
      <c r="N494" s="166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  <c r="AA494" s="170"/>
    </row>
    <row r="495" spans="1:27" ht="12.75">
      <c r="A495" s="170"/>
      <c r="B495" s="170"/>
      <c r="C495" s="170"/>
      <c r="D495" s="170"/>
      <c r="E495" s="170"/>
      <c r="F495" s="170"/>
      <c r="G495" s="170"/>
      <c r="H495" s="170"/>
      <c r="I495" s="170"/>
      <c r="J495" s="170"/>
      <c r="K495" s="170"/>
      <c r="L495" s="166"/>
      <c r="M495" s="166"/>
      <c r="N495" s="166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  <c r="AA495" s="170"/>
    </row>
    <row r="496" spans="1:27" ht="12.75">
      <c r="A496" s="170"/>
      <c r="B496" s="170"/>
      <c r="C496" s="170"/>
      <c r="D496" s="170"/>
      <c r="E496" s="170"/>
      <c r="F496" s="170"/>
      <c r="G496" s="170"/>
      <c r="H496" s="170"/>
      <c r="I496" s="170"/>
      <c r="J496" s="170"/>
      <c r="K496" s="170"/>
      <c r="L496" s="166"/>
      <c r="M496" s="166"/>
      <c r="N496" s="166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  <c r="AA496" s="170"/>
    </row>
    <row r="497" spans="1:27" ht="12.75">
      <c r="A497" s="170"/>
      <c r="B497" s="170"/>
      <c r="C497" s="170"/>
      <c r="D497" s="170"/>
      <c r="E497" s="170"/>
      <c r="F497" s="170"/>
      <c r="G497" s="170"/>
      <c r="H497" s="170"/>
      <c r="I497" s="170"/>
      <c r="J497" s="170"/>
      <c r="K497" s="170"/>
      <c r="L497" s="166"/>
      <c r="M497" s="166"/>
      <c r="N497" s="166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  <c r="AA497" s="170"/>
    </row>
    <row r="498" spans="1:27" ht="12.75">
      <c r="A498" s="170"/>
      <c r="B498" s="170"/>
      <c r="C498" s="170"/>
      <c r="D498" s="170"/>
      <c r="E498" s="170"/>
      <c r="F498" s="170"/>
      <c r="G498" s="170"/>
      <c r="H498" s="170"/>
      <c r="I498" s="170"/>
      <c r="J498" s="170"/>
      <c r="K498" s="170"/>
      <c r="L498" s="166"/>
      <c r="M498" s="166"/>
      <c r="N498" s="166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  <c r="AA498" s="170"/>
    </row>
    <row r="499" spans="1:27" ht="12.75">
      <c r="A499" s="170"/>
      <c r="B499" s="170"/>
      <c r="C499" s="170"/>
      <c r="D499" s="170"/>
      <c r="E499" s="170"/>
      <c r="F499" s="170"/>
      <c r="G499" s="170"/>
      <c r="H499" s="170"/>
      <c r="I499" s="170"/>
      <c r="J499" s="170"/>
      <c r="K499" s="170"/>
      <c r="L499" s="166"/>
      <c r="M499" s="166"/>
      <c r="N499" s="166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  <c r="AA499" s="170"/>
    </row>
    <row r="500" spans="1:27" ht="12.75">
      <c r="A500" s="170"/>
      <c r="B500" s="170"/>
      <c r="C500" s="170"/>
      <c r="D500" s="170"/>
      <c r="E500" s="170"/>
      <c r="F500" s="170"/>
      <c r="G500" s="170"/>
      <c r="H500" s="170"/>
      <c r="I500" s="170"/>
      <c r="J500" s="170"/>
      <c r="K500" s="170"/>
      <c r="L500" s="166"/>
      <c r="M500" s="166"/>
      <c r="N500" s="166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  <c r="AA500" s="170"/>
    </row>
    <row r="501" spans="1:27" ht="12.75">
      <c r="A501" s="170"/>
      <c r="B501" s="170"/>
      <c r="C501" s="170"/>
      <c r="D501" s="170"/>
      <c r="E501" s="170"/>
      <c r="F501" s="170"/>
      <c r="G501" s="170"/>
      <c r="H501" s="170"/>
      <c r="I501" s="170"/>
      <c r="J501" s="170"/>
      <c r="K501" s="170"/>
      <c r="L501" s="166"/>
      <c r="M501" s="166"/>
      <c r="N501" s="166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  <c r="AA501" s="170"/>
    </row>
    <row r="502" spans="1:27" ht="12.75">
      <c r="A502" s="170"/>
      <c r="B502" s="170"/>
      <c r="C502" s="170"/>
      <c r="D502" s="170"/>
      <c r="E502" s="170"/>
      <c r="F502" s="170"/>
      <c r="G502" s="170"/>
      <c r="H502" s="170"/>
      <c r="I502" s="170"/>
      <c r="J502" s="170"/>
      <c r="K502" s="170"/>
      <c r="L502" s="166"/>
      <c r="M502" s="166"/>
      <c r="N502" s="166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  <c r="AA502" s="170"/>
    </row>
    <row r="503" spans="1:27" ht="12.75">
      <c r="A503" s="170"/>
      <c r="B503" s="170"/>
      <c r="C503" s="170"/>
      <c r="D503" s="170"/>
      <c r="E503" s="170"/>
      <c r="F503" s="170"/>
      <c r="G503" s="170"/>
      <c r="H503" s="170"/>
      <c r="I503" s="170"/>
      <c r="J503" s="170"/>
      <c r="K503" s="170"/>
      <c r="L503" s="166"/>
      <c r="M503" s="166"/>
      <c r="N503" s="166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  <c r="AA503" s="170"/>
    </row>
    <row r="504" spans="1:27" ht="12.75">
      <c r="A504" s="170"/>
      <c r="B504" s="170"/>
      <c r="C504" s="170"/>
      <c r="D504" s="170"/>
      <c r="E504" s="170"/>
      <c r="F504" s="170"/>
      <c r="G504" s="170"/>
      <c r="H504" s="170"/>
      <c r="I504" s="170"/>
      <c r="J504" s="170"/>
      <c r="K504" s="170"/>
      <c r="L504" s="166"/>
      <c r="M504" s="166"/>
      <c r="N504" s="166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  <c r="AA504" s="170"/>
    </row>
    <row r="505" spans="1:27" ht="12.75">
      <c r="A505" s="170"/>
      <c r="B505" s="170"/>
      <c r="C505" s="170"/>
      <c r="D505" s="170"/>
      <c r="E505" s="170"/>
      <c r="F505" s="170"/>
      <c r="G505" s="170"/>
      <c r="H505" s="170"/>
      <c r="I505" s="170"/>
      <c r="J505" s="170"/>
      <c r="K505" s="170"/>
      <c r="L505" s="166"/>
      <c r="M505" s="166"/>
      <c r="N505" s="166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  <c r="AA505" s="170"/>
    </row>
    <row r="506" spans="1:27" ht="12.75">
      <c r="A506" s="170"/>
      <c r="B506" s="170"/>
      <c r="C506" s="170"/>
      <c r="D506" s="170"/>
      <c r="E506" s="170"/>
      <c r="F506" s="170"/>
      <c r="G506" s="170"/>
      <c r="H506" s="170"/>
      <c r="I506" s="170"/>
      <c r="J506" s="170"/>
      <c r="K506" s="170"/>
      <c r="L506" s="166"/>
      <c r="M506" s="166"/>
      <c r="N506" s="166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  <c r="AA506" s="170"/>
    </row>
    <row r="507" spans="1:27" ht="12.75">
      <c r="A507" s="170"/>
      <c r="B507" s="170"/>
      <c r="C507" s="170"/>
      <c r="D507" s="170"/>
      <c r="E507" s="170"/>
      <c r="F507" s="170"/>
      <c r="G507" s="170"/>
      <c r="H507" s="170"/>
      <c r="I507" s="170"/>
      <c r="J507" s="170"/>
      <c r="K507" s="170"/>
      <c r="L507" s="166"/>
      <c r="M507" s="166"/>
      <c r="N507" s="166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  <c r="AA507" s="170"/>
    </row>
    <row r="508" spans="1:27" ht="12.75">
      <c r="A508" s="170"/>
      <c r="B508" s="170"/>
      <c r="C508" s="170"/>
      <c r="D508" s="170"/>
      <c r="E508" s="170"/>
      <c r="F508" s="170"/>
      <c r="G508" s="170"/>
      <c r="H508" s="170"/>
      <c r="I508" s="170"/>
      <c r="J508" s="170"/>
      <c r="K508" s="170"/>
      <c r="L508" s="166"/>
      <c r="M508" s="166"/>
      <c r="N508" s="166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  <c r="AA508" s="170"/>
    </row>
    <row r="509" spans="1:27" ht="12.75">
      <c r="A509" s="170"/>
      <c r="B509" s="170"/>
      <c r="C509" s="170"/>
      <c r="D509" s="170"/>
      <c r="E509" s="170"/>
      <c r="F509" s="170"/>
      <c r="G509" s="170"/>
      <c r="H509" s="170"/>
      <c r="I509" s="170"/>
      <c r="J509" s="170"/>
      <c r="K509" s="170"/>
      <c r="L509" s="166"/>
      <c r="M509" s="166"/>
      <c r="N509" s="166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  <c r="AA509" s="170"/>
    </row>
    <row r="510" spans="1:27" ht="12.75">
      <c r="A510" s="170"/>
      <c r="B510" s="170"/>
      <c r="C510" s="170"/>
      <c r="D510" s="170"/>
      <c r="E510" s="170"/>
      <c r="F510" s="170"/>
      <c r="G510" s="170"/>
      <c r="H510" s="170"/>
      <c r="I510" s="170"/>
      <c r="J510" s="170"/>
      <c r="K510" s="170"/>
      <c r="L510" s="166"/>
      <c r="M510" s="166"/>
      <c r="N510" s="166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  <c r="AA510" s="170"/>
    </row>
    <row r="511" spans="1:27" ht="12.75">
      <c r="A511" s="170"/>
      <c r="B511" s="170"/>
      <c r="C511" s="170"/>
      <c r="D511" s="170"/>
      <c r="E511" s="170"/>
      <c r="F511" s="170"/>
      <c r="G511" s="170"/>
      <c r="H511" s="170"/>
      <c r="I511" s="170"/>
      <c r="J511" s="170"/>
      <c r="K511" s="170"/>
      <c r="L511" s="166"/>
      <c r="M511" s="166"/>
      <c r="N511" s="166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  <c r="AA511" s="170"/>
    </row>
    <row r="512" spans="1:27" ht="12.75">
      <c r="A512" s="170"/>
      <c r="B512" s="170"/>
      <c r="C512" s="170"/>
      <c r="D512" s="170"/>
      <c r="E512" s="170"/>
      <c r="F512" s="170"/>
      <c r="G512" s="170"/>
      <c r="H512" s="170"/>
      <c r="I512" s="170"/>
      <c r="J512" s="170"/>
      <c r="K512" s="170"/>
      <c r="L512" s="166"/>
      <c r="M512" s="166"/>
      <c r="N512" s="166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  <c r="AA512" s="170"/>
    </row>
    <row r="513" spans="1:27" ht="12.75">
      <c r="A513" s="170"/>
      <c r="B513" s="170"/>
      <c r="C513" s="170"/>
      <c r="D513" s="170"/>
      <c r="E513" s="170"/>
      <c r="F513" s="170"/>
      <c r="G513" s="170"/>
      <c r="H513" s="170"/>
      <c r="I513" s="170"/>
      <c r="J513" s="170"/>
      <c r="K513" s="170"/>
      <c r="L513" s="166"/>
      <c r="M513" s="166"/>
      <c r="N513" s="166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  <c r="AA513" s="170"/>
    </row>
    <row r="514" spans="1:27" ht="12.75">
      <c r="A514" s="170"/>
      <c r="B514" s="170"/>
      <c r="C514" s="170"/>
      <c r="D514" s="170"/>
      <c r="E514" s="170"/>
      <c r="F514" s="170"/>
      <c r="G514" s="170"/>
      <c r="H514" s="170"/>
      <c r="I514" s="170"/>
      <c r="J514" s="170"/>
      <c r="K514" s="170"/>
      <c r="L514" s="166"/>
      <c r="M514" s="166"/>
      <c r="N514" s="166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  <c r="AA514" s="170"/>
    </row>
    <row r="515" spans="1:27" ht="12.75">
      <c r="A515" s="170"/>
      <c r="B515" s="170"/>
      <c r="C515" s="170"/>
      <c r="D515" s="170"/>
      <c r="E515" s="170"/>
      <c r="F515" s="170"/>
      <c r="G515" s="170"/>
      <c r="H515" s="170"/>
      <c r="I515" s="170"/>
      <c r="J515" s="170"/>
      <c r="K515" s="170"/>
      <c r="L515" s="166"/>
      <c r="M515" s="166"/>
      <c r="N515" s="166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  <c r="AA515" s="170"/>
    </row>
    <row r="516" spans="1:27" ht="12.75">
      <c r="A516" s="170"/>
      <c r="B516" s="170"/>
      <c r="C516" s="170"/>
      <c r="D516" s="170"/>
      <c r="E516" s="170"/>
      <c r="F516" s="170"/>
      <c r="G516" s="170"/>
      <c r="H516" s="170"/>
      <c r="I516" s="170"/>
      <c r="J516" s="170"/>
      <c r="K516" s="170"/>
      <c r="L516" s="166"/>
      <c r="M516" s="166"/>
      <c r="N516" s="166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  <c r="AA516" s="170"/>
    </row>
    <row r="517" spans="1:27" ht="12.75">
      <c r="A517" s="170"/>
      <c r="B517" s="170"/>
      <c r="C517" s="170"/>
      <c r="D517" s="170"/>
      <c r="E517" s="170"/>
      <c r="F517" s="170"/>
      <c r="G517" s="170"/>
      <c r="H517" s="170"/>
      <c r="I517" s="170"/>
      <c r="J517" s="170"/>
      <c r="K517" s="170"/>
      <c r="L517" s="166"/>
      <c r="M517" s="166"/>
      <c r="N517" s="166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  <c r="AA517" s="170"/>
    </row>
    <row r="518" spans="1:27" ht="12.75">
      <c r="A518" s="170"/>
      <c r="B518" s="170"/>
      <c r="C518" s="170"/>
      <c r="D518" s="170"/>
      <c r="E518" s="170"/>
      <c r="F518" s="170"/>
      <c r="G518" s="170"/>
      <c r="H518" s="170"/>
      <c r="I518" s="170"/>
      <c r="J518" s="170"/>
      <c r="K518" s="170"/>
      <c r="L518" s="166"/>
      <c r="M518" s="166"/>
      <c r="N518" s="166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  <c r="AA518" s="170"/>
    </row>
    <row r="519" spans="1:27" ht="12.75">
      <c r="A519" s="170"/>
      <c r="B519" s="170"/>
      <c r="C519" s="170"/>
      <c r="D519" s="170"/>
      <c r="E519" s="170"/>
      <c r="F519" s="170"/>
      <c r="G519" s="170"/>
      <c r="H519" s="170"/>
      <c r="I519" s="170"/>
      <c r="J519" s="170"/>
      <c r="K519" s="170"/>
      <c r="L519" s="166"/>
      <c r="M519" s="166"/>
      <c r="N519" s="166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  <c r="AA519" s="170"/>
    </row>
    <row r="520" spans="1:27" ht="12.75">
      <c r="A520" s="170"/>
      <c r="B520" s="170"/>
      <c r="C520" s="170"/>
      <c r="D520" s="170"/>
      <c r="E520" s="170"/>
      <c r="F520" s="170"/>
      <c r="G520" s="170"/>
      <c r="H520" s="170"/>
      <c r="I520" s="170"/>
      <c r="J520" s="170"/>
      <c r="K520" s="170"/>
      <c r="L520" s="166"/>
      <c r="M520" s="166"/>
      <c r="N520" s="166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  <c r="AA520" s="170"/>
    </row>
    <row r="521" spans="1:27" ht="12.75">
      <c r="A521" s="170"/>
      <c r="B521" s="170"/>
      <c r="C521" s="170"/>
      <c r="D521" s="170"/>
      <c r="E521" s="170"/>
      <c r="F521" s="170"/>
      <c r="G521" s="170"/>
      <c r="H521" s="170"/>
      <c r="I521" s="170"/>
      <c r="J521" s="170"/>
      <c r="K521" s="170"/>
      <c r="L521" s="166"/>
      <c r="M521" s="166"/>
      <c r="N521" s="166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  <c r="AA521" s="170"/>
    </row>
    <row r="522" spans="1:27" ht="12.75">
      <c r="A522" s="170"/>
      <c r="B522" s="170"/>
      <c r="C522" s="170"/>
      <c r="D522" s="170"/>
      <c r="E522" s="170"/>
      <c r="F522" s="170"/>
      <c r="G522" s="170"/>
      <c r="H522" s="170"/>
      <c r="I522" s="170"/>
      <c r="J522" s="170"/>
      <c r="K522" s="170"/>
      <c r="L522" s="166"/>
      <c r="M522" s="166"/>
      <c r="N522" s="166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  <c r="AA522" s="170"/>
    </row>
    <row r="523" spans="1:27" ht="12.75">
      <c r="A523" s="170"/>
      <c r="B523" s="170"/>
      <c r="C523" s="170"/>
      <c r="D523" s="170"/>
      <c r="E523" s="170"/>
      <c r="F523" s="170"/>
      <c r="G523" s="170"/>
      <c r="H523" s="170"/>
      <c r="I523" s="170"/>
      <c r="J523" s="170"/>
      <c r="K523" s="170"/>
      <c r="L523" s="166"/>
      <c r="M523" s="166"/>
      <c r="N523" s="166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  <c r="AA523" s="170"/>
    </row>
    <row r="524" spans="1:27" ht="12.75">
      <c r="A524" s="170"/>
      <c r="B524" s="170"/>
      <c r="C524" s="170"/>
      <c r="D524" s="170"/>
      <c r="E524" s="170"/>
      <c r="F524" s="170"/>
      <c r="G524" s="170"/>
      <c r="H524" s="170"/>
      <c r="I524" s="170"/>
      <c r="J524" s="170"/>
      <c r="K524" s="170"/>
      <c r="L524" s="166"/>
      <c r="M524" s="166"/>
      <c r="N524" s="166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  <c r="AA524" s="170"/>
    </row>
    <row r="525" spans="1:27" ht="12.75">
      <c r="A525" s="170"/>
      <c r="B525" s="170"/>
      <c r="C525" s="170"/>
      <c r="D525" s="170"/>
      <c r="E525" s="170"/>
      <c r="F525" s="170"/>
      <c r="G525" s="170"/>
      <c r="H525" s="170"/>
      <c r="I525" s="170"/>
      <c r="J525" s="170"/>
      <c r="K525" s="170"/>
      <c r="L525" s="166"/>
      <c r="M525" s="166"/>
      <c r="N525" s="166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  <c r="AA525" s="170"/>
    </row>
    <row r="526" spans="1:27" ht="12.75">
      <c r="A526" s="170"/>
      <c r="B526" s="170"/>
      <c r="C526" s="170"/>
      <c r="D526" s="170"/>
      <c r="E526" s="170"/>
      <c r="F526" s="170"/>
      <c r="G526" s="170"/>
      <c r="H526" s="170"/>
      <c r="I526" s="170"/>
      <c r="J526" s="170"/>
      <c r="K526" s="170"/>
      <c r="L526" s="166"/>
      <c r="M526" s="166"/>
      <c r="N526" s="166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  <c r="AA526" s="170"/>
    </row>
    <row r="527" spans="1:27" ht="12.75">
      <c r="A527" s="170"/>
      <c r="B527" s="170"/>
      <c r="C527" s="170"/>
      <c r="D527" s="170"/>
      <c r="E527" s="170"/>
      <c r="F527" s="170"/>
      <c r="G527" s="170"/>
      <c r="H527" s="170"/>
      <c r="I527" s="170"/>
      <c r="J527" s="170"/>
      <c r="K527" s="170"/>
      <c r="L527" s="166"/>
      <c r="M527" s="166"/>
      <c r="N527" s="166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  <c r="AA527" s="170"/>
    </row>
    <row r="528" spans="1:27" ht="12.75">
      <c r="A528" s="170"/>
      <c r="B528" s="170"/>
      <c r="C528" s="170"/>
      <c r="D528" s="170"/>
      <c r="E528" s="170"/>
      <c r="F528" s="170"/>
      <c r="G528" s="170"/>
      <c r="H528" s="170"/>
      <c r="I528" s="170"/>
      <c r="J528" s="170"/>
      <c r="K528" s="170"/>
      <c r="L528" s="166"/>
      <c r="M528" s="166"/>
      <c r="N528" s="166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  <c r="AA528" s="170"/>
    </row>
    <row r="529" spans="1:27" ht="12.75">
      <c r="A529" s="170"/>
      <c r="B529" s="170"/>
      <c r="C529" s="170"/>
      <c r="D529" s="170"/>
      <c r="E529" s="170"/>
      <c r="F529" s="170"/>
      <c r="G529" s="170"/>
      <c r="H529" s="170"/>
      <c r="I529" s="170"/>
      <c r="J529" s="170"/>
      <c r="K529" s="170"/>
      <c r="L529" s="166"/>
      <c r="M529" s="166"/>
      <c r="N529" s="166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  <c r="AA529" s="170"/>
    </row>
    <row r="530" spans="1:27" ht="12.75">
      <c r="A530" s="170"/>
      <c r="B530" s="170"/>
      <c r="C530" s="170"/>
      <c r="D530" s="170"/>
      <c r="E530" s="170"/>
      <c r="F530" s="170"/>
      <c r="G530" s="170"/>
      <c r="H530" s="170"/>
      <c r="I530" s="170"/>
      <c r="J530" s="170"/>
      <c r="K530" s="170"/>
      <c r="L530" s="166"/>
      <c r="M530" s="166"/>
      <c r="N530" s="166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  <c r="AA530" s="170"/>
    </row>
    <row r="531" spans="1:27" ht="12.75">
      <c r="A531" s="170"/>
      <c r="B531" s="170"/>
      <c r="C531" s="170"/>
      <c r="D531" s="170"/>
      <c r="E531" s="170"/>
      <c r="F531" s="170"/>
      <c r="G531" s="170"/>
      <c r="H531" s="170"/>
      <c r="I531" s="170"/>
      <c r="J531" s="170"/>
      <c r="K531" s="170"/>
      <c r="L531" s="166"/>
      <c r="M531" s="166"/>
      <c r="N531" s="166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  <c r="AA531" s="170"/>
    </row>
    <row r="532" spans="1:27" ht="12.75">
      <c r="A532" s="170"/>
      <c r="B532" s="170"/>
      <c r="C532" s="170"/>
      <c r="D532" s="170"/>
      <c r="E532" s="170"/>
      <c r="F532" s="170"/>
      <c r="G532" s="170"/>
      <c r="H532" s="170"/>
      <c r="I532" s="170"/>
      <c r="J532" s="170"/>
      <c r="K532" s="170"/>
      <c r="L532" s="166"/>
      <c r="M532" s="166"/>
      <c r="N532" s="166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  <c r="AA532" s="170"/>
    </row>
    <row r="533" spans="1:27" ht="12.75">
      <c r="A533" s="170"/>
      <c r="B533" s="170"/>
      <c r="C533" s="170"/>
      <c r="D533" s="170"/>
      <c r="E533" s="170"/>
      <c r="F533" s="170"/>
      <c r="G533" s="170"/>
      <c r="H533" s="170"/>
      <c r="I533" s="170"/>
      <c r="J533" s="170"/>
      <c r="K533" s="170"/>
      <c r="L533" s="166"/>
      <c r="M533" s="166"/>
      <c r="N533" s="166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  <c r="AA533" s="170"/>
    </row>
    <row r="534" spans="1:27" ht="12.75">
      <c r="A534" s="170"/>
      <c r="B534" s="170"/>
      <c r="C534" s="170"/>
      <c r="D534" s="170"/>
      <c r="E534" s="170"/>
      <c r="F534" s="170"/>
      <c r="G534" s="170"/>
      <c r="H534" s="170"/>
      <c r="I534" s="170"/>
      <c r="J534" s="170"/>
      <c r="K534" s="170"/>
      <c r="L534" s="166"/>
      <c r="M534" s="166"/>
      <c r="N534" s="166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  <c r="AA534" s="170"/>
    </row>
    <row r="535" spans="1:27" ht="12.75">
      <c r="A535" s="170"/>
      <c r="B535" s="170"/>
      <c r="C535" s="170"/>
      <c r="D535" s="170"/>
      <c r="E535" s="170"/>
      <c r="F535" s="170"/>
      <c r="G535" s="170"/>
      <c r="H535" s="170"/>
      <c r="I535" s="170"/>
      <c r="J535" s="170"/>
      <c r="K535" s="170"/>
      <c r="L535" s="166"/>
      <c r="M535" s="166"/>
      <c r="N535" s="166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  <c r="AA535" s="170"/>
    </row>
    <row r="536" spans="1:27" ht="12.75">
      <c r="A536" s="170"/>
      <c r="B536" s="170"/>
      <c r="C536" s="170"/>
      <c r="D536" s="170"/>
      <c r="E536" s="170"/>
      <c r="F536" s="170"/>
      <c r="G536" s="170"/>
      <c r="H536" s="170"/>
      <c r="I536" s="170"/>
      <c r="J536" s="170"/>
      <c r="K536" s="170"/>
      <c r="L536" s="166"/>
      <c r="M536" s="166"/>
      <c r="N536" s="166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  <c r="AA536" s="170"/>
    </row>
    <row r="537" spans="1:27" ht="12.75">
      <c r="A537" s="170"/>
      <c r="B537" s="170"/>
      <c r="C537" s="170"/>
      <c r="D537" s="170"/>
      <c r="E537" s="170"/>
      <c r="F537" s="170"/>
      <c r="G537" s="170"/>
      <c r="H537" s="170"/>
      <c r="I537" s="170"/>
      <c r="J537" s="170"/>
      <c r="K537" s="170"/>
      <c r="L537" s="166"/>
      <c r="M537" s="166"/>
      <c r="N537" s="166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  <c r="AA537" s="170"/>
    </row>
    <row r="538" spans="1:27" ht="12.75">
      <c r="A538" s="170"/>
      <c r="B538" s="170"/>
      <c r="C538" s="170"/>
      <c r="D538" s="170"/>
      <c r="E538" s="170"/>
      <c r="F538" s="170"/>
      <c r="G538" s="170"/>
      <c r="H538" s="170"/>
      <c r="I538" s="170"/>
      <c r="J538" s="170"/>
      <c r="K538" s="170"/>
      <c r="L538" s="166"/>
      <c r="M538" s="166"/>
      <c r="N538" s="166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  <c r="AA538" s="170"/>
    </row>
    <row r="539" spans="1:27" ht="12.75">
      <c r="A539" s="170"/>
      <c r="B539" s="170"/>
      <c r="C539" s="170"/>
      <c r="D539" s="170"/>
      <c r="E539" s="170"/>
      <c r="F539" s="170"/>
      <c r="G539" s="170"/>
      <c r="H539" s="170"/>
      <c r="I539" s="170"/>
      <c r="J539" s="170"/>
      <c r="K539" s="170"/>
      <c r="L539" s="166"/>
      <c r="M539" s="166"/>
      <c r="N539" s="166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  <c r="AA539" s="170"/>
    </row>
    <row r="540" spans="1:27" ht="12.75">
      <c r="A540" s="170"/>
      <c r="B540" s="170"/>
      <c r="C540" s="170"/>
      <c r="D540" s="170"/>
      <c r="E540" s="170"/>
      <c r="F540" s="170"/>
      <c r="G540" s="170"/>
      <c r="H540" s="170"/>
      <c r="I540" s="170"/>
      <c r="J540" s="170"/>
      <c r="K540" s="170"/>
      <c r="L540" s="166"/>
      <c r="M540" s="166"/>
      <c r="N540" s="166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  <c r="AA540" s="170"/>
    </row>
    <row r="541" spans="1:27" ht="12.75">
      <c r="A541" s="170"/>
      <c r="B541" s="170"/>
      <c r="C541" s="170"/>
      <c r="D541" s="170"/>
      <c r="E541" s="170"/>
      <c r="F541" s="170"/>
      <c r="G541" s="170"/>
      <c r="H541" s="170"/>
      <c r="I541" s="170"/>
      <c r="J541" s="170"/>
      <c r="K541" s="170"/>
      <c r="L541" s="166"/>
      <c r="M541" s="166"/>
      <c r="N541" s="166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  <c r="AA541" s="170"/>
    </row>
    <row r="542" spans="1:27" ht="12.75">
      <c r="A542" s="170"/>
      <c r="B542" s="170"/>
      <c r="C542" s="170"/>
      <c r="D542" s="170"/>
      <c r="E542" s="170"/>
      <c r="F542" s="170"/>
      <c r="G542" s="170"/>
      <c r="H542" s="170"/>
      <c r="I542" s="170"/>
      <c r="J542" s="170"/>
      <c r="K542" s="170"/>
      <c r="L542" s="166"/>
      <c r="M542" s="166"/>
      <c r="N542" s="166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  <c r="AA542" s="170"/>
    </row>
    <row r="543" spans="1:27" ht="12.75">
      <c r="A543" s="170"/>
      <c r="B543" s="170"/>
      <c r="C543" s="170"/>
      <c r="D543" s="170"/>
      <c r="E543" s="170"/>
      <c r="F543" s="170"/>
      <c r="G543" s="170"/>
      <c r="H543" s="170"/>
      <c r="I543" s="170"/>
      <c r="J543" s="170"/>
      <c r="K543" s="170"/>
      <c r="L543" s="166"/>
      <c r="M543" s="166"/>
      <c r="N543" s="166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  <c r="AA543" s="170"/>
    </row>
    <row r="544" spans="1:27" ht="12.75">
      <c r="A544" s="170"/>
      <c r="B544" s="170"/>
      <c r="C544" s="170"/>
      <c r="D544" s="170"/>
      <c r="E544" s="170"/>
      <c r="F544" s="170"/>
      <c r="G544" s="170"/>
      <c r="H544" s="170"/>
      <c r="I544" s="170"/>
      <c r="J544" s="170"/>
      <c r="K544" s="170"/>
      <c r="L544" s="166"/>
      <c r="M544" s="166"/>
      <c r="N544" s="166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  <c r="AA544" s="170"/>
    </row>
    <row r="545" spans="1:27" ht="12.75">
      <c r="A545" s="170"/>
      <c r="B545" s="170"/>
      <c r="C545" s="170"/>
      <c r="D545" s="170"/>
      <c r="E545" s="170"/>
      <c r="F545" s="170"/>
      <c r="G545" s="170"/>
      <c r="H545" s="170"/>
      <c r="I545" s="170"/>
      <c r="J545" s="170"/>
      <c r="K545" s="170"/>
      <c r="L545" s="166"/>
      <c r="M545" s="166"/>
      <c r="N545" s="166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  <c r="AA545" s="170"/>
    </row>
    <row r="546" spans="1:27" ht="12.75">
      <c r="A546" s="170"/>
      <c r="B546" s="170"/>
      <c r="C546" s="170"/>
      <c r="D546" s="170"/>
      <c r="E546" s="170"/>
      <c r="F546" s="170"/>
      <c r="G546" s="170"/>
      <c r="H546" s="170"/>
      <c r="I546" s="170"/>
      <c r="J546" s="170"/>
      <c r="K546" s="170"/>
      <c r="L546" s="166"/>
      <c r="M546" s="166"/>
      <c r="N546" s="166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  <c r="AA546" s="170"/>
    </row>
    <row r="547" spans="1:27" ht="12.75">
      <c r="A547" s="170"/>
      <c r="B547" s="170"/>
      <c r="C547" s="170"/>
      <c r="D547" s="170"/>
      <c r="E547" s="170"/>
      <c r="F547" s="170"/>
      <c r="G547" s="170"/>
      <c r="H547" s="170"/>
      <c r="I547" s="170"/>
      <c r="J547" s="170"/>
      <c r="K547" s="170"/>
      <c r="L547" s="166"/>
      <c r="M547" s="166"/>
      <c r="N547" s="166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  <c r="AA547" s="170"/>
    </row>
    <row r="548" spans="1:27" ht="12.75">
      <c r="A548" s="170"/>
      <c r="B548" s="170"/>
      <c r="C548" s="170"/>
      <c r="D548" s="170"/>
      <c r="E548" s="170"/>
      <c r="F548" s="170"/>
      <c r="G548" s="170"/>
      <c r="H548" s="170"/>
      <c r="I548" s="170"/>
      <c r="J548" s="170"/>
      <c r="K548" s="170"/>
      <c r="L548" s="166"/>
      <c r="M548" s="166"/>
      <c r="N548" s="166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  <c r="AA548" s="170"/>
    </row>
    <row r="549" spans="1:27" ht="12.75">
      <c r="A549" s="170"/>
      <c r="B549" s="170"/>
      <c r="C549" s="170"/>
      <c r="D549" s="170"/>
      <c r="E549" s="170"/>
      <c r="F549" s="170"/>
      <c r="G549" s="170"/>
      <c r="H549" s="170"/>
      <c r="I549" s="170"/>
      <c r="J549" s="170"/>
      <c r="K549" s="170"/>
      <c r="L549" s="166"/>
      <c r="M549" s="166"/>
      <c r="N549" s="166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  <c r="AA549" s="170"/>
    </row>
    <row r="550" spans="1:27" ht="12.75">
      <c r="A550" s="170"/>
      <c r="B550" s="170"/>
      <c r="C550" s="170"/>
      <c r="D550" s="170"/>
      <c r="E550" s="170"/>
      <c r="F550" s="170"/>
      <c r="G550" s="170"/>
      <c r="H550" s="170"/>
      <c r="I550" s="170"/>
      <c r="J550" s="170"/>
      <c r="K550" s="170"/>
      <c r="L550" s="166"/>
      <c r="M550" s="166"/>
      <c r="N550" s="166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  <c r="AA550" s="170"/>
    </row>
    <row r="551" spans="1:27" ht="12.75">
      <c r="A551" s="170"/>
      <c r="B551" s="170"/>
      <c r="C551" s="170"/>
      <c r="D551" s="170"/>
      <c r="E551" s="170"/>
      <c r="F551" s="170"/>
      <c r="G551" s="170"/>
      <c r="H551" s="170"/>
      <c r="I551" s="170"/>
      <c r="J551" s="170"/>
      <c r="K551" s="170"/>
      <c r="L551" s="166"/>
      <c r="M551" s="166"/>
      <c r="N551" s="166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  <c r="AA551" s="170"/>
    </row>
    <row r="552" spans="1:27" ht="12.75">
      <c r="A552" s="170"/>
      <c r="B552" s="170"/>
      <c r="C552" s="170"/>
      <c r="D552" s="170"/>
      <c r="E552" s="170"/>
      <c r="F552" s="170"/>
      <c r="G552" s="170"/>
      <c r="H552" s="170"/>
      <c r="I552" s="170"/>
      <c r="J552" s="170"/>
      <c r="K552" s="170"/>
      <c r="L552" s="166"/>
      <c r="M552" s="166"/>
      <c r="N552" s="166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  <c r="AA552" s="170"/>
    </row>
    <row r="553" spans="1:27" ht="12.75">
      <c r="A553" s="170"/>
      <c r="B553" s="170"/>
      <c r="C553" s="170"/>
      <c r="D553" s="170"/>
      <c r="E553" s="170"/>
      <c r="F553" s="170"/>
      <c r="G553" s="170"/>
      <c r="H553" s="170"/>
      <c r="I553" s="170"/>
      <c r="J553" s="170"/>
      <c r="K553" s="170"/>
      <c r="L553" s="166"/>
      <c r="M553" s="166"/>
      <c r="N553" s="166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  <c r="AA553" s="170"/>
    </row>
    <row r="554" spans="1:27" ht="12.75">
      <c r="A554" s="170"/>
      <c r="B554" s="170"/>
      <c r="C554" s="170"/>
      <c r="D554" s="170"/>
      <c r="E554" s="170"/>
      <c r="F554" s="170"/>
      <c r="G554" s="170"/>
      <c r="H554" s="170"/>
      <c r="I554" s="170"/>
      <c r="J554" s="170"/>
      <c r="K554" s="170"/>
      <c r="L554" s="166"/>
      <c r="M554" s="166"/>
      <c r="N554" s="166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  <c r="AA554" s="170"/>
    </row>
    <row r="555" spans="1:27" ht="12.75">
      <c r="A555" s="170"/>
      <c r="B555" s="170"/>
      <c r="C555" s="170"/>
      <c r="D555" s="170"/>
      <c r="E555" s="170"/>
      <c r="F555" s="170"/>
      <c r="G555" s="170"/>
      <c r="H555" s="170"/>
      <c r="I555" s="170"/>
      <c r="J555" s="170"/>
      <c r="K555" s="170"/>
      <c r="L555" s="166"/>
      <c r="M555" s="166"/>
      <c r="N555" s="166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  <c r="AA555" s="170"/>
    </row>
    <row r="556" spans="1:27" ht="12.75">
      <c r="A556" s="170"/>
      <c r="B556" s="170"/>
      <c r="C556" s="170"/>
      <c r="D556" s="170"/>
      <c r="E556" s="170"/>
      <c r="F556" s="170"/>
      <c r="G556" s="170"/>
      <c r="H556" s="170"/>
      <c r="I556" s="170"/>
      <c r="J556" s="170"/>
      <c r="K556" s="170"/>
      <c r="L556" s="166"/>
      <c r="M556" s="166"/>
      <c r="N556" s="166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  <c r="AA556" s="170"/>
    </row>
    <row r="557" spans="1:27" ht="12.75">
      <c r="A557" s="170"/>
      <c r="B557" s="170"/>
      <c r="C557" s="170"/>
      <c r="D557" s="170"/>
      <c r="E557" s="170"/>
      <c r="F557" s="170"/>
      <c r="G557" s="170"/>
      <c r="H557" s="170"/>
      <c r="I557" s="170"/>
      <c r="J557" s="170"/>
      <c r="K557" s="170"/>
      <c r="L557" s="166"/>
      <c r="M557" s="166"/>
      <c r="N557" s="166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  <c r="AA557" s="170"/>
    </row>
    <row r="558" spans="1:27" ht="12.75">
      <c r="A558" s="170"/>
      <c r="B558" s="170"/>
      <c r="C558" s="170"/>
      <c r="D558" s="170"/>
      <c r="E558" s="170"/>
      <c r="F558" s="170"/>
      <c r="G558" s="170"/>
      <c r="H558" s="170"/>
      <c r="I558" s="170"/>
      <c r="J558" s="170"/>
      <c r="K558" s="170"/>
      <c r="L558" s="166"/>
      <c r="M558" s="166"/>
      <c r="N558" s="166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  <c r="AA558" s="170"/>
    </row>
    <row r="559" spans="1:27" ht="12.75">
      <c r="A559" s="170"/>
      <c r="B559" s="170"/>
      <c r="C559" s="170"/>
      <c r="D559" s="170"/>
      <c r="E559" s="170"/>
      <c r="F559" s="170"/>
      <c r="G559" s="170"/>
      <c r="H559" s="170"/>
      <c r="I559" s="170"/>
      <c r="J559" s="170"/>
      <c r="K559" s="170"/>
      <c r="L559" s="166"/>
      <c r="M559" s="166"/>
      <c r="N559" s="166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  <c r="AA559" s="170"/>
    </row>
    <row r="560" spans="1:27" ht="12.75">
      <c r="A560" s="170"/>
      <c r="B560" s="170"/>
      <c r="C560" s="170"/>
      <c r="D560" s="170"/>
      <c r="E560" s="170"/>
      <c r="F560" s="170"/>
      <c r="G560" s="170"/>
      <c r="H560" s="170"/>
      <c r="I560" s="170"/>
      <c r="J560" s="170"/>
      <c r="K560" s="170"/>
      <c r="L560" s="166"/>
      <c r="M560" s="166"/>
      <c r="N560" s="166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  <c r="AA560" s="170"/>
    </row>
    <row r="561" spans="1:27" ht="12.75">
      <c r="A561" s="170"/>
      <c r="B561" s="170"/>
      <c r="C561" s="170"/>
      <c r="D561" s="170"/>
      <c r="E561" s="170"/>
      <c r="F561" s="170"/>
      <c r="G561" s="170"/>
      <c r="H561" s="170"/>
      <c r="I561" s="170"/>
      <c r="J561" s="170"/>
      <c r="K561" s="170"/>
      <c r="L561" s="166"/>
      <c r="M561" s="166"/>
      <c r="N561" s="166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  <c r="AA561" s="170"/>
    </row>
    <row r="562" spans="1:27" ht="12.75">
      <c r="A562" s="170"/>
      <c r="B562" s="170"/>
      <c r="C562" s="170"/>
      <c r="D562" s="170"/>
      <c r="E562" s="170"/>
      <c r="F562" s="170"/>
      <c r="G562" s="170"/>
      <c r="H562" s="170"/>
      <c r="I562" s="170"/>
      <c r="J562" s="170"/>
      <c r="K562" s="170"/>
      <c r="L562" s="166"/>
      <c r="M562" s="166"/>
      <c r="N562" s="166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  <c r="AA562" s="170"/>
    </row>
    <row r="563" spans="1:27" ht="12.75">
      <c r="A563" s="170"/>
      <c r="B563" s="170"/>
      <c r="C563" s="170"/>
      <c r="D563" s="170"/>
      <c r="E563" s="170"/>
      <c r="F563" s="170"/>
      <c r="G563" s="170"/>
      <c r="H563" s="170"/>
      <c r="I563" s="170"/>
      <c r="J563" s="170"/>
      <c r="K563" s="170"/>
      <c r="L563" s="166"/>
      <c r="M563" s="166"/>
      <c r="N563" s="166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  <c r="AA563" s="170"/>
    </row>
    <row r="564" spans="1:27" ht="12.75">
      <c r="A564" s="170"/>
      <c r="B564" s="170"/>
      <c r="C564" s="170"/>
      <c r="D564" s="170"/>
      <c r="E564" s="170"/>
      <c r="F564" s="170"/>
      <c r="G564" s="170"/>
      <c r="H564" s="170"/>
      <c r="I564" s="170"/>
      <c r="J564" s="170"/>
      <c r="K564" s="170"/>
      <c r="L564" s="166"/>
      <c r="M564" s="166"/>
      <c r="N564" s="166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  <c r="AA564" s="170"/>
    </row>
    <row r="565" spans="1:27" ht="12.75">
      <c r="A565" s="170"/>
      <c r="B565" s="170"/>
      <c r="C565" s="170"/>
      <c r="D565" s="170"/>
      <c r="E565" s="170"/>
      <c r="F565" s="170"/>
      <c r="G565" s="170"/>
      <c r="H565" s="170"/>
      <c r="I565" s="170"/>
      <c r="J565" s="170"/>
      <c r="K565" s="170"/>
      <c r="L565" s="166"/>
      <c r="M565" s="166"/>
      <c r="N565" s="166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  <c r="AA565" s="170"/>
    </row>
    <row r="566" spans="1:27" ht="12.75">
      <c r="A566" s="170"/>
      <c r="B566" s="170"/>
      <c r="C566" s="170"/>
      <c r="D566" s="170"/>
      <c r="E566" s="170"/>
      <c r="F566" s="170"/>
      <c r="G566" s="170"/>
      <c r="H566" s="170"/>
      <c r="I566" s="170"/>
      <c r="J566" s="170"/>
      <c r="K566" s="170"/>
      <c r="L566" s="166"/>
      <c r="M566" s="166"/>
      <c r="N566" s="166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  <c r="AA566" s="170"/>
    </row>
    <row r="567" spans="1:27" ht="12.75">
      <c r="A567" s="170"/>
      <c r="B567" s="170"/>
      <c r="C567" s="170"/>
      <c r="D567" s="170"/>
      <c r="E567" s="170"/>
      <c r="F567" s="170"/>
      <c r="G567" s="170"/>
      <c r="H567" s="170"/>
      <c r="I567" s="170"/>
      <c r="J567" s="170"/>
      <c r="K567" s="170"/>
      <c r="L567" s="166"/>
      <c r="M567" s="166"/>
      <c r="N567" s="166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  <c r="AA567" s="170"/>
    </row>
    <row r="568" spans="1:27" ht="12.75">
      <c r="A568" s="170"/>
      <c r="B568" s="170"/>
      <c r="C568" s="170"/>
      <c r="D568" s="170"/>
      <c r="E568" s="170"/>
      <c r="F568" s="170"/>
      <c r="G568" s="170"/>
      <c r="H568" s="170"/>
      <c r="I568" s="170"/>
      <c r="J568" s="170"/>
      <c r="K568" s="170"/>
      <c r="L568" s="166"/>
      <c r="M568" s="166"/>
      <c r="N568" s="166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  <c r="AA568" s="170"/>
    </row>
    <row r="569" spans="1:27" ht="12.75">
      <c r="A569" s="170"/>
      <c r="B569" s="170"/>
      <c r="C569" s="170"/>
      <c r="D569" s="170"/>
      <c r="E569" s="170"/>
      <c r="F569" s="170"/>
      <c r="G569" s="170"/>
      <c r="H569" s="170"/>
      <c r="I569" s="170"/>
      <c r="J569" s="170"/>
      <c r="K569" s="170"/>
      <c r="L569" s="166"/>
      <c r="M569" s="166"/>
      <c r="N569" s="166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  <c r="AA569" s="170"/>
    </row>
    <row r="570" spans="1:27" ht="12.75">
      <c r="A570" s="170"/>
      <c r="B570" s="170"/>
      <c r="C570" s="170"/>
      <c r="D570" s="170"/>
      <c r="E570" s="170"/>
      <c r="F570" s="170"/>
      <c r="G570" s="170"/>
      <c r="H570" s="170"/>
      <c r="I570" s="170"/>
      <c r="J570" s="170"/>
      <c r="K570" s="170"/>
      <c r="L570" s="166"/>
      <c r="M570" s="166"/>
      <c r="N570" s="166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  <c r="AA570" s="170"/>
    </row>
    <row r="571" spans="1:27" ht="12.75">
      <c r="A571" s="170"/>
      <c r="B571" s="170"/>
      <c r="C571" s="170"/>
      <c r="D571" s="170"/>
      <c r="E571" s="170"/>
      <c r="F571" s="170"/>
      <c r="G571" s="170"/>
      <c r="H571" s="170"/>
      <c r="I571" s="170"/>
      <c r="J571" s="170"/>
      <c r="K571" s="170"/>
      <c r="L571" s="166"/>
      <c r="M571" s="166"/>
      <c r="N571" s="166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  <c r="AA571" s="170"/>
    </row>
    <row r="572" spans="1:27" ht="12.75">
      <c r="A572" s="170"/>
      <c r="B572" s="170"/>
      <c r="C572" s="170"/>
      <c r="D572" s="170"/>
      <c r="E572" s="170"/>
      <c r="F572" s="170"/>
      <c r="G572" s="170"/>
      <c r="H572" s="170"/>
      <c r="I572" s="170"/>
      <c r="J572" s="170"/>
      <c r="K572" s="170"/>
      <c r="L572" s="166"/>
      <c r="M572" s="166"/>
      <c r="N572" s="166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  <c r="AA572" s="170"/>
    </row>
    <row r="573" spans="1:27" ht="12.75">
      <c r="A573" s="170"/>
      <c r="B573" s="170"/>
      <c r="C573" s="170"/>
      <c r="D573" s="170"/>
      <c r="E573" s="170"/>
      <c r="F573" s="170"/>
      <c r="G573" s="170"/>
      <c r="H573" s="170"/>
      <c r="I573" s="170"/>
      <c r="J573" s="170"/>
      <c r="K573" s="170"/>
      <c r="L573" s="166"/>
      <c r="M573" s="166"/>
      <c r="N573" s="166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  <c r="AA573" s="170"/>
    </row>
    <row r="574" spans="1:27" ht="12.75">
      <c r="A574" s="170"/>
      <c r="B574" s="170"/>
      <c r="C574" s="170"/>
      <c r="D574" s="170"/>
      <c r="E574" s="170"/>
      <c r="F574" s="170"/>
      <c r="G574" s="170"/>
      <c r="H574" s="170"/>
      <c r="I574" s="170"/>
      <c r="J574" s="170"/>
      <c r="K574" s="170"/>
      <c r="L574" s="166"/>
      <c r="M574" s="166"/>
      <c r="N574" s="166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  <c r="AA574" s="170"/>
    </row>
    <row r="575" spans="1:27" ht="12.75">
      <c r="A575" s="170"/>
      <c r="B575" s="170"/>
      <c r="C575" s="170"/>
      <c r="D575" s="170"/>
      <c r="E575" s="170"/>
      <c r="F575" s="170"/>
      <c r="G575" s="170"/>
      <c r="H575" s="170"/>
      <c r="I575" s="170"/>
      <c r="J575" s="170"/>
      <c r="K575" s="170"/>
      <c r="L575" s="166"/>
      <c r="M575" s="166"/>
      <c r="N575" s="166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  <c r="AA575" s="170"/>
    </row>
    <row r="576" spans="1:27" ht="12.75">
      <c r="A576" s="170"/>
      <c r="B576" s="170"/>
      <c r="C576" s="170"/>
      <c r="D576" s="170"/>
      <c r="E576" s="170"/>
      <c r="F576" s="170"/>
      <c r="G576" s="170"/>
      <c r="H576" s="170"/>
      <c r="I576" s="170"/>
      <c r="J576" s="170"/>
      <c r="K576" s="170"/>
      <c r="L576" s="166"/>
      <c r="M576" s="166"/>
      <c r="N576" s="166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  <c r="AA576" s="170"/>
    </row>
    <row r="577" spans="1:27" ht="12.75">
      <c r="A577" s="170"/>
      <c r="B577" s="170"/>
      <c r="C577" s="170"/>
      <c r="D577" s="170"/>
      <c r="E577" s="170"/>
      <c r="F577" s="170"/>
      <c r="G577" s="170"/>
      <c r="H577" s="170"/>
      <c r="I577" s="170"/>
      <c r="J577" s="170"/>
      <c r="K577" s="170"/>
      <c r="L577" s="166"/>
      <c r="M577" s="166"/>
      <c r="N577" s="166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  <c r="AA577" s="170"/>
    </row>
    <row r="578" spans="1:27" ht="12.75">
      <c r="A578" s="170"/>
      <c r="B578" s="170"/>
      <c r="C578" s="170"/>
      <c r="D578" s="170"/>
      <c r="E578" s="170"/>
      <c r="F578" s="170"/>
      <c r="G578" s="170"/>
      <c r="H578" s="170"/>
      <c r="I578" s="170"/>
      <c r="J578" s="170"/>
      <c r="K578" s="170"/>
      <c r="L578" s="166"/>
      <c r="M578" s="166"/>
      <c r="N578" s="166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  <c r="AA578" s="170"/>
    </row>
    <row r="579" spans="1:27" ht="12.75">
      <c r="A579" s="170"/>
      <c r="B579" s="170"/>
      <c r="C579" s="170"/>
      <c r="D579" s="170"/>
      <c r="E579" s="170"/>
      <c r="F579" s="170"/>
      <c r="G579" s="170"/>
      <c r="H579" s="170"/>
      <c r="I579" s="170"/>
      <c r="J579" s="170"/>
      <c r="K579" s="170"/>
      <c r="L579" s="166"/>
      <c r="M579" s="166"/>
      <c r="N579" s="166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  <c r="AA579" s="170"/>
    </row>
    <row r="580" spans="1:27" ht="12.75">
      <c r="A580" s="170"/>
      <c r="B580" s="170"/>
      <c r="C580" s="170"/>
      <c r="D580" s="170"/>
      <c r="E580" s="170"/>
      <c r="F580" s="170"/>
      <c r="G580" s="170"/>
      <c r="H580" s="170"/>
      <c r="I580" s="170"/>
      <c r="J580" s="170"/>
      <c r="K580" s="170"/>
      <c r="L580" s="166"/>
      <c r="M580" s="166"/>
      <c r="N580" s="166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  <c r="AA580" s="170"/>
    </row>
    <row r="581" spans="1:27" ht="12.75">
      <c r="A581" s="170"/>
      <c r="B581" s="170"/>
      <c r="C581" s="170"/>
      <c r="D581" s="170"/>
      <c r="E581" s="170"/>
      <c r="F581" s="170"/>
      <c r="G581" s="170"/>
      <c r="H581" s="170"/>
      <c r="I581" s="170"/>
      <c r="J581" s="170"/>
      <c r="K581" s="170"/>
      <c r="L581" s="166"/>
      <c r="M581" s="166"/>
      <c r="N581" s="166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  <c r="AA581" s="170"/>
    </row>
    <row r="582" spans="1:27" ht="12.75">
      <c r="A582" s="170"/>
      <c r="B582" s="170"/>
      <c r="C582" s="170"/>
      <c r="D582" s="170"/>
      <c r="E582" s="170"/>
      <c r="F582" s="170"/>
      <c r="G582" s="170"/>
      <c r="H582" s="170"/>
      <c r="I582" s="170"/>
      <c r="J582" s="170"/>
      <c r="K582" s="170"/>
      <c r="L582" s="166"/>
      <c r="M582" s="166"/>
      <c r="N582" s="166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  <c r="AA582" s="170"/>
    </row>
    <row r="583" spans="1:27" ht="12.75">
      <c r="A583" s="170"/>
      <c r="B583" s="170"/>
      <c r="C583" s="170"/>
      <c r="D583" s="170"/>
      <c r="E583" s="170"/>
      <c r="F583" s="170"/>
      <c r="G583" s="170"/>
      <c r="H583" s="170"/>
      <c r="I583" s="170"/>
      <c r="J583" s="170"/>
      <c r="K583" s="170"/>
      <c r="L583" s="166"/>
      <c r="M583" s="166"/>
      <c r="N583" s="166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  <c r="AA583" s="170"/>
    </row>
    <row r="584" spans="1:27" ht="12.75">
      <c r="A584" s="170"/>
      <c r="B584" s="170"/>
      <c r="C584" s="170"/>
      <c r="D584" s="170"/>
      <c r="E584" s="170"/>
      <c r="F584" s="170"/>
      <c r="G584" s="170"/>
      <c r="H584" s="170"/>
      <c r="I584" s="170"/>
      <c r="J584" s="170"/>
      <c r="K584" s="170"/>
      <c r="L584" s="166"/>
      <c r="M584" s="166"/>
      <c r="N584" s="166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  <c r="AA584" s="170"/>
    </row>
    <row r="585" spans="1:27" ht="12.75">
      <c r="A585" s="170"/>
      <c r="B585" s="170"/>
      <c r="C585" s="170"/>
      <c r="D585" s="170"/>
      <c r="E585" s="170"/>
      <c r="F585" s="170"/>
      <c r="G585" s="170"/>
      <c r="H585" s="170"/>
      <c r="I585" s="170"/>
      <c r="J585" s="170"/>
      <c r="K585" s="170"/>
      <c r="L585" s="166"/>
      <c r="M585" s="166"/>
      <c r="N585" s="166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  <c r="AA585" s="170"/>
    </row>
    <row r="586" spans="1:27" ht="12.75">
      <c r="A586" s="170"/>
      <c r="B586" s="170"/>
      <c r="C586" s="170"/>
      <c r="D586" s="170"/>
      <c r="E586" s="170"/>
      <c r="F586" s="170"/>
      <c r="G586" s="170"/>
      <c r="H586" s="170"/>
      <c r="I586" s="170"/>
      <c r="J586" s="170"/>
      <c r="K586" s="170"/>
      <c r="L586" s="166"/>
      <c r="M586" s="166"/>
      <c r="N586" s="166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  <c r="AA586" s="170"/>
    </row>
    <row r="587" spans="1:27" ht="12.75">
      <c r="A587" s="170"/>
      <c r="B587" s="170"/>
      <c r="C587" s="170"/>
      <c r="D587" s="170"/>
      <c r="E587" s="170"/>
      <c r="F587" s="170"/>
      <c r="G587" s="170"/>
      <c r="H587" s="170"/>
      <c r="I587" s="170"/>
      <c r="J587" s="170"/>
      <c r="K587" s="170"/>
      <c r="L587" s="166"/>
      <c r="M587" s="166"/>
      <c r="N587" s="166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  <c r="AA587" s="170"/>
    </row>
    <row r="588" spans="1:27" ht="12.75">
      <c r="A588" s="170"/>
      <c r="B588" s="170"/>
      <c r="C588" s="170"/>
      <c r="D588" s="170"/>
      <c r="E588" s="170"/>
      <c r="F588" s="170"/>
      <c r="G588" s="170"/>
      <c r="H588" s="170"/>
      <c r="I588" s="170"/>
      <c r="J588" s="170"/>
      <c r="K588" s="170"/>
      <c r="L588" s="166"/>
      <c r="M588" s="166"/>
      <c r="N588" s="166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  <c r="AA588" s="170"/>
    </row>
    <row r="589" spans="1:27" ht="12.75">
      <c r="A589" s="170"/>
      <c r="B589" s="170"/>
      <c r="C589" s="170"/>
      <c r="D589" s="170"/>
      <c r="E589" s="170"/>
      <c r="F589" s="170"/>
      <c r="G589" s="170"/>
      <c r="H589" s="170"/>
      <c r="I589" s="170"/>
      <c r="J589" s="170"/>
      <c r="K589" s="170"/>
      <c r="L589" s="166"/>
      <c r="M589" s="166"/>
      <c r="N589" s="166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  <c r="AA589" s="170"/>
    </row>
    <row r="590" spans="1:27" ht="12.75">
      <c r="A590" s="170"/>
      <c r="B590" s="170"/>
      <c r="C590" s="170"/>
      <c r="D590" s="170"/>
      <c r="E590" s="170"/>
      <c r="F590" s="170"/>
      <c r="G590" s="170"/>
      <c r="H590" s="170"/>
      <c r="I590" s="170"/>
      <c r="J590" s="170"/>
      <c r="K590" s="170"/>
      <c r="L590" s="166"/>
      <c r="M590" s="166"/>
      <c r="N590" s="166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  <c r="AA590" s="170"/>
    </row>
    <row r="591" spans="1:27" ht="12.75">
      <c r="A591" s="170"/>
      <c r="B591" s="170"/>
      <c r="C591" s="170"/>
      <c r="D591" s="170"/>
      <c r="E591" s="170"/>
      <c r="F591" s="170"/>
      <c r="G591" s="170"/>
      <c r="H591" s="170"/>
      <c r="I591" s="170"/>
      <c r="J591" s="170"/>
      <c r="K591" s="170"/>
      <c r="L591" s="166"/>
      <c r="M591" s="166"/>
      <c r="N591" s="166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  <c r="AA591" s="170"/>
    </row>
    <row r="592" spans="1:27" ht="12.75">
      <c r="A592" s="170"/>
      <c r="B592" s="170"/>
      <c r="C592" s="170"/>
      <c r="D592" s="170"/>
      <c r="E592" s="170"/>
      <c r="F592" s="170"/>
      <c r="G592" s="170"/>
      <c r="H592" s="170"/>
      <c r="I592" s="170"/>
      <c r="J592" s="170"/>
      <c r="K592" s="170"/>
      <c r="L592" s="166"/>
      <c r="M592" s="166"/>
      <c r="N592" s="166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  <c r="AA592" s="170"/>
    </row>
    <row r="593" spans="1:27" ht="12.75">
      <c r="A593" s="170"/>
      <c r="B593" s="170"/>
      <c r="C593" s="170"/>
      <c r="D593" s="170"/>
      <c r="E593" s="170"/>
      <c r="F593" s="170"/>
      <c r="G593" s="170"/>
      <c r="H593" s="170"/>
      <c r="I593" s="170"/>
      <c r="J593" s="170"/>
      <c r="K593" s="170"/>
      <c r="L593" s="166"/>
      <c r="M593" s="166"/>
      <c r="N593" s="166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  <c r="AA593" s="170"/>
    </row>
    <row r="594" spans="1:27" ht="12.75">
      <c r="A594" s="170"/>
      <c r="B594" s="170"/>
      <c r="C594" s="170"/>
      <c r="D594" s="170"/>
      <c r="E594" s="170"/>
      <c r="F594" s="170"/>
      <c r="G594" s="170"/>
      <c r="H594" s="170"/>
      <c r="I594" s="170"/>
      <c r="J594" s="170"/>
      <c r="K594" s="170"/>
      <c r="L594" s="166"/>
      <c r="M594" s="166"/>
      <c r="N594" s="166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  <c r="AA594" s="170"/>
    </row>
    <row r="595" spans="1:27" ht="12.75">
      <c r="A595" s="170"/>
      <c r="B595" s="170"/>
      <c r="C595" s="170"/>
      <c r="D595" s="170"/>
      <c r="E595" s="170"/>
      <c r="F595" s="170"/>
      <c r="G595" s="170"/>
      <c r="H595" s="170"/>
      <c r="I595" s="170"/>
      <c r="J595" s="170"/>
      <c r="K595" s="170"/>
      <c r="L595" s="166"/>
      <c r="M595" s="166"/>
      <c r="N595" s="166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  <c r="AA595" s="170"/>
    </row>
    <row r="596" spans="1:27" ht="12.75">
      <c r="A596" s="170"/>
      <c r="B596" s="170"/>
      <c r="C596" s="170"/>
      <c r="D596" s="170"/>
      <c r="E596" s="170"/>
      <c r="F596" s="170"/>
      <c r="G596" s="170"/>
      <c r="H596" s="170"/>
      <c r="I596" s="170"/>
      <c r="J596" s="170"/>
      <c r="K596" s="170"/>
      <c r="L596" s="166"/>
      <c r="M596" s="166"/>
      <c r="N596" s="166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  <c r="AA596" s="170"/>
    </row>
    <row r="597" spans="1:27" ht="12.75">
      <c r="A597" s="170"/>
      <c r="B597" s="170"/>
      <c r="C597" s="170"/>
      <c r="D597" s="170"/>
      <c r="E597" s="170"/>
      <c r="F597" s="170"/>
      <c r="G597" s="170"/>
      <c r="H597" s="170"/>
      <c r="I597" s="170"/>
      <c r="J597" s="170"/>
      <c r="K597" s="170"/>
      <c r="L597" s="166"/>
      <c r="M597" s="166"/>
      <c r="N597" s="166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  <c r="AA597" s="170"/>
    </row>
    <row r="598" spans="1:27" ht="12.75">
      <c r="A598" s="170"/>
      <c r="B598" s="170"/>
      <c r="C598" s="170"/>
      <c r="D598" s="170"/>
      <c r="E598" s="170"/>
      <c r="F598" s="170"/>
      <c r="G598" s="170"/>
      <c r="H598" s="170"/>
      <c r="I598" s="170"/>
      <c r="J598" s="170"/>
      <c r="K598" s="170"/>
      <c r="L598" s="166"/>
      <c r="M598" s="166"/>
      <c r="N598" s="166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  <c r="AA598" s="170"/>
    </row>
    <row r="599" spans="1:27" ht="12.75">
      <c r="A599" s="170"/>
      <c r="B599" s="170"/>
      <c r="C599" s="170"/>
      <c r="D599" s="170"/>
      <c r="E599" s="170"/>
      <c r="F599" s="170"/>
      <c r="G599" s="170"/>
      <c r="H599" s="170"/>
      <c r="I599" s="170"/>
      <c r="J599" s="170"/>
      <c r="K599" s="170"/>
      <c r="L599" s="166"/>
      <c r="M599" s="166"/>
      <c r="N599" s="166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  <c r="AA599" s="170"/>
    </row>
    <row r="600" spans="1:27" ht="12.75">
      <c r="A600" s="170"/>
      <c r="B600" s="170"/>
      <c r="C600" s="170"/>
      <c r="D600" s="170"/>
      <c r="E600" s="170"/>
      <c r="F600" s="170"/>
      <c r="G600" s="170"/>
      <c r="H600" s="170"/>
      <c r="I600" s="170"/>
      <c r="J600" s="170"/>
      <c r="K600" s="170"/>
      <c r="L600" s="166"/>
      <c r="M600" s="166"/>
      <c r="N600" s="166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  <c r="AA600" s="170"/>
    </row>
    <row r="601" spans="1:27" ht="12.75">
      <c r="A601" s="170"/>
      <c r="B601" s="170"/>
      <c r="C601" s="170"/>
      <c r="D601" s="170"/>
      <c r="E601" s="170"/>
      <c r="F601" s="170"/>
      <c r="G601" s="170"/>
      <c r="H601" s="170"/>
      <c r="I601" s="170"/>
      <c r="J601" s="170"/>
      <c r="K601" s="170"/>
      <c r="L601" s="166"/>
      <c r="M601" s="166"/>
      <c r="N601" s="166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  <c r="AA601" s="170"/>
    </row>
    <row r="602" spans="1:27" ht="12.75">
      <c r="A602" s="170"/>
      <c r="B602" s="170"/>
      <c r="C602" s="170"/>
      <c r="D602" s="170"/>
      <c r="E602" s="170"/>
      <c r="F602" s="170"/>
      <c r="G602" s="170"/>
      <c r="H602" s="170"/>
      <c r="I602" s="170"/>
      <c r="J602" s="170"/>
      <c r="K602" s="170"/>
      <c r="L602" s="166"/>
      <c r="M602" s="166"/>
      <c r="N602" s="166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  <c r="AA602" s="170"/>
    </row>
    <row r="603" spans="1:27" ht="12.75">
      <c r="A603" s="170"/>
      <c r="B603" s="170"/>
      <c r="C603" s="170"/>
      <c r="D603" s="170"/>
      <c r="E603" s="170"/>
      <c r="F603" s="170"/>
      <c r="G603" s="170"/>
      <c r="H603" s="170"/>
      <c r="I603" s="170"/>
      <c r="J603" s="170"/>
      <c r="K603" s="170"/>
      <c r="L603" s="166"/>
      <c r="M603" s="166"/>
      <c r="N603" s="166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  <c r="AA603" s="170"/>
    </row>
    <row r="604" spans="1:27" ht="12.75">
      <c r="A604" s="170"/>
      <c r="B604" s="170"/>
      <c r="C604" s="170"/>
      <c r="D604" s="170"/>
      <c r="E604" s="170"/>
      <c r="F604" s="170"/>
      <c r="G604" s="170"/>
      <c r="H604" s="170"/>
      <c r="I604" s="170"/>
      <c r="J604" s="170"/>
      <c r="K604" s="170"/>
      <c r="L604" s="166"/>
      <c r="M604" s="166"/>
      <c r="N604" s="166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  <c r="AA604" s="170"/>
    </row>
    <row r="605" spans="1:27" ht="12.75">
      <c r="A605" s="170"/>
      <c r="B605" s="170"/>
      <c r="C605" s="170"/>
      <c r="D605" s="170"/>
      <c r="E605" s="170"/>
      <c r="F605" s="170"/>
      <c r="G605" s="170"/>
      <c r="H605" s="170"/>
      <c r="I605" s="170"/>
      <c r="J605" s="170"/>
      <c r="K605" s="170"/>
      <c r="L605" s="166"/>
      <c r="M605" s="166"/>
      <c r="N605" s="166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  <c r="AA605" s="170"/>
    </row>
    <row r="606" spans="1:27" ht="12.75">
      <c r="A606" s="170"/>
      <c r="B606" s="170"/>
      <c r="C606" s="170"/>
      <c r="D606" s="170"/>
      <c r="E606" s="170"/>
      <c r="F606" s="170"/>
      <c r="G606" s="170"/>
      <c r="H606" s="170"/>
      <c r="I606" s="170"/>
      <c r="J606" s="170"/>
      <c r="K606" s="170"/>
      <c r="L606" s="166"/>
      <c r="M606" s="166"/>
      <c r="N606" s="166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  <c r="AA606" s="170"/>
    </row>
    <row r="607" spans="1:27" ht="12.75">
      <c r="A607" s="170"/>
      <c r="B607" s="170"/>
      <c r="C607" s="170"/>
      <c r="D607" s="170"/>
      <c r="E607" s="170"/>
      <c r="F607" s="170"/>
      <c r="G607" s="170"/>
      <c r="H607" s="170"/>
      <c r="I607" s="170"/>
      <c r="J607" s="170"/>
      <c r="K607" s="170"/>
      <c r="L607" s="166"/>
      <c r="M607" s="166"/>
      <c r="N607" s="166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  <c r="AA607" s="170"/>
    </row>
    <row r="608" spans="1:27" ht="12.75">
      <c r="A608" s="170"/>
      <c r="B608" s="170"/>
      <c r="C608" s="170"/>
      <c r="D608" s="170"/>
      <c r="E608" s="170"/>
      <c r="F608" s="170"/>
      <c r="G608" s="170"/>
      <c r="H608" s="170"/>
      <c r="I608" s="170"/>
      <c r="J608" s="170"/>
      <c r="K608" s="170"/>
      <c r="L608" s="166"/>
      <c r="M608" s="166"/>
      <c r="N608" s="166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  <c r="AA608" s="170"/>
    </row>
    <row r="609" spans="1:27" ht="12.75">
      <c r="A609" s="170"/>
      <c r="B609" s="170"/>
      <c r="C609" s="170"/>
      <c r="D609" s="170"/>
      <c r="E609" s="170"/>
      <c r="F609" s="170"/>
      <c r="G609" s="170"/>
      <c r="H609" s="170"/>
      <c r="I609" s="170"/>
      <c r="J609" s="170"/>
      <c r="K609" s="170"/>
      <c r="L609" s="166"/>
      <c r="M609" s="166"/>
      <c r="N609" s="166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  <c r="AA609" s="170"/>
    </row>
    <row r="610" spans="1:27" ht="12.75">
      <c r="A610" s="170"/>
      <c r="B610" s="170"/>
      <c r="C610" s="170"/>
      <c r="D610" s="170"/>
      <c r="E610" s="170"/>
      <c r="F610" s="170"/>
      <c r="G610" s="170"/>
      <c r="H610" s="170"/>
      <c r="I610" s="170"/>
      <c r="J610" s="170"/>
      <c r="K610" s="170"/>
      <c r="L610" s="166"/>
      <c r="M610" s="166"/>
      <c r="N610" s="166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  <c r="AA610" s="170"/>
    </row>
    <row r="611" spans="1:27" ht="12.75">
      <c r="A611" s="170"/>
      <c r="B611" s="170"/>
      <c r="C611" s="170"/>
      <c r="D611" s="170"/>
      <c r="E611" s="170"/>
      <c r="F611" s="170"/>
      <c r="G611" s="170"/>
      <c r="H611" s="170"/>
      <c r="I611" s="170"/>
      <c r="J611" s="170"/>
      <c r="K611" s="170"/>
      <c r="L611" s="166"/>
      <c r="M611" s="166"/>
      <c r="N611" s="166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  <c r="AA611" s="170"/>
    </row>
    <row r="612" spans="1:27" ht="12.75">
      <c r="A612" s="170"/>
      <c r="B612" s="170"/>
      <c r="C612" s="170"/>
      <c r="D612" s="170"/>
      <c r="E612" s="170"/>
      <c r="F612" s="170"/>
      <c r="G612" s="170"/>
      <c r="H612" s="170"/>
      <c r="I612" s="170"/>
      <c r="J612" s="170"/>
      <c r="K612" s="170"/>
      <c r="L612" s="166"/>
      <c r="M612" s="166"/>
      <c r="N612" s="166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  <c r="AA612" s="170"/>
    </row>
    <row r="613" spans="1:27" ht="12.75">
      <c r="A613" s="170"/>
      <c r="B613" s="170"/>
      <c r="C613" s="170"/>
      <c r="D613" s="170"/>
      <c r="E613" s="170"/>
      <c r="F613" s="170"/>
      <c r="G613" s="170"/>
      <c r="H613" s="170"/>
      <c r="I613" s="170"/>
      <c r="J613" s="170"/>
      <c r="K613" s="170"/>
      <c r="L613" s="166"/>
      <c r="M613" s="166"/>
      <c r="N613" s="166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  <c r="AA613" s="170"/>
    </row>
    <row r="614" spans="1:27" ht="12.75">
      <c r="A614" s="170"/>
      <c r="B614" s="170"/>
      <c r="C614" s="170"/>
      <c r="D614" s="170"/>
      <c r="E614" s="170"/>
      <c r="F614" s="170"/>
      <c r="G614" s="170"/>
      <c r="H614" s="170"/>
      <c r="I614" s="170"/>
      <c r="J614" s="170"/>
      <c r="K614" s="170"/>
      <c r="L614" s="166"/>
      <c r="M614" s="166"/>
      <c r="N614" s="166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  <c r="AA614" s="170"/>
    </row>
    <row r="615" spans="1:27" ht="12.75">
      <c r="A615" s="170"/>
      <c r="B615" s="170"/>
      <c r="C615" s="170"/>
      <c r="D615" s="170"/>
      <c r="E615" s="170"/>
      <c r="F615" s="170"/>
      <c r="G615" s="170"/>
      <c r="H615" s="170"/>
      <c r="I615" s="170"/>
      <c r="J615" s="170"/>
      <c r="K615" s="170"/>
      <c r="L615" s="166"/>
      <c r="M615" s="166"/>
      <c r="N615" s="166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  <c r="AA615" s="170"/>
    </row>
    <row r="616" spans="1:27" ht="12.75">
      <c r="A616" s="170"/>
      <c r="B616" s="170"/>
      <c r="C616" s="170"/>
      <c r="D616" s="170"/>
      <c r="E616" s="170"/>
      <c r="F616" s="170"/>
      <c r="G616" s="170"/>
      <c r="H616" s="170"/>
      <c r="I616" s="170"/>
      <c r="J616" s="170"/>
      <c r="K616" s="170"/>
      <c r="L616" s="166"/>
      <c r="M616" s="166"/>
      <c r="N616" s="166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  <c r="AA616" s="170"/>
    </row>
    <row r="617" spans="1:27" ht="12.75">
      <c r="A617" s="170"/>
      <c r="B617" s="170"/>
      <c r="C617" s="170"/>
      <c r="D617" s="170"/>
      <c r="E617" s="170"/>
      <c r="F617" s="170"/>
      <c r="G617" s="170"/>
      <c r="H617" s="170"/>
      <c r="I617" s="170"/>
      <c r="J617" s="170"/>
      <c r="K617" s="170"/>
      <c r="L617" s="166"/>
      <c r="M617" s="166"/>
      <c r="N617" s="166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  <c r="AA617" s="170"/>
    </row>
    <row r="618" spans="1:27" ht="12.75">
      <c r="A618" s="170"/>
      <c r="B618" s="170"/>
      <c r="C618" s="170"/>
      <c r="D618" s="170"/>
      <c r="E618" s="170"/>
      <c r="F618" s="170"/>
      <c r="G618" s="170"/>
      <c r="H618" s="170"/>
      <c r="I618" s="170"/>
      <c r="J618" s="170"/>
      <c r="K618" s="170"/>
      <c r="L618" s="166"/>
      <c r="M618" s="166"/>
      <c r="N618" s="166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  <c r="AA618" s="170"/>
    </row>
    <row r="619" spans="1:27" ht="12.75">
      <c r="A619" s="170"/>
      <c r="B619" s="170"/>
      <c r="C619" s="170"/>
      <c r="D619" s="170"/>
      <c r="E619" s="170"/>
      <c r="F619" s="170"/>
      <c r="G619" s="170"/>
      <c r="H619" s="170"/>
      <c r="I619" s="170"/>
      <c r="J619" s="170"/>
      <c r="K619" s="170"/>
      <c r="L619" s="166"/>
      <c r="M619" s="166"/>
      <c r="N619" s="166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  <c r="AA619" s="170"/>
    </row>
    <row r="620" spans="1:27" ht="12.75">
      <c r="A620" s="170"/>
      <c r="B620" s="170"/>
      <c r="C620" s="170"/>
      <c r="D620" s="170"/>
      <c r="E620" s="170"/>
      <c r="F620" s="170"/>
      <c r="G620" s="170"/>
      <c r="H620" s="170"/>
      <c r="I620" s="170"/>
      <c r="J620" s="170"/>
      <c r="K620" s="170"/>
      <c r="L620" s="166"/>
      <c r="M620" s="166"/>
      <c r="N620" s="166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  <c r="AA620" s="170"/>
    </row>
    <row r="621" spans="1:27" ht="12.75">
      <c r="A621" s="170"/>
      <c r="B621" s="170"/>
      <c r="C621" s="170"/>
      <c r="D621" s="170"/>
      <c r="E621" s="170"/>
      <c r="F621" s="170"/>
      <c r="G621" s="170"/>
      <c r="H621" s="170"/>
      <c r="I621" s="170"/>
      <c r="J621" s="170"/>
      <c r="K621" s="170"/>
      <c r="L621" s="166"/>
      <c r="M621" s="166"/>
      <c r="N621" s="166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  <c r="AA621" s="170"/>
    </row>
    <row r="622" spans="1:27" ht="12.75">
      <c r="A622" s="170"/>
      <c r="B622" s="170"/>
      <c r="C622" s="170"/>
      <c r="D622" s="170"/>
      <c r="E622" s="170"/>
      <c r="F622" s="170"/>
      <c r="G622" s="170"/>
      <c r="H622" s="170"/>
      <c r="I622" s="170"/>
      <c r="J622" s="170"/>
      <c r="K622" s="170"/>
      <c r="L622" s="166"/>
      <c r="M622" s="166"/>
      <c r="N622" s="166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  <c r="AA622" s="170"/>
    </row>
    <row r="623" spans="1:27" ht="12.75">
      <c r="A623" s="170"/>
      <c r="B623" s="170"/>
      <c r="C623" s="170"/>
      <c r="D623" s="170"/>
      <c r="E623" s="170"/>
      <c r="F623" s="170"/>
      <c r="G623" s="170"/>
      <c r="H623" s="170"/>
      <c r="I623" s="170"/>
      <c r="J623" s="170"/>
      <c r="K623" s="170"/>
      <c r="L623" s="166"/>
      <c r="M623" s="166"/>
      <c r="N623" s="166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  <c r="AA623" s="170"/>
    </row>
    <row r="624" spans="1:27" ht="12.75">
      <c r="A624" s="170"/>
      <c r="B624" s="170"/>
      <c r="C624" s="170"/>
      <c r="D624" s="170"/>
      <c r="E624" s="170"/>
      <c r="F624" s="170"/>
      <c r="G624" s="170"/>
      <c r="H624" s="170"/>
      <c r="I624" s="170"/>
      <c r="J624" s="170"/>
      <c r="K624" s="170"/>
      <c r="L624" s="166"/>
      <c r="M624" s="166"/>
      <c r="N624" s="166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  <c r="AA624" s="170"/>
    </row>
    <row r="625" spans="1:27" ht="12.75">
      <c r="A625" s="170"/>
      <c r="B625" s="170"/>
      <c r="C625" s="170"/>
      <c r="D625" s="170"/>
      <c r="E625" s="170"/>
      <c r="F625" s="170"/>
      <c r="G625" s="170"/>
      <c r="H625" s="170"/>
      <c r="I625" s="170"/>
      <c r="J625" s="170"/>
      <c r="K625" s="170"/>
      <c r="L625" s="166"/>
      <c r="M625" s="166"/>
      <c r="N625" s="166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  <c r="AA625" s="170"/>
    </row>
    <row r="626" spans="1:27" ht="12.75">
      <c r="A626" s="170"/>
      <c r="B626" s="170"/>
      <c r="C626" s="170"/>
      <c r="D626" s="170"/>
      <c r="E626" s="170"/>
      <c r="F626" s="170"/>
      <c r="G626" s="170"/>
      <c r="H626" s="170"/>
      <c r="I626" s="170"/>
      <c r="J626" s="170"/>
      <c r="K626" s="170"/>
      <c r="L626" s="166"/>
      <c r="M626" s="166"/>
      <c r="N626" s="166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  <c r="AA626" s="170"/>
    </row>
    <row r="627" spans="1:27" ht="12.75">
      <c r="A627" s="170"/>
      <c r="B627" s="170"/>
      <c r="C627" s="170"/>
      <c r="D627" s="170"/>
      <c r="E627" s="170"/>
      <c r="F627" s="170"/>
      <c r="G627" s="170"/>
      <c r="H627" s="170"/>
      <c r="I627" s="170"/>
      <c r="J627" s="170"/>
      <c r="K627" s="170"/>
      <c r="L627" s="166"/>
      <c r="M627" s="166"/>
      <c r="N627" s="166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  <c r="AA627" s="170"/>
    </row>
    <row r="628" spans="1:27" ht="12.75">
      <c r="A628" s="170"/>
      <c r="B628" s="170"/>
      <c r="C628" s="170"/>
      <c r="D628" s="170"/>
      <c r="E628" s="170"/>
      <c r="F628" s="170"/>
      <c r="G628" s="170"/>
      <c r="H628" s="170"/>
      <c r="I628" s="170"/>
      <c r="J628" s="170"/>
      <c r="K628" s="170"/>
      <c r="L628" s="166"/>
      <c r="M628" s="166"/>
      <c r="N628" s="166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  <c r="AA628" s="170"/>
    </row>
    <row r="629" spans="1:27" ht="12.75">
      <c r="A629" s="170"/>
      <c r="B629" s="170"/>
      <c r="C629" s="170"/>
      <c r="D629" s="170"/>
      <c r="E629" s="170"/>
      <c r="F629" s="170"/>
      <c r="G629" s="170"/>
      <c r="H629" s="170"/>
      <c r="I629" s="170"/>
      <c r="J629" s="170"/>
      <c r="K629" s="170"/>
      <c r="L629" s="166"/>
      <c r="M629" s="166"/>
      <c r="N629" s="166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  <c r="AA629" s="170"/>
    </row>
    <row r="630" spans="1:27" ht="12.75">
      <c r="A630" s="170"/>
      <c r="B630" s="170"/>
      <c r="C630" s="170"/>
      <c r="D630" s="170"/>
      <c r="E630" s="170"/>
      <c r="F630" s="170"/>
      <c r="G630" s="170"/>
      <c r="H630" s="170"/>
      <c r="I630" s="170"/>
      <c r="J630" s="170"/>
      <c r="K630" s="170"/>
      <c r="L630" s="166"/>
      <c r="M630" s="166"/>
      <c r="N630" s="166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  <c r="AA630" s="170"/>
    </row>
    <row r="631" spans="1:27" ht="12.75">
      <c r="A631" s="170"/>
      <c r="B631" s="170"/>
      <c r="C631" s="170"/>
      <c r="D631" s="170"/>
      <c r="E631" s="170"/>
      <c r="F631" s="170"/>
      <c r="G631" s="170"/>
      <c r="H631" s="170"/>
      <c r="I631" s="170"/>
      <c r="J631" s="170"/>
      <c r="K631" s="170"/>
      <c r="L631" s="166"/>
      <c r="M631" s="166"/>
      <c r="N631" s="166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  <c r="AA631" s="170"/>
    </row>
    <row r="632" spans="1:27" ht="12.75">
      <c r="A632" s="170"/>
      <c r="B632" s="170"/>
      <c r="C632" s="170"/>
      <c r="D632" s="170"/>
      <c r="E632" s="170"/>
      <c r="F632" s="170"/>
      <c r="G632" s="170"/>
      <c r="H632" s="170"/>
      <c r="I632" s="170"/>
      <c r="J632" s="170"/>
      <c r="K632" s="170"/>
      <c r="L632" s="166"/>
      <c r="M632" s="166"/>
      <c r="N632" s="166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  <c r="AA632" s="170"/>
    </row>
    <row r="633" spans="1:27" ht="12.75">
      <c r="A633" s="170"/>
      <c r="B633" s="170"/>
      <c r="C633" s="170"/>
      <c r="D633" s="170"/>
      <c r="E633" s="170"/>
      <c r="F633" s="170"/>
      <c r="G633" s="170"/>
      <c r="H633" s="170"/>
      <c r="I633" s="170"/>
      <c r="J633" s="170"/>
      <c r="K633" s="170"/>
      <c r="L633" s="166"/>
      <c r="M633" s="166"/>
      <c r="N633" s="166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  <c r="AA633" s="170"/>
    </row>
    <row r="634" spans="1:27" ht="12.75">
      <c r="A634" s="170"/>
      <c r="B634" s="170"/>
      <c r="C634" s="170"/>
      <c r="D634" s="170"/>
      <c r="E634" s="170"/>
      <c r="F634" s="170"/>
      <c r="G634" s="170"/>
      <c r="H634" s="170"/>
      <c r="I634" s="170"/>
      <c r="J634" s="170"/>
      <c r="K634" s="170"/>
      <c r="L634" s="166"/>
      <c r="M634" s="166"/>
      <c r="N634" s="166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  <c r="AA634" s="170"/>
    </row>
    <row r="635" spans="1:27" ht="12.75">
      <c r="A635" s="170"/>
      <c r="B635" s="170"/>
      <c r="C635" s="170"/>
      <c r="D635" s="170"/>
      <c r="E635" s="170"/>
      <c r="F635" s="170"/>
      <c r="G635" s="170"/>
      <c r="H635" s="170"/>
      <c r="I635" s="170"/>
      <c r="J635" s="170"/>
      <c r="K635" s="170"/>
      <c r="L635" s="166"/>
      <c r="M635" s="166"/>
      <c r="N635" s="166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  <c r="AA635" s="170"/>
    </row>
    <row r="636" spans="1:27" ht="12.75">
      <c r="A636" s="170"/>
      <c r="B636" s="170"/>
      <c r="C636" s="170"/>
      <c r="D636" s="170"/>
      <c r="E636" s="170"/>
      <c r="F636" s="170"/>
      <c r="G636" s="170"/>
      <c r="H636" s="170"/>
      <c r="I636" s="170"/>
      <c r="J636" s="170"/>
      <c r="K636" s="170"/>
      <c r="L636" s="166"/>
      <c r="M636" s="166"/>
      <c r="N636" s="166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  <c r="AA636" s="170"/>
    </row>
    <row r="637" spans="1:27" ht="12.75">
      <c r="A637" s="170"/>
      <c r="B637" s="170"/>
      <c r="C637" s="170"/>
      <c r="D637" s="170"/>
      <c r="E637" s="170"/>
      <c r="F637" s="170"/>
      <c r="G637" s="170"/>
      <c r="H637" s="170"/>
      <c r="I637" s="170"/>
      <c r="J637" s="170"/>
      <c r="K637" s="170"/>
      <c r="L637" s="166"/>
      <c r="M637" s="166"/>
      <c r="N637" s="166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  <c r="AA637" s="170"/>
    </row>
    <row r="638" spans="1:27" ht="12.75">
      <c r="A638" s="170"/>
      <c r="B638" s="170"/>
      <c r="C638" s="170"/>
      <c r="D638" s="170"/>
      <c r="E638" s="170"/>
      <c r="F638" s="170"/>
      <c r="G638" s="170"/>
      <c r="H638" s="170"/>
      <c r="I638" s="170"/>
      <c r="J638" s="170"/>
      <c r="K638" s="170"/>
      <c r="L638" s="166"/>
      <c r="M638" s="166"/>
      <c r="N638" s="166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  <c r="AA638" s="170"/>
    </row>
    <row r="639" spans="1:27" ht="12.75">
      <c r="A639" s="170"/>
      <c r="B639" s="170"/>
      <c r="C639" s="170"/>
      <c r="D639" s="170"/>
      <c r="E639" s="170"/>
      <c r="F639" s="170"/>
      <c r="G639" s="170"/>
      <c r="H639" s="170"/>
      <c r="I639" s="170"/>
      <c r="J639" s="170"/>
      <c r="K639" s="170"/>
      <c r="L639" s="166"/>
      <c r="M639" s="166"/>
      <c r="N639" s="166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  <c r="AA639" s="170"/>
    </row>
    <row r="640" spans="1:27" ht="12.75">
      <c r="A640" s="170"/>
      <c r="B640" s="170"/>
      <c r="C640" s="170"/>
      <c r="D640" s="170"/>
      <c r="E640" s="170"/>
      <c r="F640" s="170"/>
      <c r="G640" s="170"/>
      <c r="H640" s="170"/>
      <c r="I640" s="170"/>
      <c r="J640" s="170"/>
      <c r="K640" s="170"/>
      <c r="L640" s="166"/>
      <c r="M640" s="166"/>
      <c r="N640" s="166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  <c r="AA640" s="170"/>
    </row>
    <row r="641" spans="1:27" ht="12.75">
      <c r="A641" s="170"/>
      <c r="B641" s="170"/>
      <c r="C641" s="170"/>
      <c r="D641" s="170"/>
      <c r="E641" s="170"/>
      <c r="F641" s="170"/>
      <c r="G641" s="170"/>
      <c r="H641" s="170"/>
      <c r="I641" s="170"/>
      <c r="J641" s="170"/>
      <c r="K641" s="170"/>
      <c r="L641" s="166"/>
      <c r="M641" s="166"/>
      <c r="N641" s="166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  <c r="AA641" s="170"/>
    </row>
    <row r="642" spans="1:27" ht="12.75">
      <c r="A642" s="170"/>
      <c r="B642" s="170"/>
      <c r="C642" s="170"/>
      <c r="D642" s="170"/>
      <c r="E642" s="170"/>
      <c r="F642" s="170"/>
      <c r="G642" s="170"/>
      <c r="H642" s="170"/>
      <c r="I642" s="170"/>
      <c r="J642" s="170"/>
      <c r="K642" s="170"/>
      <c r="L642" s="166"/>
      <c r="M642" s="166"/>
      <c r="N642" s="166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  <c r="AA642" s="170"/>
    </row>
    <row r="643" spans="1:27" ht="12.75">
      <c r="A643" s="170"/>
      <c r="B643" s="170"/>
      <c r="C643" s="170"/>
      <c r="D643" s="170"/>
      <c r="E643" s="170"/>
      <c r="F643" s="170"/>
      <c r="G643" s="170"/>
      <c r="H643" s="170"/>
      <c r="I643" s="170"/>
      <c r="J643" s="170"/>
      <c r="K643" s="170"/>
      <c r="L643" s="166"/>
      <c r="M643" s="166"/>
      <c r="N643" s="166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  <c r="AA643" s="170"/>
    </row>
    <row r="644" spans="1:27" ht="12.75">
      <c r="A644" s="170"/>
      <c r="B644" s="170"/>
      <c r="C644" s="170"/>
      <c r="D644" s="170"/>
      <c r="E644" s="170"/>
      <c r="F644" s="170"/>
      <c r="G644" s="170"/>
      <c r="H644" s="170"/>
      <c r="I644" s="170"/>
      <c r="J644" s="170"/>
      <c r="K644" s="170"/>
      <c r="L644" s="166"/>
      <c r="M644" s="166"/>
      <c r="N644" s="166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  <c r="AA644" s="170"/>
    </row>
    <row r="645" spans="1:27" ht="12.75">
      <c r="A645" s="170"/>
      <c r="B645" s="170"/>
      <c r="C645" s="170"/>
      <c r="D645" s="170"/>
      <c r="E645" s="170"/>
      <c r="F645" s="170"/>
      <c r="G645" s="170"/>
      <c r="H645" s="170"/>
      <c r="I645" s="170"/>
      <c r="J645" s="170"/>
      <c r="K645" s="170"/>
      <c r="L645" s="166"/>
      <c r="M645" s="166"/>
      <c r="N645" s="166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  <c r="AA645" s="170"/>
    </row>
    <row r="646" spans="1:27" ht="12.75">
      <c r="A646" s="170"/>
      <c r="B646" s="170"/>
      <c r="C646" s="170"/>
      <c r="D646" s="170"/>
      <c r="E646" s="170"/>
      <c r="F646" s="170"/>
      <c r="G646" s="170"/>
      <c r="H646" s="170"/>
      <c r="I646" s="170"/>
      <c r="J646" s="170"/>
      <c r="K646" s="170"/>
      <c r="L646" s="166"/>
      <c r="M646" s="166"/>
      <c r="N646" s="166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  <c r="AA646" s="170"/>
    </row>
    <row r="647" spans="1:27" ht="12.75">
      <c r="A647" s="170"/>
      <c r="B647" s="170"/>
      <c r="C647" s="170"/>
      <c r="D647" s="170"/>
      <c r="E647" s="170"/>
      <c r="F647" s="170"/>
      <c r="G647" s="170"/>
      <c r="H647" s="170"/>
      <c r="I647" s="170"/>
      <c r="J647" s="170"/>
      <c r="K647" s="170"/>
      <c r="L647" s="166"/>
      <c r="M647" s="166"/>
      <c r="N647" s="166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  <c r="AA647" s="170"/>
    </row>
    <row r="648" spans="1:27" ht="12.75">
      <c r="A648" s="170"/>
      <c r="B648" s="170"/>
      <c r="C648" s="170"/>
      <c r="D648" s="170"/>
      <c r="E648" s="170"/>
      <c r="F648" s="170"/>
      <c r="G648" s="170"/>
      <c r="H648" s="170"/>
      <c r="I648" s="170"/>
      <c r="J648" s="170"/>
      <c r="K648" s="170"/>
      <c r="L648" s="166"/>
      <c r="M648" s="166"/>
      <c r="N648" s="166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  <c r="AA648" s="170"/>
    </row>
    <row r="649" spans="1:27" ht="12.75">
      <c r="A649" s="170"/>
      <c r="B649" s="170"/>
      <c r="C649" s="170"/>
      <c r="D649" s="170"/>
      <c r="E649" s="170"/>
      <c r="F649" s="170"/>
      <c r="G649" s="170"/>
      <c r="H649" s="170"/>
      <c r="I649" s="170"/>
      <c r="J649" s="170"/>
      <c r="K649" s="170"/>
      <c r="L649" s="166"/>
      <c r="M649" s="166"/>
      <c r="N649" s="166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  <c r="AA649" s="170"/>
    </row>
    <row r="650" spans="1:27" ht="12.75">
      <c r="A650" s="170"/>
      <c r="B650" s="170"/>
      <c r="C650" s="170"/>
      <c r="D650" s="170"/>
      <c r="E650" s="170"/>
      <c r="F650" s="170"/>
      <c r="G650" s="170"/>
      <c r="H650" s="170"/>
      <c r="I650" s="170"/>
      <c r="J650" s="170"/>
      <c r="K650" s="170"/>
      <c r="L650" s="166"/>
      <c r="M650" s="166"/>
      <c r="N650" s="166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  <c r="AA650" s="170"/>
    </row>
    <row r="651" spans="1:27" ht="12.75">
      <c r="A651" s="170"/>
      <c r="B651" s="170"/>
      <c r="C651" s="170"/>
      <c r="D651" s="170"/>
      <c r="E651" s="170"/>
      <c r="F651" s="170"/>
      <c r="G651" s="170"/>
      <c r="H651" s="170"/>
      <c r="I651" s="170"/>
      <c r="J651" s="170"/>
      <c r="K651" s="170"/>
      <c r="L651" s="166"/>
      <c r="M651" s="166"/>
      <c r="N651" s="166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  <c r="AA651" s="170"/>
    </row>
    <row r="652" spans="1:27" ht="12.75">
      <c r="A652" s="170"/>
      <c r="B652" s="170"/>
      <c r="C652" s="170"/>
      <c r="D652" s="170"/>
      <c r="E652" s="170"/>
      <c r="F652" s="170"/>
      <c r="G652" s="170"/>
      <c r="H652" s="170"/>
      <c r="I652" s="170"/>
      <c r="J652" s="170"/>
      <c r="K652" s="170"/>
      <c r="L652" s="166"/>
      <c r="M652" s="166"/>
      <c r="N652" s="166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  <c r="AA652" s="170"/>
    </row>
    <row r="653" spans="1:27" ht="12.75">
      <c r="A653" s="170"/>
      <c r="B653" s="170"/>
      <c r="C653" s="170"/>
      <c r="D653" s="170"/>
      <c r="E653" s="170"/>
      <c r="F653" s="170"/>
      <c r="G653" s="170"/>
      <c r="H653" s="170"/>
      <c r="I653" s="170"/>
      <c r="J653" s="170"/>
      <c r="K653" s="170"/>
      <c r="L653" s="166"/>
      <c r="M653" s="166"/>
      <c r="N653" s="166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  <c r="AA653" s="170"/>
    </row>
    <row r="654" spans="1:27" ht="12.75">
      <c r="A654" s="170"/>
      <c r="B654" s="170"/>
      <c r="C654" s="170"/>
      <c r="D654" s="170"/>
      <c r="E654" s="170"/>
      <c r="F654" s="170"/>
      <c r="G654" s="170"/>
      <c r="H654" s="170"/>
      <c r="I654" s="170"/>
      <c r="J654" s="170"/>
      <c r="K654" s="170"/>
      <c r="L654" s="166"/>
      <c r="M654" s="166"/>
      <c r="N654" s="166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  <c r="AA654" s="170"/>
    </row>
    <row r="655" spans="1:27" ht="12.75">
      <c r="A655" s="170"/>
      <c r="B655" s="170"/>
      <c r="C655" s="170"/>
      <c r="D655" s="170"/>
      <c r="E655" s="170"/>
      <c r="F655" s="170"/>
      <c r="G655" s="170"/>
      <c r="H655" s="170"/>
      <c r="I655" s="170"/>
      <c r="J655" s="170"/>
      <c r="K655" s="170"/>
      <c r="L655" s="166"/>
      <c r="M655" s="166"/>
      <c r="N655" s="166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  <c r="AA655" s="170"/>
    </row>
    <row r="656" spans="1:27" ht="12.75">
      <c r="A656" s="170"/>
      <c r="B656" s="170"/>
      <c r="C656" s="170"/>
      <c r="D656" s="170"/>
      <c r="E656" s="170"/>
      <c r="F656" s="170"/>
      <c r="G656" s="170"/>
      <c r="H656" s="170"/>
      <c r="I656" s="170"/>
      <c r="J656" s="170"/>
      <c r="K656" s="170"/>
      <c r="L656" s="166"/>
      <c r="M656" s="166"/>
      <c r="N656" s="166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  <c r="AA656" s="170"/>
    </row>
    <row r="657" spans="1:27" ht="12.75">
      <c r="A657" s="170"/>
      <c r="B657" s="170"/>
      <c r="C657" s="170"/>
      <c r="D657" s="170"/>
      <c r="E657" s="170"/>
      <c r="F657" s="170"/>
      <c r="G657" s="170"/>
      <c r="H657" s="170"/>
      <c r="I657" s="170"/>
      <c r="J657" s="170"/>
      <c r="K657" s="170"/>
      <c r="L657" s="166"/>
      <c r="M657" s="166"/>
      <c r="N657" s="166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  <c r="AA657" s="170"/>
    </row>
    <row r="658" spans="1:27" ht="12.75">
      <c r="A658" s="170"/>
      <c r="B658" s="170"/>
      <c r="C658" s="170"/>
      <c r="D658" s="170"/>
      <c r="E658" s="170"/>
      <c r="F658" s="170"/>
      <c r="G658" s="170"/>
      <c r="H658" s="170"/>
      <c r="I658" s="170"/>
      <c r="J658" s="170"/>
      <c r="K658" s="170"/>
      <c r="L658" s="166"/>
      <c r="M658" s="166"/>
      <c r="N658" s="166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  <c r="AA658" s="170"/>
    </row>
    <row r="659" spans="1:27" ht="12.75">
      <c r="A659" s="170"/>
      <c r="B659" s="170"/>
      <c r="C659" s="170"/>
      <c r="D659" s="170"/>
      <c r="E659" s="170"/>
      <c r="F659" s="170"/>
      <c r="G659" s="170"/>
      <c r="H659" s="170"/>
      <c r="I659" s="170"/>
      <c r="J659" s="170"/>
      <c r="K659" s="170"/>
      <c r="L659" s="166"/>
      <c r="M659" s="166"/>
      <c r="N659" s="166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  <c r="AA659" s="170"/>
    </row>
    <row r="660" spans="1:27" ht="12.75">
      <c r="A660" s="170"/>
      <c r="B660" s="170"/>
      <c r="C660" s="170"/>
      <c r="D660" s="170"/>
      <c r="E660" s="170"/>
      <c r="F660" s="170"/>
      <c r="G660" s="170"/>
      <c r="H660" s="170"/>
      <c r="I660" s="170"/>
      <c r="J660" s="170"/>
      <c r="K660" s="170"/>
      <c r="L660" s="166"/>
      <c r="M660" s="166"/>
      <c r="N660" s="166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  <c r="AA660" s="170"/>
    </row>
    <row r="661" spans="1:27" ht="12.75">
      <c r="A661" s="170"/>
      <c r="B661" s="170"/>
      <c r="C661" s="170"/>
      <c r="D661" s="170"/>
      <c r="E661" s="170"/>
      <c r="F661" s="170"/>
      <c r="G661" s="170"/>
      <c r="H661" s="170"/>
      <c r="I661" s="170"/>
      <c r="J661" s="170"/>
      <c r="K661" s="170"/>
      <c r="L661" s="166"/>
      <c r="M661" s="166"/>
      <c r="N661" s="166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  <c r="AA661" s="170"/>
    </row>
    <row r="662" spans="1:27" ht="12.75">
      <c r="A662" s="170"/>
      <c r="B662" s="170"/>
      <c r="C662" s="170"/>
      <c r="D662" s="170"/>
      <c r="E662" s="170"/>
      <c r="F662" s="170"/>
      <c r="G662" s="170"/>
      <c r="H662" s="170"/>
      <c r="I662" s="170"/>
      <c r="J662" s="170"/>
      <c r="K662" s="170"/>
      <c r="L662" s="166"/>
      <c r="M662" s="166"/>
      <c r="N662" s="166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  <c r="AA662" s="170"/>
    </row>
    <row r="663" spans="1:27" ht="12.75">
      <c r="A663" s="170"/>
      <c r="B663" s="170"/>
      <c r="C663" s="170"/>
      <c r="D663" s="170"/>
      <c r="E663" s="170"/>
      <c r="F663" s="170"/>
      <c r="G663" s="170"/>
      <c r="H663" s="170"/>
      <c r="I663" s="170"/>
      <c r="J663" s="170"/>
      <c r="K663" s="170"/>
      <c r="L663" s="166"/>
      <c r="M663" s="166"/>
      <c r="N663" s="166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  <c r="AA663" s="170"/>
    </row>
    <row r="664" spans="1:27" ht="12.75">
      <c r="A664" s="170"/>
      <c r="B664" s="170"/>
      <c r="C664" s="170"/>
      <c r="D664" s="170"/>
      <c r="E664" s="170"/>
      <c r="F664" s="170"/>
      <c r="G664" s="170"/>
      <c r="H664" s="170"/>
      <c r="I664" s="170"/>
      <c r="J664" s="170"/>
      <c r="K664" s="170"/>
      <c r="L664" s="166"/>
      <c r="M664" s="166"/>
      <c r="N664" s="166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  <c r="AA664" s="170"/>
    </row>
    <row r="665" spans="1:27" ht="12.75">
      <c r="A665" s="170"/>
      <c r="B665" s="170"/>
      <c r="C665" s="170"/>
      <c r="D665" s="170"/>
      <c r="E665" s="170"/>
      <c r="F665" s="170"/>
      <c r="G665" s="170"/>
      <c r="H665" s="170"/>
      <c r="I665" s="170"/>
      <c r="J665" s="170"/>
      <c r="K665" s="170"/>
      <c r="L665" s="166"/>
      <c r="M665" s="166"/>
      <c r="N665" s="166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  <c r="AA665" s="170"/>
    </row>
    <row r="666" spans="1:27" ht="12.75">
      <c r="A666" s="170"/>
      <c r="B666" s="170"/>
      <c r="C666" s="170"/>
      <c r="D666" s="170"/>
      <c r="E666" s="170"/>
      <c r="F666" s="170"/>
      <c r="G666" s="170"/>
      <c r="H666" s="170"/>
      <c r="I666" s="170"/>
      <c r="J666" s="170"/>
      <c r="K666" s="170"/>
      <c r="L666" s="166"/>
      <c r="M666" s="166"/>
      <c r="N666" s="166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  <c r="AA666" s="170"/>
    </row>
    <row r="667" spans="1:27" ht="12.75">
      <c r="A667" s="170"/>
      <c r="B667" s="170"/>
      <c r="C667" s="170"/>
      <c r="D667" s="170"/>
      <c r="E667" s="170"/>
      <c r="F667" s="170"/>
      <c r="G667" s="170"/>
      <c r="H667" s="170"/>
      <c r="I667" s="170"/>
      <c r="J667" s="170"/>
      <c r="K667" s="170"/>
      <c r="L667" s="166"/>
      <c r="M667" s="166"/>
      <c r="N667" s="166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  <c r="AA667" s="170"/>
    </row>
    <row r="668" spans="1:27" ht="12.75">
      <c r="A668" s="170"/>
      <c r="B668" s="170"/>
      <c r="C668" s="170"/>
      <c r="D668" s="170"/>
      <c r="E668" s="170"/>
      <c r="F668" s="170"/>
      <c r="G668" s="170"/>
      <c r="H668" s="170"/>
      <c r="I668" s="170"/>
      <c r="J668" s="170"/>
      <c r="K668" s="170"/>
      <c r="L668" s="166"/>
      <c r="M668" s="166"/>
      <c r="N668" s="166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  <c r="AA668" s="170"/>
    </row>
    <row r="669" spans="1:27" ht="12.75">
      <c r="A669" s="170"/>
      <c r="B669" s="170"/>
      <c r="C669" s="170"/>
      <c r="D669" s="170"/>
      <c r="E669" s="170"/>
      <c r="F669" s="170"/>
      <c r="G669" s="170"/>
      <c r="H669" s="170"/>
      <c r="I669" s="170"/>
      <c r="J669" s="170"/>
      <c r="K669" s="170"/>
      <c r="L669" s="166"/>
      <c r="M669" s="166"/>
      <c r="N669" s="166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  <c r="AA669" s="170"/>
    </row>
    <row r="670" spans="1:27" ht="12.75">
      <c r="A670" s="170"/>
      <c r="B670" s="170"/>
      <c r="C670" s="170"/>
      <c r="D670" s="170"/>
      <c r="E670" s="170"/>
      <c r="F670" s="170"/>
      <c r="G670" s="170"/>
      <c r="H670" s="170"/>
      <c r="I670" s="170"/>
      <c r="J670" s="170"/>
      <c r="K670" s="170"/>
      <c r="L670" s="166"/>
      <c r="M670" s="166"/>
      <c r="N670" s="166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  <c r="AA670" s="170"/>
    </row>
    <row r="671" spans="1:27" ht="12.75">
      <c r="A671" s="170"/>
      <c r="B671" s="170"/>
      <c r="C671" s="170"/>
      <c r="D671" s="170"/>
      <c r="E671" s="170"/>
      <c r="F671" s="170"/>
      <c r="G671" s="170"/>
      <c r="H671" s="170"/>
      <c r="I671" s="170"/>
      <c r="J671" s="170"/>
      <c r="K671" s="170"/>
      <c r="L671" s="166"/>
      <c r="M671" s="166"/>
      <c r="N671" s="166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  <c r="AA671" s="170"/>
    </row>
    <row r="672" spans="1:27" ht="12.75">
      <c r="A672" s="170"/>
      <c r="B672" s="170"/>
      <c r="C672" s="170"/>
      <c r="D672" s="170"/>
      <c r="E672" s="170"/>
      <c r="F672" s="170"/>
      <c r="G672" s="170"/>
      <c r="H672" s="170"/>
      <c r="I672" s="170"/>
      <c r="J672" s="170"/>
      <c r="K672" s="170"/>
      <c r="L672" s="166"/>
      <c r="M672" s="166"/>
      <c r="N672" s="166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  <c r="AA672" s="170"/>
    </row>
    <row r="673" spans="1:27" ht="12.75">
      <c r="A673" s="170"/>
      <c r="B673" s="170"/>
      <c r="C673" s="170"/>
      <c r="D673" s="170"/>
      <c r="E673" s="170"/>
      <c r="F673" s="170"/>
      <c r="G673" s="170"/>
      <c r="H673" s="170"/>
      <c r="I673" s="170"/>
      <c r="J673" s="170"/>
      <c r="K673" s="170"/>
      <c r="L673" s="166"/>
      <c r="M673" s="166"/>
      <c r="N673" s="166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  <c r="AA673" s="170"/>
    </row>
    <row r="674" spans="1:27" ht="12.75">
      <c r="A674" s="170"/>
      <c r="B674" s="170"/>
      <c r="C674" s="170"/>
      <c r="D674" s="170"/>
      <c r="E674" s="170"/>
      <c r="F674" s="170"/>
      <c r="G674" s="170"/>
      <c r="H674" s="170"/>
      <c r="I674" s="170"/>
      <c r="J674" s="170"/>
      <c r="K674" s="170"/>
      <c r="L674" s="166"/>
      <c r="M674" s="166"/>
      <c r="N674" s="166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  <c r="AA674" s="170"/>
    </row>
    <row r="675" spans="1:27" ht="12.75">
      <c r="A675" s="170"/>
      <c r="B675" s="170"/>
      <c r="C675" s="170"/>
      <c r="D675" s="170"/>
      <c r="E675" s="170"/>
      <c r="F675" s="170"/>
      <c r="G675" s="170"/>
      <c r="H675" s="170"/>
      <c r="I675" s="170"/>
      <c r="J675" s="170"/>
      <c r="K675" s="170"/>
      <c r="L675" s="166"/>
      <c r="M675" s="166"/>
      <c r="N675" s="166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  <c r="AA675" s="170"/>
    </row>
    <row r="676" spans="1:27" ht="12.75">
      <c r="A676" s="170"/>
      <c r="B676" s="170"/>
      <c r="C676" s="170"/>
      <c r="D676" s="170"/>
      <c r="E676" s="170"/>
      <c r="F676" s="170"/>
      <c r="G676" s="170"/>
      <c r="H676" s="170"/>
      <c r="I676" s="170"/>
      <c r="J676" s="170"/>
      <c r="K676" s="170"/>
      <c r="L676" s="166"/>
      <c r="M676" s="166"/>
      <c r="N676" s="166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  <c r="AA676" s="170"/>
    </row>
    <row r="677" spans="1:27" ht="12.75">
      <c r="A677" s="170"/>
      <c r="B677" s="170"/>
      <c r="C677" s="170"/>
      <c r="D677" s="170"/>
      <c r="E677" s="170"/>
      <c r="F677" s="170"/>
      <c r="G677" s="170"/>
      <c r="H677" s="170"/>
      <c r="I677" s="170"/>
      <c r="J677" s="170"/>
      <c r="K677" s="170"/>
      <c r="L677" s="166"/>
      <c r="M677" s="166"/>
      <c r="N677" s="166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  <c r="AA677" s="170"/>
    </row>
    <row r="678" spans="1:27" ht="12.75">
      <c r="A678" s="170"/>
      <c r="B678" s="170"/>
      <c r="C678" s="170"/>
      <c r="D678" s="170"/>
      <c r="E678" s="170"/>
      <c r="F678" s="170"/>
      <c r="G678" s="170"/>
      <c r="H678" s="170"/>
      <c r="I678" s="170"/>
      <c r="J678" s="170"/>
      <c r="K678" s="170"/>
      <c r="L678" s="166"/>
      <c r="M678" s="166"/>
      <c r="N678" s="166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  <c r="AA678" s="170"/>
    </row>
    <row r="679" spans="1:27" ht="12.75">
      <c r="A679" s="170"/>
      <c r="B679" s="170"/>
      <c r="C679" s="170"/>
      <c r="D679" s="170"/>
      <c r="E679" s="170"/>
      <c r="F679" s="170"/>
      <c r="G679" s="170"/>
      <c r="H679" s="170"/>
      <c r="I679" s="170"/>
      <c r="J679" s="170"/>
      <c r="K679" s="170"/>
      <c r="L679" s="166"/>
      <c r="M679" s="166"/>
      <c r="N679" s="166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  <c r="AA679" s="170"/>
    </row>
    <row r="680" spans="1:27" ht="12.75">
      <c r="A680" s="170"/>
      <c r="B680" s="170"/>
      <c r="C680" s="170"/>
      <c r="D680" s="170"/>
      <c r="E680" s="170"/>
      <c r="F680" s="170"/>
      <c r="G680" s="170"/>
      <c r="H680" s="170"/>
      <c r="I680" s="170"/>
      <c r="J680" s="170"/>
      <c r="K680" s="170"/>
      <c r="L680" s="166"/>
      <c r="M680" s="166"/>
      <c r="N680" s="166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  <c r="AA680" s="170"/>
    </row>
    <row r="681" spans="1:27" ht="12.75">
      <c r="A681" s="170"/>
      <c r="B681" s="170"/>
      <c r="C681" s="170"/>
      <c r="D681" s="170"/>
      <c r="E681" s="170"/>
      <c r="F681" s="170"/>
      <c r="G681" s="170"/>
      <c r="H681" s="170"/>
      <c r="I681" s="170"/>
      <c r="J681" s="170"/>
      <c r="K681" s="170"/>
      <c r="L681" s="166"/>
      <c r="M681" s="166"/>
      <c r="N681" s="166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  <c r="AA681" s="170"/>
    </row>
    <row r="682" spans="1:27" ht="12.75">
      <c r="A682" s="170"/>
      <c r="B682" s="170"/>
      <c r="C682" s="170"/>
      <c r="D682" s="170"/>
      <c r="E682" s="170"/>
      <c r="F682" s="170"/>
      <c r="G682" s="170"/>
      <c r="H682" s="170"/>
      <c r="I682" s="170"/>
      <c r="J682" s="170"/>
      <c r="K682" s="170"/>
      <c r="L682" s="166"/>
      <c r="M682" s="166"/>
      <c r="N682" s="166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  <c r="AA682" s="170"/>
    </row>
    <row r="683" spans="1:27" ht="12.75">
      <c r="A683" s="170"/>
      <c r="B683" s="170"/>
      <c r="C683" s="170"/>
      <c r="D683" s="170"/>
      <c r="E683" s="170"/>
      <c r="F683" s="170"/>
      <c r="G683" s="170"/>
      <c r="H683" s="170"/>
      <c r="I683" s="170"/>
      <c r="J683" s="170"/>
      <c r="K683" s="170"/>
      <c r="L683" s="166"/>
      <c r="M683" s="166"/>
      <c r="N683" s="166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  <c r="AA683" s="170"/>
    </row>
    <row r="684" spans="1:27" ht="12.75">
      <c r="A684" s="170"/>
      <c r="B684" s="170"/>
      <c r="C684" s="170"/>
      <c r="D684" s="170"/>
      <c r="E684" s="170"/>
      <c r="F684" s="170"/>
      <c r="G684" s="170"/>
      <c r="H684" s="170"/>
      <c r="I684" s="170"/>
      <c r="J684" s="170"/>
      <c r="K684" s="170"/>
      <c r="L684" s="166"/>
      <c r="M684" s="166"/>
      <c r="N684" s="166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  <c r="AA684" s="170"/>
    </row>
    <row r="685" spans="1:27" ht="12.75">
      <c r="A685" s="170"/>
      <c r="B685" s="170"/>
      <c r="C685" s="170"/>
      <c r="D685" s="170"/>
      <c r="E685" s="170"/>
      <c r="F685" s="170"/>
      <c r="G685" s="170"/>
      <c r="H685" s="170"/>
      <c r="I685" s="170"/>
      <c r="J685" s="170"/>
      <c r="K685" s="170"/>
      <c r="L685" s="166"/>
      <c r="M685" s="166"/>
      <c r="N685" s="166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  <c r="AA685" s="170"/>
    </row>
    <row r="686" spans="1:27" ht="12.75">
      <c r="A686" s="170"/>
      <c r="B686" s="170"/>
      <c r="C686" s="170"/>
      <c r="D686" s="170"/>
      <c r="E686" s="170"/>
      <c r="F686" s="170"/>
      <c r="G686" s="170"/>
      <c r="H686" s="170"/>
      <c r="I686" s="170"/>
      <c r="J686" s="170"/>
      <c r="K686" s="170"/>
      <c r="L686" s="166"/>
      <c r="M686" s="166"/>
      <c r="N686" s="166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  <c r="AA686" s="170"/>
    </row>
    <row r="687" spans="1:27" ht="12.75">
      <c r="A687" s="170"/>
      <c r="B687" s="170"/>
      <c r="C687" s="170"/>
      <c r="D687" s="170"/>
      <c r="E687" s="170"/>
      <c r="F687" s="170"/>
      <c r="G687" s="170"/>
      <c r="H687" s="170"/>
      <c r="I687" s="170"/>
      <c r="J687" s="170"/>
      <c r="K687" s="170"/>
      <c r="L687" s="166"/>
      <c r="M687" s="166"/>
      <c r="N687" s="166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  <c r="AA687" s="170"/>
    </row>
    <row r="688" spans="1:27" ht="12.75">
      <c r="A688" s="170"/>
      <c r="B688" s="170"/>
      <c r="C688" s="170"/>
      <c r="D688" s="170"/>
      <c r="E688" s="170"/>
      <c r="F688" s="170"/>
      <c r="G688" s="170"/>
      <c r="H688" s="170"/>
      <c r="I688" s="170"/>
      <c r="J688" s="170"/>
      <c r="K688" s="170"/>
      <c r="L688" s="166"/>
      <c r="M688" s="166"/>
      <c r="N688" s="166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  <c r="AA688" s="170"/>
    </row>
    <row r="689" spans="1:27" ht="12.75">
      <c r="A689" s="170"/>
      <c r="B689" s="170"/>
      <c r="C689" s="170"/>
      <c r="D689" s="170"/>
      <c r="E689" s="170"/>
      <c r="F689" s="170"/>
      <c r="G689" s="170"/>
      <c r="H689" s="170"/>
      <c r="I689" s="170"/>
      <c r="J689" s="170"/>
      <c r="K689" s="170"/>
      <c r="L689" s="166"/>
      <c r="M689" s="166"/>
      <c r="N689" s="166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  <c r="AA689" s="170"/>
    </row>
    <row r="690" spans="1:27" ht="12.75">
      <c r="A690" s="170"/>
      <c r="B690" s="170"/>
      <c r="C690" s="170"/>
      <c r="D690" s="170"/>
      <c r="E690" s="170"/>
      <c r="F690" s="170"/>
      <c r="G690" s="170"/>
      <c r="H690" s="170"/>
      <c r="I690" s="170"/>
      <c r="J690" s="170"/>
      <c r="K690" s="170"/>
      <c r="L690" s="166"/>
      <c r="M690" s="166"/>
      <c r="N690" s="166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  <c r="AA690" s="170"/>
    </row>
    <row r="691" spans="1:27" ht="12.75">
      <c r="A691" s="170"/>
      <c r="B691" s="170"/>
      <c r="C691" s="170"/>
      <c r="D691" s="170"/>
      <c r="E691" s="170"/>
      <c r="F691" s="170"/>
      <c r="G691" s="170"/>
      <c r="H691" s="170"/>
      <c r="I691" s="170"/>
      <c r="J691" s="170"/>
      <c r="K691" s="170"/>
      <c r="L691" s="166"/>
      <c r="M691" s="166"/>
      <c r="N691" s="166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  <c r="AA691" s="170"/>
    </row>
    <row r="692" spans="1:27" ht="12.75">
      <c r="A692" s="170"/>
      <c r="B692" s="170"/>
      <c r="C692" s="170"/>
      <c r="D692" s="170"/>
      <c r="E692" s="170"/>
      <c r="F692" s="170"/>
      <c r="G692" s="170"/>
      <c r="H692" s="170"/>
      <c r="I692" s="170"/>
      <c r="J692" s="170"/>
      <c r="K692" s="170"/>
      <c r="L692" s="166"/>
      <c r="M692" s="166"/>
      <c r="N692" s="166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  <c r="AA692" s="170"/>
    </row>
    <row r="693" spans="1:27" ht="12.75">
      <c r="A693" s="170"/>
      <c r="B693" s="170"/>
      <c r="C693" s="170"/>
      <c r="D693" s="170"/>
      <c r="E693" s="170"/>
      <c r="F693" s="170"/>
      <c r="G693" s="170"/>
      <c r="H693" s="170"/>
      <c r="I693" s="170"/>
      <c r="J693" s="170"/>
      <c r="K693" s="170"/>
      <c r="L693" s="166"/>
      <c r="M693" s="166"/>
      <c r="N693" s="166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  <c r="AA693" s="170"/>
    </row>
    <row r="694" spans="1:27" ht="12.75">
      <c r="A694" s="170"/>
      <c r="B694" s="170"/>
      <c r="C694" s="170"/>
      <c r="D694" s="170"/>
      <c r="E694" s="170"/>
      <c r="F694" s="170"/>
      <c r="G694" s="170"/>
      <c r="H694" s="170"/>
      <c r="I694" s="170"/>
      <c r="J694" s="170"/>
      <c r="K694" s="170"/>
      <c r="L694" s="166"/>
      <c r="M694" s="166"/>
      <c r="N694" s="166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  <c r="AA694" s="170"/>
    </row>
    <row r="695" spans="1:27" ht="12.75">
      <c r="A695" s="170"/>
      <c r="B695" s="170"/>
      <c r="C695" s="170"/>
      <c r="D695" s="170"/>
      <c r="E695" s="170"/>
      <c r="F695" s="170"/>
      <c r="G695" s="170"/>
      <c r="H695" s="170"/>
      <c r="I695" s="170"/>
      <c r="J695" s="170"/>
      <c r="K695" s="170"/>
      <c r="L695" s="166"/>
      <c r="M695" s="166"/>
      <c r="N695" s="166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  <c r="AA695" s="170"/>
    </row>
    <row r="696" spans="1:27" ht="12.75">
      <c r="A696" s="170"/>
      <c r="B696" s="170"/>
      <c r="C696" s="170"/>
      <c r="D696" s="170"/>
      <c r="E696" s="170"/>
      <c r="F696" s="170"/>
      <c r="G696" s="170"/>
      <c r="H696" s="170"/>
      <c r="I696" s="170"/>
      <c r="J696" s="170"/>
      <c r="K696" s="170"/>
      <c r="L696" s="166"/>
      <c r="M696" s="166"/>
      <c r="N696" s="166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  <c r="AA696" s="170"/>
    </row>
    <row r="697" spans="1:27" ht="12.75">
      <c r="A697" s="170"/>
      <c r="B697" s="170"/>
      <c r="C697" s="170"/>
      <c r="D697" s="170"/>
      <c r="E697" s="170"/>
      <c r="F697" s="170"/>
      <c r="G697" s="170"/>
      <c r="H697" s="170"/>
      <c r="I697" s="170"/>
      <c r="J697" s="170"/>
      <c r="K697" s="170"/>
      <c r="L697" s="166"/>
      <c r="M697" s="166"/>
      <c r="N697" s="166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  <c r="AA697" s="170"/>
    </row>
    <row r="698" spans="1:27" ht="12.75">
      <c r="A698" s="170"/>
      <c r="B698" s="170"/>
      <c r="C698" s="170"/>
      <c r="D698" s="170"/>
      <c r="E698" s="170"/>
      <c r="F698" s="170"/>
      <c r="G698" s="170"/>
      <c r="H698" s="170"/>
      <c r="I698" s="170"/>
      <c r="J698" s="170"/>
      <c r="K698" s="170"/>
      <c r="L698" s="166"/>
      <c r="M698" s="166"/>
      <c r="N698" s="166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  <c r="AA698" s="170"/>
    </row>
    <row r="699" spans="1:27" ht="12.75">
      <c r="A699" s="170"/>
      <c r="B699" s="170"/>
      <c r="C699" s="170"/>
      <c r="D699" s="170"/>
      <c r="E699" s="170"/>
      <c r="F699" s="170"/>
      <c r="G699" s="170"/>
      <c r="H699" s="170"/>
      <c r="I699" s="170"/>
      <c r="J699" s="170"/>
      <c r="K699" s="170"/>
      <c r="L699" s="166"/>
      <c r="M699" s="166"/>
      <c r="N699" s="166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  <c r="AA699" s="170"/>
    </row>
    <row r="700" spans="1:27" ht="12.75">
      <c r="A700" s="170"/>
      <c r="B700" s="170"/>
      <c r="C700" s="170"/>
      <c r="D700" s="170"/>
      <c r="E700" s="170"/>
      <c r="F700" s="170"/>
      <c r="G700" s="170"/>
      <c r="H700" s="170"/>
      <c r="I700" s="170"/>
      <c r="J700" s="170"/>
      <c r="K700" s="170"/>
      <c r="L700" s="166"/>
      <c r="M700" s="166"/>
      <c r="N700" s="166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  <c r="AA700" s="170"/>
    </row>
    <row r="701" spans="1:27" ht="12.75">
      <c r="A701" s="170"/>
      <c r="B701" s="170"/>
      <c r="C701" s="170"/>
      <c r="D701" s="170"/>
      <c r="E701" s="170"/>
      <c r="F701" s="170"/>
      <c r="G701" s="170"/>
      <c r="H701" s="170"/>
      <c r="I701" s="170"/>
      <c r="J701" s="170"/>
      <c r="K701" s="170"/>
      <c r="L701" s="166"/>
      <c r="M701" s="166"/>
      <c r="N701" s="166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  <c r="AA701" s="170"/>
    </row>
    <row r="702" spans="1:27" ht="12.75">
      <c r="A702" s="170"/>
      <c r="B702" s="170"/>
      <c r="C702" s="170"/>
      <c r="D702" s="170"/>
      <c r="E702" s="170"/>
      <c r="F702" s="170"/>
      <c r="G702" s="170"/>
      <c r="H702" s="170"/>
      <c r="I702" s="170"/>
      <c r="J702" s="170"/>
      <c r="K702" s="170"/>
      <c r="L702" s="166"/>
      <c r="M702" s="166"/>
      <c r="N702" s="166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  <c r="AA702" s="170"/>
    </row>
    <row r="703" spans="1:27" ht="12.75">
      <c r="A703" s="170"/>
      <c r="B703" s="170"/>
      <c r="C703" s="170"/>
      <c r="D703" s="170"/>
      <c r="E703" s="170"/>
      <c r="F703" s="170"/>
      <c r="G703" s="170"/>
      <c r="H703" s="170"/>
      <c r="I703" s="170"/>
      <c r="J703" s="170"/>
      <c r="K703" s="170"/>
      <c r="L703" s="166"/>
      <c r="M703" s="166"/>
      <c r="N703" s="166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  <c r="AA703" s="170"/>
    </row>
    <row r="704" spans="1:27" ht="12.75">
      <c r="A704" s="170"/>
      <c r="B704" s="170"/>
      <c r="C704" s="170"/>
      <c r="D704" s="170"/>
      <c r="E704" s="170"/>
      <c r="F704" s="170"/>
      <c r="G704" s="170"/>
      <c r="H704" s="170"/>
      <c r="I704" s="170"/>
      <c r="J704" s="170"/>
      <c r="K704" s="170"/>
      <c r="L704" s="166"/>
      <c r="M704" s="166"/>
      <c r="N704" s="166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  <c r="AA704" s="170"/>
    </row>
    <row r="705" spans="1:27" ht="12.75">
      <c r="A705" s="170"/>
      <c r="B705" s="170"/>
      <c r="C705" s="170"/>
      <c r="D705" s="170"/>
      <c r="E705" s="170"/>
      <c r="F705" s="170"/>
      <c r="G705" s="170"/>
      <c r="H705" s="170"/>
      <c r="I705" s="170"/>
      <c r="J705" s="170"/>
      <c r="K705" s="170"/>
      <c r="L705" s="166"/>
      <c r="M705" s="166"/>
      <c r="N705" s="166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  <c r="AA705" s="170"/>
    </row>
    <row r="706" spans="1:27" ht="12.75">
      <c r="A706" s="170"/>
      <c r="B706" s="170"/>
      <c r="C706" s="170"/>
      <c r="D706" s="170"/>
      <c r="E706" s="170"/>
      <c r="F706" s="170"/>
      <c r="G706" s="170"/>
      <c r="H706" s="170"/>
      <c r="I706" s="170"/>
      <c r="J706" s="170"/>
      <c r="K706" s="170"/>
      <c r="L706" s="166"/>
      <c r="M706" s="166"/>
      <c r="N706" s="166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  <c r="AA706" s="170"/>
    </row>
    <row r="707" spans="1:27" ht="12.75">
      <c r="A707" s="170"/>
      <c r="B707" s="170"/>
      <c r="C707" s="170"/>
      <c r="D707" s="170"/>
      <c r="E707" s="170"/>
      <c r="F707" s="170"/>
      <c r="G707" s="170"/>
      <c r="H707" s="170"/>
      <c r="I707" s="170"/>
      <c r="J707" s="170"/>
      <c r="K707" s="170"/>
      <c r="L707" s="166"/>
      <c r="M707" s="166"/>
      <c r="N707" s="166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  <c r="AA707" s="170"/>
    </row>
    <row r="708" spans="1:27" ht="12.75">
      <c r="A708" s="170"/>
      <c r="B708" s="170"/>
      <c r="C708" s="170"/>
      <c r="D708" s="170"/>
      <c r="E708" s="170"/>
      <c r="F708" s="170"/>
      <c r="G708" s="170"/>
      <c r="H708" s="170"/>
      <c r="I708" s="170"/>
      <c r="J708" s="170"/>
      <c r="K708" s="170"/>
      <c r="L708" s="166"/>
      <c r="M708" s="166"/>
      <c r="N708" s="166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  <c r="AA708" s="170"/>
    </row>
    <row r="709" spans="1:27" ht="12.75">
      <c r="A709" s="170"/>
      <c r="B709" s="170"/>
      <c r="C709" s="170"/>
      <c r="D709" s="170"/>
      <c r="E709" s="170"/>
      <c r="F709" s="170"/>
      <c r="G709" s="170"/>
      <c r="H709" s="170"/>
      <c r="I709" s="170"/>
      <c r="J709" s="170"/>
      <c r="K709" s="170"/>
      <c r="L709" s="166"/>
      <c r="M709" s="166"/>
      <c r="N709" s="166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  <c r="AA709" s="170"/>
    </row>
    <row r="710" spans="1:27" ht="12.75">
      <c r="A710" s="170"/>
      <c r="B710" s="170"/>
      <c r="C710" s="170"/>
      <c r="D710" s="170"/>
      <c r="E710" s="170"/>
      <c r="F710" s="170"/>
      <c r="G710" s="170"/>
      <c r="H710" s="170"/>
      <c r="I710" s="170"/>
      <c r="J710" s="170"/>
      <c r="K710" s="170"/>
      <c r="L710" s="166"/>
      <c r="M710" s="166"/>
      <c r="N710" s="166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  <c r="AA710" s="170"/>
    </row>
    <row r="711" spans="1:27" ht="12.75">
      <c r="A711" s="170"/>
      <c r="B711" s="170"/>
      <c r="C711" s="170"/>
      <c r="D711" s="170"/>
      <c r="E711" s="170"/>
      <c r="F711" s="170"/>
      <c r="G711" s="170"/>
      <c r="H711" s="170"/>
      <c r="I711" s="170"/>
      <c r="J711" s="170"/>
      <c r="K711" s="170"/>
      <c r="L711" s="166"/>
      <c r="M711" s="166"/>
      <c r="N711" s="166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  <c r="AA711" s="170"/>
    </row>
    <row r="712" spans="1:27" ht="12.75">
      <c r="A712" s="170"/>
      <c r="B712" s="170"/>
      <c r="C712" s="170"/>
      <c r="D712" s="170"/>
      <c r="E712" s="170"/>
      <c r="F712" s="170"/>
      <c r="G712" s="170"/>
      <c r="H712" s="170"/>
      <c r="I712" s="170"/>
      <c r="J712" s="170"/>
      <c r="K712" s="170"/>
      <c r="L712" s="166"/>
      <c r="M712" s="166"/>
      <c r="N712" s="166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  <c r="AA712" s="170"/>
    </row>
    <row r="713" spans="1:27" ht="12.75">
      <c r="A713" s="170"/>
      <c r="B713" s="170"/>
      <c r="C713" s="170"/>
      <c r="D713" s="170"/>
      <c r="E713" s="170"/>
      <c r="F713" s="170"/>
      <c r="G713" s="170"/>
      <c r="H713" s="170"/>
      <c r="I713" s="170"/>
      <c r="J713" s="170"/>
      <c r="K713" s="170"/>
      <c r="L713" s="166"/>
      <c r="M713" s="166"/>
      <c r="N713" s="166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  <c r="AA713" s="170"/>
    </row>
    <row r="714" spans="1:27" ht="12.75">
      <c r="A714" s="170"/>
      <c r="B714" s="170"/>
      <c r="C714" s="170"/>
      <c r="D714" s="170"/>
      <c r="E714" s="170"/>
      <c r="F714" s="170"/>
      <c r="G714" s="170"/>
      <c r="H714" s="170"/>
      <c r="I714" s="170"/>
      <c r="J714" s="170"/>
      <c r="K714" s="170"/>
      <c r="L714" s="166"/>
      <c r="M714" s="166"/>
      <c r="N714" s="166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  <c r="AA714" s="170"/>
    </row>
    <row r="715" spans="1:27" ht="12.75">
      <c r="A715" s="170"/>
      <c r="B715" s="170"/>
      <c r="C715" s="170"/>
      <c r="D715" s="170"/>
      <c r="E715" s="170"/>
      <c r="F715" s="170"/>
      <c r="G715" s="170"/>
      <c r="H715" s="170"/>
      <c r="I715" s="170"/>
      <c r="J715" s="170"/>
      <c r="K715" s="170"/>
      <c r="L715" s="166"/>
      <c r="M715" s="166"/>
      <c r="N715" s="166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  <c r="AA715" s="170"/>
    </row>
    <row r="716" spans="1:27" ht="12.75">
      <c r="A716" s="170"/>
      <c r="B716" s="170"/>
      <c r="C716" s="170"/>
      <c r="D716" s="170"/>
      <c r="E716" s="170"/>
      <c r="F716" s="170"/>
      <c r="G716" s="170"/>
      <c r="H716" s="170"/>
      <c r="I716" s="170"/>
      <c r="J716" s="170"/>
      <c r="K716" s="170"/>
      <c r="L716" s="166"/>
      <c r="M716" s="166"/>
      <c r="N716" s="166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  <c r="AA716" s="170"/>
    </row>
    <row r="717" spans="1:27" ht="12.75">
      <c r="A717" s="170"/>
      <c r="B717" s="170"/>
      <c r="C717" s="170"/>
      <c r="D717" s="170"/>
      <c r="E717" s="170"/>
      <c r="F717" s="170"/>
      <c r="G717" s="170"/>
      <c r="H717" s="170"/>
      <c r="I717" s="170"/>
      <c r="J717" s="170"/>
      <c r="K717" s="170"/>
      <c r="L717" s="166"/>
      <c r="M717" s="166"/>
      <c r="N717" s="166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  <c r="AA717" s="170"/>
    </row>
    <row r="718" spans="1:27" ht="12.75">
      <c r="A718" s="170"/>
      <c r="B718" s="170"/>
      <c r="C718" s="170"/>
      <c r="D718" s="170"/>
      <c r="E718" s="170"/>
      <c r="F718" s="170"/>
      <c r="G718" s="170"/>
      <c r="H718" s="170"/>
      <c r="I718" s="170"/>
      <c r="J718" s="170"/>
      <c r="K718" s="170"/>
      <c r="L718" s="166"/>
      <c r="M718" s="166"/>
      <c r="N718" s="166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  <c r="AA718" s="170"/>
    </row>
    <row r="719" spans="1:27" ht="12.75">
      <c r="A719" s="170"/>
      <c r="B719" s="170"/>
      <c r="C719" s="170"/>
      <c r="D719" s="170"/>
      <c r="E719" s="170"/>
      <c r="F719" s="170"/>
      <c r="G719" s="170"/>
      <c r="H719" s="170"/>
      <c r="I719" s="170"/>
      <c r="J719" s="170"/>
      <c r="K719" s="170"/>
      <c r="L719" s="166"/>
      <c r="M719" s="166"/>
      <c r="N719" s="166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  <c r="AA719" s="170"/>
    </row>
    <row r="720" spans="1:27" ht="12.75">
      <c r="A720" s="170"/>
      <c r="B720" s="170"/>
      <c r="C720" s="170"/>
      <c r="D720" s="170"/>
      <c r="E720" s="170"/>
      <c r="F720" s="170"/>
      <c r="G720" s="170"/>
      <c r="H720" s="170"/>
      <c r="I720" s="170"/>
      <c r="J720" s="170"/>
      <c r="K720" s="170"/>
      <c r="L720" s="166"/>
      <c r="M720" s="166"/>
      <c r="N720" s="166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  <c r="AA720" s="170"/>
    </row>
    <row r="721" spans="1:27" ht="12.75">
      <c r="A721" s="170"/>
      <c r="B721" s="170"/>
      <c r="C721" s="170"/>
      <c r="D721" s="170"/>
      <c r="E721" s="170"/>
      <c r="F721" s="170"/>
      <c r="G721" s="170"/>
      <c r="H721" s="170"/>
      <c r="I721" s="170"/>
      <c r="J721" s="170"/>
      <c r="K721" s="170"/>
      <c r="L721" s="166"/>
      <c r="M721" s="166"/>
      <c r="N721" s="166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  <c r="AA721" s="170"/>
    </row>
    <row r="722" spans="1:27" ht="12.75">
      <c r="A722" s="170"/>
      <c r="B722" s="170"/>
      <c r="C722" s="170"/>
      <c r="D722" s="170"/>
      <c r="E722" s="170"/>
      <c r="F722" s="170"/>
      <c r="G722" s="170"/>
      <c r="H722" s="170"/>
      <c r="I722" s="170"/>
      <c r="J722" s="170"/>
      <c r="K722" s="170"/>
      <c r="L722" s="166"/>
      <c r="M722" s="166"/>
      <c r="N722" s="166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  <c r="AA722" s="170"/>
    </row>
    <row r="723" spans="1:27" ht="12.75">
      <c r="A723" s="170"/>
      <c r="B723" s="170"/>
      <c r="C723" s="170"/>
      <c r="D723" s="170"/>
      <c r="E723" s="170"/>
      <c r="F723" s="170"/>
      <c r="G723" s="170"/>
      <c r="H723" s="170"/>
      <c r="I723" s="170"/>
      <c r="J723" s="170"/>
      <c r="K723" s="170"/>
      <c r="L723" s="166"/>
      <c r="M723" s="166"/>
      <c r="N723" s="166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  <c r="AA723" s="170"/>
    </row>
    <row r="724" spans="1:27" ht="12.75">
      <c r="A724" s="170"/>
      <c r="B724" s="170"/>
      <c r="C724" s="170"/>
      <c r="D724" s="170"/>
      <c r="E724" s="170"/>
      <c r="F724" s="170"/>
      <c r="G724" s="170"/>
      <c r="H724" s="170"/>
      <c r="I724" s="170"/>
      <c r="J724" s="170"/>
      <c r="K724" s="170"/>
      <c r="L724" s="166"/>
      <c r="M724" s="166"/>
      <c r="N724" s="166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  <c r="AA724" s="170"/>
    </row>
    <row r="725" spans="1:27" ht="12.75">
      <c r="A725" s="170"/>
      <c r="B725" s="170"/>
      <c r="C725" s="170"/>
      <c r="D725" s="170"/>
      <c r="E725" s="170"/>
      <c r="F725" s="170"/>
      <c r="G725" s="170"/>
      <c r="H725" s="170"/>
      <c r="I725" s="170"/>
      <c r="J725" s="170"/>
      <c r="K725" s="170"/>
      <c r="L725" s="166"/>
      <c r="M725" s="166"/>
      <c r="N725" s="166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  <c r="AA725" s="170"/>
    </row>
    <row r="726" spans="1:27" ht="12.75">
      <c r="A726" s="170"/>
      <c r="B726" s="170"/>
      <c r="C726" s="170"/>
      <c r="D726" s="170"/>
      <c r="E726" s="170"/>
      <c r="F726" s="170"/>
      <c r="G726" s="170"/>
      <c r="H726" s="170"/>
      <c r="I726" s="170"/>
      <c r="J726" s="170"/>
      <c r="K726" s="170"/>
      <c r="L726" s="166"/>
      <c r="M726" s="166"/>
      <c r="N726" s="166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  <c r="AA726" s="170"/>
    </row>
    <row r="727" spans="1:27" ht="12.75">
      <c r="A727" s="170"/>
      <c r="B727" s="170"/>
      <c r="C727" s="170"/>
      <c r="D727" s="170"/>
      <c r="E727" s="170"/>
      <c r="F727" s="170"/>
      <c r="G727" s="170"/>
      <c r="H727" s="170"/>
      <c r="I727" s="170"/>
      <c r="J727" s="170"/>
      <c r="K727" s="170"/>
      <c r="L727" s="166"/>
      <c r="M727" s="166"/>
      <c r="N727" s="166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  <c r="AA727" s="170"/>
    </row>
    <row r="728" spans="1:27" ht="12.75">
      <c r="A728" s="170"/>
      <c r="B728" s="170"/>
      <c r="C728" s="170"/>
      <c r="D728" s="170"/>
      <c r="E728" s="170"/>
      <c r="F728" s="170"/>
      <c r="G728" s="170"/>
      <c r="H728" s="170"/>
      <c r="I728" s="170"/>
      <c r="J728" s="170"/>
      <c r="K728" s="170"/>
      <c r="L728" s="166"/>
      <c r="M728" s="166"/>
      <c r="N728" s="166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  <c r="AA728" s="170"/>
    </row>
    <row r="729" spans="1:27" ht="12.75">
      <c r="A729" s="170"/>
      <c r="B729" s="170"/>
      <c r="C729" s="170"/>
      <c r="D729" s="170"/>
      <c r="E729" s="170"/>
      <c r="F729" s="170"/>
      <c r="G729" s="170"/>
      <c r="H729" s="170"/>
      <c r="I729" s="170"/>
      <c r="J729" s="170"/>
      <c r="K729" s="170"/>
      <c r="L729" s="166"/>
      <c r="M729" s="166"/>
      <c r="N729" s="166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  <c r="AA729" s="170"/>
    </row>
    <row r="730" spans="1:27" ht="12.75">
      <c r="A730" s="170"/>
      <c r="B730" s="170"/>
      <c r="C730" s="170"/>
      <c r="D730" s="170"/>
      <c r="E730" s="170"/>
      <c r="F730" s="170"/>
      <c r="G730" s="170"/>
      <c r="H730" s="170"/>
      <c r="I730" s="170"/>
      <c r="J730" s="170"/>
      <c r="K730" s="170"/>
      <c r="L730" s="166"/>
      <c r="M730" s="166"/>
      <c r="N730" s="166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  <c r="AA730" s="170"/>
    </row>
    <row r="731" spans="1:27" ht="12.75">
      <c r="A731" s="170"/>
      <c r="B731" s="170"/>
      <c r="C731" s="170"/>
      <c r="D731" s="170"/>
      <c r="E731" s="170"/>
      <c r="F731" s="170"/>
      <c r="G731" s="170"/>
      <c r="H731" s="170"/>
      <c r="I731" s="170"/>
      <c r="J731" s="170"/>
      <c r="K731" s="170"/>
      <c r="L731" s="166"/>
      <c r="M731" s="166"/>
      <c r="N731" s="166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  <c r="AA731" s="170"/>
    </row>
    <row r="732" spans="1:27" ht="12.75">
      <c r="A732" s="170"/>
      <c r="B732" s="170"/>
      <c r="C732" s="170"/>
      <c r="D732" s="170"/>
      <c r="E732" s="170"/>
      <c r="F732" s="170"/>
      <c r="G732" s="170"/>
      <c r="H732" s="170"/>
      <c r="I732" s="170"/>
      <c r="J732" s="170"/>
      <c r="K732" s="170"/>
      <c r="L732" s="166"/>
      <c r="M732" s="166"/>
      <c r="N732" s="166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  <c r="AA732" s="170"/>
    </row>
    <row r="733" spans="1:27" ht="12.75">
      <c r="A733" s="170"/>
      <c r="B733" s="170"/>
      <c r="C733" s="170"/>
      <c r="D733" s="170"/>
      <c r="E733" s="170"/>
      <c r="F733" s="170"/>
      <c r="G733" s="170"/>
      <c r="H733" s="170"/>
      <c r="I733" s="170"/>
      <c r="J733" s="170"/>
      <c r="K733" s="170"/>
      <c r="L733" s="166"/>
      <c r="M733" s="166"/>
      <c r="N733" s="166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  <c r="AA733" s="170"/>
    </row>
    <row r="734" spans="1:27" ht="12.75">
      <c r="A734" s="170"/>
      <c r="B734" s="170"/>
      <c r="C734" s="170"/>
      <c r="D734" s="170"/>
      <c r="E734" s="170"/>
      <c r="F734" s="170"/>
      <c r="G734" s="170"/>
      <c r="H734" s="170"/>
      <c r="I734" s="170"/>
      <c r="J734" s="170"/>
      <c r="K734" s="170"/>
      <c r="L734" s="166"/>
      <c r="M734" s="166"/>
      <c r="N734" s="166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  <c r="AA734" s="170"/>
    </row>
    <row r="735" spans="1:27" ht="12.75">
      <c r="A735" s="170"/>
      <c r="B735" s="170"/>
      <c r="C735" s="170"/>
      <c r="D735" s="170"/>
      <c r="E735" s="170"/>
      <c r="F735" s="170"/>
      <c r="G735" s="170"/>
      <c r="H735" s="170"/>
      <c r="I735" s="170"/>
      <c r="J735" s="170"/>
      <c r="K735" s="170"/>
      <c r="L735" s="166"/>
      <c r="M735" s="166"/>
      <c r="N735" s="166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  <c r="AA735" s="170"/>
    </row>
    <row r="736" spans="1:27" ht="12.75">
      <c r="A736" s="170"/>
      <c r="B736" s="170"/>
      <c r="C736" s="170"/>
      <c r="D736" s="170"/>
      <c r="E736" s="170"/>
      <c r="F736" s="170"/>
      <c r="G736" s="170"/>
      <c r="H736" s="170"/>
      <c r="I736" s="170"/>
      <c r="J736" s="170"/>
      <c r="K736" s="170"/>
      <c r="L736" s="166"/>
      <c r="M736" s="166"/>
      <c r="N736" s="166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  <c r="AA736" s="170"/>
    </row>
    <row r="737" spans="1:27" ht="12.75">
      <c r="A737" s="170"/>
      <c r="B737" s="170"/>
      <c r="C737" s="170"/>
      <c r="D737" s="170"/>
      <c r="E737" s="170"/>
      <c r="F737" s="170"/>
      <c r="G737" s="170"/>
      <c r="H737" s="170"/>
      <c r="I737" s="170"/>
      <c r="J737" s="170"/>
      <c r="K737" s="170"/>
      <c r="L737" s="166"/>
      <c r="M737" s="166"/>
      <c r="N737" s="166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  <c r="AA737" s="170"/>
    </row>
    <row r="738" spans="1:27" ht="12.75">
      <c r="A738" s="170"/>
      <c r="B738" s="170"/>
      <c r="C738" s="170"/>
      <c r="D738" s="170"/>
      <c r="E738" s="170"/>
      <c r="F738" s="170"/>
      <c r="G738" s="170"/>
      <c r="H738" s="170"/>
      <c r="I738" s="170"/>
      <c r="J738" s="170"/>
      <c r="K738" s="170"/>
      <c r="L738" s="166"/>
      <c r="M738" s="166"/>
      <c r="N738" s="166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  <c r="AA738" s="170"/>
    </row>
    <row r="739" spans="1:27" ht="12.75">
      <c r="A739" s="170"/>
      <c r="B739" s="170"/>
      <c r="C739" s="170"/>
      <c r="D739" s="170"/>
      <c r="E739" s="170"/>
      <c r="F739" s="170"/>
      <c r="G739" s="170"/>
      <c r="H739" s="170"/>
      <c r="I739" s="170"/>
      <c r="J739" s="170"/>
      <c r="K739" s="170"/>
      <c r="L739" s="166"/>
      <c r="M739" s="166"/>
      <c r="N739" s="166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  <c r="AA739" s="170"/>
    </row>
    <row r="740" spans="1:27" ht="12.75">
      <c r="A740" s="170"/>
      <c r="B740" s="170"/>
      <c r="C740" s="170"/>
      <c r="D740" s="170"/>
      <c r="E740" s="170"/>
      <c r="F740" s="170"/>
      <c r="G740" s="170"/>
      <c r="H740" s="170"/>
      <c r="I740" s="170"/>
      <c r="J740" s="170"/>
      <c r="K740" s="170"/>
      <c r="L740" s="166"/>
      <c r="M740" s="166"/>
      <c r="N740" s="166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  <c r="AA740" s="170"/>
    </row>
    <row r="741" spans="1:27" ht="12.75">
      <c r="A741" s="170"/>
      <c r="B741" s="170"/>
      <c r="C741" s="170"/>
      <c r="D741" s="170"/>
      <c r="E741" s="170"/>
      <c r="F741" s="170"/>
      <c r="G741" s="170"/>
      <c r="H741" s="170"/>
      <c r="I741" s="170"/>
      <c r="J741" s="170"/>
      <c r="K741" s="170"/>
      <c r="L741" s="166"/>
      <c r="M741" s="166"/>
      <c r="N741" s="166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  <c r="AA741" s="170"/>
    </row>
    <row r="742" spans="1:27" ht="12.75">
      <c r="A742" s="170"/>
      <c r="B742" s="170"/>
      <c r="C742" s="170"/>
      <c r="D742" s="170"/>
      <c r="E742" s="170"/>
      <c r="F742" s="170"/>
      <c r="G742" s="170"/>
      <c r="H742" s="170"/>
      <c r="I742" s="170"/>
      <c r="J742" s="170"/>
      <c r="K742" s="170"/>
      <c r="L742" s="166"/>
      <c r="M742" s="166"/>
      <c r="N742" s="166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  <c r="AA742" s="170"/>
    </row>
    <row r="743" spans="1:27" ht="12.75">
      <c r="A743" s="170"/>
      <c r="B743" s="170"/>
      <c r="C743" s="170"/>
      <c r="D743" s="170"/>
      <c r="E743" s="170"/>
      <c r="F743" s="170"/>
      <c r="G743" s="170"/>
      <c r="H743" s="170"/>
      <c r="I743" s="170"/>
      <c r="J743" s="170"/>
      <c r="K743" s="170"/>
      <c r="L743" s="166"/>
      <c r="M743" s="166"/>
      <c r="N743" s="166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  <c r="AA743" s="170"/>
    </row>
    <row r="744" spans="1:27" ht="12.75">
      <c r="A744" s="170"/>
      <c r="B744" s="170"/>
      <c r="C744" s="170"/>
      <c r="D744" s="170"/>
      <c r="E744" s="170"/>
      <c r="F744" s="170"/>
      <c r="G744" s="170"/>
      <c r="H744" s="170"/>
      <c r="I744" s="170"/>
      <c r="J744" s="170"/>
      <c r="K744" s="170"/>
      <c r="L744" s="166"/>
      <c r="M744" s="166"/>
      <c r="N744" s="166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  <c r="AA744" s="170"/>
    </row>
    <row r="745" spans="1:27" ht="12.75">
      <c r="A745" s="170"/>
      <c r="B745" s="170"/>
      <c r="C745" s="170"/>
      <c r="D745" s="170"/>
      <c r="E745" s="170"/>
      <c r="F745" s="170"/>
      <c r="G745" s="170"/>
      <c r="H745" s="170"/>
      <c r="I745" s="170"/>
      <c r="J745" s="170"/>
      <c r="K745" s="170"/>
      <c r="L745" s="166"/>
      <c r="M745" s="166"/>
      <c r="N745" s="166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  <c r="AA745" s="170"/>
    </row>
    <row r="746" spans="1:27" ht="12.75">
      <c r="A746" s="170"/>
      <c r="B746" s="170"/>
      <c r="C746" s="170"/>
      <c r="D746" s="170"/>
      <c r="E746" s="170"/>
      <c r="F746" s="170"/>
      <c r="G746" s="170"/>
      <c r="H746" s="170"/>
      <c r="I746" s="170"/>
      <c r="J746" s="170"/>
      <c r="K746" s="170"/>
      <c r="L746" s="166"/>
      <c r="M746" s="166"/>
      <c r="N746" s="166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  <c r="AA746" s="170"/>
    </row>
    <row r="747" spans="1:27" ht="12.75">
      <c r="A747" s="170"/>
      <c r="B747" s="170"/>
      <c r="C747" s="170"/>
      <c r="D747" s="170"/>
      <c r="E747" s="170"/>
      <c r="F747" s="170"/>
      <c r="G747" s="170"/>
      <c r="H747" s="170"/>
      <c r="I747" s="170"/>
      <c r="J747" s="170"/>
      <c r="K747" s="170"/>
      <c r="L747" s="166"/>
      <c r="M747" s="166"/>
      <c r="N747" s="166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  <c r="AA747" s="170"/>
    </row>
    <row r="748" spans="1:27" ht="12.75">
      <c r="A748" s="170"/>
      <c r="B748" s="170"/>
      <c r="C748" s="170"/>
      <c r="D748" s="170"/>
      <c r="E748" s="170"/>
      <c r="F748" s="170"/>
      <c r="G748" s="170"/>
      <c r="H748" s="170"/>
      <c r="I748" s="170"/>
      <c r="J748" s="170"/>
      <c r="K748" s="170"/>
      <c r="L748" s="166"/>
      <c r="M748" s="166"/>
      <c r="N748" s="166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  <c r="AA748" s="170"/>
    </row>
    <row r="749" spans="1:27" ht="12.75">
      <c r="A749" s="170"/>
      <c r="B749" s="170"/>
      <c r="C749" s="170"/>
      <c r="D749" s="170"/>
      <c r="E749" s="170"/>
      <c r="F749" s="170"/>
      <c r="G749" s="170"/>
      <c r="H749" s="170"/>
      <c r="I749" s="170"/>
      <c r="J749" s="170"/>
      <c r="K749" s="170"/>
      <c r="L749" s="166"/>
      <c r="M749" s="166"/>
      <c r="N749" s="166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  <c r="AA749" s="170"/>
    </row>
    <row r="750" spans="1:27" ht="12.75">
      <c r="A750" s="170"/>
      <c r="B750" s="170"/>
      <c r="C750" s="170"/>
      <c r="D750" s="170"/>
      <c r="E750" s="170"/>
      <c r="F750" s="170"/>
      <c r="G750" s="170"/>
      <c r="H750" s="170"/>
      <c r="I750" s="170"/>
      <c r="J750" s="170"/>
      <c r="K750" s="170"/>
      <c r="L750" s="166"/>
      <c r="M750" s="166"/>
      <c r="N750" s="166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  <c r="AA750" s="170"/>
    </row>
    <row r="751" spans="1:27" ht="12.75">
      <c r="A751" s="170"/>
      <c r="B751" s="170"/>
      <c r="C751" s="170"/>
      <c r="D751" s="170"/>
      <c r="E751" s="170"/>
      <c r="F751" s="170"/>
      <c r="G751" s="170"/>
      <c r="H751" s="170"/>
      <c r="I751" s="170"/>
      <c r="J751" s="170"/>
      <c r="K751" s="170"/>
      <c r="L751" s="166"/>
      <c r="M751" s="166"/>
      <c r="N751" s="166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  <c r="AA751" s="170"/>
    </row>
    <row r="752" spans="1:27" ht="12.75">
      <c r="A752" s="170"/>
      <c r="B752" s="170"/>
      <c r="C752" s="170"/>
      <c r="D752" s="170"/>
      <c r="E752" s="170"/>
      <c r="F752" s="170"/>
      <c r="G752" s="170"/>
      <c r="H752" s="170"/>
      <c r="I752" s="170"/>
      <c r="J752" s="170"/>
      <c r="K752" s="170"/>
      <c r="L752" s="166"/>
      <c r="M752" s="166"/>
      <c r="N752" s="166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  <c r="AA752" s="170"/>
    </row>
    <row r="753" spans="1:27" ht="12.75">
      <c r="A753" s="170"/>
      <c r="B753" s="170"/>
      <c r="C753" s="170"/>
      <c r="D753" s="170"/>
      <c r="E753" s="170"/>
      <c r="F753" s="170"/>
      <c r="G753" s="170"/>
      <c r="H753" s="170"/>
      <c r="I753" s="170"/>
      <c r="J753" s="170"/>
      <c r="K753" s="170"/>
      <c r="L753" s="166"/>
      <c r="M753" s="166"/>
      <c r="N753" s="166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  <c r="AA753" s="170"/>
    </row>
    <row r="754" spans="1:27" ht="12.75">
      <c r="A754" s="170"/>
      <c r="B754" s="170"/>
      <c r="C754" s="170"/>
      <c r="D754" s="170"/>
      <c r="E754" s="170"/>
      <c r="F754" s="170"/>
      <c r="G754" s="170"/>
      <c r="H754" s="170"/>
      <c r="I754" s="170"/>
      <c r="J754" s="170"/>
      <c r="K754" s="170"/>
      <c r="L754" s="166"/>
      <c r="M754" s="166"/>
      <c r="N754" s="166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  <c r="AA754" s="170"/>
    </row>
    <row r="755" spans="1:27" ht="12.75">
      <c r="A755" s="170"/>
      <c r="B755" s="170"/>
      <c r="C755" s="170"/>
      <c r="D755" s="170"/>
      <c r="E755" s="170"/>
      <c r="F755" s="170"/>
      <c r="G755" s="170"/>
      <c r="H755" s="170"/>
      <c r="I755" s="170"/>
      <c r="J755" s="170"/>
      <c r="K755" s="170"/>
      <c r="L755" s="166"/>
      <c r="M755" s="166"/>
      <c r="N755" s="166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  <c r="AA755" s="170"/>
    </row>
    <row r="756" spans="1:27" ht="12.75">
      <c r="A756" s="170"/>
      <c r="B756" s="170"/>
      <c r="C756" s="170"/>
      <c r="D756" s="170"/>
      <c r="E756" s="170"/>
      <c r="F756" s="170"/>
      <c r="G756" s="170"/>
      <c r="H756" s="170"/>
      <c r="I756" s="170"/>
      <c r="J756" s="170"/>
      <c r="K756" s="170"/>
      <c r="L756" s="166"/>
      <c r="M756" s="166"/>
      <c r="N756" s="166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  <c r="AA756" s="170"/>
    </row>
    <row r="757" spans="1:27" ht="12.75">
      <c r="A757" s="170"/>
      <c r="B757" s="170"/>
      <c r="C757" s="170"/>
      <c r="D757" s="170"/>
      <c r="E757" s="170"/>
      <c r="F757" s="170"/>
      <c r="G757" s="170"/>
      <c r="H757" s="170"/>
      <c r="I757" s="170"/>
      <c r="J757" s="170"/>
      <c r="K757" s="170"/>
      <c r="L757" s="166"/>
      <c r="M757" s="166"/>
      <c r="N757" s="166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  <c r="AA757" s="170"/>
    </row>
    <row r="758" spans="1:27" ht="12.75">
      <c r="A758" s="170"/>
      <c r="B758" s="170"/>
      <c r="C758" s="170"/>
      <c r="D758" s="170"/>
      <c r="E758" s="170"/>
      <c r="F758" s="170"/>
      <c r="G758" s="170"/>
      <c r="H758" s="170"/>
      <c r="I758" s="170"/>
      <c r="J758" s="170"/>
      <c r="K758" s="170"/>
      <c r="L758" s="166"/>
      <c r="M758" s="166"/>
      <c r="N758" s="166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  <c r="AA758" s="170"/>
    </row>
    <row r="759" spans="1:27" ht="12.75">
      <c r="A759" s="170"/>
      <c r="B759" s="170"/>
      <c r="C759" s="170"/>
      <c r="D759" s="170"/>
      <c r="E759" s="170"/>
      <c r="F759" s="170"/>
      <c r="G759" s="170"/>
      <c r="H759" s="170"/>
      <c r="I759" s="170"/>
      <c r="J759" s="170"/>
      <c r="K759" s="170"/>
      <c r="L759" s="166"/>
      <c r="M759" s="166"/>
      <c r="N759" s="166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  <c r="AA759" s="170"/>
    </row>
    <row r="760" spans="1:27" ht="12.75">
      <c r="A760" s="170"/>
      <c r="B760" s="170"/>
      <c r="C760" s="170"/>
      <c r="D760" s="170"/>
      <c r="E760" s="170"/>
      <c r="F760" s="170"/>
      <c r="G760" s="170"/>
      <c r="H760" s="170"/>
      <c r="I760" s="170"/>
      <c r="J760" s="170"/>
      <c r="K760" s="170"/>
      <c r="L760" s="166"/>
      <c r="M760" s="166"/>
      <c r="N760" s="166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  <c r="AA760" s="170"/>
    </row>
    <row r="761" spans="1:27" ht="12.75">
      <c r="A761" s="170"/>
      <c r="B761" s="170"/>
      <c r="C761" s="170"/>
      <c r="D761" s="170"/>
      <c r="E761" s="170"/>
      <c r="F761" s="170"/>
      <c r="G761" s="170"/>
      <c r="H761" s="170"/>
      <c r="I761" s="170"/>
      <c r="J761" s="170"/>
      <c r="K761" s="170"/>
      <c r="L761" s="166"/>
      <c r="M761" s="166"/>
      <c r="N761" s="166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  <c r="AA761" s="170"/>
    </row>
    <row r="762" spans="1:27" ht="12.75">
      <c r="A762" s="170"/>
      <c r="B762" s="170"/>
      <c r="C762" s="170"/>
      <c r="D762" s="170"/>
      <c r="E762" s="170"/>
      <c r="F762" s="170"/>
      <c r="G762" s="170"/>
      <c r="H762" s="170"/>
      <c r="I762" s="170"/>
      <c r="J762" s="170"/>
      <c r="K762" s="170"/>
      <c r="L762" s="166"/>
      <c r="M762" s="166"/>
      <c r="N762" s="166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  <c r="AA762" s="170"/>
    </row>
    <row r="763" spans="1:27" ht="12.75">
      <c r="A763" s="170"/>
      <c r="B763" s="170"/>
      <c r="C763" s="170"/>
      <c r="D763" s="170"/>
      <c r="E763" s="170"/>
      <c r="F763" s="170"/>
      <c r="G763" s="170"/>
      <c r="H763" s="170"/>
      <c r="I763" s="170"/>
      <c r="J763" s="170"/>
      <c r="K763" s="170"/>
      <c r="L763" s="166"/>
      <c r="M763" s="166"/>
      <c r="N763" s="166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  <c r="AA763" s="170"/>
    </row>
    <row r="764" spans="1:27" ht="12.75">
      <c r="A764" s="170"/>
      <c r="B764" s="170"/>
      <c r="C764" s="170"/>
      <c r="D764" s="170"/>
      <c r="E764" s="170"/>
      <c r="F764" s="170"/>
      <c r="G764" s="170"/>
      <c r="H764" s="170"/>
      <c r="I764" s="170"/>
      <c r="J764" s="170"/>
      <c r="K764" s="170"/>
      <c r="L764" s="166"/>
      <c r="M764" s="166"/>
      <c r="N764" s="166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  <c r="AA764" s="170"/>
    </row>
    <row r="765" spans="1:27" ht="12.75">
      <c r="A765" s="170"/>
      <c r="B765" s="170"/>
      <c r="C765" s="170"/>
      <c r="D765" s="170"/>
      <c r="E765" s="170"/>
      <c r="F765" s="170"/>
      <c r="G765" s="170"/>
      <c r="H765" s="170"/>
      <c r="I765" s="170"/>
      <c r="J765" s="170"/>
      <c r="K765" s="170"/>
      <c r="L765" s="166"/>
      <c r="M765" s="166"/>
      <c r="N765" s="166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  <c r="AA765" s="170"/>
    </row>
    <row r="766" spans="1:27" ht="12.75">
      <c r="A766" s="170"/>
      <c r="B766" s="170"/>
      <c r="C766" s="170"/>
      <c r="D766" s="170"/>
      <c r="E766" s="170"/>
      <c r="F766" s="170"/>
      <c r="G766" s="170"/>
      <c r="H766" s="170"/>
      <c r="I766" s="170"/>
      <c r="J766" s="170"/>
      <c r="K766" s="170"/>
      <c r="L766" s="166"/>
      <c r="M766" s="166"/>
      <c r="N766" s="166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  <c r="AA766" s="170"/>
    </row>
    <row r="767" spans="1:27" ht="12.75">
      <c r="A767" s="170"/>
      <c r="B767" s="170"/>
      <c r="C767" s="170"/>
      <c r="D767" s="170"/>
      <c r="E767" s="170"/>
      <c r="F767" s="170"/>
      <c r="G767" s="170"/>
      <c r="H767" s="170"/>
      <c r="I767" s="170"/>
      <c r="J767" s="170"/>
      <c r="K767" s="170"/>
      <c r="L767" s="166"/>
      <c r="M767" s="166"/>
      <c r="N767" s="166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  <c r="AA767" s="170"/>
    </row>
    <row r="768" spans="1:27" ht="12.75">
      <c r="A768" s="170"/>
      <c r="B768" s="170"/>
      <c r="C768" s="170"/>
      <c r="D768" s="170"/>
      <c r="E768" s="170"/>
      <c r="F768" s="170"/>
      <c r="G768" s="170"/>
      <c r="H768" s="170"/>
      <c r="I768" s="170"/>
      <c r="J768" s="170"/>
      <c r="K768" s="170"/>
      <c r="L768" s="166"/>
      <c r="M768" s="166"/>
      <c r="N768" s="166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  <c r="AA768" s="170"/>
    </row>
    <row r="769" spans="1:27" ht="12.75">
      <c r="A769" s="170"/>
      <c r="B769" s="170"/>
      <c r="C769" s="170"/>
      <c r="D769" s="170"/>
      <c r="E769" s="170"/>
      <c r="F769" s="170"/>
      <c r="G769" s="170"/>
      <c r="H769" s="170"/>
      <c r="I769" s="170"/>
      <c r="J769" s="170"/>
      <c r="K769" s="170"/>
      <c r="L769" s="166"/>
      <c r="M769" s="166"/>
      <c r="N769" s="166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  <c r="AA769" s="170"/>
    </row>
    <row r="770" spans="1:27" ht="12.75">
      <c r="A770" s="170"/>
      <c r="B770" s="170"/>
      <c r="C770" s="170"/>
      <c r="D770" s="170"/>
      <c r="E770" s="170"/>
      <c r="F770" s="170"/>
      <c r="G770" s="170"/>
      <c r="H770" s="170"/>
      <c r="I770" s="170"/>
      <c r="J770" s="170"/>
      <c r="K770" s="170"/>
      <c r="L770" s="166"/>
      <c r="M770" s="166"/>
      <c r="N770" s="166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  <c r="AA770" s="170"/>
    </row>
    <row r="771" spans="1:27" ht="12.75">
      <c r="A771" s="170"/>
      <c r="B771" s="170"/>
      <c r="C771" s="170"/>
      <c r="D771" s="170"/>
      <c r="E771" s="170"/>
      <c r="F771" s="170"/>
      <c r="G771" s="170"/>
      <c r="H771" s="170"/>
      <c r="I771" s="170"/>
      <c r="J771" s="170"/>
      <c r="K771" s="170"/>
      <c r="L771" s="166"/>
      <c r="M771" s="166"/>
      <c r="N771" s="166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  <c r="AA771" s="170"/>
    </row>
    <row r="772" spans="1:27" ht="12.75">
      <c r="A772" s="170"/>
      <c r="B772" s="170"/>
      <c r="C772" s="170"/>
      <c r="D772" s="170"/>
      <c r="E772" s="170"/>
      <c r="F772" s="170"/>
      <c r="G772" s="170"/>
      <c r="H772" s="170"/>
      <c r="I772" s="170"/>
      <c r="J772" s="170"/>
      <c r="K772" s="170"/>
      <c r="L772" s="166"/>
      <c r="M772" s="166"/>
      <c r="N772" s="166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  <c r="AA772" s="170"/>
    </row>
    <row r="773" spans="1:27" ht="12.75">
      <c r="A773" s="170"/>
      <c r="B773" s="170"/>
      <c r="C773" s="170"/>
      <c r="D773" s="170"/>
      <c r="E773" s="170"/>
      <c r="F773" s="170"/>
      <c r="G773" s="170"/>
      <c r="H773" s="170"/>
      <c r="I773" s="170"/>
      <c r="J773" s="170"/>
      <c r="K773" s="170"/>
      <c r="L773" s="166"/>
      <c r="M773" s="166"/>
      <c r="N773" s="166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  <c r="AA773" s="170"/>
    </row>
    <row r="774" spans="1:27" ht="12.75">
      <c r="A774" s="170"/>
      <c r="B774" s="170"/>
      <c r="C774" s="170"/>
      <c r="D774" s="170"/>
      <c r="E774" s="170"/>
      <c r="F774" s="170"/>
      <c r="G774" s="170"/>
      <c r="H774" s="170"/>
      <c r="I774" s="170"/>
      <c r="J774" s="170"/>
      <c r="K774" s="170"/>
      <c r="L774" s="166"/>
      <c r="M774" s="166"/>
      <c r="N774" s="166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  <c r="AA774" s="170"/>
    </row>
    <row r="775" spans="1:27" ht="12.75">
      <c r="A775" s="170"/>
      <c r="B775" s="170"/>
      <c r="C775" s="170"/>
      <c r="D775" s="170"/>
      <c r="E775" s="170"/>
      <c r="F775" s="170"/>
      <c r="G775" s="170"/>
      <c r="H775" s="170"/>
      <c r="I775" s="170"/>
      <c r="J775" s="170"/>
      <c r="K775" s="170"/>
      <c r="L775" s="166"/>
      <c r="M775" s="166"/>
      <c r="N775" s="166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  <c r="AA775" s="170"/>
    </row>
    <row r="776" spans="1:27" ht="12.75">
      <c r="A776" s="170"/>
      <c r="B776" s="170"/>
      <c r="C776" s="170"/>
      <c r="D776" s="170"/>
      <c r="E776" s="170"/>
      <c r="F776" s="170"/>
      <c r="G776" s="170"/>
      <c r="H776" s="170"/>
      <c r="I776" s="170"/>
      <c r="J776" s="170"/>
      <c r="K776" s="170"/>
      <c r="L776" s="166"/>
      <c r="M776" s="166"/>
      <c r="N776" s="166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  <c r="AA776" s="170"/>
    </row>
    <row r="777" spans="1:27" ht="12.75">
      <c r="A777" s="170"/>
      <c r="B777" s="170"/>
      <c r="C777" s="170"/>
      <c r="D777" s="170"/>
      <c r="E777" s="170"/>
      <c r="F777" s="170"/>
      <c r="G777" s="170"/>
      <c r="H777" s="170"/>
      <c r="I777" s="170"/>
      <c r="J777" s="170"/>
      <c r="K777" s="170"/>
      <c r="L777" s="166"/>
      <c r="M777" s="166"/>
      <c r="N777" s="166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  <c r="AA777" s="170"/>
    </row>
    <row r="778" spans="1:27" ht="12.75">
      <c r="A778" s="170"/>
      <c r="B778" s="170"/>
      <c r="C778" s="170"/>
      <c r="D778" s="170"/>
      <c r="E778" s="170"/>
      <c r="F778" s="170"/>
      <c r="G778" s="170"/>
      <c r="H778" s="170"/>
      <c r="I778" s="170"/>
      <c r="J778" s="170"/>
      <c r="K778" s="170"/>
      <c r="L778" s="166"/>
      <c r="M778" s="166"/>
      <c r="N778" s="166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  <c r="AA778" s="170"/>
    </row>
    <row r="779" spans="1:27" ht="12.75">
      <c r="A779" s="170"/>
      <c r="B779" s="170"/>
      <c r="C779" s="170"/>
      <c r="D779" s="170"/>
      <c r="E779" s="170"/>
      <c r="F779" s="170"/>
      <c r="G779" s="170"/>
      <c r="H779" s="170"/>
      <c r="I779" s="170"/>
      <c r="J779" s="170"/>
      <c r="K779" s="170"/>
      <c r="L779" s="166"/>
      <c r="M779" s="166"/>
      <c r="N779" s="166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  <c r="AA779" s="170"/>
    </row>
    <row r="780" spans="1:27" ht="12.75">
      <c r="A780" s="170"/>
      <c r="B780" s="170"/>
      <c r="C780" s="170"/>
      <c r="D780" s="170"/>
      <c r="E780" s="170"/>
      <c r="F780" s="170"/>
      <c r="G780" s="170"/>
      <c r="H780" s="170"/>
      <c r="I780" s="170"/>
      <c r="J780" s="170"/>
      <c r="K780" s="170"/>
      <c r="L780" s="166"/>
      <c r="M780" s="166"/>
      <c r="N780" s="166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  <c r="AA780" s="170"/>
    </row>
    <row r="781" spans="1:27" ht="12.75">
      <c r="A781" s="170"/>
      <c r="B781" s="170"/>
      <c r="C781" s="170"/>
      <c r="D781" s="170"/>
      <c r="E781" s="170"/>
      <c r="F781" s="170"/>
      <c r="G781" s="170"/>
      <c r="H781" s="170"/>
      <c r="I781" s="170"/>
      <c r="J781" s="170"/>
      <c r="K781" s="170"/>
      <c r="L781" s="166"/>
      <c r="M781" s="166"/>
      <c r="N781" s="166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  <c r="AA781" s="170"/>
    </row>
    <row r="782" spans="1:27" ht="12.75">
      <c r="A782" s="170"/>
      <c r="B782" s="170"/>
      <c r="C782" s="170"/>
      <c r="D782" s="170"/>
      <c r="E782" s="170"/>
      <c r="F782" s="170"/>
      <c r="G782" s="170"/>
      <c r="H782" s="170"/>
      <c r="I782" s="170"/>
      <c r="J782" s="170"/>
      <c r="K782" s="170"/>
      <c r="L782" s="166"/>
      <c r="M782" s="166"/>
      <c r="N782" s="166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  <c r="AA782" s="170"/>
    </row>
    <row r="783" spans="1:27" ht="12.75">
      <c r="A783" s="170"/>
      <c r="B783" s="170"/>
      <c r="C783" s="170"/>
      <c r="D783" s="170"/>
      <c r="E783" s="170"/>
      <c r="F783" s="170"/>
      <c r="G783" s="170"/>
      <c r="H783" s="170"/>
      <c r="I783" s="170"/>
      <c r="J783" s="170"/>
      <c r="K783" s="170"/>
      <c r="L783" s="166"/>
      <c r="M783" s="166"/>
      <c r="N783" s="166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  <c r="AA783" s="170"/>
    </row>
    <row r="784" spans="1:27" ht="12.75">
      <c r="A784" s="170"/>
      <c r="B784" s="170"/>
      <c r="C784" s="170"/>
      <c r="D784" s="170"/>
      <c r="E784" s="170"/>
      <c r="F784" s="170"/>
      <c r="G784" s="170"/>
      <c r="H784" s="170"/>
      <c r="I784" s="170"/>
      <c r="J784" s="170"/>
      <c r="K784" s="170"/>
      <c r="L784" s="166"/>
      <c r="M784" s="166"/>
      <c r="N784" s="166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  <c r="AA784" s="170"/>
    </row>
    <row r="785" spans="1:27" ht="12.75">
      <c r="A785" s="170"/>
      <c r="B785" s="170"/>
      <c r="C785" s="170"/>
      <c r="D785" s="170"/>
      <c r="E785" s="170"/>
      <c r="F785" s="170"/>
      <c r="G785" s="170"/>
      <c r="H785" s="170"/>
      <c r="I785" s="170"/>
      <c r="J785" s="170"/>
      <c r="K785" s="170"/>
      <c r="L785" s="166"/>
      <c r="M785" s="166"/>
      <c r="N785" s="166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  <c r="AA785" s="170"/>
    </row>
    <row r="786" spans="1:27" ht="12.75">
      <c r="A786" s="170"/>
      <c r="B786" s="170"/>
      <c r="C786" s="170"/>
      <c r="D786" s="170"/>
      <c r="E786" s="170"/>
      <c r="F786" s="170"/>
      <c r="G786" s="170"/>
      <c r="H786" s="170"/>
      <c r="I786" s="170"/>
      <c r="J786" s="170"/>
      <c r="K786" s="170"/>
      <c r="L786" s="166"/>
      <c r="M786" s="166"/>
      <c r="N786" s="166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  <c r="AA786" s="170"/>
    </row>
    <row r="787" spans="1:27" ht="12.75">
      <c r="A787" s="170"/>
      <c r="B787" s="170"/>
      <c r="C787" s="170"/>
      <c r="D787" s="170"/>
      <c r="E787" s="170"/>
      <c r="F787" s="170"/>
      <c r="G787" s="170"/>
      <c r="H787" s="170"/>
      <c r="I787" s="170"/>
      <c r="J787" s="170"/>
      <c r="K787" s="170"/>
      <c r="L787" s="166"/>
      <c r="M787" s="166"/>
      <c r="N787" s="166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  <c r="AA787" s="170"/>
    </row>
    <row r="788" spans="1:27" ht="12.75">
      <c r="A788" s="170"/>
      <c r="B788" s="170"/>
      <c r="C788" s="170"/>
      <c r="D788" s="170"/>
      <c r="E788" s="170"/>
      <c r="F788" s="170"/>
      <c r="G788" s="170"/>
      <c r="H788" s="170"/>
      <c r="I788" s="170"/>
      <c r="J788" s="170"/>
      <c r="K788" s="170"/>
      <c r="L788" s="166"/>
      <c r="M788" s="166"/>
      <c r="N788" s="166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  <c r="AA788" s="170"/>
    </row>
    <row r="789" spans="1:27" ht="12.75">
      <c r="A789" s="170"/>
      <c r="B789" s="170"/>
      <c r="C789" s="170"/>
      <c r="D789" s="170"/>
      <c r="E789" s="170"/>
      <c r="F789" s="170"/>
      <c r="G789" s="170"/>
      <c r="H789" s="170"/>
      <c r="I789" s="170"/>
      <c r="J789" s="170"/>
      <c r="K789" s="170"/>
      <c r="L789" s="166"/>
      <c r="M789" s="166"/>
      <c r="N789" s="166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  <c r="AA789" s="170"/>
    </row>
    <row r="790" spans="1:27" ht="12.75">
      <c r="A790" s="170"/>
      <c r="B790" s="170"/>
      <c r="C790" s="170"/>
      <c r="D790" s="170"/>
      <c r="E790" s="170"/>
      <c r="F790" s="170"/>
      <c r="G790" s="170"/>
      <c r="H790" s="170"/>
      <c r="I790" s="170"/>
      <c r="J790" s="170"/>
      <c r="K790" s="170"/>
      <c r="L790" s="166"/>
      <c r="M790" s="166"/>
      <c r="N790" s="166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  <c r="AA790" s="170"/>
    </row>
    <row r="791" spans="1:27" ht="12.75">
      <c r="A791" s="170"/>
      <c r="B791" s="170"/>
      <c r="C791" s="170"/>
      <c r="D791" s="170"/>
      <c r="E791" s="170"/>
      <c r="F791" s="170"/>
      <c r="G791" s="170"/>
      <c r="H791" s="170"/>
      <c r="I791" s="170"/>
      <c r="J791" s="170"/>
      <c r="K791" s="170"/>
      <c r="L791" s="166"/>
      <c r="M791" s="166"/>
      <c r="N791" s="166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  <c r="AA791" s="170"/>
    </row>
    <row r="792" spans="1:27" ht="12.75">
      <c r="A792" s="170"/>
      <c r="B792" s="170"/>
      <c r="C792" s="170"/>
      <c r="D792" s="170"/>
      <c r="E792" s="170"/>
      <c r="F792" s="170"/>
      <c r="G792" s="170"/>
      <c r="H792" s="170"/>
      <c r="I792" s="170"/>
      <c r="J792" s="170"/>
      <c r="K792" s="170"/>
      <c r="L792" s="166"/>
      <c r="M792" s="166"/>
      <c r="N792" s="166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  <c r="AA792" s="170"/>
    </row>
    <row r="793" spans="1:27" ht="12.75">
      <c r="A793" s="170"/>
      <c r="B793" s="170"/>
      <c r="C793" s="170"/>
      <c r="D793" s="170"/>
      <c r="E793" s="170"/>
      <c r="F793" s="170"/>
      <c r="G793" s="170"/>
      <c r="H793" s="170"/>
      <c r="I793" s="170"/>
      <c r="J793" s="170"/>
      <c r="K793" s="170"/>
      <c r="L793" s="166"/>
      <c r="M793" s="166"/>
      <c r="N793" s="166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  <c r="AA793" s="170"/>
    </row>
    <row r="794" spans="1:27" ht="12.75">
      <c r="A794" s="170"/>
      <c r="B794" s="170"/>
      <c r="C794" s="170"/>
      <c r="D794" s="170"/>
      <c r="E794" s="170"/>
      <c r="F794" s="170"/>
      <c r="G794" s="170"/>
      <c r="H794" s="170"/>
      <c r="I794" s="170"/>
      <c r="J794" s="170"/>
      <c r="K794" s="170"/>
      <c r="L794" s="166"/>
      <c r="M794" s="166"/>
      <c r="N794" s="166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  <c r="AA794" s="170"/>
    </row>
    <row r="795" spans="1:27" ht="12.75">
      <c r="A795" s="170"/>
      <c r="B795" s="170"/>
      <c r="C795" s="170"/>
      <c r="D795" s="170"/>
      <c r="E795" s="170"/>
      <c r="F795" s="170"/>
      <c r="G795" s="170"/>
      <c r="H795" s="170"/>
      <c r="I795" s="170"/>
      <c r="J795" s="170"/>
      <c r="K795" s="170"/>
      <c r="L795" s="166"/>
      <c r="M795" s="166"/>
      <c r="N795" s="166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  <c r="AA795" s="170"/>
    </row>
    <row r="796" spans="1:27" ht="12.75">
      <c r="A796" s="170"/>
      <c r="B796" s="170"/>
      <c r="C796" s="170"/>
      <c r="D796" s="170"/>
      <c r="E796" s="170"/>
      <c r="F796" s="170"/>
      <c r="G796" s="170"/>
      <c r="H796" s="170"/>
      <c r="I796" s="170"/>
      <c r="J796" s="170"/>
      <c r="K796" s="170"/>
      <c r="L796" s="166"/>
      <c r="M796" s="166"/>
      <c r="N796" s="166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  <c r="AA796" s="170"/>
    </row>
    <row r="797" spans="1:27" ht="12.75">
      <c r="A797" s="170"/>
      <c r="B797" s="170"/>
      <c r="C797" s="170"/>
      <c r="D797" s="170"/>
      <c r="E797" s="170"/>
      <c r="F797" s="170"/>
      <c r="G797" s="170"/>
      <c r="H797" s="170"/>
      <c r="I797" s="170"/>
      <c r="J797" s="170"/>
      <c r="K797" s="170"/>
      <c r="L797" s="166"/>
      <c r="M797" s="166"/>
      <c r="N797" s="166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  <c r="AA797" s="170"/>
    </row>
    <row r="798" spans="1:27" ht="12.75">
      <c r="A798" s="170"/>
      <c r="B798" s="170"/>
      <c r="C798" s="170"/>
      <c r="D798" s="170"/>
      <c r="E798" s="170"/>
      <c r="F798" s="170"/>
      <c r="G798" s="170"/>
      <c r="H798" s="170"/>
      <c r="I798" s="170"/>
      <c r="J798" s="170"/>
      <c r="K798" s="170"/>
      <c r="L798" s="166"/>
      <c r="M798" s="166"/>
      <c r="N798" s="166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  <c r="AA798" s="170"/>
    </row>
    <row r="799" spans="1:27" ht="12.75">
      <c r="A799" s="170"/>
      <c r="B799" s="170"/>
      <c r="C799" s="170"/>
      <c r="D799" s="170"/>
      <c r="E799" s="170"/>
      <c r="F799" s="170"/>
      <c r="G799" s="170"/>
      <c r="H799" s="170"/>
      <c r="I799" s="170"/>
      <c r="J799" s="170"/>
      <c r="K799" s="170"/>
      <c r="L799" s="166"/>
      <c r="M799" s="166"/>
      <c r="N799" s="166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  <c r="AA799" s="170"/>
    </row>
    <row r="800" spans="1:27" ht="12.75">
      <c r="A800" s="170"/>
      <c r="B800" s="170"/>
      <c r="C800" s="170"/>
      <c r="D800" s="170"/>
      <c r="E800" s="170"/>
      <c r="F800" s="170"/>
      <c r="G800" s="170"/>
      <c r="H800" s="170"/>
      <c r="I800" s="170"/>
      <c r="J800" s="170"/>
      <c r="K800" s="170"/>
      <c r="L800" s="166"/>
      <c r="M800" s="166"/>
      <c r="N800" s="166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  <c r="AA800" s="170"/>
    </row>
    <row r="801" spans="1:27" ht="12.75">
      <c r="A801" s="170"/>
      <c r="B801" s="170"/>
      <c r="C801" s="170"/>
      <c r="D801" s="170"/>
      <c r="E801" s="170"/>
      <c r="F801" s="170"/>
      <c r="G801" s="170"/>
      <c r="H801" s="170"/>
      <c r="I801" s="170"/>
      <c r="J801" s="170"/>
      <c r="K801" s="170"/>
      <c r="L801" s="166"/>
      <c r="M801" s="166"/>
      <c r="N801" s="166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  <c r="AA801" s="170"/>
    </row>
    <row r="802" spans="1:27" ht="12.75">
      <c r="A802" s="170"/>
      <c r="B802" s="170"/>
      <c r="C802" s="170"/>
      <c r="D802" s="170"/>
      <c r="E802" s="170"/>
      <c r="F802" s="170"/>
      <c r="G802" s="170"/>
      <c r="H802" s="170"/>
      <c r="I802" s="170"/>
      <c r="J802" s="170"/>
      <c r="K802" s="170"/>
      <c r="L802" s="166"/>
      <c r="M802" s="166"/>
      <c r="N802" s="166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  <c r="AA802" s="170"/>
    </row>
    <row r="803" spans="1:27" ht="12.75">
      <c r="A803" s="170"/>
      <c r="B803" s="170"/>
      <c r="C803" s="170"/>
      <c r="D803" s="170"/>
      <c r="E803" s="170"/>
      <c r="F803" s="170"/>
      <c r="G803" s="170"/>
      <c r="H803" s="170"/>
      <c r="I803" s="170"/>
      <c r="J803" s="170"/>
      <c r="K803" s="170"/>
      <c r="L803" s="166"/>
      <c r="M803" s="166"/>
      <c r="N803" s="166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  <c r="AA803" s="170"/>
    </row>
    <row r="804" spans="1:27" ht="12.75">
      <c r="A804" s="170"/>
      <c r="B804" s="170"/>
      <c r="C804" s="170"/>
      <c r="D804" s="170"/>
      <c r="E804" s="170"/>
      <c r="F804" s="170"/>
      <c r="G804" s="170"/>
      <c r="H804" s="170"/>
      <c r="I804" s="170"/>
      <c r="J804" s="170"/>
      <c r="K804" s="170"/>
      <c r="L804" s="166"/>
      <c r="M804" s="166"/>
      <c r="N804" s="166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  <c r="AA804" s="170"/>
    </row>
    <row r="805" spans="1:27" ht="12.75">
      <c r="A805" s="170"/>
      <c r="B805" s="170"/>
      <c r="C805" s="170"/>
      <c r="D805" s="170"/>
      <c r="E805" s="170"/>
      <c r="F805" s="170"/>
      <c r="G805" s="170"/>
      <c r="H805" s="170"/>
      <c r="I805" s="170"/>
      <c r="J805" s="170"/>
      <c r="K805" s="170"/>
      <c r="L805" s="166"/>
      <c r="M805" s="166"/>
      <c r="N805" s="166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  <c r="AA805" s="170"/>
    </row>
    <row r="806" spans="1:27" ht="12.75">
      <c r="A806" s="170"/>
      <c r="B806" s="170"/>
      <c r="C806" s="170"/>
      <c r="D806" s="170"/>
      <c r="E806" s="170"/>
      <c r="F806" s="170"/>
      <c r="G806" s="170"/>
      <c r="H806" s="170"/>
      <c r="I806" s="170"/>
      <c r="J806" s="170"/>
      <c r="K806" s="170"/>
      <c r="L806" s="166"/>
      <c r="M806" s="166"/>
      <c r="N806" s="166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  <c r="AA806" s="170"/>
    </row>
    <row r="807" spans="1:27" ht="12.75">
      <c r="A807" s="170"/>
      <c r="B807" s="170"/>
      <c r="C807" s="170"/>
      <c r="D807" s="170"/>
      <c r="E807" s="170"/>
      <c r="F807" s="170"/>
      <c r="G807" s="170"/>
      <c r="H807" s="170"/>
      <c r="I807" s="170"/>
      <c r="J807" s="170"/>
      <c r="K807" s="170"/>
      <c r="L807" s="166"/>
      <c r="M807" s="166"/>
      <c r="N807" s="166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  <c r="AA807" s="170"/>
    </row>
    <row r="808" spans="1:27" ht="12.75">
      <c r="A808" s="170"/>
      <c r="B808" s="170"/>
      <c r="C808" s="170"/>
      <c r="D808" s="170"/>
      <c r="E808" s="170"/>
      <c r="F808" s="170"/>
      <c r="G808" s="170"/>
      <c r="H808" s="170"/>
      <c r="I808" s="170"/>
      <c r="J808" s="170"/>
      <c r="K808" s="170"/>
      <c r="L808" s="166"/>
      <c r="M808" s="166"/>
      <c r="N808" s="166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  <c r="AA808" s="170"/>
    </row>
    <row r="809" spans="1:27" ht="12.75">
      <c r="A809" s="170"/>
      <c r="B809" s="170"/>
      <c r="C809" s="170"/>
      <c r="D809" s="170"/>
      <c r="E809" s="170"/>
      <c r="F809" s="170"/>
      <c r="G809" s="170"/>
      <c r="H809" s="170"/>
      <c r="I809" s="170"/>
      <c r="J809" s="170"/>
      <c r="K809" s="170"/>
      <c r="L809" s="166"/>
      <c r="M809" s="166"/>
      <c r="N809" s="166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  <c r="AA809" s="170"/>
    </row>
    <row r="810" spans="1:27" ht="12.75">
      <c r="A810" s="170"/>
      <c r="B810" s="170"/>
      <c r="C810" s="170"/>
      <c r="D810" s="170"/>
      <c r="E810" s="170"/>
      <c r="F810" s="170"/>
      <c r="G810" s="170"/>
      <c r="H810" s="170"/>
      <c r="I810" s="170"/>
      <c r="J810" s="170"/>
      <c r="K810" s="170"/>
      <c r="L810" s="166"/>
      <c r="M810" s="166"/>
      <c r="N810" s="166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  <c r="AA810" s="170"/>
    </row>
    <row r="811" spans="1:27" ht="12.75">
      <c r="A811" s="170"/>
      <c r="B811" s="170"/>
      <c r="C811" s="170"/>
      <c r="D811" s="170"/>
      <c r="E811" s="170"/>
      <c r="F811" s="170"/>
      <c r="G811" s="170"/>
      <c r="H811" s="170"/>
      <c r="I811" s="170"/>
      <c r="J811" s="170"/>
      <c r="K811" s="170"/>
      <c r="L811" s="166"/>
      <c r="M811" s="166"/>
      <c r="N811" s="166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  <c r="AA811" s="170"/>
    </row>
    <row r="812" spans="1:27" ht="12.75">
      <c r="A812" s="170"/>
      <c r="B812" s="170"/>
      <c r="C812" s="170"/>
      <c r="D812" s="170"/>
      <c r="E812" s="170"/>
      <c r="F812" s="170"/>
      <c r="G812" s="170"/>
      <c r="H812" s="170"/>
      <c r="I812" s="170"/>
      <c r="J812" s="170"/>
      <c r="K812" s="170"/>
      <c r="L812" s="166"/>
      <c r="M812" s="166"/>
      <c r="N812" s="166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  <c r="AA812" s="170"/>
    </row>
    <row r="813" spans="1:27" ht="12.75">
      <c r="A813" s="170"/>
      <c r="B813" s="170"/>
      <c r="C813" s="170"/>
      <c r="D813" s="170"/>
      <c r="E813" s="170"/>
      <c r="F813" s="170"/>
      <c r="G813" s="170"/>
      <c r="H813" s="170"/>
      <c r="I813" s="170"/>
      <c r="J813" s="170"/>
      <c r="K813" s="170"/>
      <c r="L813" s="166"/>
      <c r="M813" s="166"/>
      <c r="N813" s="166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  <c r="AA813" s="170"/>
    </row>
    <row r="814" spans="1:27" ht="12.75">
      <c r="A814" s="170"/>
      <c r="B814" s="170"/>
      <c r="C814" s="170"/>
      <c r="D814" s="170"/>
      <c r="E814" s="170"/>
      <c r="F814" s="170"/>
      <c r="G814" s="170"/>
      <c r="H814" s="170"/>
      <c r="I814" s="170"/>
      <c r="J814" s="170"/>
      <c r="K814" s="170"/>
      <c r="L814" s="166"/>
      <c r="M814" s="166"/>
      <c r="N814" s="166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  <c r="AA814" s="170"/>
    </row>
    <row r="815" spans="1:27" ht="12.75">
      <c r="A815" s="170"/>
      <c r="B815" s="170"/>
      <c r="C815" s="170"/>
      <c r="D815" s="170"/>
      <c r="E815" s="170"/>
      <c r="F815" s="170"/>
      <c r="G815" s="170"/>
      <c r="H815" s="170"/>
      <c r="I815" s="170"/>
      <c r="J815" s="170"/>
      <c r="K815" s="170"/>
      <c r="L815" s="166"/>
      <c r="M815" s="166"/>
      <c r="N815" s="166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  <c r="AA815" s="170"/>
    </row>
    <row r="816" spans="1:27" ht="12.75">
      <c r="A816" s="170"/>
      <c r="B816" s="170"/>
      <c r="C816" s="170"/>
      <c r="D816" s="170"/>
      <c r="E816" s="170"/>
      <c r="F816" s="170"/>
      <c r="G816" s="170"/>
      <c r="H816" s="170"/>
      <c r="I816" s="170"/>
      <c r="J816" s="170"/>
      <c r="K816" s="170"/>
      <c r="L816" s="166"/>
      <c r="M816" s="166"/>
      <c r="N816" s="166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  <c r="AA816" s="170"/>
    </row>
    <row r="817" spans="1:27" ht="12.75">
      <c r="A817" s="170"/>
      <c r="B817" s="170"/>
      <c r="C817" s="170"/>
      <c r="D817" s="170"/>
      <c r="E817" s="170"/>
      <c r="F817" s="170"/>
      <c r="G817" s="170"/>
      <c r="H817" s="170"/>
      <c r="I817" s="170"/>
      <c r="J817" s="170"/>
      <c r="K817" s="170"/>
      <c r="L817" s="166"/>
      <c r="M817" s="166"/>
      <c r="N817" s="166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  <c r="AA817" s="170"/>
    </row>
    <row r="818" spans="1:27" ht="12.75">
      <c r="A818" s="170"/>
      <c r="B818" s="170"/>
      <c r="C818" s="170"/>
      <c r="D818" s="170"/>
      <c r="E818" s="170"/>
      <c r="F818" s="170"/>
      <c r="G818" s="170"/>
      <c r="H818" s="170"/>
      <c r="I818" s="170"/>
      <c r="J818" s="170"/>
      <c r="K818" s="170"/>
      <c r="L818" s="166"/>
      <c r="M818" s="166"/>
      <c r="N818" s="166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  <c r="AA818" s="170"/>
    </row>
    <row r="819" spans="1:27" ht="12.75">
      <c r="A819" s="170"/>
      <c r="B819" s="170"/>
      <c r="C819" s="170"/>
      <c r="D819" s="170"/>
      <c r="E819" s="170"/>
      <c r="F819" s="170"/>
      <c r="G819" s="170"/>
      <c r="H819" s="170"/>
      <c r="I819" s="170"/>
      <c r="J819" s="170"/>
      <c r="K819" s="170"/>
      <c r="L819" s="166"/>
      <c r="M819" s="166"/>
      <c r="N819" s="166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  <c r="AA819" s="170"/>
    </row>
    <row r="820" spans="1:27" ht="12.75">
      <c r="A820" s="170"/>
      <c r="B820" s="170"/>
      <c r="C820" s="170"/>
      <c r="D820" s="170"/>
      <c r="E820" s="170"/>
      <c r="F820" s="170"/>
      <c r="G820" s="170"/>
      <c r="H820" s="170"/>
      <c r="I820" s="170"/>
      <c r="J820" s="170"/>
      <c r="K820" s="170"/>
      <c r="L820" s="166"/>
      <c r="M820" s="166"/>
      <c r="N820" s="166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  <c r="AA820" s="170"/>
    </row>
    <row r="821" spans="1:27" ht="12.75">
      <c r="A821" s="170"/>
      <c r="B821" s="170"/>
      <c r="C821" s="170"/>
      <c r="D821" s="170"/>
      <c r="E821" s="170"/>
      <c r="F821" s="170"/>
      <c r="G821" s="170"/>
      <c r="H821" s="170"/>
      <c r="I821" s="170"/>
      <c r="J821" s="170"/>
      <c r="K821" s="170"/>
      <c r="L821" s="166"/>
      <c r="M821" s="166"/>
      <c r="N821" s="166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  <c r="AA821" s="170"/>
    </row>
    <row r="822" spans="1:27" ht="12.75">
      <c r="A822" s="170"/>
      <c r="B822" s="170"/>
      <c r="C822" s="170"/>
      <c r="D822" s="170"/>
      <c r="E822" s="170"/>
      <c r="F822" s="170"/>
      <c r="G822" s="170"/>
      <c r="H822" s="170"/>
      <c r="I822" s="170"/>
      <c r="J822" s="170"/>
      <c r="K822" s="170"/>
      <c r="L822" s="166"/>
      <c r="M822" s="166"/>
      <c r="N822" s="166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  <c r="AA822" s="170"/>
    </row>
    <row r="823" spans="1:27" ht="12.75">
      <c r="A823" s="170"/>
      <c r="B823" s="170"/>
      <c r="C823" s="170"/>
      <c r="D823" s="170"/>
      <c r="E823" s="170"/>
      <c r="F823" s="170"/>
      <c r="G823" s="170"/>
      <c r="H823" s="170"/>
      <c r="I823" s="170"/>
      <c r="J823" s="170"/>
      <c r="K823" s="170"/>
      <c r="L823" s="166"/>
      <c r="M823" s="166"/>
      <c r="N823" s="166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  <c r="AA823" s="170"/>
    </row>
    <row r="824" spans="1:27" ht="12.75">
      <c r="A824" s="170"/>
      <c r="B824" s="170"/>
      <c r="C824" s="170"/>
      <c r="D824" s="170"/>
      <c r="E824" s="170"/>
      <c r="F824" s="170"/>
      <c r="G824" s="170"/>
      <c r="H824" s="170"/>
      <c r="I824" s="170"/>
      <c r="J824" s="170"/>
      <c r="K824" s="170"/>
      <c r="L824" s="166"/>
      <c r="M824" s="166"/>
      <c r="N824" s="166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  <c r="AA824" s="170"/>
    </row>
    <row r="825" spans="1:27" ht="12.75">
      <c r="A825" s="170"/>
      <c r="B825" s="170"/>
      <c r="C825" s="170"/>
      <c r="D825" s="170"/>
      <c r="E825" s="170"/>
      <c r="F825" s="170"/>
      <c r="G825" s="170"/>
      <c r="H825" s="170"/>
      <c r="I825" s="170"/>
      <c r="J825" s="170"/>
      <c r="K825" s="170"/>
      <c r="L825" s="166"/>
      <c r="M825" s="166"/>
      <c r="N825" s="166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  <c r="AA825" s="170"/>
    </row>
    <row r="826" spans="1:27" ht="12.75">
      <c r="A826" s="170"/>
      <c r="B826" s="170"/>
      <c r="C826" s="170"/>
      <c r="D826" s="170"/>
      <c r="E826" s="170"/>
      <c r="F826" s="170"/>
      <c r="G826" s="170"/>
      <c r="H826" s="170"/>
      <c r="I826" s="170"/>
      <c r="J826" s="170"/>
      <c r="K826" s="170"/>
      <c r="L826" s="166"/>
      <c r="M826" s="166"/>
      <c r="N826" s="166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  <c r="AA826" s="170"/>
    </row>
    <row r="827" spans="1:27" ht="12.75">
      <c r="A827" s="170"/>
      <c r="B827" s="170"/>
      <c r="C827" s="170"/>
      <c r="D827" s="170"/>
      <c r="E827" s="170"/>
      <c r="F827" s="170"/>
      <c r="G827" s="170"/>
      <c r="H827" s="170"/>
      <c r="I827" s="170"/>
      <c r="J827" s="170"/>
      <c r="K827" s="170"/>
      <c r="L827" s="166"/>
      <c r="M827" s="166"/>
      <c r="N827" s="166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  <c r="AA827" s="170"/>
    </row>
    <row r="828" spans="1:27" ht="12.75">
      <c r="A828" s="170"/>
      <c r="B828" s="170"/>
      <c r="C828" s="170"/>
      <c r="D828" s="170"/>
      <c r="E828" s="170"/>
      <c r="F828" s="170"/>
      <c r="G828" s="170"/>
      <c r="H828" s="170"/>
      <c r="I828" s="170"/>
      <c r="J828" s="170"/>
      <c r="K828" s="170"/>
      <c r="L828" s="166"/>
      <c r="M828" s="166"/>
      <c r="N828" s="166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  <c r="AA828" s="170"/>
    </row>
    <row r="829" spans="1:27" ht="12.75">
      <c r="A829" s="170"/>
      <c r="B829" s="170"/>
      <c r="C829" s="170"/>
      <c r="D829" s="170"/>
      <c r="E829" s="170"/>
      <c r="F829" s="170"/>
      <c r="G829" s="170"/>
      <c r="H829" s="170"/>
      <c r="I829" s="170"/>
      <c r="J829" s="170"/>
      <c r="K829" s="170"/>
      <c r="L829" s="166"/>
      <c r="M829" s="166"/>
      <c r="N829" s="166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  <c r="AA829" s="170"/>
    </row>
    <row r="830" spans="1:27" ht="12.75">
      <c r="A830" s="170"/>
      <c r="B830" s="170"/>
      <c r="C830" s="170"/>
      <c r="D830" s="170"/>
      <c r="E830" s="170"/>
      <c r="F830" s="170"/>
      <c r="G830" s="170"/>
      <c r="H830" s="170"/>
      <c r="I830" s="170"/>
      <c r="J830" s="170"/>
      <c r="K830" s="170"/>
      <c r="L830" s="166"/>
      <c r="M830" s="166"/>
      <c r="N830" s="166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  <c r="AA830" s="170"/>
    </row>
    <row r="831" spans="1:27" ht="12.75">
      <c r="A831" s="170"/>
      <c r="B831" s="170"/>
      <c r="C831" s="170"/>
      <c r="D831" s="170"/>
      <c r="E831" s="170"/>
      <c r="F831" s="170"/>
      <c r="G831" s="170"/>
      <c r="H831" s="170"/>
      <c r="I831" s="170"/>
      <c r="J831" s="170"/>
      <c r="K831" s="170"/>
      <c r="L831" s="166"/>
      <c r="M831" s="166"/>
      <c r="N831" s="166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  <c r="AA831" s="170"/>
    </row>
    <row r="832" spans="1:27" ht="12.75">
      <c r="A832" s="170"/>
      <c r="B832" s="170"/>
      <c r="C832" s="170"/>
      <c r="D832" s="170"/>
      <c r="E832" s="170"/>
      <c r="F832" s="170"/>
      <c r="G832" s="170"/>
      <c r="H832" s="170"/>
      <c r="I832" s="170"/>
      <c r="J832" s="170"/>
      <c r="K832" s="170"/>
      <c r="L832" s="166"/>
      <c r="M832" s="166"/>
      <c r="N832" s="166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  <c r="AA832" s="170"/>
    </row>
    <row r="833" spans="1:27" ht="12.75">
      <c r="A833" s="170"/>
      <c r="B833" s="170"/>
      <c r="C833" s="170"/>
      <c r="D833" s="170"/>
      <c r="E833" s="170"/>
      <c r="F833" s="170"/>
      <c r="G833" s="170"/>
      <c r="H833" s="170"/>
      <c r="I833" s="170"/>
      <c r="J833" s="170"/>
      <c r="K833" s="170"/>
      <c r="L833" s="166"/>
      <c r="M833" s="166"/>
      <c r="N833" s="166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  <c r="AA833" s="170"/>
    </row>
    <row r="834" spans="1:27" ht="12.75">
      <c r="A834" s="170"/>
      <c r="B834" s="170"/>
      <c r="C834" s="170"/>
      <c r="D834" s="170"/>
      <c r="E834" s="170"/>
      <c r="F834" s="170"/>
      <c r="G834" s="170"/>
      <c r="H834" s="170"/>
      <c r="I834" s="170"/>
      <c r="J834" s="170"/>
      <c r="K834" s="170"/>
      <c r="L834" s="166"/>
      <c r="M834" s="166"/>
      <c r="N834" s="166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  <c r="AA834" s="170"/>
    </row>
    <row r="835" spans="1:27" ht="12.75">
      <c r="A835" s="170"/>
      <c r="B835" s="170"/>
      <c r="C835" s="170"/>
      <c r="D835" s="170"/>
      <c r="E835" s="170"/>
      <c r="F835" s="170"/>
      <c r="G835" s="170"/>
      <c r="H835" s="170"/>
      <c r="I835" s="170"/>
      <c r="J835" s="170"/>
      <c r="K835" s="170"/>
      <c r="L835" s="166"/>
      <c r="M835" s="166"/>
      <c r="N835" s="166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  <c r="AA835" s="170"/>
    </row>
    <row r="836" spans="1:27" ht="12.75">
      <c r="A836" s="170"/>
      <c r="B836" s="170"/>
      <c r="C836" s="170"/>
      <c r="D836" s="170"/>
      <c r="E836" s="170"/>
      <c r="F836" s="170"/>
      <c r="G836" s="170"/>
      <c r="H836" s="170"/>
      <c r="I836" s="170"/>
      <c r="J836" s="170"/>
      <c r="K836" s="170"/>
      <c r="L836" s="166"/>
      <c r="M836" s="166"/>
      <c r="N836" s="166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  <c r="AA836" s="170"/>
    </row>
    <row r="837" spans="1:27" ht="12.75">
      <c r="A837" s="170"/>
      <c r="B837" s="170"/>
      <c r="C837" s="170"/>
      <c r="D837" s="170"/>
      <c r="E837" s="170"/>
      <c r="F837" s="170"/>
      <c r="G837" s="170"/>
      <c r="H837" s="170"/>
      <c r="I837" s="170"/>
      <c r="J837" s="170"/>
      <c r="K837" s="170"/>
      <c r="L837" s="166"/>
      <c r="M837" s="166"/>
      <c r="N837" s="166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  <c r="AA837" s="170"/>
    </row>
    <row r="838" spans="1:27" ht="12.75">
      <c r="A838" s="170"/>
      <c r="B838" s="170"/>
      <c r="C838" s="170"/>
      <c r="D838" s="170"/>
      <c r="E838" s="170"/>
      <c r="F838" s="170"/>
      <c r="G838" s="170"/>
      <c r="H838" s="170"/>
      <c r="I838" s="170"/>
      <c r="J838" s="170"/>
      <c r="K838" s="170"/>
      <c r="L838" s="166"/>
      <c r="M838" s="166"/>
      <c r="N838" s="166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  <c r="AA838" s="170"/>
    </row>
    <row r="839" spans="1:27" ht="12.75">
      <c r="A839" s="170"/>
      <c r="B839" s="170"/>
      <c r="C839" s="170"/>
      <c r="D839" s="170"/>
      <c r="E839" s="170"/>
      <c r="F839" s="170"/>
      <c r="G839" s="170"/>
      <c r="H839" s="170"/>
      <c r="I839" s="170"/>
      <c r="J839" s="170"/>
      <c r="K839" s="170"/>
      <c r="L839" s="166"/>
      <c r="M839" s="166"/>
      <c r="N839" s="166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  <c r="AA839" s="170"/>
    </row>
    <row r="840" spans="1:27" ht="12.75">
      <c r="A840" s="170"/>
      <c r="B840" s="170"/>
      <c r="C840" s="170"/>
      <c r="D840" s="170"/>
      <c r="E840" s="170"/>
      <c r="F840" s="170"/>
      <c r="G840" s="170"/>
      <c r="H840" s="170"/>
      <c r="I840" s="170"/>
      <c r="J840" s="170"/>
      <c r="K840" s="170"/>
      <c r="L840" s="166"/>
      <c r="M840" s="166"/>
      <c r="N840" s="166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  <c r="AA840" s="170"/>
    </row>
    <row r="841" spans="1:27" ht="12.75">
      <c r="A841" s="170"/>
      <c r="B841" s="170"/>
      <c r="C841" s="170"/>
      <c r="D841" s="170"/>
      <c r="E841" s="170"/>
      <c r="F841" s="170"/>
      <c r="G841" s="170"/>
      <c r="H841" s="170"/>
      <c r="I841" s="170"/>
      <c r="J841" s="170"/>
      <c r="K841" s="170"/>
      <c r="L841" s="166"/>
      <c r="M841" s="166"/>
      <c r="N841" s="166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  <c r="AA841" s="170"/>
    </row>
    <row r="842" spans="1:27" ht="12.75">
      <c r="A842" s="170"/>
      <c r="B842" s="170"/>
      <c r="C842" s="170"/>
      <c r="D842" s="170"/>
      <c r="E842" s="170"/>
      <c r="F842" s="170"/>
      <c r="G842" s="170"/>
      <c r="H842" s="170"/>
      <c r="I842" s="170"/>
      <c r="J842" s="170"/>
      <c r="K842" s="170"/>
      <c r="L842" s="166"/>
      <c r="M842" s="166"/>
      <c r="N842" s="166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  <c r="AA842" s="170"/>
    </row>
    <row r="843" spans="1:27" ht="12.75">
      <c r="A843" s="170"/>
      <c r="B843" s="170"/>
      <c r="C843" s="170"/>
      <c r="D843" s="170"/>
      <c r="E843" s="170"/>
      <c r="F843" s="170"/>
      <c r="G843" s="170"/>
      <c r="H843" s="170"/>
      <c r="I843" s="170"/>
      <c r="J843" s="170"/>
      <c r="K843" s="170"/>
      <c r="L843" s="166"/>
      <c r="M843" s="166"/>
      <c r="N843" s="166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  <c r="AA843" s="170"/>
    </row>
    <row r="844" spans="1:27" ht="12.75">
      <c r="A844" s="170"/>
      <c r="B844" s="170"/>
      <c r="C844" s="170"/>
      <c r="D844" s="170"/>
      <c r="E844" s="170"/>
      <c r="F844" s="170"/>
      <c r="G844" s="170"/>
      <c r="H844" s="170"/>
      <c r="I844" s="170"/>
      <c r="J844" s="170"/>
      <c r="K844" s="170"/>
      <c r="L844" s="166"/>
      <c r="M844" s="166"/>
      <c r="N844" s="166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  <c r="AA844" s="170"/>
    </row>
    <row r="845" spans="1:27" ht="12.75">
      <c r="A845" s="170"/>
      <c r="B845" s="170"/>
      <c r="C845" s="170"/>
      <c r="D845" s="170"/>
      <c r="E845" s="170"/>
      <c r="F845" s="170"/>
      <c r="G845" s="170"/>
      <c r="H845" s="170"/>
      <c r="I845" s="170"/>
      <c r="J845" s="170"/>
      <c r="K845" s="170"/>
      <c r="L845" s="166"/>
      <c r="M845" s="166"/>
      <c r="N845" s="166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  <c r="AA845" s="170"/>
    </row>
    <row r="846" spans="1:27" ht="12.75">
      <c r="A846" s="170"/>
      <c r="B846" s="170"/>
      <c r="C846" s="170"/>
      <c r="D846" s="170"/>
      <c r="E846" s="170"/>
      <c r="F846" s="170"/>
      <c r="G846" s="170"/>
      <c r="H846" s="170"/>
      <c r="I846" s="170"/>
      <c r="J846" s="170"/>
      <c r="K846" s="170"/>
      <c r="L846" s="166"/>
      <c r="M846" s="166"/>
      <c r="N846" s="166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  <c r="AA846" s="170"/>
    </row>
    <row r="847" spans="1:27" ht="12.75">
      <c r="A847" s="170"/>
      <c r="B847" s="170"/>
      <c r="C847" s="170"/>
      <c r="D847" s="170"/>
      <c r="E847" s="170"/>
      <c r="F847" s="170"/>
      <c r="G847" s="170"/>
      <c r="H847" s="170"/>
      <c r="I847" s="170"/>
      <c r="J847" s="170"/>
      <c r="K847" s="170"/>
      <c r="L847" s="166"/>
      <c r="M847" s="166"/>
      <c r="N847" s="166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  <c r="AA847" s="170"/>
    </row>
    <row r="848" spans="1:27" ht="12.75">
      <c r="A848" s="170"/>
      <c r="B848" s="170"/>
      <c r="C848" s="170"/>
      <c r="D848" s="170"/>
      <c r="E848" s="170"/>
      <c r="F848" s="170"/>
      <c r="G848" s="170"/>
      <c r="H848" s="170"/>
      <c r="I848" s="170"/>
      <c r="J848" s="170"/>
      <c r="K848" s="170"/>
      <c r="L848" s="166"/>
      <c r="M848" s="166"/>
      <c r="N848" s="166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  <c r="AA848" s="170"/>
    </row>
    <row r="849" spans="1:27" ht="12.75">
      <c r="A849" s="170"/>
      <c r="B849" s="170"/>
      <c r="C849" s="170"/>
      <c r="D849" s="170"/>
      <c r="E849" s="170"/>
      <c r="F849" s="170"/>
      <c r="G849" s="170"/>
      <c r="H849" s="170"/>
      <c r="I849" s="170"/>
      <c r="J849" s="170"/>
      <c r="K849" s="170"/>
      <c r="L849" s="166"/>
      <c r="M849" s="166"/>
      <c r="N849" s="166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  <c r="AA849" s="170"/>
    </row>
    <row r="850" spans="1:27" ht="12.75">
      <c r="A850" s="170"/>
      <c r="B850" s="170"/>
      <c r="C850" s="170"/>
      <c r="D850" s="170"/>
      <c r="E850" s="170"/>
      <c r="F850" s="170"/>
      <c r="G850" s="170"/>
      <c r="H850" s="170"/>
      <c r="I850" s="170"/>
      <c r="J850" s="170"/>
      <c r="K850" s="170"/>
      <c r="L850" s="166"/>
      <c r="M850" s="166"/>
      <c r="N850" s="166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  <c r="AA850" s="170"/>
    </row>
    <row r="851" spans="1:27" ht="12.75">
      <c r="A851" s="170"/>
      <c r="B851" s="170"/>
      <c r="C851" s="170"/>
      <c r="D851" s="170"/>
      <c r="E851" s="170"/>
      <c r="F851" s="170"/>
      <c r="G851" s="170"/>
      <c r="H851" s="170"/>
      <c r="I851" s="170"/>
      <c r="J851" s="170"/>
      <c r="K851" s="170"/>
      <c r="L851" s="166"/>
      <c r="M851" s="166"/>
      <c r="N851" s="166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  <c r="AA851" s="170"/>
    </row>
    <row r="852" spans="1:27" ht="12.75">
      <c r="A852" s="170"/>
      <c r="B852" s="170"/>
      <c r="C852" s="170"/>
      <c r="D852" s="170"/>
      <c r="E852" s="170"/>
      <c r="F852" s="170"/>
      <c r="G852" s="170"/>
      <c r="H852" s="170"/>
      <c r="I852" s="170"/>
      <c r="J852" s="170"/>
      <c r="K852" s="170"/>
      <c r="L852" s="166"/>
      <c r="M852" s="166"/>
      <c r="N852" s="166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  <c r="AA852" s="170"/>
    </row>
    <row r="853" spans="1:27" ht="12.75">
      <c r="A853" s="170"/>
      <c r="B853" s="170"/>
      <c r="C853" s="170"/>
      <c r="D853" s="170"/>
      <c r="E853" s="170"/>
      <c r="F853" s="170"/>
      <c r="G853" s="170"/>
      <c r="H853" s="170"/>
      <c r="I853" s="170"/>
      <c r="J853" s="170"/>
      <c r="K853" s="170"/>
      <c r="L853" s="166"/>
      <c r="M853" s="166"/>
      <c r="N853" s="166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  <c r="AA853" s="170"/>
    </row>
    <row r="854" spans="1:27" ht="12.75">
      <c r="A854" s="170"/>
      <c r="B854" s="170"/>
      <c r="C854" s="170"/>
      <c r="D854" s="170"/>
      <c r="E854" s="170"/>
      <c r="F854" s="170"/>
      <c r="G854" s="170"/>
      <c r="H854" s="170"/>
      <c r="I854" s="170"/>
      <c r="J854" s="170"/>
      <c r="K854" s="170"/>
      <c r="L854" s="166"/>
      <c r="M854" s="166"/>
      <c r="N854" s="166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  <c r="AA854" s="170"/>
    </row>
    <row r="855" spans="1:27" ht="12.75">
      <c r="A855" s="170"/>
      <c r="B855" s="170"/>
      <c r="C855" s="170"/>
      <c r="D855" s="170"/>
      <c r="E855" s="170"/>
      <c r="F855" s="170"/>
      <c r="G855" s="170"/>
      <c r="H855" s="170"/>
      <c r="I855" s="170"/>
      <c r="J855" s="170"/>
      <c r="K855" s="170"/>
      <c r="L855" s="166"/>
      <c r="M855" s="166"/>
      <c r="N855" s="166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  <c r="AA855" s="170"/>
    </row>
    <row r="856" spans="1:27" ht="12.75">
      <c r="A856" s="170"/>
      <c r="B856" s="170"/>
      <c r="C856" s="170"/>
      <c r="D856" s="170"/>
      <c r="E856" s="170"/>
      <c r="F856" s="170"/>
      <c r="G856" s="170"/>
      <c r="H856" s="170"/>
      <c r="I856" s="170"/>
      <c r="J856" s="170"/>
      <c r="K856" s="170"/>
      <c r="L856" s="166"/>
      <c r="M856" s="166"/>
      <c r="N856" s="166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  <c r="AA856" s="170"/>
    </row>
    <row r="857" spans="1:27" ht="12.75">
      <c r="A857" s="170"/>
      <c r="B857" s="170"/>
      <c r="C857" s="170"/>
      <c r="D857" s="170"/>
      <c r="E857" s="170"/>
      <c r="F857" s="170"/>
      <c r="G857" s="170"/>
      <c r="H857" s="170"/>
      <c r="I857" s="170"/>
      <c r="J857" s="170"/>
      <c r="K857" s="170"/>
      <c r="L857" s="166"/>
      <c r="M857" s="166"/>
      <c r="N857" s="166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  <c r="AA857" s="170"/>
    </row>
    <row r="858" spans="1:27" ht="12.75">
      <c r="A858" s="170"/>
      <c r="B858" s="170"/>
      <c r="C858" s="170"/>
      <c r="D858" s="170"/>
      <c r="E858" s="170"/>
      <c r="F858" s="170"/>
      <c r="G858" s="170"/>
      <c r="H858" s="170"/>
      <c r="I858" s="170"/>
      <c r="J858" s="170"/>
      <c r="K858" s="170"/>
      <c r="L858" s="166"/>
      <c r="M858" s="166"/>
      <c r="N858" s="166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  <c r="AA858" s="170"/>
    </row>
    <row r="859" spans="1:27" ht="12.75">
      <c r="A859" s="170"/>
      <c r="B859" s="170"/>
      <c r="C859" s="170"/>
      <c r="D859" s="170"/>
      <c r="E859" s="170"/>
      <c r="F859" s="170"/>
      <c r="G859" s="170"/>
      <c r="H859" s="170"/>
      <c r="I859" s="170"/>
      <c r="J859" s="170"/>
      <c r="K859" s="170"/>
      <c r="L859" s="166"/>
      <c r="M859" s="166"/>
      <c r="N859" s="166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  <c r="AA859" s="170"/>
    </row>
    <row r="860" spans="1:27" ht="12.75">
      <c r="A860" s="170"/>
      <c r="B860" s="170"/>
      <c r="C860" s="170"/>
      <c r="D860" s="170"/>
      <c r="E860" s="170"/>
      <c r="F860" s="170"/>
      <c r="G860" s="170"/>
      <c r="H860" s="170"/>
      <c r="I860" s="170"/>
      <c r="J860" s="170"/>
      <c r="K860" s="170"/>
      <c r="L860" s="166"/>
      <c r="M860" s="166"/>
      <c r="N860" s="166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  <c r="AA860" s="170"/>
    </row>
    <row r="861" spans="1:27" ht="12.75">
      <c r="A861" s="170"/>
      <c r="B861" s="170"/>
      <c r="C861" s="170"/>
      <c r="D861" s="170"/>
      <c r="E861" s="170"/>
      <c r="F861" s="170"/>
      <c r="G861" s="170"/>
      <c r="H861" s="170"/>
      <c r="I861" s="170"/>
      <c r="J861" s="170"/>
      <c r="K861" s="170"/>
      <c r="L861" s="166"/>
      <c r="M861" s="166"/>
      <c r="N861" s="166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  <c r="AA861" s="170"/>
    </row>
    <row r="862" spans="1:27" ht="12.75">
      <c r="A862" s="170"/>
      <c r="B862" s="170"/>
      <c r="C862" s="170"/>
      <c r="D862" s="170"/>
      <c r="E862" s="170"/>
      <c r="F862" s="170"/>
      <c r="G862" s="170"/>
      <c r="H862" s="170"/>
      <c r="I862" s="170"/>
      <c r="J862" s="170"/>
      <c r="K862" s="170"/>
      <c r="L862" s="166"/>
      <c r="M862" s="166"/>
      <c r="N862" s="166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  <c r="AA862" s="170"/>
    </row>
    <row r="863" spans="1:27" ht="12.75">
      <c r="A863" s="170"/>
      <c r="B863" s="170"/>
      <c r="C863" s="170"/>
      <c r="D863" s="170"/>
      <c r="E863" s="170"/>
      <c r="F863" s="170"/>
      <c r="G863" s="170"/>
      <c r="H863" s="170"/>
      <c r="I863" s="170"/>
      <c r="J863" s="170"/>
      <c r="K863" s="170"/>
      <c r="L863" s="166"/>
      <c r="M863" s="166"/>
      <c r="N863" s="166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  <c r="AA863" s="170"/>
    </row>
    <row r="864" spans="1:27" ht="12.75">
      <c r="A864" s="170"/>
      <c r="B864" s="170"/>
      <c r="C864" s="170"/>
      <c r="D864" s="170"/>
      <c r="E864" s="170"/>
      <c r="F864" s="170"/>
      <c r="G864" s="170"/>
      <c r="H864" s="170"/>
      <c r="I864" s="170"/>
      <c r="J864" s="170"/>
      <c r="K864" s="170"/>
      <c r="L864" s="166"/>
      <c r="M864" s="166"/>
      <c r="N864" s="166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  <c r="AA864" s="170"/>
    </row>
    <row r="865" spans="1:27" ht="12.75">
      <c r="A865" s="170"/>
      <c r="B865" s="170"/>
      <c r="C865" s="170"/>
      <c r="D865" s="170"/>
      <c r="E865" s="170"/>
      <c r="F865" s="170"/>
      <c r="G865" s="170"/>
      <c r="H865" s="170"/>
      <c r="I865" s="170"/>
      <c r="J865" s="170"/>
      <c r="K865" s="170"/>
      <c r="L865" s="166"/>
      <c r="M865" s="166"/>
      <c r="N865" s="166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  <c r="AA865" s="170"/>
    </row>
    <row r="866" spans="1:27" ht="12.75">
      <c r="A866" s="170"/>
      <c r="B866" s="170"/>
      <c r="C866" s="170"/>
      <c r="D866" s="170"/>
      <c r="E866" s="170"/>
      <c r="F866" s="170"/>
      <c r="G866" s="170"/>
      <c r="H866" s="170"/>
      <c r="I866" s="170"/>
      <c r="J866" s="170"/>
      <c r="K866" s="170"/>
      <c r="L866" s="166"/>
      <c r="M866" s="166"/>
      <c r="N866" s="166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  <c r="AA866" s="170"/>
    </row>
    <row r="867" spans="1:27" ht="12.75">
      <c r="A867" s="170"/>
      <c r="B867" s="170"/>
      <c r="C867" s="170"/>
      <c r="D867" s="170"/>
      <c r="E867" s="170"/>
      <c r="F867" s="170"/>
      <c r="G867" s="170"/>
      <c r="H867" s="170"/>
      <c r="I867" s="170"/>
      <c r="J867" s="170"/>
      <c r="K867" s="170"/>
      <c r="L867" s="166"/>
      <c r="M867" s="166"/>
      <c r="N867" s="166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  <c r="AA867" s="170"/>
    </row>
    <row r="868" spans="1:27" ht="12.75">
      <c r="A868" s="170"/>
      <c r="B868" s="170"/>
      <c r="C868" s="170"/>
      <c r="D868" s="170"/>
      <c r="E868" s="170"/>
      <c r="F868" s="170"/>
      <c r="G868" s="170"/>
      <c r="H868" s="170"/>
      <c r="I868" s="170"/>
      <c r="J868" s="170"/>
      <c r="K868" s="170"/>
      <c r="L868" s="166"/>
      <c r="M868" s="166"/>
      <c r="N868" s="166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  <c r="AA868" s="170"/>
    </row>
    <row r="869" spans="1:27" ht="12.75">
      <c r="A869" s="170"/>
      <c r="B869" s="170"/>
      <c r="C869" s="170"/>
      <c r="D869" s="170"/>
      <c r="E869" s="170"/>
      <c r="F869" s="170"/>
      <c r="G869" s="170"/>
      <c r="H869" s="170"/>
      <c r="I869" s="170"/>
      <c r="J869" s="170"/>
      <c r="K869" s="170"/>
      <c r="L869" s="166"/>
      <c r="M869" s="166"/>
      <c r="N869" s="166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  <c r="AA869" s="170"/>
    </row>
    <row r="870" spans="1:27" ht="12.75">
      <c r="A870" s="170"/>
      <c r="B870" s="170"/>
      <c r="C870" s="170"/>
      <c r="D870" s="170"/>
      <c r="E870" s="170"/>
      <c r="F870" s="170"/>
      <c r="G870" s="170"/>
      <c r="H870" s="170"/>
      <c r="I870" s="170"/>
      <c r="J870" s="170"/>
      <c r="K870" s="170"/>
      <c r="L870" s="166"/>
      <c r="M870" s="166"/>
      <c r="N870" s="166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  <c r="AA870" s="170"/>
    </row>
    <row r="871" spans="1:27" ht="12.75">
      <c r="A871" s="170"/>
      <c r="B871" s="170"/>
      <c r="C871" s="170"/>
      <c r="D871" s="170"/>
      <c r="E871" s="170"/>
      <c r="F871" s="170"/>
      <c r="G871" s="170"/>
      <c r="H871" s="170"/>
      <c r="I871" s="170"/>
      <c r="J871" s="170"/>
      <c r="K871" s="170"/>
      <c r="L871" s="166"/>
      <c r="M871" s="166"/>
      <c r="N871" s="166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  <c r="AA871" s="170"/>
    </row>
    <row r="872" spans="1:27" ht="12.75">
      <c r="A872" s="170"/>
      <c r="B872" s="170"/>
      <c r="C872" s="170"/>
      <c r="D872" s="170"/>
      <c r="E872" s="170"/>
      <c r="F872" s="170"/>
      <c r="G872" s="170"/>
      <c r="H872" s="170"/>
      <c r="I872" s="170"/>
      <c r="J872" s="170"/>
      <c r="K872" s="170"/>
      <c r="L872" s="166"/>
      <c r="M872" s="166"/>
      <c r="N872" s="166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  <c r="AA872" s="170"/>
    </row>
    <row r="873" spans="1:27" ht="12.75">
      <c r="A873" s="170"/>
      <c r="B873" s="170"/>
      <c r="C873" s="170"/>
      <c r="D873" s="170"/>
      <c r="E873" s="170"/>
      <c r="F873" s="170"/>
      <c r="G873" s="170"/>
      <c r="H873" s="170"/>
      <c r="I873" s="170"/>
      <c r="J873" s="170"/>
      <c r="K873" s="170"/>
      <c r="L873" s="166"/>
      <c r="M873" s="166"/>
      <c r="N873" s="166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  <c r="AA873" s="170"/>
    </row>
    <row r="874" spans="1:27" ht="12.75">
      <c r="A874" s="170"/>
      <c r="B874" s="170"/>
      <c r="C874" s="170"/>
      <c r="D874" s="170"/>
      <c r="E874" s="170"/>
      <c r="F874" s="170"/>
      <c r="G874" s="170"/>
      <c r="H874" s="170"/>
      <c r="I874" s="170"/>
      <c r="J874" s="170"/>
      <c r="K874" s="170"/>
      <c r="L874" s="166"/>
      <c r="M874" s="166"/>
      <c r="N874" s="166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  <c r="AA874" s="170"/>
    </row>
    <row r="875" spans="1:27" ht="12.75">
      <c r="A875" s="170"/>
      <c r="B875" s="170"/>
      <c r="C875" s="170"/>
      <c r="D875" s="170"/>
      <c r="E875" s="170"/>
      <c r="F875" s="170"/>
      <c r="G875" s="170"/>
      <c r="H875" s="170"/>
      <c r="I875" s="170"/>
      <c r="J875" s="170"/>
      <c r="K875" s="170"/>
      <c r="L875" s="166"/>
      <c r="M875" s="166"/>
      <c r="N875" s="166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  <c r="AA875" s="170"/>
    </row>
    <row r="876" spans="1:27" ht="12.75">
      <c r="A876" s="170"/>
      <c r="B876" s="170"/>
      <c r="C876" s="170"/>
      <c r="D876" s="170"/>
      <c r="E876" s="170"/>
      <c r="F876" s="170"/>
      <c r="G876" s="170"/>
      <c r="H876" s="170"/>
      <c r="I876" s="170"/>
      <c r="J876" s="170"/>
      <c r="K876" s="170"/>
      <c r="L876" s="166"/>
      <c r="M876" s="166"/>
      <c r="N876" s="166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  <c r="AA876" s="170"/>
    </row>
    <row r="877" spans="1:27" ht="12.75">
      <c r="A877" s="170"/>
      <c r="B877" s="170"/>
      <c r="C877" s="170"/>
      <c r="D877" s="170"/>
      <c r="E877" s="170"/>
      <c r="F877" s="170"/>
      <c r="G877" s="170"/>
      <c r="H877" s="170"/>
      <c r="I877" s="170"/>
      <c r="J877" s="170"/>
      <c r="K877" s="170"/>
      <c r="L877" s="166"/>
      <c r="M877" s="166"/>
      <c r="N877" s="166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  <c r="AA877" s="170"/>
    </row>
    <row r="878" spans="1:27" ht="12.75">
      <c r="A878" s="170"/>
      <c r="B878" s="170"/>
      <c r="C878" s="170"/>
      <c r="D878" s="170"/>
      <c r="E878" s="170"/>
      <c r="F878" s="170"/>
      <c r="G878" s="170"/>
      <c r="H878" s="170"/>
      <c r="I878" s="170"/>
      <c r="J878" s="170"/>
      <c r="K878" s="170"/>
      <c r="L878" s="166"/>
      <c r="M878" s="166"/>
      <c r="N878" s="166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  <c r="AA878" s="170"/>
    </row>
    <row r="879" spans="1:27" ht="12.75">
      <c r="A879" s="170"/>
      <c r="B879" s="170"/>
      <c r="C879" s="170"/>
      <c r="D879" s="170"/>
      <c r="E879" s="170"/>
      <c r="F879" s="170"/>
      <c r="G879" s="170"/>
      <c r="H879" s="170"/>
      <c r="I879" s="170"/>
      <c r="J879" s="170"/>
      <c r="K879" s="170"/>
      <c r="L879" s="166"/>
      <c r="M879" s="166"/>
      <c r="N879" s="166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  <c r="AA879" s="170"/>
    </row>
    <row r="880" spans="1:27" ht="12.75">
      <c r="A880" s="170"/>
      <c r="B880" s="170"/>
      <c r="C880" s="170"/>
      <c r="D880" s="170"/>
      <c r="E880" s="170"/>
      <c r="F880" s="170"/>
      <c r="G880" s="170"/>
      <c r="H880" s="170"/>
      <c r="I880" s="170"/>
      <c r="J880" s="170"/>
      <c r="K880" s="170"/>
      <c r="L880" s="166"/>
      <c r="M880" s="166"/>
      <c r="N880" s="166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  <c r="AA880" s="170"/>
    </row>
    <row r="881" spans="1:27" ht="12.75">
      <c r="A881" s="170"/>
      <c r="B881" s="170"/>
      <c r="C881" s="170"/>
      <c r="D881" s="170"/>
      <c r="E881" s="170"/>
      <c r="F881" s="170"/>
      <c r="G881" s="170"/>
      <c r="H881" s="170"/>
      <c r="I881" s="170"/>
      <c r="J881" s="170"/>
      <c r="K881" s="170"/>
      <c r="L881" s="166"/>
      <c r="M881" s="166"/>
      <c r="N881" s="166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  <c r="AA881" s="170"/>
    </row>
    <row r="882" spans="1:27" ht="12.75">
      <c r="A882" s="170"/>
      <c r="B882" s="170"/>
      <c r="C882" s="170"/>
      <c r="D882" s="170"/>
      <c r="E882" s="170"/>
      <c r="F882" s="170"/>
      <c r="G882" s="170"/>
      <c r="H882" s="170"/>
      <c r="I882" s="170"/>
      <c r="J882" s="170"/>
      <c r="K882" s="170"/>
      <c r="L882" s="166"/>
      <c r="M882" s="166"/>
      <c r="N882" s="166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  <c r="AA882" s="170"/>
    </row>
    <row r="883" spans="1:27" ht="12.75">
      <c r="A883" s="170"/>
      <c r="B883" s="170"/>
      <c r="C883" s="170"/>
      <c r="D883" s="170"/>
      <c r="E883" s="170"/>
      <c r="F883" s="170"/>
      <c r="G883" s="170"/>
      <c r="H883" s="170"/>
      <c r="I883" s="170"/>
      <c r="J883" s="170"/>
      <c r="K883" s="170"/>
      <c r="L883" s="166"/>
      <c r="M883" s="166"/>
      <c r="N883" s="166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  <c r="AA883" s="170"/>
    </row>
    <row r="884" spans="1:27" ht="12.75">
      <c r="A884" s="170"/>
      <c r="B884" s="170"/>
      <c r="C884" s="170"/>
      <c r="D884" s="170"/>
      <c r="E884" s="170"/>
      <c r="F884" s="170"/>
      <c r="G884" s="170"/>
      <c r="H884" s="170"/>
      <c r="I884" s="170"/>
      <c r="J884" s="170"/>
      <c r="K884" s="170"/>
      <c r="L884" s="166"/>
      <c r="M884" s="166"/>
      <c r="N884" s="166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  <c r="AA884" s="170"/>
    </row>
    <row r="885" spans="1:27" ht="12.75">
      <c r="A885" s="170"/>
      <c r="B885" s="170"/>
      <c r="C885" s="170"/>
      <c r="D885" s="170"/>
      <c r="E885" s="170"/>
      <c r="F885" s="170"/>
      <c r="G885" s="170"/>
      <c r="H885" s="170"/>
      <c r="I885" s="170"/>
      <c r="J885" s="170"/>
      <c r="K885" s="170"/>
      <c r="L885" s="166"/>
      <c r="M885" s="166"/>
      <c r="N885" s="166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  <c r="AA885" s="170"/>
    </row>
    <row r="886" spans="1:27" ht="12.75">
      <c r="A886" s="170"/>
      <c r="B886" s="170"/>
      <c r="C886" s="170"/>
      <c r="D886" s="170"/>
      <c r="E886" s="170"/>
      <c r="F886" s="170"/>
      <c r="G886" s="170"/>
      <c r="H886" s="170"/>
      <c r="I886" s="170"/>
      <c r="J886" s="170"/>
      <c r="K886" s="170"/>
      <c r="L886" s="166"/>
      <c r="M886" s="166"/>
      <c r="N886" s="166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  <c r="AA886" s="170"/>
    </row>
    <row r="887" spans="1:27" ht="12.75">
      <c r="A887" s="170"/>
      <c r="B887" s="170"/>
      <c r="C887" s="170"/>
      <c r="D887" s="170"/>
      <c r="E887" s="170"/>
      <c r="F887" s="170"/>
      <c r="G887" s="170"/>
      <c r="H887" s="170"/>
      <c r="I887" s="170"/>
      <c r="J887" s="170"/>
      <c r="K887" s="170"/>
      <c r="L887" s="166"/>
      <c r="M887" s="166"/>
      <c r="N887" s="166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  <c r="AA887" s="170"/>
    </row>
    <row r="888" spans="1:27" ht="12.75">
      <c r="A888" s="170"/>
      <c r="B888" s="170"/>
      <c r="C888" s="170"/>
      <c r="D888" s="170"/>
      <c r="E888" s="170"/>
      <c r="F888" s="170"/>
      <c r="G888" s="170"/>
      <c r="H888" s="170"/>
      <c r="I888" s="170"/>
      <c r="J888" s="170"/>
      <c r="K888" s="170"/>
      <c r="L888" s="166"/>
      <c r="M888" s="166"/>
      <c r="N888" s="166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  <c r="AA888" s="170"/>
    </row>
    <row r="889" spans="1:27" ht="12.75">
      <c r="A889" s="170"/>
      <c r="B889" s="170"/>
      <c r="C889" s="170"/>
      <c r="D889" s="170"/>
      <c r="E889" s="170"/>
      <c r="F889" s="170"/>
      <c r="G889" s="170"/>
      <c r="H889" s="170"/>
      <c r="I889" s="170"/>
      <c r="J889" s="170"/>
      <c r="K889" s="170"/>
      <c r="L889" s="166"/>
      <c r="M889" s="166"/>
      <c r="N889" s="166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  <c r="AA889" s="170"/>
    </row>
    <row r="890" spans="1:27" ht="12.75">
      <c r="A890" s="170"/>
      <c r="B890" s="170"/>
      <c r="C890" s="170"/>
      <c r="D890" s="170"/>
      <c r="E890" s="170"/>
      <c r="F890" s="170"/>
      <c r="G890" s="170"/>
      <c r="H890" s="170"/>
      <c r="I890" s="170"/>
      <c r="J890" s="170"/>
      <c r="K890" s="170"/>
      <c r="L890" s="166"/>
      <c r="M890" s="166"/>
      <c r="N890" s="166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  <c r="AA890" s="170"/>
    </row>
    <row r="891" spans="1:27" ht="12.75">
      <c r="A891" s="170"/>
      <c r="B891" s="170"/>
      <c r="C891" s="170"/>
      <c r="D891" s="170"/>
      <c r="E891" s="170"/>
      <c r="F891" s="170"/>
      <c r="G891" s="170"/>
      <c r="H891" s="170"/>
      <c r="I891" s="170"/>
      <c r="J891" s="170"/>
      <c r="K891" s="170"/>
      <c r="L891" s="166"/>
      <c r="M891" s="166"/>
      <c r="N891" s="166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  <c r="AA891" s="170"/>
    </row>
    <row r="892" spans="1:27" ht="12.75">
      <c r="A892" s="170"/>
      <c r="B892" s="170"/>
      <c r="C892" s="170"/>
      <c r="D892" s="170"/>
      <c r="E892" s="170"/>
      <c r="F892" s="170"/>
      <c r="G892" s="170"/>
      <c r="H892" s="170"/>
      <c r="I892" s="170"/>
      <c r="J892" s="170"/>
      <c r="K892" s="170"/>
      <c r="L892" s="166"/>
      <c r="M892" s="166"/>
      <c r="N892" s="166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  <c r="AA892" s="170"/>
    </row>
    <row r="893" spans="1:27" ht="12.75">
      <c r="A893" s="170"/>
      <c r="B893" s="170"/>
      <c r="C893" s="170"/>
      <c r="D893" s="170"/>
      <c r="E893" s="170"/>
      <c r="F893" s="170"/>
      <c r="G893" s="170"/>
      <c r="H893" s="170"/>
      <c r="I893" s="170"/>
      <c r="J893" s="170"/>
      <c r="K893" s="170"/>
      <c r="L893" s="166"/>
      <c r="M893" s="166"/>
      <c r="N893" s="166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  <c r="AA893" s="170"/>
    </row>
    <row r="894" spans="1:27" ht="12.75">
      <c r="A894" s="170"/>
      <c r="B894" s="170"/>
      <c r="C894" s="170"/>
      <c r="D894" s="170"/>
      <c r="E894" s="170"/>
      <c r="F894" s="170"/>
      <c r="G894" s="170"/>
      <c r="H894" s="170"/>
      <c r="I894" s="170"/>
      <c r="J894" s="170"/>
      <c r="K894" s="170"/>
      <c r="L894" s="166"/>
      <c r="M894" s="166"/>
      <c r="N894" s="166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  <c r="AA894" s="170"/>
    </row>
    <row r="895" spans="1:27" ht="12.75">
      <c r="A895" s="170"/>
      <c r="B895" s="170"/>
      <c r="C895" s="170"/>
      <c r="D895" s="170"/>
      <c r="E895" s="170"/>
      <c r="F895" s="170"/>
      <c r="G895" s="170"/>
      <c r="H895" s="170"/>
      <c r="I895" s="170"/>
      <c r="J895" s="170"/>
      <c r="K895" s="170"/>
      <c r="L895" s="166"/>
      <c r="M895" s="166"/>
      <c r="N895" s="166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  <c r="AA895" s="170"/>
    </row>
    <row r="896" spans="1:27" ht="12.75">
      <c r="A896" s="170"/>
      <c r="B896" s="170"/>
      <c r="C896" s="170"/>
      <c r="D896" s="170"/>
      <c r="E896" s="170"/>
      <c r="F896" s="170"/>
      <c r="G896" s="170"/>
      <c r="H896" s="170"/>
      <c r="I896" s="170"/>
      <c r="J896" s="170"/>
      <c r="K896" s="170"/>
      <c r="L896" s="166"/>
      <c r="M896" s="166"/>
      <c r="N896" s="166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  <c r="AA896" s="170"/>
    </row>
    <row r="897" spans="1:27" ht="12.75">
      <c r="A897" s="170"/>
      <c r="B897" s="170"/>
      <c r="C897" s="170"/>
      <c r="D897" s="170"/>
      <c r="E897" s="170"/>
      <c r="F897" s="170"/>
      <c r="G897" s="170"/>
      <c r="H897" s="170"/>
      <c r="I897" s="170"/>
      <c r="J897" s="170"/>
      <c r="K897" s="170"/>
      <c r="L897" s="166"/>
      <c r="M897" s="166"/>
      <c r="N897" s="166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  <c r="AA897" s="170"/>
    </row>
    <row r="898" spans="1:27" ht="12.75">
      <c r="A898" s="170"/>
      <c r="B898" s="170"/>
      <c r="C898" s="170"/>
      <c r="D898" s="170"/>
      <c r="E898" s="170"/>
      <c r="F898" s="170"/>
      <c r="G898" s="170"/>
      <c r="H898" s="170"/>
      <c r="I898" s="170"/>
      <c r="J898" s="170"/>
      <c r="K898" s="170"/>
      <c r="L898" s="166"/>
      <c r="M898" s="166"/>
      <c r="N898" s="166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  <c r="AA898" s="170"/>
    </row>
    <row r="899" spans="1:27" ht="12.75">
      <c r="A899" s="170"/>
      <c r="B899" s="170"/>
      <c r="C899" s="170"/>
      <c r="D899" s="170"/>
      <c r="E899" s="170"/>
      <c r="F899" s="170"/>
      <c r="G899" s="170"/>
      <c r="H899" s="170"/>
      <c r="I899" s="170"/>
      <c r="J899" s="170"/>
      <c r="K899" s="170"/>
      <c r="L899" s="166"/>
      <c r="M899" s="166"/>
      <c r="N899" s="166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  <c r="AA899" s="170"/>
    </row>
    <row r="900" spans="1:27" ht="12.75">
      <c r="A900" s="170"/>
      <c r="B900" s="170"/>
      <c r="C900" s="170"/>
      <c r="D900" s="170"/>
      <c r="E900" s="170"/>
      <c r="F900" s="170"/>
      <c r="G900" s="170"/>
      <c r="H900" s="170"/>
      <c r="I900" s="170"/>
      <c r="J900" s="170"/>
      <c r="K900" s="170"/>
      <c r="L900" s="166"/>
      <c r="M900" s="166"/>
      <c r="N900" s="166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  <c r="AA900" s="170"/>
    </row>
    <row r="901" spans="1:27" ht="12.75">
      <c r="A901" s="170"/>
      <c r="B901" s="170"/>
      <c r="C901" s="170"/>
      <c r="D901" s="170"/>
      <c r="E901" s="170"/>
      <c r="F901" s="170"/>
      <c r="G901" s="170"/>
      <c r="H901" s="170"/>
      <c r="I901" s="170"/>
      <c r="J901" s="170"/>
      <c r="K901" s="170"/>
      <c r="L901" s="166"/>
      <c r="M901" s="166"/>
      <c r="N901" s="166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  <c r="AA901" s="170"/>
    </row>
    <row r="902" spans="1:27" ht="12.75">
      <c r="A902" s="170"/>
      <c r="B902" s="170"/>
      <c r="C902" s="170"/>
      <c r="D902" s="170"/>
      <c r="E902" s="170"/>
      <c r="F902" s="170"/>
      <c r="G902" s="170"/>
      <c r="H902" s="170"/>
      <c r="I902" s="170"/>
      <c r="J902" s="170"/>
      <c r="K902" s="170"/>
      <c r="L902" s="166"/>
      <c r="M902" s="166"/>
      <c r="N902" s="166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  <c r="AA902" s="170"/>
    </row>
    <row r="903" spans="1:27" ht="12.75">
      <c r="A903" s="170"/>
      <c r="B903" s="170"/>
      <c r="C903" s="170"/>
      <c r="D903" s="170"/>
      <c r="E903" s="170"/>
      <c r="F903" s="170"/>
      <c r="G903" s="170"/>
      <c r="H903" s="170"/>
      <c r="I903" s="170"/>
      <c r="J903" s="170"/>
      <c r="K903" s="170"/>
      <c r="L903" s="166"/>
      <c r="M903" s="166"/>
      <c r="N903" s="166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  <c r="AA903" s="170"/>
    </row>
    <row r="904" spans="1:27" ht="12.75">
      <c r="A904" s="170"/>
      <c r="B904" s="170"/>
      <c r="C904" s="170"/>
      <c r="D904" s="170"/>
      <c r="E904" s="170"/>
      <c r="F904" s="170"/>
      <c r="G904" s="170"/>
      <c r="H904" s="170"/>
      <c r="I904" s="170"/>
      <c r="J904" s="170"/>
      <c r="K904" s="170"/>
      <c r="L904" s="166"/>
      <c r="M904" s="166"/>
      <c r="N904" s="166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  <c r="AA904" s="170"/>
    </row>
    <row r="905" spans="1:27" ht="12.75">
      <c r="A905" s="170"/>
      <c r="B905" s="170"/>
      <c r="C905" s="170"/>
      <c r="D905" s="170"/>
      <c r="E905" s="170"/>
      <c r="F905" s="170"/>
      <c r="G905" s="170"/>
      <c r="H905" s="170"/>
      <c r="I905" s="170"/>
      <c r="J905" s="170"/>
      <c r="K905" s="170"/>
      <c r="L905" s="166"/>
      <c r="M905" s="166"/>
      <c r="N905" s="166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  <c r="AA905" s="170"/>
    </row>
    <row r="906" spans="1:27" ht="12.75">
      <c r="A906" s="170"/>
      <c r="B906" s="170"/>
      <c r="C906" s="170"/>
      <c r="D906" s="170"/>
      <c r="E906" s="170"/>
      <c r="F906" s="170"/>
      <c r="G906" s="170"/>
      <c r="H906" s="170"/>
      <c r="I906" s="170"/>
      <c r="J906" s="170"/>
      <c r="K906" s="170"/>
      <c r="L906" s="166"/>
      <c r="M906" s="166"/>
      <c r="N906" s="166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  <c r="AA906" s="170"/>
    </row>
    <row r="907" spans="1:27" ht="12.75">
      <c r="A907" s="170"/>
      <c r="B907" s="170"/>
      <c r="C907" s="170"/>
      <c r="D907" s="170"/>
      <c r="E907" s="170"/>
      <c r="F907" s="170"/>
      <c r="G907" s="170"/>
      <c r="H907" s="170"/>
      <c r="I907" s="170"/>
      <c r="J907" s="170"/>
      <c r="K907" s="170"/>
      <c r="L907" s="166"/>
      <c r="M907" s="166"/>
      <c r="N907" s="166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  <c r="AA907" s="170"/>
    </row>
    <row r="908" spans="1:27" ht="12.75">
      <c r="A908" s="170"/>
      <c r="B908" s="170"/>
      <c r="C908" s="170"/>
      <c r="D908" s="170"/>
      <c r="E908" s="170"/>
      <c r="F908" s="170"/>
      <c r="G908" s="170"/>
      <c r="H908" s="170"/>
      <c r="I908" s="170"/>
      <c r="J908" s="170"/>
      <c r="K908" s="170"/>
      <c r="L908" s="166"/>
      <c r="M908" s="166"/>
      <c r="N908" s="166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  <c r="AA908" s="170"/>
    </row>
    <row r="909" spans="1:27" ht="12.75">
      <c r="A909" s="170"/>
      <c r="B909" s="170"/>
      <c r="C909" s="170"/>
      <c r="D909" s="170"/>
      <c r="E909" s="170"/>
      <c r="F909" s="170"/>
      <c r="G909" s="170"/>
      <c r="H909" s="170"/>
      <c r="I909" s="170"/>
      <c r="J909" s="170"/>
      <c r="K909" s="170"/>
      <c r="L909" s="166"/>
      <c r="M909" s="166"/>
      <c r="N909" s="166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  <c r="AA909" s="170"/>
    </row>
    <row r="910" spans="1:27" ht="12.75">
      <c r="A910" s="170"/>
      <c r="B910" s="170"/>
      <c r="C910" s="170"/>
      <c r="D910" s="170"/>
      <c r="E910" s="170"/>
      <c r="F910" s="170"/>
      <c r="G910" s="170"/>
      <c r="H910" s="170"/>
      <c r="I910" s="170"/>
      <c r="J910" s="170"/>
      <c r="K910" s="170"/>
      <c r="L910" s="166"/>
      <c r="M910" s="166"/>
      <c r="N910" s="166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  <c r="AA910" s="170"/>
    </row>
    <row r="911" spans="1:27" ht="12.75">
      <c r="A911" s="170"/>
      <c r="B911" s="170"/>
      <c r="C911" s="170"/>
      <c r="D911" s="170"/>
      <c r="E911" s="170"/>
      <c r="F911" s="170"/>
      <c r="G911" s="170"/>
      <c r="H911" s="170"/>
      <c r="I911" s="170"/>
      <c r="J911" s="170"/>
      <c r="K911" s="170"/>
      <c r="L911" s="166"/>
      <c r="M911" s="166"/>
      <c r="N911" s="166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  <c r="AA911" s="170"/>
    </row>
    <row r="912" spans="1:27" ht="12.75">
      <c r="A912" s="170"/>
      <c r="B912" s="170"/>
      <c r="C912" s="170"/>
      <c r="D912" s="170"/>
      <c r="E912" s="170"/>
      <c r="F912" s="170"/>
      <c r="G912" s="170"/>
      <c r="H912" s="170"/>
      <c r="I912" s="170"/>
      <c r="J912" s="170"/>
      <c r="K912" s="170"/>
      <c r="L912" s="166"/>
      <c r="M912" s="166"/>
      <c r="N912" s="166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  <c r="AA912" s="170"/>
    </row>
    <row r="913" spans="1:27" ht="12.75">
      <c r="A913" s="170"/>
      <c r="B913" s="170"/>
      <c r="C913" s="170"/>
      <c r="D913" s="170"/>
      <c r="E913" s="170"/>
      <c r="F913" s="170"/>
      <c r="G913" s="170"/>
      <c r="H913" s="170"/>
      <c r="I913" s="170"/>
      <c r="J913" s="170"/>
      <c r="K913" s="170"/>
      <c r="L913" s="166"/>
      <c r="M913" s="166"/>
      <c r="N913" s="166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  <c r="AA913" s="170"/>
    </row>
    <row r="914" spans="1:27" ht="12.75">
      <c r="A914" s="170"/>
      <c r="B914" s="170"/>
      <c r="C914" s="170"/>
      <c r="D914" s="170"/>
      <c r="E914" s="170"/>
      <c r="F914" s="170"/>
      <c r="G914" s="170"/>
      <c r="H914" s="170"/>
      <c r="I914" s="170"/>
      <c r="J914" s="170"/>
      <c r="K914" s="170"/>
      <c r="L914" s="166"/>
      <c r="M914" s="166"/>
      <c r="N914" s="166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  <c r="AA914" s="170"/>
    </row>
    <row r="915" spans="1:27" ht="12.75">
      <c r="A915" s="170"/>
      <c r="B915" s="170"/>
      <c r="C915" s="170"/>
      <c r="D915" s="170"/>
      <c r="E915" s="170"/>
      <c r="F915" s="170"/>
      <c r="G915" s="170"/>
      <c r="H915" s="170"/>
      <c r="I915" s="170"/>
      <c r="J915" s="170"/>
      <c r="K915" s="170"/>
      <c r="L915" s="166"/>
      <c r="M915" s="166"/>
      <c r="N915" s="166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  <c r="AA915" s="170"/>
    </row>
    <row r="916" spans="1:27" ht="12.75">
      <c r="A916" s="170"/>
      <c r="B916" s="170"/>
      <c r="C916" s="170"/>
      <c r="D916" s="170"/>
      <c r="E916" s="170"/>
      <c r="F916" s="170"/>
      <c r="G916" s="170"/>
      <c r="H916" s="170"/>
      <c r="I916" s="170"/>
      <c r="J916" s="170"/>
      <c r="K916" s="170"/>
      <c r="L916" s="166"/>
      <c r="M916" s="166"/>
      <c r="N916" s="166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  <c r="AA916" s="170"/>
    </row>
    <row r="917" spans="1:27" ht="12.75">
      <c r="A917" s="170"/>
      <c r="B917" s="170"/>
      <c r="C917" s="170"/>
      <c r="D917" s="170"/>
      <c r="E917" s="170"/>
      <c r="F917" s="170"/>
      <c r="G917" s="170"/>
      <c r="H917" s="170"/>
      <c r="I917" s="170"/>
      <c r="J917" s="170"/>
      <c r="K917" s="170"/>
      <c r="L917" s="166"/>
      <c r="M917" s="166"/>
      <c r="N917" s="166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  <c r="AA917" s="170"/>
    </row>
    <row r="918" spans="1:27" ht="12.75">
      <c r="A918" s="170"/>
      <c r="B918" s="170"/>
      <c r="C918" s="170"/>
      <c r="D918" s="170"/>
      <c r="E918" s="170"/>
      <c r="F918" s="170"/>
      <c r="G918" s="170"/>
      <c r="H918" s="170"/>
      <c r="I918" s="170"/>
      <c r="J918" s="170"/>
      <c r="K918" s="170"/>
      <c r="L918" s="166"/>
      <c r="M918" s="166"/>
      <c r="N918" s="166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  <c r="AA918" s="170"/>
    </row>
    <row r="919" spans="1:27" ht="12.75">
      <c r="A919" s="170"/>
      <c r="B919" s="170"/>
      <c r="C919" s="170"/>
      <c r="D919" s="170"/>
      <c r="E919" s="170"/>
      <c r="F919" s="170"/>
      <c r="G919" s="170"/>
      <c r="H919" s="170"/>
      <c r="I919" s="170"/>
      <c r="J919" s="170"/>
      <c r="K919" s="170"/>
      <c r="L919" s="166"/>
      <c r="M919" s="166"/>
      <c r="N919" s="166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  <c r="AA919" s="170"/>
    </row>
    <row r="920" spans="1:27" ht="12.75">
      <c r="A920" s="170"/>
      <c r="B920" s="170"/>
      <c r="C920" s="170"/>
      <c r="D920" s="170"/>
      <c r="E920" s="170"/>
      <c r="F920" s="170"/>
      <c r="G920" s="170"/>
      <c r="H920" s="170"/>
      <c r="I920" s="170"/>
      <c r="J920" s="170"/>
      <c r="K920" s="170"/>
      <c r="L920" s="166"/>
      <c r="M920" s="166"/>
      <c r="N920" s="166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  <c r="AA920" s="170"/>
    </row>
    <row r="921" spans="1:27" ht="12.75">
      <c r="A921" s="170"/>
      <c r="B921" s="170"/>
      <c r="C921" s="170"/>
      <c r="D921" s="170"/>
      <c r="E921" s="170"/>
      <c r="F921" s="170"/>
      <c r="G921" s="170"/>
      <c r="H921" s="170"/>
      <c r="I921" s="170"/>
      <c r="J921" s="170"/>
      <c r="K921" s="170"/>
      <c r="L921" s="166"/>
      <c r="M921" s="166"/>
      <c r="N921" s="166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  <c r="AA921" s="170"/>
    </row>
    <row r="922" spans="1:27" ht="12.75">
      <c r="A922" s="170"/>
      <c r="B922" s="170"/>
      <c r="C922" s="170"/>
      <c r="D922" s="170"/>
      <c r="E922" s="170"/>
      <c r="F922" s="170"/>
      <c r="G922" s="170"/>
      <c r="H922" s="170"/>
      <c r="I922" s="170"/>
      <c r="J922" s="170"/>
      <c r="K922" s="170"/>
      <c r="L922" s="166"/>
      <c r="M922" s="166"/>
      <c r="N922" s="166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  <c r="AA922" s="170"/>
    </row>
    <row r="923" spans="1:27" ht="12.75">
      <c r="A923" s="170"/>
      <c r="B923" s="170"/>
      <c r="C923" s="170"/>
      <c r="D923" s="170"/>
      <c r="E923" s="170"/>
      <c r="F923" s="170"/>
      <c r="G923" s="170"/>
      <c r="H923" s="170"/>
      <c r="I923" s="170"/>
      <c r="J923" s="170"/>
      <c r="K923" s="170"/>
      <c r="L923" s="166"/>
      <c r="M923" s="166"/>
      <c r="N923" s="166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  <c r="AA923" s="170"/>
    </row>
    <row r="924" spans="1:27" ht="12.75">
      <c r="A924" s="170"/>
      <c r="B924" s="170"/>
      <c r="C924" s="170"/>
      <c r="D924" s="170"/>
      <c r="E924" s="170"/>
      <c r="F924" s="170"/>
      <c r="G924" s="170"/>
      <c r="H924" s="170"/>
      <c r="I924" s="170"/>
      <c r="J924" s="170"/>
      <c r="K924" s="170"/>
      <c r="L924" s="166"/>
      <c r="M924" s="166"/>
      <c r="N924" s="166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  <c r="AA924" s="170"/>
    </row>
    <row r="925" spans="1:27" ht="12.75">
      <c r="A925" s="170"/>
      <c r="B925" s="170"/>
      <c r="C925" s="170"/>
      <c r="D925" s="170"/>
      <c r="E925" s="170"/>
      <c r="F925" s="170"/>
      <c r="G925" s="170"/>
      <c r="H925" s="170"/>
      <c r="I925" s="170"/>
      <c r="J925" s="170"/>
      <c r="K925" s="170"/>
      <c r="L925" s="166"/>
      <c r="M925" s="166"/>
      <c r="N925" s="166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  <c r="AA925" s="170"/>
    </row>
    <row r="926" spans="1:27" ht="12.75">
      <c r="A926" s="170"/>
      <c r="B926" s="170"/>
      <c r="C926" s="170"/>
      <c r="D926" s="170"/>
      <c r="E926" s="170"/>
      <c r="F926" s="170"/>
      <c r="G926" s="170"/>
      <c r="H926" s="170"/>
      <c r="I926" s="170"/>
      <c r="J926" s="170"/>
      <c r="K926" s="170"/>
      <c r="L926" s="166"/>
      <c r="M926" s="166"/>
      <c r="N926" s="166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  <c r="AA926" s="170"/>
    </row>
    <row r="927" spans="1:27" ht="12.75">
      <c r="A927" s="170"/>
      <c r="B927" s="170"/>
      <c r="C927" s="170"/>
      <c r="D927" s="170"/>
      <c r="E927" s="170"/>
      <c r="F927" s="170"/>
      <c r="G927" s="170"/>
      <c r="H927" s="170"/>
      <c r="I927" s="170"/>
      <c r="J927" s="170"/>
      <c r="K927" s="170"/>
      <c r="L927" s="166"/>
      <c r="M927" s="166"/>
      <c r="N927" s="166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  <c r="AA927" s="170"/>
    </row>
    <row r="928" spans="1:27" ht="12.75">
      <c r="A928" s="170"/>
      <c r="B928" s="170"/>
      <c r="C928" s="170"/>
      <c r="D928" s="170"/>
      <c r="E928" s="170"/>
      <c r="F928" s="170"/>
      <c r="G928" s="170"/>
      <c r="H928" s="170"/>
      <c r="I928" s="170"/>
      <c r="J928" s="170"/>
      <c r="K928" s="170"/>
      <c r="L928" s="166"/>
      <c r="M928" s="166"/>
      <c r="N928" s="166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  <c r="AA928" s="170"/>
    </row>
    <row r="929" spans="1:27" ht="12.75">
      <c r="A929" s="170"/>
      <c r="B929" s="170"/>
      <c r="C929" s="170"/>
      <c r="D929" s="170"/>
      <c r="E929" s="170"/>
      <c r="F929" s="170"/>
      <c r="G929" s="170"/>
      <c r="H929" s="170"/>
      <c r="I929" s="170"/>
      <c r="J929" s="170"/>
      <c r="K929" s="170"/>
      <c r="L929" s="166"/>
      <c r="M929" s="166"/>
      <c r="N929" s="166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  <c r="AA929" s="170"/>
    </row>
    <row r="930" spans="1:27" ht="12.75">
      <c r="A930" s="170"/>
      <c r="B930" s="170"/>
      <c r="C930" s="170"/>
      <c r="D930" s="170"/>
      <c r="E930" s="170"/>
      <c r="F930" s="170"/>
      <c r="G930" s="170"/>
      <c r="H930" s="170"/>
      <c r="I930" s="170"/>
      <c r="J930" s="170"/>
      <c r="K930" s="170"/>
      <c r="L930" s="166"/>
      <c r="M930" s="166"/>
      <c r="N930" s="166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  <c r="AA930" s="170"/>
    </row>
    <row r="931" spans="1:27" ht="12.75">
      <c r="A931" s="170"/>
      <c r="B931" s="170"/>
      <c r="C931" s="170"/>
      <c r="D931" s="170"/>
      <c r="E931" s="170"/>
      <c r="F931" s="170"/>
      <c r="G931" s="170"/>
      <c r="H931" s="170"/>
      <c r="I931" s="170"/>
      <c r="J931" s="170"/>
      <c r="K931" s="170"/>
      <c r="L931" s="166"/>
      <c r="M931" s="166"/>
      <c r="N931" s="166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  <c r="AA931" s="170"/>
    </row>
    <row r="932" spans="1:27" ht="12.75">
      <c r="A932" s="170"/>
      <c r="B932" s="170"/>
      <c r="C932" s="170"/>
      <c r="D932" s="170"/>
      <c r="E932" s="170"/>
      <c r="F932" s="170"/>
      <c r="G932" s="170"/>
      <c r="H932" s="170"/>
      <c r="I932" s="170"/>
      <c r="J932" s="170"/>
      <c r="K932" s="170"/>
      <c r="L932" s="166"/>
      <c r="M932" s="166"/>
      <c r="N932" s="166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  <c r="AA932" s="170"/>
    </row>
    <row r="933" spans="1:27" ht="12.75">
      <c r="A933" s="170"/>
      <c r="B933" s="170"/>
      <c r="C933" s="170"/>
      <c r="D933" s="170"/>
      <c r="E933" s="170"/>
      <c r="F933" s="170"/>
      <c r="G933" s="170"/>
      <c r="H933" s="170"/>
      <c r="I933" s="170"/>
      <c r="J933" s="170"/>
      <c r="K933" s="170"/>
      <c r="L933" s="166"/>
      <c r="M933" s="166"/>
      <c r="N933" s="166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  <c r="AA933" s="170"/>
    </row>
    <row r="934" spans="1:27" ht="12.75">
      <c r="A934" s="170"/>
      <c r="B934" s="170"/>
      <c r="C934" s="170"/>
      <c r="D934" s="170"/>
      <c r="E934" s="170"/>
      <c r="F934" s="170"/>
      <c r="G934" s="170"/>
      <c r="H934" s="170"/>
      <c r="I934" s="170"/>
      <c r="J934" s="170"/>
      <c r="K934" s="170"/>
      <c r="L934" s="166"/>
      <c r="M934" s="166"/>
      <c r="N934" s="166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  <c r="AA934" s="170"/>
    </row>
    <row r="935" spans="1:27" ht="12.75">
      <c r="A935" s="170"/>
      <c r="B935" s="170"/>
      <c r="C935" s="170"/>
      <c r="D935" s="170"/>
      <c r="E935" s="170"/>
      <c r="F935" s="170"/>
      <c r="G935" s="170"/>
      <c r="H935" s="170"/>
      <c r="I935" s="170"/>
      <c r="J935" s="170"/>
      <c r="K935" s="170"/>
      <c r="L935" s="166"/>
      <c r="M935" s="166"/>
      <c r="N935" s="166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  <c r="AA935" s="170"/>
    </row>
    <row r="936" spans="1:27" ht="12.75">
      <c r="A936" s="170"/>
      <c r="B936" s="170"/>
      <c r="C936" s="170"/>
      <c r="D936" s="170"/>
      <c r="E936" s="170"/>
      <c r="F936" s="170"/>
      <c r="G936" s="170"/>
      <c r="H936" s="170"/>
      <c r="I936" s="170"/>
      <c r="J936" s="170"/>
      <c r="K936" s="170"/>
      <c r="L936" s="166"/>
      <c r="M936" s="166"/>
      <c r="N936" s="166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  <c r="AA936" s="170"/>
    </row>
    <row r="937" spans="1:27" ht="12.75">
      <c r="A937" s="170"/>
      <c r="B937" s="170"/>
      <c r="C937" s="170"/>
      <c r="D937" s="170"/>
      <c r="E937" s="170"/>
      <c r="F937" s="170"/>
      <c r="G937" s="170"/>
      <c r="H937" s="170"/>
      <c r="I937" s="170"/>
      <c r="J937" s="170"/>
      <c r="K937" s="170"/>
      <c r="L937" s="166"/>
      <c r="M937" s="166"/>
      <c r="N937" s="166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  <c r="AA937" s="170"/>
    </row>
    <row r="938" spans="1:27" ht="12.75">
      <c r="A938" s="170"/>
      <c r="B938" s="170"/>
      <c r="C938" s="170"/>
      <c r="D938" s="170"/>
      <c r="E938" s="170"/>
      <c r="F938" s="170"/>
      <c r="G938" s="170"/>
      <c r="H938" s="170"/>
      <c r="I938" s="170"/>
      <c r="J938" s="170"/>
      <c r="K938" s="170"/>
      <c r="L938" s="166"/>
      <c r="M938" s="166"/>
      <c r="N938" s="166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  <c r="AA938" s="170"/>
    </row>
    <row r="939" spans="1:27" ht="12.75">
      <c r="A939" s="170"/>
      <c r="B939" s="170"/>
      <c r="C939" s="170"/>
      <c r="D939" s="170"/>
      <c r="E939" s="170"/>
      <c r="F939" s="170"/>
      <c r="G939" s="170"/>
      <c r="H939" s="170"/>
      <c r="I939" s="170"/>
      <c r="J939" s="170"/>
      <c r="K939" s="170"/>
      <c r="L939" s="166"/>
      <c r="M939" s="166"/>
      <c r="N939" s="166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  <c r="AA939" s="170"/>
    </row>
    <row r="940" spans="1:27" ht="12.75">
      <c r="A940" s="170"/>
      <c r="B940" s="170"/>
      <c r="C940" s="170"/>
      <c r="D940" s="170"/>
      <c r="E940" s="170"/>
      <c r="F940" s="170"/>
      <c r="G940" s="170"/>
      <c r="H940" s="170"/>
      <c r="I940" s="170"/>
      <c r="J940" s="170"/>
      <c r="K940" s="170"/>
      <c r="L940" s="166"/>
      <c r="M940" s="166"/>
      <c r="N940" s="166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  <c r="AA940" s="170"/>
    </row>
    <row r="941" spans="1:27" ht="12.75">
      <c r="A941" s="170"/>
      <c r="B941" s="170"/>
      <c r="C941" s="170"/>
      <c r="D941" s="170"/>
      <c r="E941" s="170"/>
      <c r="F941" s="170"/>
      <c r="G941" s="170"/>
      <c r="H941" s="170"/>
      <c r="I941" s="170"/>
      <c r="J941" s="170"/>
      <c r="K941" s="170"/>
      <c r="L941" s="166"/>
      <c r="M941" s="166"/>
      <c r="N941" s="166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  <c r="AA941" s="170"/>
    </row>
    <row r="942" spans="1:27" ht="12.75">
      <c r="A942" s="170"/>
      <c r="B942" s="170"/>
      <c r="C942" s="170"/>
      <c r="D942" s="170"/>
      <c r="E942" s="170"/>
      <c r="F942" s="170"/>
      <c r="G942" s="170"/>
      <c r="H942" s="170"/>
      <c r="I942" s="170"/>
      <c r="J942" s="170"/>
      <c r="K942" s="170"/>
      <c r="L942" s="166"/>
      <c r="M942" s="166"/>
      <c r="N942" s="166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  <c r="AA942" s="170"/>
    </row>
    <row r="943" spans="1:27" ht="12.75">
      <c r="A943" s="170"/>
      <c r="B943" s="170"/>
      <c r="C943" s="170"/>
      <c r="D943" s="170"/>
      <c r="E943" s="170"/>
      <c r="F943" s="170"/>
      <c r="G943" s="170"/>
      <c r="H943" s="170"/>
      <c r="I943" s="170"/>
      <c r="J943" s="170"/>
      <c r="K943" s="170"/>
      <c r="L943" s="166"/>
      <c r="M943" s="166"/>
      <c r="N943" s="166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  <c r="AA943" s="170"/>
    </row>
    <row r="944" spans="1:27" ht="12.75">
      <c r="A944" s="170"/>
      <c r="B944" s="170"/>
      <c r="C944" s="170"/>
      <c r="D944" s="170"/>
      <c r="E944" s="170"/>
      <c r="F944" s="170"/>
      <c r="G944" s="170"/>
      <c r="H944" s="170"/>
      <c r="I944" s="170"/>
      <c r="J944" s="170"/>
      <c r="K944" s="170"/>
      <c r="L944" s="166"/>
      <c r="M944" s="166"/>
      <c r="N944" s="166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  <c r="AA944" s="170"/>
    </row>
    <row r="945" spans="1:27" ht="12.75">
      <c r="A945" s="170"/>
      <c r="B945" s="170"/>
      <c r="C945" s="170"/>
      <c r="D945" s="170"/>
      <c r="E945" s="170"/>
      <c r="F945" s="170"/>
      <c r="G945" s="170"/>
      <c r="H945" s="170"/>
      <c r="I945" s="170"/>
      <c r="J945" s="170"/>
      <c r="K945" s="170"/>
      <c r="L945" s="166"/>
      <c r="M945" s="166"/>
      <c r="N945" s="166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  <c r="AA945" s="170"/>
    </row>
    <row r="946" spans="1:27" ht="12.75">
      <c r="A946" s="170"/>
      <c r="B946" s="170"/>
      <c r="C946" s="170"/>
      <c r="D946" s="170"/>
      <c r="E946" s="170"/>
      <c r="F946" s="170"/>
      <c r="G946" s="170"/>
      <c r="H946" s="170"/>
      <c r="I946" s="170"/>
      <c r="J946" s="170"/>
      <c r="K946" s="170"/>
      <c r="L946" s="166"/>
      <c r="M946" s="166"/>
      <c r="N946" s="166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  <c r="AA946" s="170"/>
    </row>
    <row r="947" spans="1:27" ht="12.75">
      <c r="A947" s="170"/>
      <c r="B947" s="170"/>
      <c r="C947" s="170"/>
      <c r="D947" s="170"/>
      <c r="E947" s="170"/>
      <c r="F947" s="170"/>
      <c r="G947" s="170"/>
      <c r="H947" s="170"/>
      <c r="I947" s="170"/>
      <c r="J947" s="170"/>
      <c r="K947" s="170"/>
      <c r="L947" s="166"/>
      <c r="M947" s="166"/>
      <c r="N947" s="166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  <c r="AA947" s="170"/>
    </row>
    <row r="948" spans="1:27" ht="12.75">
      <c r="A948" s="170"/>
      <c r="B948" s="170"/>
      <c r="C948" s="170"/>
      <c r="D948" s="170"/>
      <c r="E948" s="170"/>
      <c r="F948" s="170"/>
      <c r="G948" s="170"/>
      <c r="H948" s="170"/>
      <c r="I948" s="170"/>
      <c r="J948" s="170"/>
      <c r="K948" s="170"/>
      <c r="L948" s="166"/>
      <c r="M948" s="166"/>
      <c r="N948" s="166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  <c r="AA948" s="170"/>
    </row>
    <row r="949" spans="1:27" ht="12.75">
      <c r="A949" s="170"/>
      <c r="B949" s="170"/>
      <c r="C949" s="170"/>
      <c r="D949" s="170"/>
      <c r="E949" s="170"/>
      <c r="F949" s="170"/>
      <c r="G949" s="170"/>
      <c r="H949" s="170"/>
      <c r="I949" s="170"/>
      <c r="J949" s="170"/>
      <c r="K949" s="170"/>
      <c r="L949" s="166"/>
      <c r="M949" s="166"/>
      <c r="N949" s="166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  <c r="AA949" s="170"/>
    </row>
    <row r="950" spans="1:27" ht="12.75">
      <c r="A950" s="170"/>
      <c r="B950" s="170"/>
      <c r="C950" s="170"/>
      <c r="D950" s="170"/>
      <c r="E950" s="170"/>
      <c r="F950" s="170"/>
      <c r="G950" s="170"/>
      <c r="H950" s="170"/>
      <c r="I950" s="170"/>
      <c r="J950" s="170"/>
      <c r="K950" s="170"/>
      <c r="L950" s="166"/>
      <c r="M950" s="166"/>
      <c r="N950" s="166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  <c r="AA950" s="170"/>
    </row>
    <row r="951" spans="1:27" ht="12.75">
      <c r="A951" s="170"/>
      <c r="B951" s="170"/>
      <c r="C951" s="170"/>
      <c r="D951" s="170"/>
      <c r="E951" s="170"/>
      <c r="F951" s="170"/>
      <c r="G951" s="170"/>
      <c r="H951" s="170"/>
      <c r="I951" s="170"/>
      <c r="J951" s="170"/>
      <c r="K951" s="170"/>
      <c r="L951" s="166"/>
      <c r="M951" s="166"/>
      <c r="N951" s="166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  <c r="AA951" s="170"/>
    </row>
    <row r="952" spans="1:27" ht="12.75">
      <c r="A952" s="170"/>
      <c r="B952" s="170"/>
      <c r="C952" s="170"/>
      <c r="D952" s="170"/>
      <c r="E952" s="170"/>
      <c r="F952" s="170"/>
      <c r="G952" s="170"/>
      <c r="H952" s="170"/>
      <c r="I952" s="170"/>
      <c r="J952" s="170"/>
      <c r="K952" s="170"/>
      <c r="L952" s="166"/>
      <c r="M952" s="166"/>
      <c r="N952" s="166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  <c r="AA952" s="170"/>
    </row>
    <row r="953" spans="1:27" ht="12.75">
      <c r="A953" s="170"/>
      <c r="B953" s="170"/>
      <c r="C953" s="170"/>
      <c r="D953" s="170"/>
      <c r="E953" s="170"/>
      <c r="F953" s="170"/>
      <c r="G953" s="170"/>
      <c r="H953" s="170"/>
      <c r="I953" s="170"/>
      <c r="J953" s="170"/>
      <c r="K953" s="170"/>
      <c r="L953" s="166"/>
      <c r="M953" s="166"/>
      <c r="N953" s="166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  <c r="AA953" s="170"/>
    </row>
    <row r="954" spans="1:27" ht="12.75">
      <c r="A954" s="170"/>
      <c r="B954" s="170"/>
      <c r="C954" s="170"/>
      <c r="D954" s="170"/>
      <c r="E954" s="170"/>
      <c r="F954" s="170"/>
      <c r="G954" s="170"/>
      <c r="H954" s="170"/>
      <c r="I954" s="170"/>
      <c r="J954" s="170"/>
      <c r="K954" s="170"/>
      <c r="L954" s="166"/>
      <c r="M954" s="166"/>
      <c r="N954" s="166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  <c r="AA954" s="170"/>
    </row>
    <row r="955" spans="1:27" ht="12.75">
      <c r="A955" s="170"/>
      <c r="B955" s="170"/>
      <c r="C955" s="170"/>
      <c r="D955" s="170"/>
      <c r="E955" s="170"/>
      <c r="F955" s="170"/>
      <c r="G955" s="170"/>
      <c r="H955" s="170"/>
      <c r="I955" s="170"/>
      <c r="J955" s="170"/>
      <c r="K955" s="170"/>
      <c r="L955" s="166"/>
      <c r="M955" s="166"/>
      <c r="N955" s="166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  <c r="AA955" s="170"/>
    </row>
    <row r="956" spans="1:27" ht="12.75">
      <c r="A956" s="170"/>
      <c r="B956" s="170"/>
      <c r="C956" s="170"/>
      <c r="D956" s="170"/>
      <c r="E956" s="170"/>
      <c r="F956" s="170"/>
      <c r="G956" s="170"/>
      <c r="H956" s="170"/>
      <c r="I956" s="170"/>
      <c r="J956" s="170"/>
      <c r="K956" s="170"/>
      <c r="L956" s="166"/>
      <c r="M956" s="166"/>
      <c r="N956" s="166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  <c r="AA956" s="170"/>
    </row>
    <row r="957" spans="1:27" ht="12.75">
      <c r="A957" s="170"/>
      <c r="B957" s="170"/>
      <c r="C957" s="170"/>
      <c r="D957" s="170"/>
      <c r="E957" s="170"/>
      <c r="F957" s="170"/>
      <c r="G957" s="170"/>
      <c r="H957" s="170"/>
      <c r="I957" s="170"/>
      <c r="J957" s="170"/>
      <c r="K957" s="170"/>
      <c r="L957" s="166"/>
      <c r="M957" s="166"/>
      <c r="N957" s="166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  <c r="AA957" s="170"/>
    </row>
    <row r="958" spans="1:27" ht="12.75">
      <c r="A958" s="170"/>
      <c r="B958" s="170"/>
      <c r="C958" s="170"/>
      <c r="D958" s="170"/>
      <c r="E958" s="170"/>
      <c r="F958" s="170"/>
      <c r="G958" s="170"/>
      <c r="H958" s="170"/>
      <c r="I958" s="170"/>
      <c r="J958" s="170"/>
      <c r="K958" s="170"/>
      <c r="L958" s="166"/>
      <c r="M958" s="166"/>
      <c r="N958" s="166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  <c r="AA958" s="170"/>
    </row>
    <row r="959" spans="1:27" ht="12.75">
      <c r="A959" s="170"/>
      <c r="B959" s="170"/>
      <c r="C959" s="170"/>
      <c r="D959" s="170"/>
      <c r="E959" s="170"/>
      <c r="F959" s="170"/>
      <c r="G959" s="170"/>
      <c r="H959" s="170"/>
      <c r="I959" s="170"/>
      <c r="J959" s="170"/>
      <c r="K959" s="170"/>
      <c r="L959" s="166"/>
      <c r="M959" s="166"/>
      <c r="N959" s="166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  <c r="AA959" s="170"/>
    </row>
    <row r="960" spans="1:27" ht="12.75">
      <c r="A960" s="170"/>
      <c r="B960" s="170"/>
      <c r="C960" s="170"/>
      <c r="D960" s="170"/>
      <c r="E960" s="170"/>
      <c r="F960" s="170"/>
      <c r="G960" s="170"/>
      <c r="H960" s="170"/>
      <c r="I960" s="170"/>
      <c r="J960" s="170"/>
      <c r="K960" s="170"/>
      <c r="L960" s="166"/>
      <c r="M960" s="166"/>
      <c r="N960" s="166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  <c r="AA960" s="170"/>
    </row>
    <row r="961" spans="1:27" ht="12.75">
      <c r="A961" s="170"/>
      <c r="B961" s="170"/>
      <c r="C961" s="170"/>
      <c r="D961" s="170"/>
      <c r="E961" s="170"/>
      <c r="F961" s="170"/>
      <c r="G961" s="170"/>
      <c r="H961" s="170"/>
      <c r="I961" s="170"/>
      <c r="J961" s="170"/>
      <c r="K961" s="170"/>
      <c r="L961" s="166"/>
      <c r="M961" s="166"/>
      <c r="N961" s="166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  <c r="AA961" s="170"/>
    </row>
    <row r="962" spans="1:27" ht="12.75">
      <c r="A962" s="170"/>
      <c r="B962" s="170"/>
      <c r="C962" s="170"/>
      <c r="D962" s="170"/>
      <c r="E962" s="170"/>
      <c r="F962" s="170"/>
      <c r="G962" s="170"/>
      <c r="H962" s="170"/>
      <c r="I962" s="170"/>
      <c r="J962" s="170"/>
      <c r="K962" s="170"/>
      <c r="L962" s="166"/>
      <c r="M962" s="166"/>
      <c r="N962" s="166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  <c r="AA962" s="170"/>
    </row>
    <row r="963" spans="1:27" ht="12.75">
      <c r="A963" s="170"/>
      <c r="B963" s="170"/>
      <c r="C963" s="170"/>
      <c r="D963" s="170"/>
      <c r="E963" s="170"/>
      <c r="F963" s="170"/>
      <c r="G963" s="170"/>
      <c r="H963" s="170"/>
      <c r="I963" s="170"/>
      <c r="J963" s="170"/>
      <c r="K963" s="170"/>
      <c r="L963" s="166"/>
      <c r="M963" s="166"/>
      <c r="N963" s="166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  <c r="AA963" s="170"/>
    </row>
    <row r="964" spans="1:27" ht="12.75">
      <c r="A964" s="170"/>
      <c r="B964" s="170"/>
      <c r="C964" s="170"/>
      <c r="D964" s="170"/>
      <c r="E964" s="170"/>
      <c r="F964" s="170"/>
      <c r="G964" s="170"/>
      <c r="H964" s="170"/>
      <c r="I964" s="170"/>
      <c r="J964" s="170"/>
      <c r="K964" s="170"/>
      <c r="L964" s="166"/>
      <c r="M964" s="166"/>
      <c r="N964" s="166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  <c r="AA964" s="170"/>
    </row>
    <row r="965" spans="1:27" ht="12.75">
      <c r="A965" s="170"/>
      <c r="B965" s="170"/>
      <c r="C965" s="170"/>
      <c r="D965" s="170"/>
      <c r="E965" s="170"/>
      <c r="F965" s="170"/>
      <c r="G965" s="170"/>
      <c r="H965" s="170"/>
      <c r="I965" s="170"/>
      <c r="J965" s="170"/>
      <c r="K965" s="170"/>
      <c r="L965" s="166"/>
      <c r="M965" s="166"/>
      <c r="N965" s="166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  <c r="AA965" s="170"/>
    </row>
    <row r="966" spans="1:27" ht="12.75">
      <c r="A966" s="170"/>
      <c r="B966" s="170"/>
      <c r="C966" s="170"/>
      <c r="D966" s="170"/>
      <c r="E966" s="170"/>
      <c r="F966" s="170"/>
      <c r="G966" s="170"/>
      <c r="H966" s="170"/>
      <c r="I966" s="170"/>
      <c r="J966" s="170"/>
      <c r="K966" s="170"/>
      <c r="L966" s="166"/>
      <c r="M966" s="166"/>
      <c r="N966" s="166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  <c r="AA966" s="170"/>
    </row>
    <row r="967" spans="1:27" ht="12.75">
      <c r="A967" s="170"/>
      <c r="B967" s="170"/>
      <c r="C967" s="170"/>
      <c r="D967" s="170"/>
      <c r="E967" s="170"/>
      <c r="F967" s="170"/>
      <c r="G967" s="170"/>
      <c r="H967" s="170"/>
      <c r="I967" s="170"/>
      <c r="J967" s="170"/>
      <c r="K967" s="170"/>
      <c r="L967" s="166"/>
      <c r="M967" s="166"/>
      <c r="N967" s="166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  <c r="AA967" s="170"/>
    </row>
    <row r="968" spans="1:27" ht="12.75">
      <c r="A968" s="170"/>
      <c r="B968" s="170"/>
      <c r="C968" s="170"/>
      <c r="D968" s="170"/>
      <c r="E968" s="170"/>
      <c r="F968" s="170"/>
      <c r="G968" s="170"/>
      <c r="H968" s="170"/>
      <c r="I968" s="170"/>
      <c r="J968" s="170"/>
      <c r="K968" s="170"/>
      <c r="L968" s="166"/>
      <c r="M968" s="166"/>
      <c r="N968" s="166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  <c r="AA968" s="170"/>
    </row>
    <row r="969" spans="1:27" ht="12.75">
      <c r="A969" s="170"/>
      <c r="B969" s="170"/>
      <c r="C969" s="170"/>
      <c r="D969" s="170"/>
      <c r="E969" s="170"/>
      <c r="F969" s="170"/>
      <c r="G969" s="170"/>
      <c r="H969" s="170"/>
      <c r="I969" s="170"/>
      <c r="J969" s="170"/>
      <c r="K969" s="170"/>
      <c r="L969" s="166"/>
      <c r="M969" s="166"/>
      <c r="N969" s="166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  <c r="AA969" s="170"/>
    </row>
    <row r="970" spans="1:27" ht="12.75">
      <c r="A970" s="170"/>
      <c r="B970" s="170"/>
      <c r="C970" s="170"/>
      <c r="D970" s="170"/>
      <c r="E970" s="170"/>
      <c r="F970" s="170"/>
      <c r="G970" s="170"/>
      <c r="H970" s="170"/>
      <c r="I970" s="170"/>
      <c r="J970" s="170"/>
      <c r="K970" s="170"/>
      <c r="L970" s="166"/>
      <c r="M970" s="166"/>
      <c r="N970" s="166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  <c r="AA970" s="170"/>
    </row>
    <row r="971" spans="1:27" ht="12.75">
      <c r="A971" s="170"/>
      <c r="B971" s="170"/>
      <c r="C971" s="170"/>
      <c r="D971" s="170"/>
      <c r="E971" s="170"/>
      <c r="F971" s="170"/>
      <c r="G971" s="170"/>
      <c r="H971" s="170"/>
      <c r="I971" s="170"/>
      <c r="J971" s="170"/>
      <c r="K971" s="170"/>
      <c r="L971" s="166"/>
      <c r="M971" s="166"/>
      <c r="N971" s="166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  <c r="AA971" s="170"/>
    </row>
    <row r="972" spans="1:27" ht="12.75">
      <c r="A972" s="170"/>
      <c r="B972" s="170"/>
      <c r="C972" s="170"/>
      <c r="D972" s="170"/>
      <c r="E972" s="170"/>
      <c r="F972" s="170"/>
      <c r="G972" s="170"/>
      <c r="H972" s="170"/>
      <c r="I972" s="170"/>
      <c r="J972" s="170"/>
      <c r="K972" s="170"/>
      <c r="L972" s="166"/>
      <c r="M972" s="166"/>
      <c r="N972" s="166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  <c r="AA972" s="170"/>
    </row>
    <row r="973" spans="1:27" ht="12.75">
      <c r="A973" s="170"/>
      <c r="B973" s="170"/>
      <c r="C973" s="170"/>
      <c r="D973" s="170"/>
      <c r="E973" s="170"/>
      <c r="F973" s="170"/>
      <c r="G973" s="170"/>
      <c r="H973" s="170"/>
      <c r="I973" s="170"/>
      <c r="J973" s="170"/>
      <c r="K973" s="170"/>
      <c r="L973" s="166"/>
      <c r="M973" s="166"/>
      <c r="N973" s="166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  <c r="AA973" s="170"/>
    </row>
    <row r="974" spans="1:27" ht="12.75">
      <c r="A974" s="170"/>
      <c r="B974" s="170"/>
      <c r="C974" s="170"/>
      <c r="D974" s="170"/>
      <c r="E974" s="170"/>
      <c r="F974" s="170"/>
      <c r="G974" s="170"/>
      <c r="H974" s="170"/>
      <c r="I974" s="170"/>
      <c r="J974" s="170"/>
      <c r="K974" s="170"/>
      <c r="L974" s="166"/>
      <c r="M974" s="166"/>
      <c r="N974" s="166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  <c r="AA974" s="170"/>
    </row>
    <row r="975" spans="1:27" ht="12.75">
      <c r="A975" s="170"/>
      <c r="B975" s="170"/>
      <c r="C975" s="170"/>
      <c r="D975" s="170"/>
      <c r="E975" s="170"/>
      <c r="F975" s="170"/>
      <c r="G975" s="170"/>
      <c r="H975" s="170"/>
      <c r="I975" s="170"/>
      <c r="J975" s="170"/>
      <c r="K975" s="170"/>
      <c r="L975" s="166"/>
      <c r="M975" s="166"/>
      <c r="N975" s="166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  <c r="AA975" s="170"/>
    </row>
    <row r="976" spans="1:27" ht="12.75">
      <c r="A976" s="170"/>
      <c r="B976" s="170"/>
      <c r="C976" s="170"/>
      <c r="D976" s="170"/>
      <c r="E976" s="170"/>
      <c r="F976" s="170"/>
      <c r="G976" s="170"/>
      <c r="H976" s="170"/>
      <c r="I976" s="170"/>
      <c r="J976" s="170"/>
      <c r="K976" s="170"/>
      <c r="L976" s="166"/>
      <c r="M976" s="166"/>
      <c r="N976" s="166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  <c r="AA976" s="170"/>
    </row>
    <row r="977" spans="1:27" ht="12.75">
      <c r="A977" s="170"/>
      <c r="B977" s="170"/>
      <c r="C977" s="170"/>
      <c r="D977" s="170"/>
      <c r="E977" s="170"/>
      <c r="F977" s="170"/>
      <c r="G977" s="170"/>
      <c r="H977" s="170"/>
      <c r="I977" s="170"/>
      <c r="J977" s="170"/>
      <c r="K977" s="170"/>
      <c r="L977" s="166"/>
      <c r="M977" s="166"/>
      <c r="N977" s="166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  <c r="AA977" s="170"/>
    </row>
    <row r="978" spans="1:27" ht="12.75">
      <c r="A978" s="170"/>
      <c r="B978" s="170"/>
      <c r="C978" s="170"/>
      <c r="D978" s="170"/>
      <c r="E978" s="170"/>
      <c r="F978" s="170"/>
      <c r="G978" s="170"/>
      <c r="H978" s="170"/>
      <c r="I978" s="170"/>
      <c r="J978" s="170"/>
      <c r="K978" s="170"/>
      <c r="L978" s="166"/>
      <c r="M978" s="166"/>
      <c r="N978" s="166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  <c r="AA978" s="170"/>
    </row>
    <row r="979" spans="1:27" ht="12.75">
      <c r="A979" s="170"/>
      <c r="B979" s="170"/>
      <c r="C979" s="170"/>
      <c r="D979" s="170"/>
      <c r="E979" s="170"/>
      <c r="F979" s="170"/>
      <c r="G979" s="170"/>
      <c r="H979" s="170"/>
      <c r="I979" s="170"/>
      <c r="J979" s="170"/>
      <c r="K979" s="170"/>
      <c r="L979" s="166"/>
      <c r="M979" s="166"/>
      <c r="N979" s="166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  <c r="AA979" s="170"/>
    </row>
    <row r="980" spans="1:27" ht="12.75">
      <c r="A980" s="170"/>
      <c r="B980" s="170"/>
      <c r="C980" s="170"/>
      <c r="D980" s="170"/>
      <c r="E980" s="170"/>
      <c r="F980" s="170"/>
      <c r="G980" s="170"/>
      <c r="H980" s="170"/>
      <c r="I980" s="170"/>
      <c r="J980" s="170"/>
      <c r="K980" s="170"/>
      <c r="L980" s="166"/>
      <c r="M980" s="166"/>
      <c r="N980" s="166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  <c r="AA980" s="170"/>
    </row>
    <row r="981" spans="1:27" ht="12.75">
      <c r="A981" s="170"/>
      <c r="B981" s="170"/>
      <c r="C981" s="170"/>
      <c r="D981" s="170"/>
      <c r="E981" s="170"/>
      <c r="F981" s="170"/>
      <c r="G981" s="170"/>
      <c r="H981" s="170"/>
      <c r="I981" s="170"/>
      <c r="J981" s="170"/>
      <c r="K981" s="170"/>
      <c r="L981" s="166"/>
      <c r="M981" s="166"/>
      <c r="N981" s="166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  <c r="AA981" s="170"/>
    </row>
    <row r="982" spans="1:27" ht="12.75">
      <c r="A982" s="170"/>
      <c r="B982" s="170"/>
      <c r="C982" s="170"/>
      <c r="D982" s="170"/>
      <c r="E982" s="170"/>
      <c r="F982" s="170"/>
      <c r="G982" s="170"/>
      <c r="H982" s="170"/>
      <c r="I982" s="170"/>
      <c r="J982" s="170"/>
      <c r="K982" s="170"/>
      <c r="L982" s="166"/>
      <c r="M982" s="166"/>
      <c r="N982" s="166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  <c r="AA982" s="170"/>
    </row>
    <row r="983" spans="1:27" ht="12.75">
      <c r="A983" s="170"/>
      <c r="B983" s="170"/>
      <c r="C983" s="170"/>
      <c r="D983" s="170"/>
      <c r="E983" s="170"/>
      <c r="F983" s="170"/>
      <c r="G983" s="170"/>
      <c r="H983" s="170"/>
      <c r="I983" s="170"/>
      <c r="J983" s="170"/>
      <c r="K983" s="170"/>
      <c r="L983" s="166"/>
      <c r="M983" s="166"/>
      <c r="N983" s="166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  <c r="AA983" s="170"/>
    </row>
    <row r="984" spans="1:27" ht="12.75">
      <c r="A984" s="170"/>
      <c r="B984" s="170"/>
      <c r="C984" s="170"/>
      <c r="D984" s="170"/>
      <c r="E984" s="170"/>
      <c r="F984" s="170"/>
      <c r="G984" s="170"/>
      <c r="H984" s="170"/>
      <c r="I984" s="170"/>
      <c r="J984" s="170"/>
      <c r="K984" s="170"/>
      <c r="L984" s="166"/>
      <c r="M984" s="166"/>
      <c r="N984" s="166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  <c r="AA984" s="170"/>
    </row>
    <row r="985" spans="1:27" ht="12.75">
      <c r="A985" s="170"/>
      <c r="B985" s="170"/>
      <c r="C985" s="170"/>
      <c r="D985" s="170"/>
      <c r="E985" s="170"/>
      <c r="F985" s="170"/>
      <c r="G985" s="170"/>
      <c r="H985" s="170"/>
      <c r="I985" s="170"/>
      <c r="J985" s="170"/>
      <c r="K985" s="170"/>
      <c r="L985" s="166"/>
      <c r="M985" s="166"/>
      <c r="N985" s="166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  <c r="AA985" s="170"/>
    </row>
    <row r="986" spans="1:27" ht="12.75">
      <c r="A986" s="170"/>
      <c r="B986" s="170"/>
      <c r="C986" s="170"/>
      <c r="D986" s="170"/>
      <c r="E986" s="170"/>
      <c r="F986" s="170"/>
      <c r="G986" s="170"/>
      <c r="H986" s="170"/>
      <c r="I986" s="170"/>
      <c r="J986" s="170"/>
      <c r="K986" s="170"/>
      <c r="L986" s="166"/>
      <c r="M986" s="166"/>
      <c r="N986" s="166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  <c r="AA986" s="170"/>
    </row>
    <row r="987" spans="1:27" ht="12.75">
      <c r="A987" s="170"/>
      <c r="B987" s="170"/>
      <c r="C987" s="170"/>
      <c r="D987" s="170"/>
      <c r="E987" s="170"/>
      <c r="F987" s="170"/>
      <c r="G987" s="170"/>
      <c r="H987" s="170"/>
      <c r="I987" s="170"/>
      <c r="J987" s="170"/>
      <c r="K987" s="170"/>
      <c r="L987" s="166"/>
      <c r="M987" s="166"/>
      <c r="N987" s="166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  <c r="AA987" s="170"/>
    </row>
    <row r="988" spans="1:27" ht="12.75">
      <c r="A988" s="170"/>
      <c r="B988" s="170"/>
      <c r="C988" s="170"/>
      <c r="D988" s="170"/>
      <c r="E988" s="170"/>
      <c r="F988" s="170"/>
      <c r="G988" s="170"/>
      <c r="H988" s="170"/>
      <c r="I988" s="170"/>
      <c r="J988" s="170"/>
      <c r="K988" s="170"/>
      <c r="L988" s="166"/>
      <c r="M988" s="166"/>
      <c r="N988" s="166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  <c r="AA988" s="170"/>
    </row>
    <row r="989" spans="1:27" ht="12.75">
      <c r="A989" s="170"/>
      <c r="B989" s="170"/>
      <c r="C989" s="170"/>
      <c r="D989" s="170"/>
      <c r="E989" s="170"/>
      <c r="F989" s="170"/>
      <c r="G989" s="170"/>
      <c r="H989" s="170"/>
      <c r="I989" s="170"/>
      <c r="J989" s="170"/>
      <c r="K989" s="170"/>
      <c r="L989" s="166"/>
      <c r="M989" s="166"/>
      <c r="N989" s="166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  <c r="AA989" s="170"/>
    </row>
    <row r="990" spans="1:27" ht="12.75">
      <c r="A990" s="170"/>
      <c r="B990" s="170"/>
      <c r="C990" s="170"/>
      <c r="D990" s="170"/>
      <c r="E990" s="170"/>
      <c r="F990" s="170"/>
      <c r="G990" s="170"/>
      <c r="H990" s="170"/>
      <c r="I990" s="170"/>
      <c r="J990" s="170"/>
      <c r="K990" s="170"/>
      <c r="L990" s="166"/>
      <c r="M990" s="166"/>
      <c r="N990" s="166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  <c r="AA990" s="170"/>
    </row>
    <row r="991" spans="1:27" ht="12.75">
      <c r="A991" s="170"/>
      <c r="B991" s="170"/>
      <c r="C991" s="170"/>
      <c r="D991" s="170"/>
      <c r="E991" s="170"/>
      <c r="F991" s="170"/>
      <c r="G991" s="170"/>
      <c r="H991" s="170"/>
      <c r="I991" s="170"/>
      <c r="J991" s="170"/>
      <c r="K991" s="170"/>
      <c r="L991" s="166"/>
      <c r="M991" s="166"/>
      <c r="N991" s="166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  <c r="AA991" s="170"/>
    </row>
    <row r="992" spans="1:27" ht="12.75">
      <c r="A992" s="170"/>
      <c r="B992" s="170"/>
      <c r="C992" s="170"/>
      <c r="D992" s="170"/>
      <c r="E992" s="170"/>
      <c r="F992" s="170"/>
      <c r="G992" s="170"/>
      <c r="H992" s="170"/>
      <c r="I992" s="170"/>
      <c r="J992" s="170"/>
      <c r="K992" s="170"/>
      <c r="L992" s="166"/>
      <c r="M992" s="166"/>
      <c r="N992" s="166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  <c r="AA992" s="170"/>
    </row>
    <row r="993" spans="1:27" ht="12.75">
      <c r="A993" s="170"/>
      <c r="B993" s="170"/>
      <c r="C993" s="170"/>
      <c r="D993" s="170"/>
      <c r="E993" s="170"/>
      <c r="F993" s="170"/>
      <c r="G993" s="170"/>
      <c r="H993" s="170"/>
      <c r="I993" s="170"/>
      <c r="J993" s="170"/>
      <c r="K993" s="170"/>
      <c r="L993" s="166"/>
      <c r="M993" s="166"/>
      <c r="N993" s="166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  <c r="AA993" s="170"/>
    </row>
    <row r="994" spans="1:27" ht="12.75">
      <c r="A994" s="170"/>
      <c r="B994" s="170"/>
      <c r="C994" s="170"/>
      <c r="D994" s="170"/>
      <c r="E994" s="170"/>
      <c r="F994" s="170"/>
      <c r="G994" s="170"/>
      <c r="H994" s="170"/>
      <c r="I994" s="170"/>
      <c r="J994" s="170"/>
      <c r="K994" s="170"/>
      <c r="L994" s="166"/>
      <c r="M994" s="166"/>
      <c r="N994" s="166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  <c r="AA994" s="170"/>
    </row>
    <row r="995" spans="1:27" ht="12.75">
      <c r="A995" s="170"/>
      <c r="B995" s="170"/>
      <c r="C995" s="170"/>
      <c r="D995" s="170"/>
      <c r="E995" s="170"/>
      <c r="F995" s="170"/>
      <c r="G995" s="170"/>
      <c r="H995" s="170"/>
      <c r="I995" s="170"/>
      <c r="J995" s="170"/>
      <c r="K995" s="170"/>
      <c r="L995" s="166"/>
      <c r="M995" s="166"/>
      <c r="N995" s="166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  <c r="AA995" s="170"/>
    </row>
    <row r="996" spans="1:27" ht="12.75">
      <c r="A996" s="170"/>
      <c r="B996" s="170"/>
      <c r="C996" s="170"/>
      <c r="D996" s="170"/>
      <c r="E996" s="170"/>
      <c r="F996" s="170"/>
      <c r="G996" s="170"/>
      <c r="H996" s="170"/>
      <c r="I996" s="170"/>
      <c r="J996" s="170"/>
      <c r="K996" s="170"/>
      <c r="L996" s="166"/>
      <c r="M996" s="166"/>
      <c r="N996" s="166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  <c r="AA996" s="170"/>
    </row>
    <row r="997" spans="1:27" ht="12.75">
      <c r="A997" s="170"/>
      <c r="B997" s="170"/>
      <c r="C997" s="170"/>
      <c r="D997" s="170"/>
      <c r="E997" s="170"/>
      <c r="F997" s="170"/>
      <c r="G997" s="170"/>
      <c r="H997" s="170"/>
      <c r="I997" s="170"/>
      <c r="J997" s="170"/>
      <c r="K997" s="170"/>
      <c r="L997" s="166"/>
      <c r="M997" s="166"/>
      <c r="N997" s="166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  <c r="AA997" s="170"/>
    </row>
    <row r="998" spans="1:27" ht="12.75">
      <c r="A998" s="170"/>
      <c r="B998" s="170"/>
      <c r="C998" s="170"/>
      <c r="D998" s="170"/>
      <c r="E998" s="170"/>
      <c r="F998" s="170"/>
      <c r="G998" s="170"/>
      <c r="H998" s="170"/>
      <c r="I998" s="170"/>
      <c r="J998" s="170"/>
      <c r="K998" s="170"/>
      <c r="L998" s="166"/>
      <c r="M998" s="166"/>
      <c r="N998" s="166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  <c r="AA998" s="170"/>
    </row>
    <row r="999" spans="1:27" ht="12.75">
      <c r="A999" s="170"/>
      <c r="B999" s="170"/>
      <c r="C999" s="170"/>
      <c r="D999" s="170"/>
      <c r="E999" s="170"/>
      <c r="F999" s="170"/>
      <c r="G999" s="170"/>
      <c r="H999" s="170"/>
      <c r="I999" s="170"/>
      <c r="J999" s="170"/>
      <c r="K999" s="170"/>
      <c r="L999" s="166"/>
      <c r="M999" s="166"/>
      <c r="N999" s="166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  <c r="AA999" s="170"/>
    </row>
    <row r="1000" spans="1:27" ht="12.75">
      <c r="A1000" s="170"/>
      <c r="B1000" s="170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66"/>
      <c r="M1000" s="166"/>
      <c r="N1000" s="166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  <c r="AA1000" s="17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outlinePr summaryBelow="0" summaryRight="0"/>
  </sheetPr>
  <dimension ref="A1:BR606"/>
  <sheetViews>
    <sheetView tabSelected="1" workbookViewId="0">
      <selection activeCell="A2" sqref="A2:XFD162"/>
    </sheetView>
  </sheetViews>
  <sheetFormatPr defaultColWidth="12.5703125" defaultRowHeight="15.75" customHeight="1"/>
  <cols>
    <col min="1" max="1" width="50.28515625" customWidth="1"/>
    <col min="2" max="2" width="40.42578125" customWidth="1"/>
    <col min="3" max="3" width="31.5703125" customWidth="1"/>
  </cols>
  <sheetData>
    <row r="1" spans="1:70">
      <c r="A1" s="171" t="s">
        <v>445</v>
      </c>
      <c r="B1" s="171" t="s">
        <v>63</v>
      </c>
      <c r="C1" s="171" t="s">
        <v>446</v>
      </c>
      <c r="D1" s="171" t="s">
        <v>447</v>
      </c>
      <c r="E1" s="171" t="s">
        <v>448</v>
      </c>
      <c r="F1" s="171" t="s">
        <v>449</v>
      </c>
      <c r="G1" s="171" t="s">
        <v>76</v>
      </c>
      <c r="H1" s="171" t="s">
        <v>450</v>
      </c>
      <c r="I1" s="171" t="s">
        <v>451</v>
      </c>
      <c r="J1" s="171" t="s">
        <v>452</v>
      </c>
      <c r="K1" s="171" t="s">
        <v>453</v>
      </c>
      <c r="L1" s="171" t="s">
        <v>454</v>
      </c>
      <c r="M1" s="171" t="s">
        <v>455</v>
      </c>
      <c r="N1" s="171" t="s">
        <v>456</v>
      </c>
      <c r="O1" s="171" t="s">
        <v>85</v>
      </c>
      <c r="P1" s="171" t="s">
        <v>457</v>
      </c>
      <c r="Q1" s="171" t="s">
        <v>458</v>
      </c>
      <c r="R1" s="171" t="s">
        <v>459</v>
      </c>
      <c r="S1" s="171" t="s">
        <v>460</v>
      </c>
      <c r="T1" s="171" t="s">
        <v>461</v>
      </c>
      <c r="U1" s="171" t="s">
        <v>462</v>
      </c>
      <c r="V1" s="171" t="s">
        <v>463</v>
      </c>
      <c r="W1" s="171" t="s">
        <v>464</v>
      </c>
      <c r="X1" s="171" t="s">
        <v>465</v>
      </c>
      <c r="Y1" s="171" t="s">
        <v>466</v>
      </c>
      <c r="Z1" s="171" t="s">
        <v>467</v>
      </c>
      <c r="AA1" s="171" t="s">
        <v>468</v>
      </c>
      <c r="AB1" s="171" t="s">
        <v>469</v>
      </c>
      <c r="AC1" s="171" t="s">
        <v>470</v>
      </c>
      <c r="AD1" s="171" t="s">
        <v>471</v>
      </c>
      <c r="AE1" s="171" t="s">
        <v>472</v>
      </c>
      <c r="AF1" s="171" t="s">
        <v>473</v>
      </c>
      <c r="AG1" s="171" t="s">
        <v>59</v>
      </c>
      <c r="AH1" s="171" t="s">
        <v>474</v>
      </c>
      <c r="AI1" s="171" t="s">
        <v>475</v>
      </c>
      <c r="AJ1" s="171" t="s">
        <v>476</v>
      </c>
      <c r="AK1" s="171" t="s">
        <v>477</v>
      </c>
      <c r="AL1" s="171" t="s">
        <v>478</v>
      </c>
      <c r="AM1" s="171" t="s">
        <v>479</v>
      </c>
      <c r="AN1" s="171" t="s">
        <v>480</v>
      </c>
      <c r="AO1" s="171" t="s">
        <v>481</v>
      </c>
      <c r="AP1" s="171" t="s">
        <v>482</v>
      </c>
      <c r="AQ1" s="171" t="s">
        <v>483</v>
      </c>
      <c r="AR1" s="171" t="s">
        <v>484</v>
      </c>
      <c r="AS1" s="171" t="s">
        <v>485</v>
      </c>
      <c r="AT1" s="171" t="s">
        <v>486</v>
      </c>
      <c r="AU1" s="171" t="s">
        <v>487</v>
      </c>
      <c r="AV1" s="171" t="s">
        <v>488</v>
      </c>
      <c r="AW1" s="171" t="s">
        <v>489</v>
      </c>
      <c r="AX1" s="171" t="s">
        <v>490</v>
      </c>
      <c r="AY1" s="171" t="s">
        <v>491</v>
      </c>
      <c r="AZ1" s="171" t="s">
        <v>492</v>
      </c>
      <c r="BA1" s="171" t="s">
        <v>493</v>
      </c>
      <c r="BB1" s="171" t="s">
        <v>494</v>
      </c>
      <c r="BC1" s="171" t="s">
        <v>495</v>
      </c>
      <c r="BD1" s="171" t="s">
        <v>496</v>
      </c>
      <c r="BE1" s="171" t="s">
        <v>497</v>
      </c>
      <c r="BF1" s="171" t="s">
        <v>498</v>
      </c>
      <c r="BG1" s="171" t="s">
        <v>499</v>
      </c>
      <c r="BH1" s="171" t="s">
        <v>500</v>
      </c>
      <c r="BI1" s="171" t="s">
        <v>501</v>
      </c>
      <c r="BJ1" s="171" t="s">
        <v>502</v>
      </c>
      <c r="BK1" s="171" t="s">
        <v>503</v>
      </c>
      <c r="BL1" s="171" t="s">
        <v>504</v>
      </c>
      <c r="BM1" s="171" t="s">
        <v>505</v>
      </c>
      <c r="BN1" s="171" t="s">
        <v>506</v>
      </c>
      <c r="BO1" s="171" t="s">
        <v>507</v>
      </c>
      <c r="BP1" s="171" t="s">
        <v>508</v>
      </c>
      <c r="BQ1" s="171"/>
      <c r="BR1" s="171"/>
    </row>
    <row r="2" spans="1:70">
      <c r="A2" s="92" t="str">
        <f t="shared" ref="A2:A256" si="0">IF(AB2="", "", AB2 &amp; " " &amp; INDEX($Y:$Y, 2 + 4*INT((ROW(A2)-2)/4)))</f>
        <v>Castelli Cycling Australia Short Sleeve Blue Male T-Shirt 28000</v>
      </c>
      <c r="B2" s="92" t="str">
        <f t="array" ref="B2">IF(AND(MOD(ROW()-2, 4) = 0, ROW() &lt;= 402), INDEX(input!$C$3:$C$102, (ROW()-2)/4 + 1), "")</f>
        <v>Castelli Cycling Australia Short Sleeve Blue Male T-Shirt</v>
      </c>
      <c r="C2" s="92" t="str">
        <f t="array" aca="1" ref="C2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00028000 7-A-5&lt;/body&gt;&lt;/html&gt;</v>
      </c>
      <c r="D2" s="92" t="str">
        <f t="array" ref="D2">IF(AND(MOD(ROW()-2, 4) = 0, ROW() &lt;= 401),
    INDEX(input!$E$3:$E$102, (ROW()-2)/4 + 1),
    ""
)</f>
        <v>vc80</v>
      </c>
      <c r="E2" s="92" t="s">
        <v>509</v>
      </c>
      <c r="F2" s="92" t="str">
        <f t="array" ref="F2">IF(AND(MOD(ROW()-2, 4) = 0, ROW() &lt;= 401),
    INDEX(input!$P$3:$P$102, (ROW()-2)/4 + 1),
    ""
)</f>
        <v>T shirts &amp; Tops</v>
      </c>
      <c r="G2" s="92" t="str">
        <f t="array" ref="G2">IF(AND(MOD(ROW()-2, 4) = 0, ROW() &lt;= 401),
    INDEX(input!$Q$3:$Q$102, (ROW()-2)/4 + 1),
)</f>
        <v>New Arrivals, __label:New Arrivals</v>
      </c>
      <c r="H2" s="172" t="b">
        <v>0</v>
      </c>
      <c r="I2" s="92" t="str">
        <f t="array" ref="I2">IF(AND(MOD(ROW()-2, 4) = 0, ROW() &lt;= 401),
    INDEX(input!$R$3:$R$102, (ROW()-2)/4 + 1),
    ""
)</f>
        <v>Size</v>
      </c>
      <c r="J2" s="92" t="str">
        <f t="array" ref="J2">IF(AND(MOD(ROW()-2, 4) = 0, ROW() &lt;= 401),
    INDEX(input!$S$3:$S$102, (ROW()-2)/4 + 1),
    ""
)</f>
        <v>L</v>
      </c>
      <c r="K2" s="92"/>
      <c r="L2" s="92"/>
      <c r="M2" s="92"/>
      <c r="N2" s="92"/>
      <c r="O2" s="92" t="str">
        <f t="array" ref="O2">IF(AND(MOD(ROW()-2, 4) = 0, ROW() &lt;= 401),
    INDEX(input!$AA$3:$AA$102, (ROW()-2)/4 + 1),
    ""
)</f>
        <v>00028000 7-A-5</v>
      </c>
      <c r="P2" s="173">
        <f t="array" ref="P2">IF(AND(MOD(ROW()-2, 4) = 0, ROW() &lt;= 401),
    INDEX(input!$AC$3:$AC$102, (ROW()-2)/4 + 1),
    ""
)</f>
        <v>500</v>
      </c>
      <c r="Q2" s="92" t="s">
        <v>510</v>
      </c>
      <c r="R2" s="173">
        <f t="array" ref="R2">IF(AND(MOD(ROW()-2, 4) = 0, ROW() &lt;= 401),
    INDEX(input!$T$3:$T$102, (ROW()-2)/4 + 1),
    ""
)</f>
        <v>1</v>
      </c>
      <c r="S2" s="92" t="s">
        <v>511</v>
      </c>
      <c r="T2" s="92" t="s">
        <v>512</v>
      </c>
      <c r="U2" s="78">
        <f t="array" ref="U2">IF(AND(MOD(ROW()-2, 4) = 0, ROW() &lt;= 401),
    INDEX(input!$AF$3:$AF$102, (ROW()-2)/4 + 1),
    ""
)</f>
        <v>11.988</v>
      </c>
      <c r="V2" s="174">
        <f t="array" ref="V2">IF(AND(MOD(ROW()-2, 4) = 0, ROW() &lt;= 401),
    INDEX(input!$U$3:$U$102, (ROW()-2)/4 + 1),
    ""
)</f>
        <v>0</v>
      </c>
      <c r="W2" s="172" t="b">
        <v>1</v>
      </c>
      <c r="X2" s="172" t="b">
        <v>1</v>
      </c>
      <c r="Y2" s="175" t="str">
        <f t="array" ref="Y2">IF(AND(MOD(ROW()-2, 4) = 0, ROW() &lt;= 401),
    INDEX(input!$AB$3:$AB$102, (ROW()-2)/4 + 1),
    ""
)</f>
        <v>28000</v>
      </c>
      <c r="Z2" s="176" t="str">
        <f t="array" ref="Z2">INDEX(Images!$3:$401, INT((ROW()-2)/4)+1, MOD(ROW()-2, 4) + 2)</f>
        <v>https://cdn.shopify.com/s/files/1/0608/6295/5682/files/00026534_Mitchelton_Scott_Green_Unisex_Large_Wash_Bag_IMG_6268_6379db95-bea2-4cdc-a427-c34c574e4148.jpg?v=1718368621</v>
      </c>
      <c r="AA2" s="92">
        <f>IF(Z2&lt;&gt;"", 1, "")</f>
        <v>1</v>
      </c>
      <c r="AB2" s="92" t="str">
        <f t="array" ref="AB2">IF(AND(Z2&lt;&gt;"", MOD(ROW()-2,4)=0), INDEX($B$2:$B$401, (ROW()-2)/4*4 + 1), "")</f>
        <v>Castelli Cycling Australia Short Sleeve Blue Male T-Shirt</v>
      </c>
      <c r="AC2" s="172" t="b">
        <v>0</v>
      </c>
      <c r="AD2" s="92" t="str">
        <f t="shared" ref="AD2:AD256" si="1">B2</f>
        <v>Castelli Cycling Australia Short Sleeve Blue Male T-Shirt</v>
      </c>
      <c r="AE2" s="92"/>
      <c r="AF2" s="92" t="s">
        <v>513</v>
      </c>
      <c r="AG2" s="177" t="str">
        <f t="array" ref="AG2">IF(AND(MOD(ROW()-2, 4) = 0, ROW() &lt;= 401),
    LOWER(INDEX(input!$I$3:$I$102, (ROW()-2)/4 + 1)),
    ""
)</f>
        <v>male</v>
      </c>
      <c r="AH2" s="92"/>
      <c r="AI2" s="92"/>
      <c r="AJ2" s="178" t="str">
        <f t="array" ref="AJ2">IF(MOD(ROW()-2, 4) = 0, IF(LOWER(INDEX(input!$V:$V, 3 + (ROW()-2)/4)) = "Slightly Used", "used", LOWER(INDEX(input!$V:$V, 3 + (ROW()-2)/4))), "")</f>
        <v>used</v>
      </c>
      <c r="AK2" s="172" t="b">
        <v>1</v>
      </c>
      <c r="AL2" s="92"/>
      <c r="AM2" s="92"/>
      <c r="AN2" s="92"/>
      <c r="AO2" s="92"/>
      <c r="AP2" s="92"/>
      <c r="AQ2" s="92"/>
      <c r="AR2" s="92" t="s">
        <v>514</v>
      </c>
      <c r="AS2" s="92"/>
      <c r="AT2" s="78">
        <f t="array" ref="AT2">IF(AND(MOD(ROW()-2, 4) = 0, ROW() &lt;= 401),
    INDEX(input!$AD$3:$AD$102, (ROW()-2)/4 + 1),
    ""
)</f>
        <v>2</v>
      </c>
      <c r="AU2" s="172" t="b">
        <v>1</v>
      </c>
      <c r="AV2" s="92"/>
      <c r="AW2" s="92"/>
      <c r="AX2" s="172" t="b">
        <v>1</v>
      </c>
      <c r="AY2" s="92"/>
      <c r="AZ2" s="92"/>
      <c r="BA2" s="172" t="b">
        <v>1</v>
      </c>
      <c r="BB2" s="92"/>
      <c r="BC2" s="92"/>
      <c r="BD2" s="172" t="b">
        <v>1</v>
      </c>
      <c r="BE2" s="92"/>
      <c r="BF2" s="92"/>
      <c r="BG2" s="172" t="b">
        <v>1</v>
      </c>
      <c r="BH2" s="92"/>
      <c r="BI2" s="92"/>
      <c r="BJ2" s="172" t="b">
        <v>1</v>
      </c>
      <c r="BK2" s="92"/>
      <c r="BL2" s="92"/>
      <c r="BM2" s="172" t="b">
        <v>1</v>
      </c>
      <c r="BN2" s="92"/>
      <c r="BO2" s="92"/>
      <c r="BP2" s="92" t="s">
        <v>515</v>
      </c>
      <c r="BQ2" s="10"/>
      <c r="BR2" s="10"/>
    </row>
    <row r="3" spans="1:70">
      <c r="A3" s="92" t="str">
        <f t="shared" si="0"/>
        <v>Castelli Cycling Australia Short Sleeve Blue Male T-Shirt 28000</v>
      </c>
      <c r="B3" s="92" t="str">
        <f t="array" ref="B3">IF(AND(MOD(ROW()-2, 4) = 0, ROW() &lt;= 402), INDEX(input!$C$3:$C$102, (ROW()-2)/4 + 1), "")</f>
        <v/>
      </c>
      <c r="C3" s="92"/>
      <c r="D3" s="92" t="str">
        <f t="array" ref="D3">IF(AND(MOD(ROW()-2, 4) = 0, ROW() &lt;= 401),
    INDEX(input!$E$3:$E$102, (ROW()-2)/4 + 1),
    ""
)</f>
        <v/>
      </c>
      <c r="E3" s="92"/>
      <c r="F3" s="92" t="str">
        <f t="array" ref="F3">IF(AND(MOD(ROW()-2, 4) = 0, ROW() &lt;= 401),
    INDEX(input!$P$3:$P$102, (ROW()-2)/4 + 1),
    ""
)</f>
        <v/>
      </c>
      <c r="G3" s="92">
        <f t="array" ref="G3">IF(AND(MOD(ROW()-2, 4) = 0, ROW() &lt;= 401),
    INDEX(input!$Q$3:$Q$102, (ROW()-2)/4 + 1),
)</f>
        <v>0</v>
      </c>
      <c r="H3" s="172"/>
      <c r="I3" s="92" t="str">
        <f t="array" ref="I3">IF(AND(MOD(ROW()-2, 4) = 0, ROW() &lt;= 401),
    INDEX(input!$R$3:$R$102, (ROW()-2)/4 + 1),
    ""
)</f>
        <v/>
      </c>
      <c r="J3" s="92" t="str">
        <f t="array" ref="J3">IF(AND(MOD(ROW()-2, 4) = 0, ROW() &lt;= 401),
    INDEX(input!$S$3:$S$102, (ROW()-2)/4 + 1),
    ""
)</f>
        <v/>
      </c>
      <c r="K3" s="92"/>
      <c r="L3" s="92"/>
      <c r="M3" s="92"/>
      <c r="N3" s="92"/>
      <c r="O3" s="92" t="str">
        <f t="array" ref="O3">IF(AND(MOD(ROW()-2, 4) = 0, ROW() &lt;= 401),
    INDEX(input!$AA$3:$AA$102, (ROW()-2)/4 + 1),
    ""
)</f>
        <v/>
      </c>
      <c r="P3" s="173" t="str">
        <f t="array" ref="P3">IF(AND(MOD(ROW()-2, 4) = 0, ROW() &lt;= 401),
    INDEX(input!$AC$3:$AC$102, (ROW()-2)/4 + 1),
    ""
)</f>
        <v/>
      </c>
      <c r="Q3" s="92"/>
      <c r="R3" s="173" t="str">
        <f t="array" ref="R3">IF(AND(MOD(ROW()-2, 4) = 0, ROW() &lt;= 401),
    INDEX(input!$T$3:$T$102, (ROW()-2)/4 + 1),
    ""
)</f>
        <v/>
      </c>
      <c r="S3" s="92"/>
      <c r="T3" s="92"/>
      <c r="U3" s="78" t="str">
        <f t="array" ref="U3">IF(AND(MOD(ROW()-2, 4) = 0, ROW() &lt;= 401),
    INDEX(input!$AF$3:$AF$102, (ROW()-2)/4 + 1),
    ""
)</f>
        <v/>
      </c>
      <c r="V3" s="174" t="str">
        <f t="array" ref="V3">IF(AND(MOD(ROW()-2, 4) = 0, ROW() &lt;= 401),
    INDEX(input!$U$3:$U$102, (ROW()-2)/4 + 1),
    ""
)</f>
        <v/>
      </c>
      <c r="W3" s="172"/>
      <c r="X3" s="172"/>
      <c r="Y3" s="175" t="str">
        <f t="array" ref="Y3">IF(AND(MOD(ROW()-2, 4) = 0, ROW() &lt;= 401),
    INDEX(input!$AB$3:$AB$102, (ROW()-2)/4 + 1),
    ""
)</f>
        <v/>
      </c>
      <c r="Z3" s="92">
        <f t="array" ref="Z3">INDEX(Images!$3:$401, INT((ROW()-2)/4)+1, MOD(ROW()-2, 4) + 2)</f>
        <v>0</v>
      </c>
      <c r="AA3" s="92">
        <f>IF(Z3&lt;&gt;"", 2, "")</f>
        <v>2</v>
      </c>
      <c r="AB3" s="92" t="str">
        <f t="shared" ref="AB3:AB5" si="2">IF(Z3&lt;&gt;"", AB2, "")</f>
        <v>Castelli Cycling Australia Short Sleeve Blue Male T-Shirt</v>
      </c>
      <c r="AC3" s="172"/>
      <c r="AD3" s="92" t="str">
        <f t="shared" si="1"/>
        <v/>
      </c>
      <c r="AE3" s="92"/>
      <c r="AF3" s="92"/>
      <c r="AG3" s="177" t="str">
        <f t="array" ref="AG3">IF(AND(MOD(ROW()-2, 4) = 0, ROW() &lt;= 401),
    LOWER(INDEX(input!$I$3:$I$102, (ROW()-2)/4 + 1)),
    ""
)</f>
        <v/>
      </c>
      <c r="AH3" s="92"/>
      <c r="AI3" s="92"/>
      <c r="AJ3" s="178" t="str">
        <f t="array" ref="AJ3">IF(MOD(ROW()-2, 4) = 0, IF(LOWER(INDEX(input!$V:$V, 3 + (ROW()-2)/4)) = "Slightly Used", "used", LOWER(INDEX(input!$V:$V, 3 + (ROW()-2)/4))), "")</f>
        <v/>
      </c>
      <c r="AK3" s="172"/>
      <c r="AL3" s="92"/>
      <c r="AM3" s="92"/>
      <c r="AN3" s="92"/>
      <c r="AO3" s="92"/>
      <c r="AP3" s="92"/>
      <c r="AQ3" s="92"/>
      <c r="AR3" s="92"/>
      <c r="AS3" s="92"/>
      <c r="AT3" s="78" t="str">
        <f t="array" ref="AT3">IF(AND(MOD(ROW()-2, 4) = 0, ROW() &lt;= 401),
    INDEX(input!$AD$3:$AD$102, (ROW()-2)/4 + 1),
    ""
)</f>
        <v/>
      </c>
      <c r="AU3" s="172"/>
      <c r="AV3" s="92"/>
      <c r="AW3" s="92"/>
      <c r="AX3" s="172"/>
      <c r="AY3" s="92"/>
      <c r="AZ3" s="92"/>
      <c r="BA3" s="172"/>
      <c r="BB3" s="92"/>
      <c r="BC3" s="92"/>
      <c r="BD3" s="172"/>
      <c r="BE3" s="92"/>
      <c r="BF3" s="92"/>
      <c r="BG3" s="172"/>
      <c r="BH3" s="92"/>
      <c r="BI3" s="92"/>
      <c r="BJ3" s="172"/>
      <c r="BK3" s="92"/>
      <c r="BL3" s="92"/>
      <c r="BM3" s="172"/>
      <c r="BN3" s="92"/>
      <c r="BO3" s="92"/>
      <c r="BP3" s="92"/>
      <c r="BQ3" s="10"/>
      <c r="BR3" s="10"/>
    </row>
    <row r="4" spans="1:70">
      <c r="A4" s="92" t="str">
        <f t="shared" si="0"/>
        <v>Castelli Cycling Australia Short Sleeve Blue Male T-Shirt 28000</v>
      </c>
      <c r="B4" s="92" t="str">
        <f t="array" ref="B4">IF(AND(MOD(ROW()-2, 4) = 0, ROW() &lt;= 402), INDEX(input!$C$3:$C$102, (ROW()-2)/4 + 1), "")</f>
        <v/>
      </c>
      <c r="C4" s="92"/>
      <c r="D4" s="92" t="str">
        <f t="array" ref="D4">IF(AND(MOD(ROW()-2, 4) = 0, ROW() &lt;= 401),
    INDEX(input!$E$3:$E$102, (ROW()-2)/4 + 1),
    ""
)</f>
        <v/>
      </c>
      <c r="E4" s="92"/>
      <c r="F4" s="92" t="str">
        <f t="array" ref="F4">IF(AND(MOD(ROW()-2, 4) = 0, ROW() &lt;= 401),
    INDEX(input!$P$3:$P$102, (ROW()-2)/4 + 1),
    ""
)</f>
        <v/>
      </c>
      <c r="G4" s="92">
        <f t="array" ref="G4">IF(AND(MOD(ROW()-2, 4) = 0, ROW() &lt;= 401),
    INDEX(input!$Q$3:$Q$102, (ROW()-2)/4 + 1),
)</f>
        <v>0</v>
      </c>
      <c r="H4" s="172"/>
      <c r="I4" s="92" t="str">
        <f t="array" ref="I4">IF(AND(MOD(ROW()-2, 4) = 0, ROW() &lt;= 401),
    INDEX(input!$R$3:$R$102, (ROW()-2)/4 + 1),
    ""
)</f>
        <v/>
      </c>
      <c r="J4" s="92" t="str">
        <f t="array" ref="J4">IF(AND(MOD(ROW()-2, 4) = 0, ROW() &lt;= 401),
    INDEX(input!$S$3:$S$102, (ROW()-2)/4 + 1),
    ""
)</f>
        <v/>
      </c>
      <c r="K4" s="92"/>
      <c r="L4" s="92"/>
      <c r="M4" s="92"/>
      <c r="N4" s="92"/>
      <c r="O4" s="92" t="str">
        <f t="array" ref="O4">IF(AND(MOD(ROW()-2, 4) = 0, ROW() &lt;= 401),
    INDEX(input!$AA$3:$AA$102, (ROW()-2)/4 + 1),
    ""
)</f>
        <v/>
      </c>
      <c r="P4" s="173" t="str">
        <f t="array" ref="P4">IF(AND(MOD(ROW()-2, 4) = 0, ROW() &lt;= 401),
    INDEX(input!$AC$3:$AC$102, (ROW()-2)/4 + 1),
    ""
)</f>
        <v/>
      </c>
      <c r="Q4" s="92"/>
      <c r="R4" s="173" t="str">
        <f t="array" ref="R4">IF(AND(MOD(ROW()-2, 4) = 0, ROW() &lt;= 401),
    INDEX(input!$T$3:$T$102, (ROW()-2)/4 + 1),
    ""
)</f>
        <v/>
      </c>
      <c r="S4" s="92"/>
      <c r="T4" s="92"/>
      <c r="U4" s="78" t="str">
        <f t="array" ref="U4">IF(AND(MOD(ROW()-2, 4) = 0, ROW() &lt;= 401),
    INDEX(input!$AF$3:$AF$102, (ROW()-2)/4 + 1),
    ""
)</f>
        <v/>
      </c>
      <c r="V4" s="174" t="str">
        <f t="array" ref="V4">IF(AND(MOD(ROW()-2, 4) = 0, ROW() &lt;= 401),
    INDEX(input!$U$3:$U$102, (ROW()-2)/4 + 1),
    ""
)</f>
        <v/>
      </c>
      <c r="W4" s="172"/>
      <c r="X4" s="172"/>
      <c r="Y4" s="175" t="str">
        <f t="array" ref="Y4">IF(AND(MOD(ROW()-2, 4) = 0, ROW() &lt;= 401),
    INDEX(input!$AB$3:$AB$102, (ROW()-2)/4 + 1),
    ""
)</f>
        <v/>
      </c>
      <c r="Z4" s="92">
        <f t="array" ref="Z4">INDEX(Images!$3:$401, INT((ROW()-2)/4)+1, MOD(ROW()-2, 4) + 2)</f>
        <v>0</v>
      </c>
      <c r="AA4" s="92">
        <f>IF(Z4&lt;&gt;"", 3, "")</f>
        <v>3</v>
      </c>
      <c r="AB4" s="92" t="str">
        <f t="shared" si="2"/>
        <v>Castelli Cycling Australia Short Sleeve Blue Male T-Shirt</v>
      </c>
      <c r="AC4" s="172"/>
      <c r="AD4" s="92" t="str">
        <f t="shared" si="1"/>
        <v/>
      </c>
      <c r="AE4" s="92"/>
      <c r="AF4" s="92"/>
      <c r="AG4" s="177" t="str">
        <f t="array" ref="AG4">IF(AND(MOD(ROW()-2, 4) = 0, ROW() &lt;= 401),
    LOWER(INDEX(input!$I$3:$I$102, (ROW()-2)/4 + 1)),
    ""
)</f>
        <v/>
      </c>
      <c r="AH4" s="92"/>
      <c r="AI4" s="92"/>
      <c r="AJ4" s="178" t="str">
        <f t="array" ref="AJ4">IF(MOD(ROW()-2, 4) = 0, IF(LOWER(INDEX(input!$V:$V, 3 + (ROW()-2)/4)) = "Slightly Used", "used", LOWER(INDEX(input!$V:$V, 3 + (ROW()-2)/4))), "")</f>
        <v/>
      </c>
      <c r="AK4" s="172"/>
      <c r="AL4" s="92"/>
      <c r="AM4" s="92"/>
      <c r="AN4" s="92"/>
      <c r="AO4" s="92"/>
      <c r="AP4" s="92"/>
      <c r="AQ4" s="92"/>
      <c r="AR4" s="92"/>
      <c r="AS4" s="92"/>
      <c r="AT4" s="78" t="str">
        <f t="array" ref="AT4">IF(AND(MOD(ROW()-2, 4) = 0, ROW() &lt;= 401),
    INDEX(input!$AD$3:$AD$102, (ROW()-2)/4 + 1),
    ""
)</f>
        <v/>
      </c>
      <c r="AU4" s="172"/>
      <c r="AV4" s="92"/>
      <c r="AW4" s="92"/>
      <c r="AX4" s="172"/>
      <c r="AY4" s="92"/>
      <c r="AZ4" s="92"/>
      <c r="BA4" s="172"/>
      <c r="BB4" s="92"/>
      <c r="BC4" s="92"/>
      <c r="BD4" s="172"/>
      <c r="BE4" s="92"/>
      <c r="BF4" s="92"/>
      <c r="BG4" s="172"/>
      <c r="BH4" s="92"/>
      <c r="BI4" s="92"/>
      <c r="BJ4" s="172"/>
      <c r="BK4" s="92"/>
      <c r="BL4" s="92"/>
      <c r="BM4" s="172"/>
      <c r="BN4" s="92"/>
      <c r="BO4" s="92"/>
      <c r="BP4" s="92"/>
      <c r="BQ4" s="10"/>
      <c r="BR4" s="10"/>
    </row>
    <row r="5" spans="1:70">
      <c r="A5" s="92" t="str">
        <f t="shared" si="0"/>
        <v>Castelli Cycling Australia Short Sleeve Blue Male T-Shirt 28000</v>
      </c>
      <c r="B5" s="92" t="str">
        <f t="array" ref="B5">IF(AND(MOD(ROW()-2, 4) = 0, ROW() &lt;= 402), INDEX(input!$C$3:$C$102, (ROW()-2)/4 + 1), "")</f>
        <v/>
      </c>
      <c r="C5" s="92"/>
      <c r="D5" s="92" t="str">
        <f t="array" ref="D5">IF(AND(MOD(ROW()-2, 4) = 0, ROW() &lt;= 401),
    INDEX(input!$E$3:$E$102, (ROW()-2)/4 + 1),
    ""
)</f>
        <v/>
      </c>
      <c r="E5" s="92"/>
      <c r="F5" s="92" t="str">
        <f t="array" ref="F5">IF(AND(MOD(ROW()-2, 4) = 0, ROW() &lt;= 401),
    INDEX(input!$P$3:$P$102, (ROW()-2)/4 + 1),
    ""
)</f>
        <v/>
      </c>
      <c r="G5" s="92">
        <f t="array" ref="G5">IF(AND(MOD(ROW()-2, 4) = 0, ROW() &lt;= 401),
    INDEX(input!$Q$3:$Q$102, (ROW()-2)/4 + 1),
)</f>
        <v>0</v>
      </c>
      <c r="H5" s="172"/>
      <c r="I5" s="92" t="str">
        <f t="array" ref="I5">IF(AND(MOD(ROW()-2, 4) = 0, ROW() &lt;= 401),
    INDEX(input!$R$3:$R$102, (ROW()-2)/4 + 1),
    ""
)</f>
        <v/>
      </c>
      <c r="J5" s="92" t="str">
        <f t="array" ref="J5">IF(AND(MOD(ROW()-2, 4) = 0, ROW() &lt;= 401),
    INDEX(input!$S$3:$S$102, (ROW()-2)/4 + 1),
    ""
)</f>
        <v/>
      </c>
      <c r="K5" s="92"/>
      <c r="L5" s="92"/>
      <c r="M5" s="92"/>
      <c r="N5" s="92"/>
      <c r="O5" s="92" t="str">
        <f t="array" ref="O5">IF(AND(MOD(ROW()-2, 4) = 0, ROW() &lt;= 401),
    INDEX(input!$AA$3:$AA$102, (ROW()-2)/4 + 1),
    ""
)</f>
        <v/>
      </c>
      <c r="P5" s="173" t="str">
        <f t="array" ref="P5">IF(AND(MOD(ROW()-2, 4) = 0, ROW() &lt;= 401),
    INDEX(input!$AC$3:$AC$102, (ROW()-2)/4 + 1),
    ""
)</f>
        <v/>
      </c>
      <c r="Q5" s="92"/>
      <c r="R5" s="173" t="str">
        <f t="array" ref="R5">IF(AND(MOD(ROW()-2, 4) = 0, ROW() &lt;= 401),
    INDEX(input!$T$3:$T$102, (ROW()-2)/4 + 1),
    ""
)</f>
        <v/>
      </c>
      <c r="S5" s="92"/>
      <c r="T5" s="92"/>
      <c r="U5" s="78" t="str">
        <f t="array" ref="U5">IF(AND(MOD(ROW()-2, 4) = 0, ROW() &lt;= 401),
    INDEX(input!$AF$3:$AF$102, (ROW()-2)/4 + 1),
    ""
)</f>
        <v/>
      </c>
      <c r="V5" s="174" t="str">
        <f t="array" ref="V5">IF(AND(MOD(ROW()-2, 4) = 0, ROW() &lt;= 401),
    INDEX(input!$U$3:$U$102, (ROW()-2)/4 + 1),
    ""
)</f>
        <v/>
      </c>
      <c r="W5" s="172"/>
      <c r="X5" s="172"/>
      <c r="Y5" s="175" t="str">
        <f t="array" ref="Y5">IF(AND(MOD(ROW()-2, 4) = 0, ROW() &lt;= 401),
    INDEX(input!$AB$3:$AB$102, (ROW()-2)/4 + 1),
    ""
)</f>
        <v/>
      </c>
      <c r="Z5" s="92">
        <f t="array" ref="Z5">INDEX(Images!$3:$401, INT((ROW()-2)/4)+1, MOD(ROW()-2, 4) + 2)</f>
        <v>0</v>
      </c>
      <c r="AA5" s="92">
        <f>IF(Z5&lt;&gt;"", 4, "")</f>
        <v>4</v>
      </c>
      <c r="AB5" s="92" t="str">
        <f t="shared" si="2"/>
        <v>Castelli Cycling Australia Short Sleeve Blue Male T-Shirt</v>
      </c>
      <c r="AC5" s="172"/>
      <c r="AD5" s="92" t="str">
        <f t="shared" si="1"/>
        <v/>
      </c>
      <c r="AE5" s="92"/>
      <c r="AF5" s="92"/>
      <c r="AG5" s="177" t="str">
        <f t="array" ref="AG5">IF(AND(MOD(ROW()-2, 4) = 0, ROW() &lt;= 401),
    LOWER(INDEX(input!$I$3:$I$102, (ROW()-2)/4 + 1)),
    ""
)</f>
        <v/>
      </c>
      <c r="AH5" s="92"/>
      <c r="AI5" s="92"/>
      <c r="AJ5" s="178" t="str">
        <f t="array" ref="AJ5">IF(MOD(ROW()-2, 4) = 0, IF(LOWER(INDEX(input!$V:$V, 3 + (ROW()-2)/4)) = "Slightly Used", "used", LOWER(INDEX(input!$V:$V, 3 + (ROW()-2)/4))), "")</f>
        <v/>
      </c>
      <c r="AK5" s="172"/>
      <c r="AL5" s="92"/>
      <c r="AM5" s="92"/>
      <c r="AN5" s="92"/>
      <c r="AO5" s="92"/>
      <c r="AP5" s="92"/>
      <c r="AQ5" s="92"/>
      <c r="AR5" s="92"/>
      <c r="AS5" s="92"/>
      <c r="AT5" s="78" t="str">
        <f t="array" ref="AT5">IF(AND(MOD(ROW()-2, 4) = 0, ROW() &lt;= 401),
    INDEX(input!$AD$3:$AD$102, (ROW()-2)/4 + 1),
    ""
)</f>
        <v/>
      </c>
      <c r="AU5" s="172"/>
      <c r="AV5" s="92"/>
      <c r="AW5" s="92"/>
      <c r="AX5" s="172"/>
      <c r="AY5" s="92"/>
      <c r="AZ5" s="92"/>
      <c r="BA5" s="172"/>
      <c r="BB5" s="92"/>
      <c r="BC5" s="92"/>
      <c r="BD5" s="172"/>
      <c r="BE5" s="92"/>
      <c r="BF5" s="92"/>
      <c r="BG5" s="172"/>
      <c r="BH5" s="92"/>
      <c r="BI5" s="92"/>
      <c r="BJ5" s="172"/>
      <c r="BK5" s="92"/>
      <c r="BL5" s="92"/>
      <c r="BM5" s="172"/>
      <c r="BN5" s="92"/>
      <c r="BO5" s="92"/>
      <c r="BP5" s="92"/>
      <c r="BQ5" s="10"/>
      <c r="BR5" s="10"/>
    </row>
    <row r="6" spans="1:70">
      <c r="A6" s="92" t="str">
        <f t="shared" si="0"/>
        <v>Castelli Cycling Australia Short Sleeve Blue Male T-Shirt 28001</v>
      </c>
      <c r="B6" s="92" t="str">
        <f t="array" ref="B6">IF(AND(MOD(ROW()-2, 4) = 0, ROW() &lt;= 402), INDEX(input!$C$3:$C$102, (ROW()-2)/4 + 1), "")</f>
        <v>Castelli Cycling Australia Short Sleeve Blue Male T-Shirt</v>
      </c>
      <c r="C6" s="92" t="str">
        <f t="array" aca="1" ref="C6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00028001 7-A-5&lt;/body&gt;&lt;/html&gt;</v>
      </c>
      <c r="D6" s="92" t="str">
        <f t="array" ref="D6">IF(AND(MOD(ROW()-2, 4) = 0, ROW() &lt;= 401),
    INDEX(input!$E$3:$E$102, (ROW()-2)/4 + 1),
    ""
)</f>
        <v>vc80</v>
      </c>
      <c r="E6" s="92" t="s">
        <v>509</v>
      </c>
      <c r="F6" s="92" t="str">
        <f t="array" ref="F6">IF(AND(MOD(ROW()-2, 4) = 0, ROW() &lt;= 401),
    INDEX(input!$P$3:$P$102, (ROW()-2)/4 + 1),
    ""
)</f>
        <v>T shirts &amp; Tops</v>
      </c>
      <c r="G6" s="92" t="str">
        <f t="array" ref="G6">IF(AND(MOD(ROW()-2, 4) = 0, ROW() &lt;= 401),
    INDEX(input!$Q$3:$Q$102, (ROW()-2)/4 + 1),
)</f>
        <v>New Arrivals, __label:New Arrivals</v>
      </c>
      <c r="H6" s="172" t="b">
        <v>0</v>
      </c>
      <c r="I6" s="92" t="str">
        <f t="array" ref="I6">IF(AND(MOD(ROW()-2, 4) = 0, ROW() &lt;= 401),
    INDEX(input!$R$3:$R$102, (ROW()-2)/4 + 1),
    ""
)</f>
        <v>Size</v>
      </c>
      <c r="J6" s="92" t="str">
        <f t="array" ref="J6">IF(AND(MOD(ROW()-2, 4) = 0, ROW() &lt;= 401),
    INDEX(input!$S$3:$S$102, (ROW()-2)/4 + 1),
    ""
)</f>
        <v>L</v>
      </c>
      <c r="K6" s="92"/>
      <c r="L6" s="92"/>
      <c r="M6" s="92"/>
      <c r="N6" s="92"/>
      <c r="O6" s="92" t="str">
        <f t="array" ref="O6">IF(AND(MOD(ROW()-2, 4) = 0, ROW() &lt;= 401),
    INDEX(input!$AA$3:$AA$102, (ROW()-2)/4 + 1),
    ""
)</f>
        <v>00028001 7-A-5</v>
      </c>
      <c r="P6" s="173">
        <f t="array" ref="P6">IF(AND(MOD(ROW()-2, 4) = 0, ROW() &lt;= 401),
    INDEX(input!$AC$3:$AC$102, (ROW()-2)/4 + 1),
    ""
)</f>
        <v>500</v>
      </c>
      <c r="Q6" s="92" t="s">
        <v>510</v>
      </c>
      <c r="R6" s="173">
        <f t="array" ref="R6">IF(AND(MOD(ROW()-2, 4) = 0, ROW() &lt;= 401),
    INDEX(input!$T$3:$T$102, (ROW()-2)/4 + 1),
    ""
)</f>
        <v>1</v>
      </c>
      <c r="S6" s="92" t="s">
        <v>511</v>
      </c>
      <c r="T6" s="92" t="s">
        <v>512</v>
      </c>
      <c r="U6" s="78">
        <f t="array" ref="U6">IF(AND(MOD(ROW()-2, 4) = 0, ROW() &lt;= 401),
    INDEX(input!$AF$3:$AF$102, (ROW()-2)/4 + 1),
    ""
)</f>
        <v>11.988</v>
      </c>
      <c r="V6" s="174">
        <f t="array" ref="V6">IF(AND(MOD(ROW()-2, 4) = 0, ROW() &lt;= 401),
    INDEX(input!$U$3:$U$102, (ROW()-2)/4 + 1),
    ""
)</f>
        <v>0</v>
      </c>
      <c r="W6" s="172" t="b">
        <v>1</v>
      </c>
      <c r="X6" s="172" t="b">
        <v>1</v>
      </c>
      <c r="Y6" s="175" t="str">
        <f t="array" ref="Y6">IF(AND(MOD(ROW()-2, 4) = 0, ROW() &lt;= 401),
    INDEX(input!$AB$3:$AB$102, (ROW()-2)/4 + 1),
    ""
)</f>
        <v>28001</v>
      </c>
      <c r="Z6" s="92">
        <f t="array" ref="Z6">INDEX(Images!$3:$401, INT((ROW()-2)/4)+1, MOD(ROW()-2, 4) + 2)</f>
        <v>0</v>
      </c>
      <c r="AA6" s="92">
        <f>IF(Z6&lt;&gt;"", 1, "")</f>
        <v>1</v>
      </c>
      <c r="AB6" s="92" t="str">
        <f t="array" ref="AB6">IF(AND(Z6&lt;&gt;"", MOD(ROW()-2,4)=0), INDEX($B$2:$B$401, (ROW()-2)/4*4 + 1), "")</f>
        <v>Castelli Cycling Australia Short Sleeve Blue Male T-Shirt</v>
      </c>
      <c r="AC6" s="172" t="b">
        <v>0</v>
      </c>
      <c r="AD6" s="92" t="str">
        <f t="shared" si="1"/>
        <v>Castelli Cycling Australia Short Sleeve Blue Male T-Shirt</v>
      </c>
      <c r="AE6" s="92"/>
      <c r="AF6" s="92" t="s">
        <v>513</v>
      </c>
      <c r="AG6" s="177" t="str">
        <f t="array" ref="AG6">IF(AND(MOD(ROW()-2, 4) = 0, ROW() &lt;= 401),
    LOWER(INDEX(input!$I$3:$I$102, (ROW()-2)/4 + 1)),
    ""
)</f>
        <v>male</v>
      </c>
      <c r="AH6" s="92"/>
      <c r="AI6" s="92"/>
      <c r="AJ6" s="178" t="str">
        <f t="array" ref="AJ6">IF(MOD(ROW()-2, 4) = 0, IF(LOWER(INDEX(input!$V:$V, 3 + (ROW()-2)/4)) = "Slightly Used", "used", LOWER(INDEX(input!$V:$V, 3 + (ROW()-2)/4))), "")</f>
        <v>used</v>
      </c>
      <c r="AK6" s="172" t="b">
        <v>1</v>
      </c>
      <c r="AL6" s="92"/>
      <c r="AM6" s="92"/>
      <c r="AN6" s="92"/>
      <c r="AO6" s="92"/>
      <c r="AP6" s="92"/>
      <c r="AQ6" s="92"/>
      <c r="AR6" s="92" t="s">
        <v>514</v>
      </c>
      <c r="AS6" s="92"/>
      <c r="AT6" s="78">
        <f t="array" ref="AT6">IF(AND(MOD(ROW()-2, 4) = 0, ROW() &lt;= 401),
    INDEX(input!$AD$3:$AD$102, (ROW()-2)/4 + 1),
    ""
)</f>
        <v>2</v>
      </c>
      <c r="AU6" s="172" t="b">
        <v>1</v>
      </c>
      <c r="AV6" s="92"/>
      <c r="AW6" s="92"/>
      <c r="AX6" s="172" t="b">
        <v>1</v>
      </c>
      <c r="AY6" s="92"/>
      <c r="AZ6" s="92"/>
      <c r="BA6" s="172" t="b">
        <v>1</v>
      </c>
      <c r="BB6" s="92"/>
      <c r="BC6" s="92"/>
      <c r="BD6" s="172" t="b">
        <v>1</v>
      </c>
      <c r="BE6" s="92"/>
      <c r="BF6" s="92"/>
      <c r="BG6" s="172" t="b">
        <v>1</v>
      </c>
      <c r="BH6" s="92"/>
      <c r="BI6" s="92"/>
      <c r="BJ6" s="172" t="b">
        <v>1</v>
      </c>
      <c r="BK6" s="92"/>
      <c r="BL6" s="92"/>
      <c r="BM6" s="172" t="b">
        <v>1</v>
      </c>
      <c r="BN6" s="92"/>
      <c r="BO6" s="92"/>
      <c r="BP6" s="92" t="s">
        <v>515</v>
      </c>
      <c r="BQ6" s="10"/>
      <c r="BR6" s="10"/>
    </row>
    <row r="7" spans="1:70">
      <c r="A7" s="92" t="str">
        <f t="shared" si="0"/>
        <v>Castelli Cycling Australia Short Sleeve Blue Male T-Shirt 28001</v>
      </c>
      <c r="B7" s="92" t="str">
        <f t="array" ref="B7">IF(AND(MOD(ROW()-2, 4) = 0, ROW() &lt;= 402), INDEX(input!$C$3:$C$102, (ROW()-2)/4 + 1), "")</f>
        <v/>
      </c>
      <c r="C7" s="92"/>
      <c r="D7" s="92" t="str">
        <f t="array" ref="D7">IF(AND(MOD(ROW()-2, 4) = 0, ROW() &lt;= 401),
    INDEX(input!$E$3:$E$102, (ROW()-2)/4 + 1),
    ""
)</f>
        <v/>
      </c>
      <c r="E7" s="92"/>
      <c r="F7" s="92" t="str">
        <f t="array" ref="F7">IF(AND(MOD(ROW()-2, 4) = 0, ROW() &lt;= 401),
    INDEX(input!$P$3:$P$102, (ROW()-2)/4 + 1),
    ""
)</f>
        <v/>
      </c>
      <c r="G7" s="92">
        <f t="array" ref="G7">IF(AND(MOD(ROW()-2, 4) = 0, ROW() &lt;= 401),
    INDEX(input!$Q$3:$Q$102, (ROW()-2)/4 + 1),
)</f>
        <v>0</v>
      </c>
      <c r="H7" s="172"/>
      <c r="I7" s="92" t="str">
        <f t="array" ref="I7">IF(AND(MOD(ROW()-2, 4) = 0, ROW() &lt;= 401),
    INDEX(input!$R$3:$R$102, (ROW()-2)/4 + 1),
    ""
)</f>
        <v/>
      </c>
      <c r="J7" s="92" t="str">
        <f t="array" ref="J7">IF(AND(MOD(ROW()-2, 4) = 0, ROW() &lt;= 401),
    INDEX(input!$S$3:$S$102, (ROW()-2)/4 + 1),
    ""
)</f>
        <v/>
      </c>
      <c r="K7" s="92"/>
      <c r="L7" s="92"/>
      <c r="M7" s="92"/>
      <c r="N7" s="92"/>
      <c r="O7" s="92" t="str">
        <f t="array" ref="O7">IF(AND(MOD(ROW()-2, 4) = 0, ROW() &lt;= 401),
    INDEX(input!$AA$3:$AA$102, (ROW()-2)/4 + 1),
    ""
)</f>
        <v/>
      </c>
      <c r="P7" s="173" t="str">
        <f t="array" ref="P7">IF(AND(MOD(ROW()-2, 4) = 0, ROW() &lt;= 401),
    INDEX(input!$AC$3:$AC$102, (ROW()-2)/4 + 1),
    ""
)</f>
        <v/>
      </c>
      <c r="Q7" s="92"/>
      <c r="R7" s="173" t="str">
        <f t="array" ref="R7">IF(AND(MOD(ROW()-2, 4) = 0, ROW() &lt;= 401),
    INDEX(input!$T$3:$T$102, (ROW()-2)/4 + 1),
    ""
)</f>
        <v/>
      </c>
      <c r="S7" s="92"/>
      <c r="T7" s="92"/>
      <c r="U7" s="78" t="str">
        <f t="array" ref="U7">IF(AND(MOD(ROW()-2, 4) = 0, ROW() &lt;= 401),
    INDEX(input!$AF$3:$AF$102, (ROW()-2)/4 + 1),
    ""
)</f>
        <v/>
      </c>
      <c r="V7" s="174" t="str">
        <f t="array" ref="V7">IF(AND(MOD(ROW()-2, 4) = 0, ROW() &lt;= 401),
    INDEX(input!$U$3:$U$102, (ROW()-2)/4 + 1),
    ""
)</f>
        <v/>
      </c>
      <c r="W7" s="172"/>
      <c r="X7" s="172"/>
      <c r="Y7" s="175" t="str">
        <f t="array" ref="Y7">IF(AND(MOD(ROW()-2, 4) = 0, ROW() &lt;= 401),
    INDEX(input!$AB$3:$AB$102, (ROW()-2)/4 + 1),
    ""
)</f>
        <v/>
      </c>
      <c r="Z7" s="92">
        <f t="array" ref="Z7">INDEX(Images!$3:$401, INT((ROW()-2)/4)+1, MOD(ROW()-2, 4) + 2)</f>
        <v>0</v>
      </c>
      <c r="AA7" s="92">
        <f>IF(Z7&lt;&gt;"", 2, "")</f>
        <v>2</v>
      </c>
      <c r="AB7" s="92" t="str">
        <f t="shared" ref="AB7:AB9" si="3">IF(Z7&lt;&gt;"", AB6, "")</f>
        <v>Castelli Cycling Australia Short Sleeve Blue Male T-Shirt</v>
      </c>
      <c r="AC7" s="172"/>
      <c r="AD7" s="92" t="str">
        <f t="shared" si="1"/>
        <v/>
      </c>
      <c r="AE7" s="92"/>
      <c r="AF7" s="92"/>
      <c r="AG7" s="177" t="str">
        <f t="array" ref="AG7">IF(AND(MOD(ROW()-2, 4) = 0, ROW() &lt;= 401),
    LOWER(INDEX(input!$I$3:$I$102, (ROW()-2)/4 + 1)),
    ""
)</f>
        <v/>
      </c>
      <c r="AH7" s="92"/>
      <c r="AI7" s="92"/>
      <c r="AJ7" s="178" t="str">
        <f t="array" ref="AJ7">IF(MOD(ROW()-2, 4) = 0, IF(LOWER(INDEX(input!$V:$V, 3 + (ROW()-2)/4)) = "Slightly Used", "used", LOWER(INDEX(input!$V:$V, 3 + (ROW()-2)/4))), "")</f>
        <v/>
      </c>
      <c r="AK7" s="172"/>
      <c r="AL7" s="92"/>
      <c r="AM7" s="92"/>
      <c r="AN7" s="92"/>
      <c r="AO7" s="92"/>
      <c r="AP7" s="92"/>
      <c r="AQ7" s="92"/>
      <c r="AR7" s="92"/>
      <c r="AS7" s="92"/>
      <c r="AT7" s="78" t="str">
        <f t="array" ref="AT7">IF(AND(MOD(ROW()-2, 4) = 0, ROW() &lt;= 401),
    INDEX(input!$AD$3:$AD$102, (ROW()-2)/4 + 1),
    ""
)</f>
        <v/>
      </c>
      <c r="AU7" s="172"/>
      <c r="AV7" s="92"/>
      <c r="AW7" s="92"/>
      <c r="AX7" s="172"/>
      <c r="AY7" s="92"/>
      <c r="AZ7" s="92"/>
      <c r="BA7" s="172"/>
      <c r="BB7" s="92"/>
      <c r="BC7" s="92"/>
      <c r="BD7" s="172"/>
      <c r="BE7" s="92"/>
      <c r="BF7" s="92"/>
      <c r="BG7" s="172"/>
      <c r="BH7" s="92"/>
      <c r="BI7" s="92"/>
      <c r="BJ7" s="172"/>
      <c r="BK7" s="92"/>
      <c r="BL7" s="92"/>
      <c r="BM7" s="172"/>
      <c r="BN7" s="92"/>
      <c r="BO7" s="92"/>
      <c r="BP7" s="92"/>
      <c r="BQ7" s="10"/>
      <c r="BR7" s="10"/>
    </row>
    <row r="8" spans="1:70">
      <c r="A8" s="92" t="str">
        <f t="shared" si="0"/>
        <v>Castelli Cycling Australia Short Sleeve Blue Male T-Shirt 28001</v>
      </c>
      <c r="B8" s="92" t="str">
        <f t="array" ref="B8">IF(AND(MOD(ROW()-2, 4) = 0, ROW() &lt;= 402), INDEX(input!$C$3:$C$102, (ROW()-2)/4 + 1), "")</f>
        <v/>
      </c>
      <c r="C8" s="92"/>
      <c r="D8" s="92" t="str">
        <f t="array" ref="D8">IF(AND(MOD(ROW()-2, 4) = 0, ROW() &lt;= 401),
    INDEX(input!$E$3:$E$102, (ROW()-2)/4 + 1),
    ""
)</f>
        <v/>
      </c>
      <c r="E8" s="92"/>
      <c r="F8" s="92" t="str">
        <f t="array" ref="F8">IF(AND(MOD(ROW()-2, 4) = 0, ROW() &lt;= 401),
    INDEX(input!$P$3:$P$102, (ROW()-2)/4 + 1),
    ""
)</f>
        <v/>
      </c>
      <c r="G8" s="92">
        <f t="array" ref="G8">IF(AND(MOD(ROW()-2, 4) = 0, ROW() &lt;= 401),
    INDEX(input!$Q$3:$Q$102, (ROW()-2)/4 + 1),
)</f>
        <v>0</v>
      </c>
      <c r="H8" s="172"/>
      <c r="I8" s="92" t="str">
        <f t="array" ref="I8">IF(AND(MOD(ROW()-2, 4) = 0, ROW() &lt;= 401),
    INDEX(input!$R$3:$R$102, (ROW()-2)/4 + 1),
    ""
)</f>
        <v/>
      </c>
      <c r="J8" s="92" t="str">
        <f t="array" ref="J8">IF(AND(MOD(ROW()-2, 4) = 0, ROW() &lt;= 401),
    INDEX(input!$S$3:$S$102, (ROW()-2)/4 + 1),
    ""
)</f>
        <v/>
      </c>
      <c r="K8" s="92"/>
      <c r="L8" s="92"/>
      <c r="M8" s="92"/>
      <c r="N8" s="92"/>
      <c r="O8" s="92" t="str">
        <f t="array" ref="O8">IF(AND(MOD(ROW()-2, 4) = 0, ROW() &lt;= 401),
    INDEX(input!$AA$3:$AA$102, (ROW()-2)/4 + 1),
    ""
)</f>
        <v/>
      </c>
      <c r="P8" s="173" t="str">
        <f t="array" ref="P8">IF(AND(MOD(ROW()-2, 4) = 0, ROW() &lt;= 401),
    INDEX(input!$AC$3:$AC$102, (ROW()-2)/4 + 1),
    ""
)</f>
        <v/>
      </c>
      <c r="Q8" s="92"/>
      <c r="R8" s="173" t="str">
        <f t="array" ref="R8">IF(AND(MOD(ROW()-2, 4) = 0, ROW() &lt;= 401),
    INDEX(input!$T$3:$T$102, (ROW()-2)/4 + 1),
    ""
)</f>
        <v/>
      </c>
      <c r="S8" s="92"/>
      <c r="T8" s="92"/>
      <c r="U8" s="78" t="str">
        <f t="array" ref="U8">IF(AND(MOD(ROW()-2, 4) = 0, ROW() &lt;= 401),
    INDEX(input!$AF$3:$AF$102, (ROW()-2)/4 + 1),
    ""
)</f>
        <v/>
      </c>
      <c r="V8" s="174" t="str">
        <f t="array" ref="V8">IF(AND(MOD(ROW()-2, 4) = 0, ROW() &lt;= 401),
    INDEX(input!$U$3:$U$102, (ROW()-2)/4 + 1),
    ""
)</f>
        <v/>
      </c>
      <c r="W8" s="172"/>
      <c r="X8" s="172"/>
      <c r="Y8" s="175" t="str">
        <f t="array" ref="Y8">IF(AND(MOD(ROW()-2, 4) = 0, ROW() &lt;= 401),
    INDEX(input!$AB$3:$AB$102, (ROW()-2)/4 + 1),
    ""
)</f>
        <v/>
      </c>
      <c r="Z8" s="92">
        <f t="array" ref="Z8">INDEX(Images!$3:$401, INT((ROW()-2)/4)+1, MOD(ROW()-2, 4) + 2)</f>
        <v>0</v>
      </c>
      <c r="AA8" s="92">
        <f>IF(Z8&lt;&gt;"", 3, "")</f>
        <v>3</v>
      </c>
      <c r="AB8" s="92" t="str">
        <f t="shared" si="3"/>
        <v>Castelli Cycling Australia Short Sleeve Blue Male T-Shirt</v>
      </c>
      <c r="AC8" s="172"/>
      <c r="AD8" s="92" t="str">
        <f t="shared" si="1"/>
        <v/>
      </c>
      <c r="AE8" s="92"/>
      <c r="AF8" s="92"/>
      <c r="AG8" s="177" t="str">
        <f t="array" ref="AG8">IF(AND(MOD(ROW()-2, 4) = 0, ROW() &lt;= 401),
    LOWER(INDEX(input!$I$3:$I$102, (ROW()-2)/4 + 1)),
    ""
)</f>
        <v/>
      </c>
      <c r="AH8" s="92"/>
      <c r="AI8" s="92"/>
      <c r="AJ8" s="178" t="str">
        <f t="array" ref="AJ8">IF(MOD(ROW()-2, 4) = 0, IF(LOWER(INDEX(input!$V:$V, 3 + (ROW()-2)/4)) = "Slightly Used", "used", LOWER(INDEX(input!$V:$V, 3 + (ROW()-2)/4))), "")</f>
        <v/>
      </c>
      <c r="AK8" s="172"/>
      <c r="AL8" s="92"/>
      <c r="AM8" s="92"/>
      <c r="AN8" s="92"/>
      <c r="AO8" s="92"/>
      <c r="AP8" s="92"/>
      <c r="AQ8" s="92"/>
      <c r="AR8" s="92"/>
      <c r="AS8" s="92"/>
      <c r="AT8" s="78" t="str">
        <f t="array" ref="AT8">IF(AND(MOD(ROW()-2, 4) = 0, ROW() &lt;= 401),
    INDEX(input!$AD$3:$AD$102, (ROW()-2)/4 + 1),
    ""
)</f>
        <v/>
      </c>
      <c r="AU8" s="172"/>
      <c r="AV8" s="92"/>
      <c r="AW8" s="92"/>
      <c r="AX8" s="172"/>
      <c r="AY8" s="92"/>
      <c r="AZ8" s="92"/>
      <c r="BA8" s="172"/>
      <c r="BB8" s="92"/>
      <c r="BC8" s="92"/>
      <c r="BD8" s="172"/>
      <c r="BE8" s="92"/>
      <c r="BF8" s="92"/>
      <c r="BG8" s="172"/>
      <c r="BH8" s="92"/>
      <c r="BI8" s="92"/>
      <c r="BJ8" s="172"/>
      <c r="BK8" s="92"/>
      <c r="BL8" s="92"/>
      <c r="BM8" s="172"/>
      <c r="BN8" s="92"/>
      <c r="BO8" s="92"/>
      <c r="BP8" s="92"/>
      <c r="BQ8" s="10"/>
      <c r="BR8" s="10"/>
    </row>
    <row r="9" spans="1:70">
      <c r="A9" s="92" t="str">
        <f t="shared" si="0"/>
        <v>Castelli Cycling Australia Short Sleeve Blue Male T-Shirt 28001</v>
      </c>
      <c r="B9" s="92" t="str">
        <f t="array" ref="B9">IF(AND(MOD(ROW()-2, 4) = 0, ROW() &lt;= 402), INDEX(input!$C$3:$C$102, (ROW()-2)/4 + 1), "")</f>
        <v/>
      </c>
      <c r="C9" s="92"/>
      <c r="D9" s="92" t="str">
        <f t="array" ref="D9">IF(AND(MOD(ROW()-2, 4) = 0, ROW() &lt;= 401),
    INDEX(input!$E$3:$E$102, (ROW()-2)/4 + 1),
    ""
)</f>
        <v/>
      </c>
      <c r="E9" s="92"/>
      <c r="F9" s="92" t="str">
        <f t="array" ref="F9">IF(AND(MOD(ROW()-2, 4) = 0, ROW() &lt;= 401),
    INDEX(input!$P$3:$P$102, (ROW()-2)/4 + 1),
    ""
)</f>
        <v/>
      </c>
      <c r="G9" s="92">
        <f t="array" ref="G9">IF(AND(MOD(ROW()-2, 4) = 0, ROW() &lt;= 401),
    INDEX(input!$Q$3:$Q$102, (ROW()-2)/4 + 1),
)</f>
        <v>0</v>
      </c>
      <c r="H9" s="172"/>
      <c r="I9" s="92" t="str">
        <f t="array" ref="I9">IF(AND(MOD(ROW()-2, 4) = 0, ROW() &lt;= 401),
    INDEX(input!$R$3:$R$102, (ROW()-2)/4 + 1),
    ""
)</f>
        <v/>
      </c>
      <c r="J9" s="92" t="str">
        <f t="array" ref="J9">IF(AND(MOD(ROW()-2, 4) = 0, ROW() &lt;= 401),
    INDEX(input!$S$3:$S$102, (ROW()-2)/4 + 1),
    ""
)</f>
        <v/>
      </c>
      <c r="K9" s="92"/>
      <c r="L9" s="92"/>
      <c r="M9" s="92"/>
      <c r="N9" s="92"/>
      <c r="O9" s="92" t="str">
        <f t="array" ref="O9">IF(AND(MOD(ROW()-2, 4) = 0, ROW() &lt;= 401),
    INDEX(input!$AA$3:$AA$102, (ROW()-2)/4 + 1),
    ""
)</f>
        <v/>
      </c>
      <c r="P9" s="173" t="str">
        <f t="array" ref="P9">IF(AND(MOD(ROW()-2, 4) = 0, ROW() &lt;= 401),
    INDEX(input!$AC$3:$AC$102, (ROW()-2)/4 + 1),
    ""
)</f>
        <v/>
      </c>
      <c r="Q9" s="92"/>
      <c r="R9" s="173" t="str">
        <f t="array" ref="R9">IF(AND(MOD(ROW()-2, 4) = 0, ROW() &lt;= 401),
    INDEX(input!$T$3:$T$102, (ROW()-2)/4 + 1),
    ""
)</f>
        <v/>
      </c>
      <c r="S9" s="92"/>
      <c r="T9" s="92"/>
      <c r="U9" s="78" t="str">
        <f t="array" ref="U9">IF(AND(MOD(ROW()-2, 4) = 0, ROW() &lt;= 401),
    INDEX(input!$AF$3:$AF$102, (ROW()-2)/4 + 1),
    ""
)</f>
        <v/>
      </c>
      <c r="V9" s="174" t="str">
        <f t="array" ref="V9">IF(AND(MOD(ROW()-2, 4) = 0, ROW() &lt;= 401),
    INDEX(input!$U$3:$U$102, (ROW()-2)/4 + 1),
    ""
)</f>
        <v/>
      </c>
      <c r="W9" s="172"/>
      <c r="X9" s="172"/>
      <c r="Y9" s="175" t="str">
        <f t="array" ref="Y9">IF(AND(MOD(ROW()-2, 4) = 0, ROW() &lt;= 401),
    INDEX(input!$AB$3:$AB$102, (ROW()-2)/4 + 1),
    ""
)</f>
        <v/>
      </c>
      <c r="Z9" s="92">
        <f t="array" ref="Z9">INDEX(Images!$3:$401, INT((ROW()-2)/4)+1, MOD(ROW()-2, 4) + 2)</f>
        <v>0</v>
      </c>
      <c r="AA9" s="92">
        <f>IF(Z9&lt;&gt;"", 4, "")</f>
        <v>4</v>
      </c>
      <c r="AB9" s="92" t="str">
        <f t="shared" si="3"/>
        <v>Castelli Cycling Australia Short Sleeve Blue Male T-Shirt</v>
      </c>
      <c r="AC9" s="172"/>
      <c r="AD9" s="92" t="str">
        <f t="shared" si="1"/>
        <v/>
      </c>
      <c r="AE9" s="92"/>
      <c r="AF9" s="92"/>
      <c r="AG9" s="177" t="str">
        <f t="array" ref="AG9">IF(AND(MOD(ROW()-2, 4) = 0, ROW() &lt;= 401),
    LOWER(INDEX(input!$I$3:$I$102, (ROW()-2)/4 + 1)),
    ""
)</f>
        <v/>
      </c>
      <c r="AH9" s="92"/>
      <c r="AI9" s="92"/>
      <c r="AJ9" s="178" t="str">
        <f t="array" ref="AJ9">IF(MOD(ROW()-2, 4) = 0, IF(LOWER(INDEX(input!$V:$V, 3 + (ROW()-2)/4)) = "Slightly Used", "used", LOWER(INDEX(input!$V:$V, 3 + (ROW()-2)/4))), "")</f>
        <v/>
      </c>
      <c r="AK9" s="172"/>
      <c r="AL9" s="92"/>
      <c r="AM9" s="92"/>
      <c r="AN9" s="92"/>
      <c r="AO9" s="92"/>
      <c r="AP9" s="92"/>
      <c r="AQ9" s="92"/>
      <c r="AR9" s="92"/>
      <c r="AS9" s="92"/>
      <c r="AT9" s="78" t="str">
        <f t="array" ref="AT9">IF(AND(MOD(ROW()-2, 4) = 0, ROW() &lt;= 401),
    INDEX(input!$AD$3:$AD$102, (ROW()-2)/4 + 1),
    ""
)</f>
        <v/>
      </c>
      <c r="AU9" s="172"/>
      <c r="AV9" s="92"/>
      <c r="AW9" s="92"/>
      <c r="AX9" s="172"/>
      <c r="AY9" s="92"/>
      <c r="AZ9" s="92"/>
      <c r="BA9" s="172"/>
      <c r="BB9" s="92"/>
      <c r="BC9" s="92"/>
      <c r="BD9" s="172"/>
      <c r="BE9" s="92"/>
      <c r="BF9" s="92"/>
      <c r="BG9" s="172"/>
      <c r="BH9" s="92"/>
      <c r="BI9" s="92"/>
      <c r="BJ9" s="172"/>
      <c r="BK9" s="92"/>
      <c r="BL9" s="92"/>
      <c r="BM9" s="172"/>
      <c r="BN9" s="92"/>
      <c r="BO9" s="92"/>
      <c r="BP9" s="92"/>
      <c r="BQ9" s="10"/>
      <c r="BR9" s="10"/>
    </row>
    <row r="10" spans="1:70">
      <c r="A10" s="92" t="str">
        <f t="shared" si="0"/>
        <v>Castelli Cycling Australia Short Sleeve Blue Male T-Shirt 28002</v>
      </c>
      <c r="B10" s="92" t="str">
        <f t="array" ref="B10">IF(AND(MOD(ROW()-2, 4) = 0, ROW() &lt;= 402), INDEX(input!$C$3:$C$102, (ROW()-2)/4 + 1), "")</f>
        <v>Castelli Cycling Australia Short Sleeve Blue Male T-Shirt</v>
      </c>
      <c r="C10" s="92" t="str">
        <f t="array" aca="1" ref="C10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00028002 7-A-5&lt;/body&gt;&lt;/html&gt;</v>
      </c>
      <c r="D10" s="92" t="str">
        <f t="array" ref="D10">IF(AND(MOD(ROW()-2, 4) = 0, ROW() &lt;= 401),
    INDEX(input!$E$3:$E$102, (ROW()-2)/4 + 1),
    ""
)</f>
        <v>vc80</v>
      </c>
      <c r="E10" s="92" t="s">
        <v>509</v>
      </c>
      <c r="F10" s="92" t="str">
        <f t="array" ref="F10">IF(AND(MOD(ROW()-2, 4) = 0, ROW() &lt;= 401),
    INDEX(input!$P$3:$P$102, (ROW()-2)/4 + 1),
    ""
)</f>
        <v>T shirts &amp; Tops</v>
      </c>
      <c r="G10" s="92" t="str">
        <f t="array" ref="G10">IF(AND(MOD(ROW()-2, 4) = 0, ROW() &lt;= 401),
    INDEX(input!$Q$3:$Q$102, (ROW()-2)/4 + 1),
)</f>
        <v>New Arrivals, __label:New Arrivals</v>
      </c>
      <c r="H10" s="172" t="b">
        <v>0</v>
      </c>
      <c r="I10" s="92" t="str">
        <f t="array" ref="I10">IF(AND(MOD(ROW()-2, 4) = 0, ROW() &lt;= 401),
    INDEX(input!$R$3:$R$102, (ROW()-2)/4 + 1),
    ""
)</f>
        <v>Size</v>
      </c>
      <c r="J10" s="92" t="str">
        <f t="array" ref="J10">IF(AND(MOD(ROW()-2, 4) = 0, ROW() &lt;= 401),
    INDEX(input!$S$3:$S$102, (ROW()-2)/4 + 1),
    ""
)</f>
        <v>L</v>
      </c>
      <c r="K10" s="92"/>
      <c r="L10" s="92"/>
      <c r="M10" s="92"/>
      <c r="N10" s="92"/>
      <c r="O10" s="92" t="str">
        <f t="array" ref="O10">IF(AND(MOD(ROW()-2, 4) = 0, ROW() &lt;= 401),
    INDEX(input!$AA$3:$AA$102, (ROW()-2)/4 + 1),
    ""
)</f>
        <v>00028002 7-A-5</v>
      </c>
      <c r="P10" s="173">
        <f t="array" ref="P10">IF(AND(MOD(ROW()-2, 4) = 0, ROW() &lt;= 401),
    INDEX(input!$AC$3:$AC$102, (ROW()-2)/4 + 1),
    ""
)</f>
        <v>500</v>
      </c>
      <c r="Q10" s="92" t="s">
        <v>510</v>
      </c>
      <c r="R10" s="173">
        <f t="array" ref="R10">IF(AND(MOD(ROW()-2, 4) = 0, ROW() &lt;= 401),
    INDEX(input!$T$3:$T$102, (ROW()-2)/4 + 1),
    ""
)</f>
        <v>1</v>
      </c>
      <c r="S10" s="92" t="s">
        <v>511</v>
      </c>
      <c r="T10" s="92" t="s">
        <v>512</v>
      </c>
      <c r="U10" s="78">
        <f t="array" ref="U10">IF(AND(MOD(ROW()-2, 4) = 0, ROW() &lt;= 401),
    INDEX(input!$AF$3:$AF$102, (ROW()-2)/4 + 1),
    ""
)</f>
        <v>11.988</v>
      </c>
      <c r="V10" s="174">
        <f t="array" ref="V10">IF(AND(MOD(ROW()-2, 4) = 0, ROW() &lt;= 401),
    INDEX(input!$U$3:$U$102, (ROW()-2)/4 + 1),
    ""
)</f>
        <v>0</v>
      </c>
      <c r="W10" s="172" t="b">
        <v>1</v>
      </c>
      <c r="X10" s="172" t="b">
        <v>1</v>
      </c>
      <c r="Y10" s="175" t="str">
        <f t="array" ref="Y10">IF(AND(MOD(ROW()-2, 4) = 0, ROW() &lt;= 401),
    INDEX(input!$AB$3:$AB$102, (ROW()-2)/4 + 1),
    ""
)</f>
        <v>28002</v>
      </c>
      <c r="Z10" s="92">
        <f t="array" ref="Z10">INDEX(Images!$3:$401, INT((ROW()-2)/4)+1, MOD(ROW()-2, 4) + 2)</f>
        <v>0</v>
      </c>
      <c r="AA10" s="92">
        <f>IF(Z10&lt;&gt;"", 1, "")</f>
        <v>1</v>
      </c>
      <c r="AB10" s="92" t="str">
        <f t="array" ref="AB10">IF(AND(Z10&lt;&gt;"", MOD(ROW()-2,4)=0), INDEX($B$2:$B$401, (ROW()-2)/4*4 + 1), "")</f>
        <v>Castelli Cycling Australia Short Sleeve Blue Male T-Shirt</v>
      </c>
      <c r="AC10" s="172" t="b">
        <v>0</v>
      </c>
      <c r="AD10" s="92" t="str">
        <f t="shared" si="1"/>
        <v>Castelli Cycling Australia Short Sleeve Blue Male T-Shirt</v>
      </c>
      <c r="AE10" s="92"/>
      <c r="AF10" s="92" t="s">
        <v>513</v>
      </c>
      <c r="AG10" s="177" t="str">
        <f t="array" ref="AG10">IF(AND(MOD(ROW()-2, 4) = 0, ROW() &lt;= 401),
    LOWER(INDEX(input!$I$3:$I$102, (ROW()-2)/4 + 1)),
    ""
)</f>
        <v>male</v>
      </c>
      <c r="AH10" s="92"/>
      <c r="AI10" s="92"/>
      <c r="AJ10" s="178" t="str">
        <f t="array" ref="AJ10">IF(MOD(ROW()-2, 4) = 0, IF(LOWER(INDEX(input!$V:$V, 3 + (ROW()-2)/4)) = "Slightly Used", "used", LOWER(INDEX(input!$V:$V, 3 + (ROW()-2)/4))), "")</f>
        <v>used</v>
      </c>
      <c r="AK10" s="172" t="b">
        <v>1</v>
      </c>
      <c r="AL10" s="92"/>
      <c r="AM10" s="92"/>
      <c r="AN10" s="92"/>
      <c r="AO10" s="92"/>
      <c r="AP10" s="92"/>
      <c r="AQ10" s="92"/>
      <c r="AR10" s="92" t="s">
        <v>514</v>
      </c>
      <c r="AS10" s="92"/>
      <c r="AT10" s="78">
        <f t="array" ref="AT10">IF(AND(MOD(ROW()-2, 4) = 0, ROW() &lt;= 401),
    INDEX(input!$AD$3:$AD$102, (ROW()-2)/4 + 1),
    ""
)</f>
        <v>2</v>
      </c>
      <c r="AU10" s="172" t="b">
        <v>1</v>
      </c>
      <c r="AV10" s="92"/>
      <c r="AW10" s="92"/>
      <c r="AX10" s="172" t="b">
        <v>1</v>
      </c>
      <c r="AY10" s="92"/>
      <c r="AZ10" s="92"/>
      <c r="BA10" s="172" t="b">
        <v>1</v>
      </c>
      <c r="BB10" s="92"/>
      <c r="BC10" s="92"/>
      <c r="BD10" s="172" t="b">
        <v>1</v>
      </c>
      <c r="BE10" s="92"/>
      <c r="BF10" s="92"/>
      <c r="BG10" s="172" t="b">
        <v>1</v>
      </c>
      <c r="BH10" s="92"/>
      <c r="BI10" s="92"/>
      <c r="BJ10" s="172" t="b">
        <v>1</v>
      </c>
      <c r="BK10" s="92"/>
      <c r="BL10" s="92"/>
      <c r="BM10" s="172" t="b">
        <v>1</v>
      </c>
      <c r="BN10" s="92"/>
      <c r="BO10" s="92"/>
      <c r="BP10" s="92" t="s">
        <v>515</v>
      </c>
      <c r="BQ10" s="10"/>
      <c r="BR10" s="10"/>
    </row>
    <row r="11" spans="1:70">
      <c r="A11" s="92" t="str">
        <f t="shared" si="0"/>
        <v>Castelli Cycling Australia Short Sleeve Blue Male T-Shirt 28002</v>
      </c>
      <c r="B11" s="92" t="str">
        <f t="array" ref="B11">IF(AND(MOD(ROW()-2, 4) = 0, ROW() &lt;= 402), INDEX(input!$C$3:$C$102, (ROW()-2)/4 + 1), "")</f>
        <v/>
      </c>
      <c r="C11" s="92"/>
      <c r="D11" s="92" t="str">
        <f t="array" ref="D11">IF(AND(MOD(ROW()-2, 4) = 0, ROW() &lt;= 401),
    INDEX(input!$E$3:$E$102, (ROW()-2)/4 + 1),
    ""
)</f>
        <v/>
      </c>
      <c r="E11" s="92"/>
      <c r="F11" s="92" t="str">
        <f t="array" ref="F11">IF(AND(MOD(ROW()-2, 4) = 0, ROW() &lt;= 401),
    INDEX(input!$P$3:$P$102, (ROW()-2)/4 + 1),
    ""
)</f>
        <v/>
      </c>
      <c r="G11" s="92">
        <f t="array" ref="G11">IF(AND(MOD(ROW()-2, 4) = 0, ROW() &lt;= 401),
    INDEX(input!$Q$3:$Q$102, (ROW()-2)/4 + 1),
)</f>
        <v>0</v>
      </c>
      <c r="H11" s="172"/>
      <c r="I11" s="92" t="str">
        <f t="array" ref="I11">IF(AND(MOD(ROW()-2, 4) = 0, ROW() &lt;= 401),
    INDEX(input!$R$3:$R$102, (ROW()-2)/4 + 1),
    ""
)</f>
        <v/>
      </c>
      <c r="J11" s="92" t="str">
        <f t="array" ref="J11">IF(AND(MOD(ROW()-2, 4) = 0, ROW() &lt;= 401),
    INDEX(input!$S$3:$S$102, (ROW()-2)/4 + 1),
    ""
)</f>
        <v/>
      </c>
      <c r="K11" s="92"/>
      <c r="L11" s="92"/>
      <c r="M11" s="92"/>
      <c r="N11" s="92"/>
      <c r="O11" s="92" t="str">
        <f t="array" ref="O11">IF(AND(MOD(ROW()-2, 4) = 0, ROW() &lt;= 401),
    INDEX(input!$AA$3:$AA$102, (ROW()-2)/4 + 1),
    ""
)</f>
        <v/>
      </c>
      <c r="P11" s="173" t="str">
        <f t="array" ref="P11">IF(AND(MOD(ROW()-2, 4) = 0, ROW() &lt;= 401),
    INDEX(input!$AC$3:$AC$102, (ROW()-2)/4 + 1),
    ""
)</f>
        <v/>
      </c>
      <c r="Q11" s="92"/>
      <c r="R11" s="173" t="str">
        <f t="array" ref="R11">IF(AND(MOD(ROW()-2, 4) = 0, ROW() &lt;= 401),
    INDEX(input!$T$3:$T$102, (ROW()-2)/4 + 1),
    ""
)</f>
        <v/>
      </c>
      <c r="S11" s="92"/>
      <c r="T11" s="92"/>
      <c r="U11" s="78" t="str">
        <f t="array" ref="U11">IF(AND(MOD(ROW()-2, 4) = 0, ROW() &lt;= 401),
    INDEX(input!$AF$3:$AF$102, (ROW()-2)/4 + 1),
    ""
)</f>
        <v/>
      </c>
      <c r="V11" s="174" t="str">
        <f t="array" ref="V11">IF(AND(MOD(ROW()-2, 4) = 0, ROW() &lt;= 401),
    INDEX(input!$U$3:$U$102, (ROW()-2)/4 + 1),
    ""
)</f>
        <v/>
      </c>
      <c r="W11" s="172"/>
      <c r="X11" s="172"/>
      <c r="Y11" s="175" t="str">
        <f t="array" ref="Y11">IF(AND(MOD(ROW()-2, 4) = 0, ROW() &lt;= 401),
    INDEX(input!$AB$3:$AB$102, (ROW()-2)/4 + 1),
    ""
)</f>
        <v/>
      </c>
      <c r="Z11" s="92">
        <f t="array" ref="Z11">INDEX(Images!$3:$401, INT((ROW()-2)/4)+1, MOD(ROW()-2, 4) + 2)</f>
        <v>0</v>
      </c>
      <c r="AA11" s="92">
        <f>IF(Z11&lt;&gt;"", 2, "")</f>
        <v>2</v>
      </c>
      <c r="AB11" s="92" t="str">
        <f t="shared" ref="AB11:AB13" si="4">IF(Z11&lt;&gt;"", AB10, "")</f>
        <v>Castelli Cycling Australia Short Sleeve Blue Male T-Shirt</v>
      </c>
      <c r="AC11" s="172"/>
      <c r="AD11" s="92" t="str">
        <f t="shared" si="1"/>
        <v/>
      </c>
      <c r="AE11" s="92"/>
      <c r="AF11" s="92"/>
      <c r="AG11" s="177" t="str">
        <f t="array" ref="AG11">IF(AND(MOD(ROW()-2, 4) = 0, ROW() &lt;= 401),
    LOWER(INDEX(input!$I$3:$I$102, (ROW()-2)/4 + 1)),
    ""
)</f>
        <v/>
      </c>
      <c r="AH11" s="92"/>
      <c r="AI11" s="92"/>
      <c r="AJ11" s="178" t="str">
        <f t="array" ref="AJ11">IF(MOD(ROW()-2, 4) = 0, IF(LOWER(INDEX(input!$V:$V, 3 + (ROW()-2)/4)) = "Slightly Used", "used", LOWER(INDEX(input!$V:$V, 3 + (ROW()-2)/4))), "")</f>
        <v/>
      </c>
      <c r="AK11" s="172"/>
      <c r="AL11" s="92"/>
      <c r="AM11" s="92"/>
      <c r="AN11" s="92"/>
      <c r="AO11" s="92"/>
      <c r="AP11" s="92"/>
      <c r="AQ11" s="92"/>
      <c r="AR11" s="92"/>
      <c r="AS11" s="92"/>
      <c r="AT11" s="78" t="str">
        <f t="array" ref="AT11">IF(AND(MOD(ROW()-2, 4) = 0, ROW() &lt;= 401),
    INDEX(input!$AD$3:$AD$102, (ROW()-2)/4 + 1),
    ""
)</f>
        <v/>
      </c>
      <c r="AU11" s="172"/>
      <c r="AV11" s="92"/>
      <c r="AW11" s="92"/>
      <c r="AX11" s="172"/>
      <c r="AY11" s="92"/>
      <c r="AZ11" s="92"/>
      <c r="BA11" s="172"/>
      <c r="BB11" s="92"/>
      <c r="BC11" s="92"/>
      <c r="BD11" s="172"/>
      <c r="BE11" s="92"/>
      <c r="BF11" s="92"/>
      <c r="BG11" s="172"/>
      <c r="BH11" s="92"/>
      <c r="BI11" s="92"/>
      <c r="BJ11" s="172"/>
      <c r="BK11" s="92"/>
      <c r="BL11" s="92"/>
      <c r="BM11" s="172"/>
      <c r="BN11" s="92"/>
      <c r="BO11" s="92"/>
      <c r="BP11" s="92"/>
      <c r="BQ11" s="10"/>
      <c r="BR11" s="10"/>
    </row>
    <row r="12" spans="1:70">
      <c r="A12" s="92" t="str">
        <f t="shared" si="0"/>
        <v>Castelli Cycling Australia Short Sleeve Blue Male T-Shirt 28002</v>
      </c>
      <c r="B12" s="92" t="str">
        <f t="array" ref="B12">IF(AND(MOD(ROW()-2, 4) = 0, ROW() &lt;= 402), INDEX(input!$C$3:$C$102, (ROW()-2)/4 + 1), "")</f>
        <v/>
      </c>
      <c r="C12" s="92"/>
      <c r="D12" s="92" t="str">
        <f t="array" ref="D12">IF(AND(MOD(ROW()-2, 4) = 0, ROW() &lt;= 401),
    INDEX(input!$E$3:$E$102, (ROW()-2)/4 + 1),
    ""
)</f>
        <v/>
      </c>
      <c r="E12" s="92"/>
      <c r="F12" s="92" t="str">
        <f t="array" ref="F12">IF(AND(MOD(ROW()-2, 4) = 0, ROW() &lt;= 401),
    INDEX(input!$P$3:$P$102, (ROW()-2)/4 + 1),
    ""
)</f>
        <v/>
      </c>
      <c r="G12" s="92">
        <f t="array" ref="G12">IF(AND(MOD(ROW()-2, 4) = 0, ROW() &lt;= 401),
    INDEX(input!$Q$3:$Q$102, (ROW()-2)/4 + 1),
)</f>
        <v>0</v>
      </c>
      <c r="H12" s="172"/>
      <c r="I12" s="92" t="str">
        <f t="array" ref="I12">IF(AND(MOD(ROW()-2, 4) = 0, ROW() &lt;= 401),
    INDEX(input!$R$3:$R$102, (ROW()-2)/4 + 1),
    ""
)</f>
        <v/>
      </c>
      <c r="J12" s="92" t="str">
        <f t="array" ref="J12">IF(AND(MOD(ROW()-2, 4) = 0, ROW() &lt;= 401),
    INDEX(input!$S$3:$S$102, (ROW()-2)/4 + 1),
    ""
)</f>
        <v/>
      </c>
      <c r="K12" s="92"/>
      <c r="L12" s="92"/>
      <c r="M12" s="92"/>
      <c r="N12" s="92"/>
      <c r="O12" s="92" t="str">
        <f t="array" ref="O12">IF(AND(MOD(ROW()-2, 4) = 0, ROW() &lt;= 401),
    INDEX(input!$AA$3:$AA$102, (ROW()-2)/4 + 1),
    ""
)</f>
        <v/>
      </c>
      <c r="P12" s="173" t="str">
        <f t="array" ref="P12">IF(AND(MOD(ROW()-2, 4) = 0, ROW() &lt;= 401),
    INDEX(input!$AC$3:$AC$102, (ROW()-2)/4 + 1),
    ""
)</f>
        <v/>
      </c>
      <c r="Q12" s="92"/>
      <c r="R12" s="173" t="str">
        <f t="array" ref="R12">IF(AND(MOD(ROW()-2, 4) = 0, ROW() &lt;= 401),
    INDEX(input!$T$3:$T$102, (ROW()-2)/4 + 1),
    ""
)</f>
        <v/>
      </c>
      <c r="S12" s="92"/>
      <c r="T12" s="92"/>
      <c r="U12" s="78" t="str">
        <f t="array" ref="U12">IF(AND(MOD(ROW()-2, 4) = 0, ROW() &lt;= 401),
    INDEX(input!$AF$3:$AF$102, (ROW()-2)/4 + 1),
    ""
)</f>
        <v/>
      </c>
      <c r="V12" s="174" t="str">
        <f t="array" ref="V12">IF(AND(MOD(ROW()-2, 4) = 0, ROW() &lt;= 401),
    INDEX(input!$U$3:$U$102, (ROW()-2)/4 + 1),
    ""
)</f>
        <v/>
      </c>
      <c r="W12" s="172"/>
      <c r="X12" s="172"/>
      <c r="Y12" s="175" t="str">
        <f t="array" ref="Y12">IF(AND(MOD(ROW()-2, 4) = 0, ROW() &lt;= 401),
    INDEX(input!$AB$3:$AB$102, (ROW()-2)/4 + 1),
    ""
)</f>
        <v/>
      </c>
      <c r="Z12" s="92">
        <f t="array" ref="Z12">INDEX(Images!$3:$401, INT((ROW()-2)/4)+1, MOD(ROW()-2, 4) + 2)</f>
        <v>0</v>
      </c>
      <c r="AA12" s="92">
        <f>IF(Z12&lt;&gt;"", 3, "")</f>
        <v>3</v>
      </c>
      <c r="AB12" s="92" t="str">
        <f t="shared" si="4"/>
        <v>Castelli Cycling Australia Short Sleeve Blue Male T-Shirt</v>
      </c>
      <c r="AC12" s="172"/>
      <c r="AD12" s="92" t="str">
        <f t="shared" si="1"/>
        <v/>
      </c>
      <c r="AE12" s="92" t="s">
        <v>516</v>
      </c>
      <c r="AF12" s="92"/>
      <c r="AG12" s="177" t="str">
        <f t="array" ref="AG12">IF(AND(MOD(ROW()-2, 4) = 0, ROW() &lt;= 401),
    LOWER(INDEX(input!$I$3:$I$102, (ROW()-2)/4 + 1)),
    ""
)</f>
        <v/>
      </c>
      <c r="AH12" s="92"/>
      <c r="AI12" s="92"/>
      <c r="AJ12" s="178" t="str">
        <f t="array" ref="AJ12">IF(MOD(ROW()-2, 4) = 0, IF(LOWER(INDEX(input!$V:$V, 3 + (ROW()-2)/4)) = "Slightly Used", "used", LOWER(INDEX(input!$V:$V, 3 + (ROW()-2)/4))), "")</f>
        <v/>
      </c>
      <c r="AK12" s="172"/>
      <c r="AL12" s="92"/>
      <c r="AM12" s="92"/>
      <c r="AN12" s="92"/>
      <c r="AO12" s="92"/>
      <c r="AP12" s="92"/>
      <c r="AQ12" s="92"/>
      <c r="AR12" s="92"/>
      <c r="AS12" s="92"/>
      <c r="AT12" s="78" t="str">
        <f t="array" ref="AT12">IF(AND(MOD(ROW()-2, 4) = 0, ROW() &lt;= 401),
    INDEX(input!$AD$3:$AD$102, (ROW()-2)/4 + 1),
    ""
)</f>
        <v/>
      </c>
      <c r="AU12" s="172"/>
      <c r="AV12" s="92"/>
      <c r="AW12" s="92"/>
      <c r="AX12" s="172"/>
      <c r="AY12" s="92"/>
      <c r="AZ12" s="92"/>
      <c r="BA12" s="172"/>
      <c r="BB12" s="92"/>
      <c r="BC12" s="92"/>
      <c r="BD12" s="172"/>
      <c r="BE12" s="92"/>
      <c r="BF12" s="92"/>
      <c r="BG12" s="172"/>
      <c r="BH12" s="92"/>
      <c r="BI12" s="92"/>
      <c r="BJ12" s="172"/>
      <c r="BK12" s="92"/>
      <c r="BL12" s="92"/>
      <c r="BM12" s="172"/>
      <c r="BN12" s="92"/>
      <c r="BO12" s="92"/>
      <c r="BP12" s="92"/>
      <c r="BQ12" s="10"/>
      <c r="BR12" s="10"/>
    </row>
    <row r="13" spans="1:70">
      <c r="A13" s="92" t="str">
        <f t="shared" si="0"/>
        <v>Castelli Cycling Australia Short Sleeve Blue Male T-Shirt 28002</v>
      </c>
      <c r="B13" s="92" t="str">
        <f t="array" ref="B13">IF(AND(MOD(ROW()-2, 4) = 0, ROW() &lt;= 402), INDEX(input!$C$3:$C$102, (ROW()-2)/4 + 1), "")</f>
        <v/>
      </c>
      <c r="C13" s="92"/>
      <c r="D13" s="92" t="str">
        <f t="array" ref="D13">IF(AND(MOD(ROW()-2, 4) = 0, ROW() &lt;= 401),
    INDEX(input!$E$3:$E$102, (ROW()-2)/4 + 1),
    ""
)</f>
        <v/>
      </c>
      <c r="E13" s="92"/>
      <c r="F13" s="92" t="str">
        <f t="array" ref="F13">IF(AND(MOD(ROW()-2, 4) = 0, ROW() &lt;= 401),
    INDEX(input!$P$3:$P$102, (ROW()-2)/4 + 1),
    ""
)</f>
        <v/>
      </c>
      <c r="G13" s="92">
        <f t="array" ref="G13">IF(AND(MOD(ROW()-2, 4) = 0, ROW() &lt;= 401),
    INDEX(input!$Q$3:$Q$102, (ROW()-2)/4 + 1),
)</f>
        <v>0</v>
      </c>
      <c r="H13" s="172"/>
      <c r="I13" s="92" t="str">
        <f t="array" ref="I13">IF(AND(MOD(ROW()-2, 4) = 0, ROW() &lt;= 401),
    INDEX(input!$R$3:$R$102, (ROW()-2)/4 + 1),
    ""
)</f>
        <v/>
      </c>
      <c r="J13" s="92" t="str">
        <f t="array" ref="J13">IF(AND(MOD(ROW()-2, 4) = 0, ROW() &lt;= 401),
    INDEX(input!$S$3:$S$102, (ROW()-2)/4 + 1),
    ""
)</f>
        <v/>
      </c>
      <c r="K13" s="92"/>
      <c r="L13" s="92"/>
      <c r="M13" s="92"/>
      <c r="N13" s="92"/>
      <c r="O13" s="92" t="str">
        <f t="array" ref="O13">IF(AND(MOD(ROW()-2, 4) = 0, ROW() &lt;= 401),
    INDEX(input!$AA$3:$AA$102, (ROW()-2)/4 + 1),
    ""
)</f>
        <v/>
      </c>
      <c r="P13" s="173" t="str">
        <f t="array" ref="P13">IF(AND(MOD(ROW()-2, 4) = 0, ROW() &lt;= 401),
    INDEX(input!$AC$3:$AC$102, (ROW()-2)/4 + 1),
    ""
)</f>
        <v/>
      </c>
      <c r="Q13" s="92"/>
      <c r="R13" s="173" t="str">
        <f t="array" ref="R13">IF(AND(MOD(ROW()-2, 4) = 0, ROW() &lt;= 401),
    INDEX(input!$T$3:$T$102, (ROW()-2)/4 + 1),
    ""
)</f>
        <v/>
      </c>
      <c r="S13" s="92"/>
      <c r="T13" s="92"/>
      <c r="U13" s="78" t="str">
        <f t="array" ref="U13">IF(AND(MOD(ROW()-2, 4) = 0, ROW() &lt;= 401),
    INDEX(input!$AF$3:$AF$102, (ROW()-2)/4 + 1),
    ""
)</f>
        <v/>
      </c>
      <c r="V13" s="174" t="str">
        <f t="array" ref="V13">IF(AND(MOD(ROW()-2, 4) = 0, ROW() &lt;= 401),
    INDEX(input!$U$3:$U$102, (ROW()-2)/4 + 1),
    ""
)</f>
        <v/>
      </c>
      <c r="W13" s="172"/>
      <c r="X13" s="172"/>
      <c r="Y13" s="175" t="str">
        <f t="array" ref="Y13">IF(AND(MOD(ROW()-2, 4) = 0, ROW() &lt;= 401),
    INDEX(input!$AB$3:$AB$102, (ROW()-2)/4 + 1),
    ""
)</f>
        <v/>
      </c>
      <c r="Z13" s="92">
        <f t="array" ref="Z13">INDEX(Images!$3:$401, INT((ROW()-2)/4)+1, MOD(ROW()-2, 4) + 2)</f>
        <v>0</v>
      </c>
      <c r="AA13" s="92">
        <f>IF(Z13&lt;&gt;"", 4, "")</f>
        <v>4</v>
      </c>
      <c r="AB13" s="92" t="str">
        <f t="shared" si="4"/>
        <v>Castelli Cycling Australia Short Sleeve Blue Male T-Shirt</v>
      </c>
      <c r="AC13" s="172"/>
      <c r="AD13" s="92" t="str">
        <f t="shared" si="1"/>
        <v/>
      </c>
      <c r="AE13" s="92"/>
      <c r="AF13" s="92"/>
      <c r="AG13" s="177" t="str">
        <f t="array" ref="AG13">IF(AND(MOD(ROW()-2, 4) = 0, ROW() &lt;= 401),
    LOWER(INDEX(input!$I$3:$I$102, (ROW()-2)/4 + 1)),
    ""
)</f>
        <v/>
      </c>
      <c r="AH13" s="92"/>
      <c r="AI13" s="92"/>
      <c r="AJ13" s="178" t="str">
        <f t="array" ref="AJ13">IF(MOD(ROW()-2, 4) = 0, IF(LOWER(INDEX(input!$V:$V, 3 + (ROW()-2)/4)) = "Slightly Used", "used", LOWER(INDEX(input!$V:$V, 3 + (ROW()-2)/4))), "")</f>
        <v/>
      </c>
      <c r="AK13" s="172"/>
      <c r="AL13" s="92"/>
      <c r="AM13" s="92"/>
      <c r="AN13" s="92"/>
      <c r="AO13" s="92"/>
      <c r="AP13" s="92"/>
      <c r="AQ13" s="92"/>
      <c r="AR13" s="92"/>
      <c r="AS13" s="92"/>
      <c r="AT13" s="78" t="str">
        <f t="array" ref="AT13">IF(AND(MOD(ROW()-2, 4) = 0, ROW() &lt;= 401),
    INDEX(input!$AD$3:$AD$102, (ROW()-2)/4 + 1),
    ""
)</f>
        <v/>
      </c>
      <c r="AU13" s="172"/>
      <c r="AV13" s="92"/>
      <c r="AW13" s="92"/>
      <c r="AX13" s="172"/>
      <c r="AY13" s="92"/>
      <c r="AZ13" s="92"/>
      <c r="BA13" s="172"/>
      <c r="BB13" s="92"/>
      <c r="BC13" s="92"/>
      <c r="BD13" s="172"/>
      <c r="BE13" s="92"/>
      <c r="BF13" s="92"/>
      <c r="BG13" s="172"/>
      <c r="BH13" s="92"/>
      <c r="BI13" s="92"/>
      <c r="BJ13" s="172"/>
      <c r="BK13" s="92"/>
      <c r="BL13" s="92"/>
      <c r="BM13" s="172"/>
      <c r="BN13" s="92"/>
      <c r="BO13" s="92"/>
      <c r="BP13" s="92"/>
      <c r="BQ13" s="10"/>
      <c r="BR13" s="10"/>
    </row>
    <row r="14" spans="1:70">
      <c r="A14" s="92" t="str">
        <f t="shared" si="0"/>
        <v>Castelli Cycling Australia Short Sleeve Blue Male T-Shirt 28003</v>
      </c>
      <c r="B14" s="92" t="str">
        <f t="array" ref="B14">IF(AND(MOD(ROW()-2, 4) = 0, ROW() &lt;= 402), INDEX(input!$C$3:$C$102, (ROW()-2)/4 + 1), "")</f>
        <v>Castelli Cycling Australia Short Sleeve Blue Male T-Shirt</v>
      </c>
      <c r="C14" s="92" t="str">
        <f t="array" aca="1" ref="C14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00028003 7-A-5&lt;/body&gt;&lt;/html&gt;</v>
      </c>
      <c r="D14" s="92" t="str">
        <f t="array" ref="D14">IF(AND(MOD(ROW()-2, 4) = 0, ROW() &lt;= 401),
    INDEX(input!$E$3:$E$102, (ROW()-2)/4 + 1),
    ""
)</f>
        <v>vc80</v>
      </c>
      <c r="E14" s="92" t="s">
        <v>509</v>
      </c>
      <c r="F14" s="92" t="str">
        <f t="array" ref="F14">IF(AND(MOD(ROW()-2, 4) = 0, ROW() &lt;= 401),
    INDEX(input!$P$3:$P$102, (ROW()-2)/4 + 1),
    ""
)</f>
        <v>T shirts &amp; Tops</v>
      </c>
      <c r="G14" s="92" t="str">
        <f t="array" ref="G14">IF(AND(MOD(ROW()-2, 4) = 0, ROW() &lt;= 401),
    INDEX(input!$Q$3:$Q$102, (ROW()-2)/4 + 1),
)</f>
        <v>New Arrivals, __label:New Arrivals</v>
      </c>
      <c r="H14" s="172" t="b">
        <v>0</v>
      </c>
      <c r="I14" s="92" t="str">
        <f t="array" ref="I14">IF(AND(MOD(ROW()-2, 4) = 0, ROW() &lt;= 401),
    INDEX(input!$R$3:$R$102, (ROW()-2)/4 + 1),
    ""
)</f>
        <v>Size</v>
      </c>
      <c r="J14" s="92" t="str">
        <f t="array" ref="J14">IF(AND(MOD(ROW()-2, 4) = 0, ROW() &lt;= 401),
    INDEX(input!$S$3:$S$102, (ROW()-2)/4 + 1),
    ""
)</f>
        <v>L</v>
      </c>
      <c r="K14" s="92"/>
      <c r="L14" s="92"/>
      <c r="M14" s="92"/>
      <c r="N14" s="92"/>
      <c r="O14" s="92" t="str">
        <f t="array" ref="O14">IF(AND(MOD(ROW()-2, 4) = 0, ROW() &lt;= 401),
    INDEX(input!$AA$3:$AA$102, (ROW()-2)/4 + 1),
    ""
)</f>
        <v>00028003 7-A-5</v>
      </c>
      <c r="P14" s="173">
        <f t="array" ref="P14">IF(AND(MOD(ROW()-2, 4) = 0, ROW() &lt;= 401),
    INDEX(input!$AC$3:$AC$102, (ROW()-2)/4 + 1),
    ""
)</f>
        <v>500</v>
      </c>
      <c r="Q14" s="92" t="s">
        <v>510</v>
      </c>
      <c r="R14" s="173">
        <f t="array" ref="R14">IF(AND(MOD(ROW()-2, 4) = 0, ROW() &lt;= 401),
    INDEX(input!$T$3:$T$102, (ROW()-2)/4 + 1),
    ""
)</f>
        <v>1</v>
      </c>
      <c r="S14" s="92" t="s">
        <v>511</v>
      </c>
      <c r="T14" s="92" t="s">
        <v>512</v>
      </c>
      <c r="U14" s="78">
        <f t="array" ref="U14">IF(AND(MOD(ROW()-2, 4) = 0, ROW() &lt;= 401),
    INDEX(input!$AF$3:$AF$102, (ROW()-2)/4 + 1),
    ""
)</f>
        <v>11.988</v>
      </c>
      <c r="V14" s="174">
        <f t="array" ref="V14">IF(AND(MOD(ROW()-2, 4) = 0, ROW() &lt;= 401),
    INDEX(input!$U$3:$U$102, (ROW()-2)/4 + 1),
    ""
)</f>
        <v>0</v>
      </c>
      <c r="W14" s="172" t="b">
        <v>1</v>
      </c>
      <c r="X14" s="172" t="b">
        <v>1</v>
      </c>
      <c r="Y14" s="175" t="str">
        <f t="array" ref="Y14">IF(AND(MOD(ROW()-2, 4) = 0, ROW() &lt;= 401),
    INDEX(input!$AB$3:$AB$102, (ROW()-2)/4 + 1),
    ""
)</f>
        <v>28003</v>
      </c>
      <c r="Z14" s="92">
        <f t="array" ref="Z14">INDEX(Images!$3:$401, INT((ROW()-2)/4)+1, MOD(ROW()-2, 4) + 2)</f>
        <v>0</v>
      </c>
      <c r="AA14" s="92">
        <f>IF(Z14&lt;&gt;"", 1, "")</f>
        <v>1</v>
      </c>
      <c r="AB14" s="92" t="str">
        <f t="array" ref="AB14">IF(AND(Z14&lt;&gt;"", MOD(ROW()-2,4)=0), INDEX($B$2:$B$401, (ROW()-2)/4*4 + 1), "")</f>
        <v>Castelli Cycling Australia Short Sleeve Blue Male T-Shirt</v>
      </c>
      <c r="AC14" s="172" t="b">
        <v>0</v>
      </c>
      <c r="AD14" s="92" t="str">
        <f t="shared" si="1"/>
        <v>Castelli Cycling Australia Short Sleeve Blue Male T-Shirt</v>
      </c>
      <c r="AE14" s="92"/>
      <c r="AF14" s="92" t="s">
        <v>513</v>
      </c>
      <c r="AG14" s="177" t="str">
        <f t="array" ref="AG14">IF(AND(MOD(ROW()-2, 4) = 0, ROW() &lt;= 401),
    LOWER(INDEX(input!$I$3:$I$102, (ROW()-2)/4 + 1)),
    ""
)</f>
        <v>male</v>
      </c>
      <c r="AH14" s="92"/>
      <c r="AI14" s="92"/>
      <c r="AJ14" s="178" t="str">
        <f t="array" ref="AJ14">IF(MOD(ROW()-2, 4) = 0, IF(LOWER(INDEX(input!$V:$V, 3 + (ROW()-2)/4)) = "Slightly Used", "used", LOWER(INDEX(input!$V:$V, 3 + (ROW()-2)/4))), "")</f>
        <v>used</v>
      </c>
      <c r="AK14" s="172" t="b">
        <v>1</v>
      </c>
      <c r="AL14" s="92"/>
      <c r="AM14" s="92"/>
      <c r="AN14" s="92"/>
      <c r="AO14" s="92"/>
      <c r="AP14" s="92"/>
      <c r="AQ14" s="92"/>
      <c r="AR14" s="92" t="s">
        <v>514</v>
      </c>
      <c r="AS14" s="92"/>
      <c r="AT14" s="78">
        <f t="array" ref="AT14">IF(AND(MOD(ROW()-2, 4) = 0, ROW() &lt;= 401),
    INDEX(input!$AD$3:$AD$102, (ROW()-2)/4 + 1),
    ""
)</f>
        <v>2</v>
      </c>
      <c r="AU14" s="172" t="b">
        <v>1</v>
      </c>
      <c r="AV14" s="92"/>
      <c r="AW14" s="92"/>
      <c r="AX14" s="172" t="b">
        <v>1</v>
      </c>
      <c r="AY14" s="92"/>
      <c r="AZ14" s="92"/>
      <c r="BA14" s="172" t="b">
        <v>1</v>
      </c>
      <c r="BB14" s="92"/>
      <c r="BC14" s="92"/>
      <c r="BD14" s="172" t="b">
        <v>1</v>
      </c>
      <c r="BE14" s="92"/>
      <c r="BF14" s="92"/>
      <c r="BG14" s="172" t="b">
        <v>1</v>
      </c>
      <c r="BH14" s="92"/>
      <c r="BI14" s="92"/>
      <c r="BJ14" s="172" t="b">
        <v>1</v>
      </c>
      <c r="BK14" s="92"/>
      <c r="BL14" s="92"/>
      <c r="BM14" s="172" t="b">
        <v>1</v>
      </c>
      <c r="BN14" s="92"/>
      <c r="BO14" s="92"/>
      <c r="BP14" s="92" t="s">
        <v>515</v>
      </c>
      <c r="BQ14" s="10"/>
      <c r="BR14" s="10"/>
    </row>
    <row r="15" spans="1:70">
      <c r="A15" s="92" t="str">
        <f t="shared" si="0"/>
        <v>Castelli Cycling Australia Short Sleeve Blue Male T-Shirt 28003</v>
      </c>
      <c r="B15" s="92" t="str">
        <f t="array" ref="B15">IF(AND(MOD(ROW()-2, 4) = 0, ROW() &lt;= 402), INDEX(input!$C$3:$C$102, (ROW()-2)/4 + 1), "")</f>
        <v/>
      </c>
      <c r="C15" s="92"/>
      <c r="D15" s="92" t="str">
        <f t="array" ref="D15">IF(AND(MOD(ROW()-2, 4) = 0, ROW() &lt;= 401),
    INDEX(input!$E$3:$E$102, (ROW()-2)/4 + 1),
    ""
)</f>
        <v/>
      </c>
      <c r="E15" s="92"/>
      <c r="F15" s="92" t="str">
        <f t="array" ref="F15">IF(AND(MOD(ROW()-2, 4) = 0, ROW() &lt;= 401),
    INDEX(input!$P$3:$P$102, (ROW()-2)/4 + 1),
    ""
)</f>
        <v/>
      </c>
      <c r="G15" s="92">
        <f t="array" ref="G15">IF(AND(MOD(ROW()-2, 4) = 0, ROW() &lt;= 401),
    INDEX(input!$Q$3:$Q$102, (ROW()-2)/4 + 1),
)</f>
        <v>0</v>
      </c>
      <c r="H15" s="172"/>
      <c r="I15" s="92" t="str">
        <f t="array" ref="I15">IF(AND(MOD(ROW()-2, 4) = 0, ROW() &lt;= 401),
    INDEX(input!$R$3:$R$102, (ROW()-2)/4 + 1),
    ""
)</f>
        <v/>
      </c>
      <c r="J15" s="92" t="str">
        <f t="array" ref="J15">IF(AND(MOD(ROW()-2, 4) = 0, ROW() &lt;= 401),
    INDEX(input!$S$3:$S$102, (ROW()-2)/4 + 1),
    ""
)</f>
        <v/>
      </c>
      <c r="K15" s="92"/>
      <c r="L15" s="92"/>
      <c r="M15" s="92"/>
      <c r="N15" s="92"/>
      <c r="O15" s="92" t="str">
        <f t="array" ref="O15">IF(AND(MOD(ROW()-2, 4) = 0, ROW() &lt;= 401),
    INDEX(input!$AA$3:$AA$102, (ROW()-2)/4 + 1),
    ""
)</f>
        <v/>
      </c>
      <c r="P15" s="173" t="str">
        <f t="array" ref="P15">IF(AND(MOD(ROW()-2, 4) = 0, ROW() &lt;= 401),
    INDEX(input!$AC$3:$AC$102, (ROW()-2)/4 + 1),
    ""
)</f>
        <v/>
      </c>
      <c r="Q15" s="92"/>
      <c r="R15" s="173" t="str">
        <f t="array" ref="R15">IF(AND(MOD(ROW()-2, 4) = 0, ROW() &lt;= 401),
    INDEX(input!$T$3:$T$102, (ROW()-2)/4 + 1),
    ""
)</f>
        <v/>
      </c>
      <c r="S15" s="92"/>
      <c r="T15" s="92"/>
      <c r="U15" s="78" t="str">
        <f t="array" ref="U15">IF(AND(MOD(ROW()-2, 4) = 0, ROW() &lt;= 401),
    INDEX(input!$AF$3:$AF$102, (ROW()-2)/4 + 1),
    ""
)</f>
        <v/>
      </c>
      <c r="V15" s="174" t="str">
        <f t="array" ref="V15">IF(AND(MOD(ROW()-2, 4) = 0, ROW() &lt;= 401),
    INDEX(input!$U$3:$U$102, (ROW()-2)/4 + 1),
    ""
)</f>
        <v/>
      </c>
      <c r="W15" s="172"/>
      <c r="X15" s="172"/>
      <c r="Y15" s="175" t="str">
        <f t="array" ref="Y15">IF(AND(MOD(ROW()-2, 4) = 0, ROW() &lt;= 401),
    INDEX(input!$AB$3:$AB$102, (ROW()-2)/4 + 1),
    ""
)</f>
        <v/>
      </c>
      <c r="Z15" s="92">
        <f t="array" ref="Z15">INDEX(Images!$3:$401, INT((ROW()-2)/4)+1, MOD(ROW()-2, 4) + 2)</f>
        <v>0</v>
      </c>
      <c r="AA15" s="92">
        <f>IF(Z15&lt;&gt;"", 2, "")</f>
        <v>2</v>
      </c>
      <c r="AB15" s="92" t="str">
        <f t="shared" ref="AB15:AB17" si="5">IF(Z15&lt;&gt;"", AB14, "")</f>
        <v>Castelli Cycling Australia Short Sleeve Blue Male T-Shirt</v>
      </c>
      <c r="AC15" s="172"/>
      <c r="AD15" s="92" t="str">
        <f t="shared" si="1"/>
        <v/>
      </c>
      <c r="AE15" s="92"/>
      <c r="AF15" s="92"/>
      <c r="AG15" s="177" t="str">
        <f t="array" ref="AG15">IF(AND(MOD(ROW()-2, 4) = 0, ROW() &lt;= 401),
    LOWER(INDEX(input!$I$3:$I$102, (ROW()-2)/4 + 1)),
    ""
)</f>
        <v/>
      </c>
      <c r="AH15" s="92"/>
      <c r="AI15" s="92"/>
      <c r="AJ15" s="178" t="str">
        <f t="array" ref="AJ15">IF(MOD(ROW()-2, 4) = 0, IF(LOWER(INDEX(input!$V:$V, 3 + (ROW()-2)/4)) = "Slightly Used", "used", LOWER(INDEX(input!$V:$V, 3 + (ROW()-2)/4))), "")</f>
        <v/>
      </c>
      <c r="AK15" s="172"/>
      <c r="AL15" s="92"/>
      <c r="AM15" s="92"/>
      <c r="AN15" s="92"/>
      <c r="AO15" s="92"/>
      <c r="AP15" s="92"/>
      <c r="AQ15" s="92"/>
      <c r="AR15" s="92"/>
      <c r="AS15" s="92"/>
      <c r="AT15" s="78" t="str">
        <f t="array" ref="AT15">IF(AND(MOD(ROW()-2, 4) = 0, ROW() &lt;= 401),
    INDEX(input!$AD$3:$AD$102, (ROW()-2)/4 + 1),
    ""
)</f>
        <v/>
      </c>
      <c r="AU15" s="172"/>
      <c r="AV15" s="92"/>
      <c r="AW15" s="92"/>
      <c r="AX15" s="172"/>
      <c r="AY15" s="92"/>
      <c r="AZ15" s="92"/>
      <c r="BA15" s="172"/>
      <c r="BB15" s="92"/>
      <c r="BC15" s="92"/>
      <c r="BD15" s="172"/>
      <c r="BE15" s="92"/>
      <c r="BF15" s="92"/>
      <c r="BG15" s="172"/>
      <c r="BH15" s="92"/>
      <c r="BI15" s="92"/>
      <c r="BJ15" s="172"/>
      <c r="BK15" s="92"/>
      <c r="BL15" s="92"/>
      <c r="BM15" s="172"/>
      <c r="BN15" s="92"/>
      <c r="BO15" s="92"/>
      <c r="BP15" s="92"/>
      <c r="BQ15" s="10"/>
      <c r="BR15" s="10"/>
    </row>
    <row r="16" spans="1:70">
      <c r="A16" s="92" t="str">
        <f t="shared" si="0"/>
        <v>Castelli Cycling Australia Short Sleeve Blue Male T-Shirt 28003</v>
      </c>
      <c r="B16" s="92" t="str">
        <f t="array" ref="B16">IF(AND(MOD(ROW()-2, 4) = 0, ROW() &lt;= 402), INDEX(input!$C$3:$C$102, (ROW()-2)/4 + 1), "")</f>
        <v/>
      </c>
      <c r="C16" s="92"/>
      <c r="D16" s="92" t="str">
        <f t="array" ref="D16">IF(AND(MOD(ROW()-2, 4) = 0, ROW() &lt;= 401),
    INDEX(input!$E$3:$E$102, (ROW()-2)/4 + 1),
    ""
)</f>
        <v/>
      </c>
      <c r="E16" s="92"/>
      <c r="F16" s="92" t="str">
        <f t="array" ref="F16">IF(AND(MOD(ROW()-2, 4) = 0, ROW() &lt;= 401),
    INDEX(input!$P$3:$P$102, (ROW()-2)/4 + 1),
    ""
)</f>
        <v/>
      </c>
      <c r="G16" s="92">
        <f t="array" ref="G16">IF(AND(MOD(ROW()-2, 4) = 0, ROW() &lt;= 401),
    INDEX(input!$Q$3:$Q$102, (ROW()-2)/4 + 1),
)</f>
        <v>0</v>
      </c>
      <c r="H16" s="172"/>
      <c r="I16" s="92" t="str">
        <f t="array" ref="I16">IF(AND(MOD(ROW()-2, 4) = 0, ROW() &lt;= 401),
    INDEX(input!$R$3:$R$102, (ROW()-2)/4 + 1),
    ""
)</f>
        <v/>
      </c>
      <c r="J16" s="92" t="str">
        <f t="array" ref="J16">IF(AND(MOD(ROW()-2, 4) = 0, ROW() &lt;= 401),
    INDEX(input!$S$3:$S$102, (ROW()-2)/4 + 1),
    ""
)</f>
        <v/>
      </c>
      <c r="K16" s="92"/>
      <c r="L16" s="92"/>
      <c r="M16" s="92"/>
      <c r="N16" s="92"/>
      <c r="O16" s="92" t="str">
        <f t="array" ref="O16">IF(AND(MOD(ROW()-2, 4) = 0, ROW() &lt;= 401),
    INDEX(input!$AA$3:$AA$102, (ROW()-2)/4 + 1),
    ""
)</f>
        <v/>
      </c>
      <c r="P16" s="173" t="str">
        <f t="array" ref="P16">IF(AND(MOD(ROW()-2, 4) = 0, ROW() &lt;= 401),
    INDEX(input!$AC$3:$AC$102, (ROW()-2)/4 + 1),
    ""
)</f>
        <v/>
      </c>
      <c r="Q16" s="92"/>
      <c r="R16" s="173" t="str">
        <f t="array" ref="R16">IF(AND(MOD(ROW()-2, 4) = 0, ROW() &lt;= 401),
    INDEX(input!$T$3:$T$102, (ROW()-2)/4 + 1),
    ""
)</f>
        <v/>
      </c>
      <c r="S16" s="92"/>
      <c r="T16" s="92"/>
      <c r="U16" s="78" t="str">
        <f t="array" ref="U16">IF(AND(MOD(ROW()-2, 4) = 0, ROW() &lt;= 401),
    INDEX(input!$AF$3:$AF$102, (ROW()-2)/4 + 1),
    ""
)</f>
        <v/>
      </c>
      <c r="V16" s="174" t="str">
        <f t="array" ref="V16">IF(AND(MOD(ROW()-2, 4) = 0, ROW() &lt;= 401),
    INDEX(input!$U$3:$U$102, (ROW()-2)/4 + 1),
    ""
)</f>
        <v/>
      </c>
      <c r="W16" s="172"/>
      <c r="X16" s="172"/>
      <c r="Y16" s="175" t="str">
        <f t="array" ref="Y16">IF(AND(MOD(ROW()-2, 4) = 0, ROW() &lt;= 401),
    INDEX(input!$AB$3:$AB$102, (ROW()-2)/4 + 1),
    ""
)</f>
        <v/>
      </c>
      <c r="Z16" s="92">
        <f t="array" ref="Z16">INDEX(Images!$3:$401, INT((ROW()-2)/4)+1, MOD(ROW()-2, 4) + 2)</f>
        <v>0</v>
      </c>
      <c r="AA16" s="92">
        <f>IF(Z16&lt;&gt;"", 3, "")</f>
        <v>3</v>
      </c>
      <c r="AB16" s="92" t="str">
        <f t="shared" si="5"/>
        <v>Castelli Cycling Australia Short Sleeve Blue Male T-Shirt</v>
      </c>
      <c r="AC16" s="172"/>
      <c r="AD16" s="92" t="str">
        <f t="shared" si="1"/>
        <v/>
      </c>
      <c r="AE16" s="92"/>
      <c r="AF16" s="92"/>
      <c r="AG16" s="177" t="str">
        <f t="array" ref="AG16">IF(AND(MOD(ROW()-2, 4) = 0, ROW() &lt;= 401),
    LOWER(INDEX(input!$I$3:$I$102, (ROW()-2)/4 + 1)),
    ""
)</f>
        <v/>
      </c>
      <c r="AH16" s="92"/>
      <c r="AI16" s="92"/>
      <c r="AJ16" s="178" t="str">
        <f t="array" ref="AJ16">IF(MOD(ROW()-2, 4) = 0, IF(LOWER(INDEX(input!$V:$V, 3 + (ROW()-2)/4)) = "Slightly Used", "used", LOWER(INDEX(input!$V:$V, 3 + (ROW()-2)/4))), "")</f>
        <v/>
      </c>
      <c r="AK16" s="172"/>
      <c r="AL16" s="92"/>
      <c r="AM16" s="92"/>
      <c r="AN16" s="92"/>
      <c r="AO16" s="92"/>
      <c r="AP16" s="92"/>
      <c r="AQ16" s="92"/>
      <c r="AR16" s="92"/>
      <c r="AS16" s="92"/>
      <c r="AT16" s="78" t="str">
        <f t="array" ref="AT16">IF(AND(MOD(ROW()-2, 4) = 0, ROW() &lt;= 401),
    INDEX(input!$AD$3:$AD$102, (ROW()-2)/4 + 1),
    ""
)</f>
        <v/>
      </c>
      <c r="AU16" s="172"/>
      <c r="AV16" s="92"/>
      <c r="AW16" s="92"/>
      <c r="AX16" s="172"/>
      <c r="AY16" s="92"/>
      <c r="AZ16" s="92"/>
      <c r="BA16" s="172"/>
      <c r="BB16" s="92"/>
      <c r="BC16" s="92"/>
      <c r="BD16" s="172"/>
      <c r="BE16" s="92"/>
      <c r="BF16" s="92"/>
      <c r="BG16" s="172"/>
      <c r="BH16" s="92"/>
      <c r="BI16" s="92"/>
      <c r="BJ16" s="172"/>
      <c r="BK16" s="92"/>
      <c r="BL16" s="92"/>
      <c r="BM16" s="172"/>
      <c r="BN16" s="92"/>
      <c r="BO16" s="92"/>
      <c r="BP16" s="92"/>
      <c r="BQ16" s="10"/>
      <c r="BR16" s="10"/>
    </row>
    <row r="17" spans="1:70">
      <c r="A17" s="92" t="str">
        <f t="shared" si="0"/>
        <v>Castelli Cycling Australia Short Sleeve Blue Male T-Shirt 28003</v>
      </c>
      <c r="B17" s="92" t="str">
        <f t="array" ref="B17">IF(AND(MOD(ROW()-2, 4) = 0, ROW() &lt;= 402), INDEX(input!$C$3:$C$102, (ROW()-2)/4 + 1), "")</f>
        <v/>
      </c>
      <c r="C17" s="92"/>
      <c r="D17" s="92" t="str">
        <f t="array" ref="D17">IF(AND(MOD(ROW()-2, 4) = 0, ROW() &lt;= 401),
    INDEX(input!$E$3:$E$102, (ROW()-2)/4 + 1),
    ""
)</f>
        <v/>
      </c>
      <c r="E17" s="92"/>
      <c r="F17" s="92" t="str">
        <f t="array" ref="F17">IF(AND(MOD(ROW()-2, 4) = 0, ROW() &lt;= 401),
    INDEX(input!$P$3:$P$102, (ROW()-2)/4 + 1),
    ""
)</f>
        <v/>
      </c>
      <c r="G17" s="92">
        <f t="array" ref="G17">IF(AND(MOD(ROW()-2, 4) = 0, ROW() &lt;= 401),
    INDEX(input!$Q$3:$Q$102, (ROW()-2)/4 + 1),
)</f>
        <v>0</v>
      </c>
      <c r="H17" s="172"/>
      <c r="I17" s="92" t="str">
        <f t="array" ref="I17">IF(AND(MOD(ROW()-2, 4) = 0, ROW() &lt;= 401),
    INDEX(input!$R$3:$R$102, (ROW()-2)/4 + 1),
    ""
)</f>
        <v/>
      </c>
      <c r="J17" s="92" t="str">
        <f t="array" ref="J17">IF(AND(MOD(ROW()-2, 4) = 0, ROW() &lt;= 401),
    INDEX(input!$S$3:$S$102, (ROW()-2)/4 + 1),
    ""
)</f>
        <v/>
      </c>
      <c r="K17" s="92"/>
      <c r="L17" s="92"/>
      <c r="M17" s="92"/>
      <c r="N17" s="92"/>
      <c r="O17" s="92" t="str">
        <f t="array" ref="O17">IF(AND(MOD(ROW()-2, 4) = 0, ROW() &lt;= 401),
    INDEX(input!$AA$3:$AA$102, (ROW()-2)/4 + 1),
    ""
)</f>
        <v/>
      </c>
      <c r="P17" s="173" t="str">
        <f t="array" ref="P17">IF(AND(MOD(ROW()-2, 4) = 0, ROW() &lt;= 401),
    INDEX(input!$AC$3:$AC$102, (ROW()-2)/4 + 1),
    ""
)</f>
        <v/>
      </c>
      <c r="Q17" s="92"/>
      <c r="R17" s="173" t="str">
        <f t="array" ref="R17">IF(AND(MOD(ROW()-2, 4) = 0, ROW() &lt;= 401),
    INDEX(input!$T$3:$T$102, (ROW()-2)/4 + 1),
    ""
)</f>
        <v/>
      </c>
      <c r="S17" s="92"/>
      <c r="T17" s="92"/>
      <c r="U17" s="78" t="str">
        <f t="array" ref="U17">IF(AND(MOD(ROW()-2, 4) = 0, ROW() &lt;= 401),
    INDEX(input!$AF$3:$AF$102, (ROW()-2)/4 + 1),
    ""
)</f>
        <v/>
      </c>
      <c r="V17" s="174" t="str">
        <f t="array" ref="V17">IF(AND(MOD(ROW()-2, 4) = 0, ROW() &lt;= 401),
    INDEX(input!$U$3:$U$102, (ROW()-2)/4 + 1),
    ""
)</f>
        <v/>
      </c>
      <c r="W17" s="172"/>
      <c r="X17" s="172"/>
      <c r="Y17" s="175" t="str">
        <f t="array" ref="Y17">IF(AND(MOD(ROW()-2, 4) = 0, ROW() &lt;= 401),
    INDEX(input!$AB$3:$AB$102, (ROW()-2)/4 + 1),
    ""
)</f>
        <v/>
      </c>
      <c r="Z17" s="92">
        <f t="array" ref="Z17">INDEX(Images!$3:$401, INT((ROW()-2)/4)+1, MOD(ROW()-2, 4) + 2)</f>
        <v>0</v>
      </c>
      <c r="AA17" s="92">
        <f>IF(Z17&lt;&gt;"", 4, "")</f>
        <v>4</v>
      </c>
      <c r="AB17" s="92" t="str">
        <f t="shared" si="5"/>
        <v>Castelli Cycling Australia Short Sleeve Blue Male T-Shirt</v>
      </c>
      <c r="AC17" s="172"/>
      <c r="AD17" s="92" t="str">
        <f t="shared" si="1"/>
        <v/>
      </c>
      <c r="AE17" s="92"/>
      <c r="AF17" s="92"/>
      <c r="AG17" s="177" t="str">
        <f t="array" ref="AG17">IF(AND(MOD(ROW()-2, 4) = 0, ROW() &lt;= 401),
    LOWER(INDEX(input!$I$3:$I$102, (ROW()-2)/4 + 1)),
    ""
)</f>
        <v/>
      </c>
      <c r="AH17" s="92"/>
      <c r="AI17" s="92"/>
      <c r="AJ17" s="178" t="str">
        <f t="array" ref="AJ17">IF(MOD(ROW()-2, 4) = 0, IF(LOWER(INDEX(input!$V:$V, 3 + (ROW()-2)/4)) = "Slightly Used", "used", LOWER(INDEX(input!$V:$V, 3 + (ROW()-2)/4))), "")</f>
        <v/>
      </c>
      <c r="AK17" s="172"/>
      <c r="AL17" s="92"/>
      <c r="AM17" s="92"/>
      <c r="AN17" s="92"/>
      <c r="AO17" s="92"/>
      <c r="AP17" s="92"/>
      <c r="AQ17" s="92"/>
      <c r="AR17" s="92"/>
      <c r="AS17" s="92"/>
      <c r="AT17" s="78" t="str">
        <f t="array" ref="AT17">IF(AND(MOD(ROW()-2, 4) = 0, ROW() &lt;= 401),
    INDEX(input!$AD$3:$AD$102, (ROW()-2)/4 + 1),
    ""
)</f>
        <v/>
      </c>
      <c r="AU17" s="172"/>
      <c r="AV17" s="92"/>
      <c r="AW17" s="92"/>
      <c r="AX17" s="172"/>
      <c r="AY17" s="92"/>
      <c r="AZ17" s="92"/>
      <c r="BA17" s="172"/>
      <c r="BB17" s="92"/>
      <c r="BC17" s="92"/>
      <c r="BD17" s="172"/>
      <c r="BE17" s="92"/>
      <c r="BF17" s="92"/>
      <c r="BG17" s="172"/>
      <c r="BH17" s="92"/>
      <c r="BI17" s="92"/>
      <c r="BJ17" s="172"/>
      <c r="BK17" s="92"/>
      <c r="BL17" s="92"/>
      <c r="BM17" s="172"/>
      <c r="BN17" s="92"/>
      <c r="BO17" s="92"/>
      <c r="BP17" s="92"/>
      <c r="BQ17" s="10"/>
      <c r="BR17" s="10"/>
    </row>
    <row r="18" spans="1:70">
      <c r="A18" s="92" t="str">
        <f t="shared" si="0"/>
        <v>Castelli Cycling Australia Short Sleeve Blue Male T-Shirt 28004</v>
      </c>
      <c r="B18" s="92" t="str">
        <f t="array" ref="B18">IF(AND(MOD(ROW()-2, 4) = 0, ROW() &lt;= 402), INDEX(input!$C$3:$C$102, (ROW()-2)/4 + 1), "")</f>
        <v>Castelli Cycling Australia Short Sleeve Blue Male T-Shirt</v>
      </c>
      <c r="C18" s="92" t="str">
        <f t="array" aca="1" ref="C18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00028004 7-A-5&lt;/body&gt;&lt;/html&gt;</v>
      </c>
      <c r="D18" s="92" t="str">
        <f t="array" ref="D18">IF(AND(MOD(ROW()-2, 4) = 0, ROW() &lt;= 401),
    INDEX(input!$E$3:$E$102, (ROW()-2)/4 + 1),
    ""
)</f>
        <v>vc80</v>
      </c>
      <c r="E18" s="92" t="s">
        <v>509</v>
      </c>
      <c r="F18" s="92" t="str">
        <f t="array" ref="F18">IF(AND(MOD(ROW()-2, 4) = 0, ROW() &lt;= 401),
    INDEX(input!$P$3:$P$102, (ROW()-2)/4 + 1),
    ""
)</f>
        <v>T shirts &amp; Tops</v>
      </c>
      <c r="G18" s="92" t="str">
        <f t="array" ref="G18">IF(AND(MOD(ROW()-2, 4) = 0, ROW() &lt;= 401),
    INDEX(input!$Q$3:$Q$102, (ROW()-2)/4 + 1),
)</f>
        <v>New Arrivals, __label:New Arrivals</v>
      </c>
      <c r="H18" s="172" t="b">
        <v>0</v>
      </c>
      <c r="I18" s="92" t="str">
        <f t="array" ref="I18">IF(AND(MOD(ROW()-2, 4) = 0, ROW() &lt;= 401),
    INDEX(input!$R$3:$R$102, (ROW()-2)/4 + 1),
    ""
)</f>
        <v>Size</v>
      </c>
      <c r="J18" s="92" t="str">
        <f t="array" ref="J18">IF(AND(MOD(ROW()-2, 4) = 0, ROW() &lt;= 401),
    INDEX(input!$S$3:$S$102, (ROW()-2)/4 + 1),
    ""
)</f>
        <v>L</v>
      </c>
      <c r="K18" s="92"/>
      <c r="L18" s="92"/>
      <c r="M18" s="92"/>
      <c r="N18" s="92"/>
      <c r="O18" s="92" t="str">
        <f t="array" ref="O18">IF(AND(MOD(ROW()-2, 4) = 0, ROW() &lt;= 401),
    INDEX(input!$AA$3:$AA$102, (ROW()-2)/4 + 1),
    ""
)</f>
        <v>00028004 7-A-5</v>
      </c>
      <c r="P18" s="173">
        <f t="array" ref="P18">IF(AND(MOD(ROW()-2, 4) = 0, ROW() &lt;= 401),
    INDEX(input!$AC$3:$AC$102, (ROW()-2)/4 + 1),
    ""
)</f>
        <v>500</v>
      </c>
      <c r="Q18" s="92" t="s">
        <v>510</v>
      </c>
      <c r="R18" s="173">
        <f t="array" ref="R18">IF(AND(MOD(ROW()-2, 4) = 0, ROW() &lt;= 401),
    INDEX(input!$T$3:$T$102, (ROW()-2)/4 + 1),
    ""
)</f>
        <v>1</v>
      </c>
      <c r="S18" s="92" t="s">
        <v>511</v>
      </c>
      <c r="T18" s="92" t="s">
        <v>512</v>
      </c>
      <c r="U18" s="78">
        <f t="array" ref="U18">IF(AND(MOD(ROW()-2, 4) = 0, ROW() &lt;= 401),
    INDEX(input!$AF$3:$AF$102, (ROW()-2)/4 + 1),
    ""
)</f>
        <v>11.988</v>
      </c>
      <c r="V18" s="174">
        <f t="array" ref="V18">IF(AND(MOD(ROW()-2, 4) = 0, ROW() &lt;= 401),
    INDEX(input!$U$3:$U$102, (ROW()-2)/4 + 1),
    ""
)</f>
        <v>0</v>
      </c>
      <c r="W18" s="172" t="b">
        <v>1</v>
      </c>
      <c r="X18" s="172" t="b">
        <v>1</v>
      </c>
      <c r="Y18" s="175" t="str">
        <f t="array" ref="Y18">IF(AND(MOD(ROW()-2, 4) = 0, ROW() &lt;= 401),
    INDEX(input!$AB$3:$AB$102, (ROW()-2)/4 + 1),
    ""
)</f>
        <v>28004</v>
      </c>
      <c r="Z18" s="92">
        <f t="array" ref="Z18">INDEX(Images!$3:$401, INT((ROW()-2)/4)+1, MOD(ROW()-2, 4) + 2)</f>
        <v>0</v>
      </c>
      <c r="AA18" s="92">
        <f>IF(Z18&lt;&gt;"", 1, "")</f>
        <v>1</v>
      </c>
      <c r="AB18" s="92" t="str">
        <f t="array" ref="AB18">IF(AND(Z18&lt;&gt;"", MOD(ROW()-2,4)=0), INDEX($B$2:$B$401, (ROW()-2)/4*4 + 1), "")</f>
        <v>Castelli Cycling Australia Short Sleeve Blue Male T-Shirt</v>
      </c>
      <c r="AC18" s="172" t="b">
        <v>0</v>
      </c>
      <c r="AD18" s="92" t="str">
        <f t="shared" si="1"/>
        <v>Castelli Cycling Australia Short Sleeve Blue Male T-Shirt</v>
      </c>
      <c r="AE18" s="92"/>
      <c r="AF18" s="92" t="s">
        <v>513</v>
      </c>
      <c r="AG18" s="177" t="str">
        <f t="array" ref="AG18">IF(AND(MOD(ROW()-2, 4) = 0, ROW() &lt;= 401),
    LOWER(INDEX(input!$I$3:$I$102, (ROW()-2)/4 + 1)),
    ""
)</f>
        <v>male</v>
      </c>
      <c r="AH18" s="92"/>
      <c r="AI18" s="92"/>
      <c r="AJ18" s="178" t="str">
        <f t="array" ref="AJ18">IF(MOD(ROW()-2, 4) = 0, IF(LOWER(INDEX(input!$V:$V, 3 + (ROW()-2)/4)) = "Slightly Used", "used", LOWER(INDEX(input!$V:$V, 3 + (ROW()-2)/4))), "")</f>
        <v>used</v>
      </c>
      <c r="AK18" s="172" t="b">
        <v>1</v>
      </c>
      <c r="AL18" s="92"/>
      <c r="AM18" s="92"/>
      <c r="AN18" s="92"/>
      <c r="AO18" s="92"/>
      <c r="AP18" s="92"/>
      <c r="AQ18" s="92"/>
      <c r="AR18" s="92" t="s">
        <v>514</v>
      </c>
      <c r="AS18" s="92"/>
      <c r="AT18" s="78">
        <f t="array" ref="AT18">IF(AND(MOD(ROW()-2, 4) = 0, ROW() &lt;= 401),
    INDEX(input!$AD$3:$AD$102, (ROW()-2)/4 + 1),
    ""
)</f>
        <v>2</v>
      </c>
      <c r="AU18" s="172" t="b">
        <v>1</v>
      </c>
      <c r="AV18" s="92"/>
      <c r="AW18" s="92"/>
      <c r="AX18" s="172" t="b">
        <v>1</v>
      </c>
      <c r="AY18" s="92"/>
      <c r="AZ18" s="92"/>
      <c r="BA18" s="172" t="b">
        <v>1</v>
      </c>
      <c r="BB18" s="92"/>
      <c r="BC18" s="92"/>
      <c r="BD18" s="172" t="b">
        <v>1</v>
      </c>
      <c r="BE18" s="92"/>
      <c r="BF18" s="92"/>
      <c r="BG18" s="172" t="b">
        <v>1</v>
      </c>
      <c r="BH18" s="92"/>
      <c r="BI18" s="92"/>
      <c r="BJ18" s="172" t="b">
        <v>1</v>
      </c>
      <c r="BK18" s="92"/>
      <c r="BL18" s="92"/>
      <c r="BM18" s="172" t="b">
        <v>1</v>
      </c>
      <c r="BN18" s="92"/>
      <c r="BO18" s="92"/>
      <c r="BP18" s="92" t="s">
        <v>515</v>
      </c>
      <c r="BQ18" s="10"/>
      <c r="BR18" s="10"/>
    </row>
    <row r="19" spans="1:70">
      <c r="A19" s="92" t="str">
        <f t="shared" si="0"/>
        <v>Castelli Cycling Australia Short Sleeve Blue Male T-Shirt 28004</v>
      </c>
      <c r="B19" s="92" t="str">
        <f t="array" ref="B19">IF(AND(MOD(ROW()-2, 4) = 0, ROW() &lt;= 402), INDEX(input!$C$3:$C$102, (ROW()-2)/4 + 1), "")</f>
        <v/>
      </c>
      <c r="C19" s="92"/>
      <c r="D19" s="92" t="str">
        <f t="array" ref="D19">IF(AND(MOD(ROW()-2, 4) = 0, ROW() &lt;= 401),
    INDEX(input!$E$3:$E$102, (ROW()-2)/4 + 1),
    ""
)</f>
        <v/>
      </c>
      <c r="E19" s="92"/>
      <c r="F19" s="92" t="str">
        <f t="array" ref="F19">IF(AND(MOD(ROW()-2, 4) = 0, ROW() &lt;= 401),
    INDEX(input!$P$3:$P$102, (ROW()-2)/4 + 1),
    ""
)</f>
        <v/>
      </c>
      <c r="G19" s="92">
        <f t="array" ref="G19">IF(AND(MOD(ROW()-2, 4) = 0, ROW() &lt;= 401),
    INDEX(input!$Q$3:$Q$102, (ROW()-2)/4 + 1),
)</f>
        <v>0</v>
      </c>
      <c r="H19" s="172"/>
      <c r="I19" s="92" t="str">
        <f t="array" ref="I19">IF(AND(MOD(ROW()-2, 4) = 0, ROW() &lt;= 401),
    INDEX(input!$R$3:$R$102, (ROW()-2)/4 + 1),
    ""
)</f>
        <v/>
      </c>
      <c r="J19" s="92" t="str">
        <f t="array" ref="J19">IF(AND(MOD(ROW()-2, 4) = 0, ROW() &lt;= 401),
    INDEX(input!$S$3:$S$102, (ROW()-2)/4 + 1),
    ""
)</f>
        <v/>
      </c>
      <c r="K19" s="92"/>
      <c r="L19" s="92"/>
      <c r="M19" s="92"/>
      <c r="N19" s="92"/>
      <c r="O19" s="92" t="str">
        <f t="array" ref="O19">IF(AND(MOD(ROW()-2, 4) = 0, ROW() &lt;= 401),
    INDEX(input!$AA$3:$AA$102, (ROW()-2)/4 + 1),
    ""
)</f>
        <v/>
      </c>
      <c r="P19" s="173" t="str">
        <f t="array" ref="P19">IF(AND(MOD(ROW()-2, 4) = 0, ROW() &lt;= 401),
    INDEX(input!$AC$3:$AC$102, (ROW()-2)/4 + 1),
    ""
)</f>
        <v/>
      </c>
      <c r="Q19" s="92"/>
      <c r="R19" s="173" t="str">
        <f t="array" ref="R19">IF(AND(MOD(ROW()-2, 4) = 0, ROW() &lt;= 401),
    INDEX(input!$T$3:$T$102, (ROW()-2)/4 + 1),
    ""
)</f>
        <v/>
      </c>
      <c r="S19" s="92"/>
      <c r="T19" s="92"/>
      <c r="U19" s="78" t="str">
        <f t="array" ref="U19">IF(AND(MOD(ROW()-2, 4) = 0, ROW() &lt;= 401),
    INDEX(input!$AF$3:$AF$102, (ROW()-2)/4 + 1),
    ""
)</f>
        <v/>
      </c>
      <c r="V19" s="174" t="str">
        <f t="array" ref="V19">IF(AND(MOD(ROW()-2, 4) = 0, ROW() &lt;= 401),
    INDEX(input!$U$3:$U$102, (ROW()-2)/4 + 1),
    ""
)</f>
        <v/>
      </c>
      <c r="W19" s="172"/>
      <c r="X19" s="172"/>
      <c r="Y19" s="175" t="str">
        <f t="array" ref="Y19">IF(AND(MOD(ROW()-2, 4) = 0, ROW() &lt;= 401),
    INDEX(input!$AB$3:$AB$102, (ROW()-2)/4 + 1),
    ""
)</f>
        <v/>
      </c>
      <c r="Z19" s="92">
        <f t="array" ref="Z19">INDEX(Images!$3:$401, INT((ROW()-2)/4)+1, MOD(ROW()-2, 4) + 2)</f>
        <v>0</v>
      </c>
      <c r="AA19" s="92">
        <f>IF(Z19&lt;&gt;"", 2, "")</f>
        <v>2</v>
      </c>
      <c r="AB19" s="92" t="str">
        <f t="shared" ref="AB19:AB21" si="6">IF(Z19&lt;&gt;"", AB18, "")</f>
        <v>Castelli Cycling Australia Short Sleeve Blue Male T-Shirt</v>
      </c>
      <c r="AC19" s="172"/>
      <c r="AD19" s="92" t="str">
        <f t="shared" si="1"/>
        <v/>
      </c>
      <c r="AE19" s="92"/>
      <c r="AF19" s="92"/>
      <c r="AG19" s="177" t="str">
        <f t="array" ref="AG19">IF(AND(MOD(ROW()-2, 4) = 0, ROW() &lt;= 401),
    LOWER(INDEX(input!$I$3:$I$102, (ROW()-2)/4 + 1)),
    ""
)</f>
        <v/>
      </c>
      <c r="AH19" s="92"/>
      <c r="AI19" s="92"/>
      <c r="AJ19" s="178" t="str">
        <f t="array" ref="AJ19">IF(MOD(ROW()-2, 4) = 0, IF(LOWER(INDEX(input!$V:$V, 3 + (ROW()-2)/4)) = "Slightly Used", "used", LOWER(INDEX(input!$V:$V, 3 + (ROW()-2)/4))), "")</f>
        <v/>
      </c>
      <c r="AK19" s="172"/>
      <c r="AL19" s="92"/>
      <c r="AM19" s="92"/>
      <c r="AN19" s="92"/>
      <c r="AO19" s="92"/>
      <c r="AP19" s="92"/>
      <c r="AQ19" s="92"/>
      <c r="AR19" s="92"/>
      <c r="AS19" s="92"/>
      <c r="AT19" s="78" t="str">
        <f t="array" ref="AT19">IF(AND(MOD(ROW()-2, 4) = 0, ROW() &lt;= 401),
    INDEX(input!$AD$3:$AD$102, (ROW()-2)/4 + 1),
    ""
)</f>
        <v/>
      </c>
      <c r="AU19" s="172"/>
      <c r="AV19" s="92"/>
      <c r="AW19" s="92"/>
      <c r="AX19" s="172"/>
      <c r="AY19" s="92"/>
      <c r="AZ19" s="92"/>
      <c r="BA19" s="172"/>
      <c r="BB19" s="92"/>
      <c r="BC19" s="92"/>
      <c r="BD19" s="172"/>
      <c r="BE19" s="92"/>
      <c r="BF19" s="92"/>
      <c r="BG19" s="172"/>
      <c r="BH19" s="92"/>
      <c r="BI19" s="92"/>
      <c r="BJ19" s="172"/>
      <c r="BK19" s="92"/>
      <c r="BL19" s="92"/>
      <c r="BM19" s="172"/>
      <c r="BN19" s="92"/>
      <c r="BO19" s="92"/>
      <c r="BP19" s="92"/>
      <c r="BQ19" s="10"/>
      <c r="BR19" s="10"/>
    </row>
    <row r="20" spans="1:70">
      <c r="A20" s="92" t="str">
        <f t="shared" si="0"/>
        <v>Castelli Cycling Australia Short Sleeve Blue Male T-Shirt 28004</v>
      </c>
      <c r="B20" s="92" t="str">
        <f t="array" ref="B20">IF(AND(MOD(ROW()-2, 4) = 0, ROW() &lt;= 402), INDEX(input!$C$3:$C$102, (ROW()-2)/4 + 1), "")</f>
        <v/>
      </c>
      <c r="C20" s="92"/>
      <c r="D20" s="92" t="str">
        <f t="array" ref="D20">IF(AND(MOD(ROW()-2, 4) = 0, ROW() &lt;= 401),
    INDEX(input!$E$3:$E$102, (ROW()-2)/4 + 1),
    ""
)</f>
        <v/>
      </c>
      <c r="E20" s="92"/>
      <c r="F20" s="92" t="str">
        <f t="array" ref="F20">IF(AND(MOD(ROW()-2, 4) = 0, ROW() &lt;= 401),
    INDEX(input!$P$3:$P$102, (ROW()-2)/4 + 1),
    ""
)</f>
        <v/>
      </c>
      <c r="G20" s="92">
        <f t="array" ref="G20">IF(AND(MOD(ROW()-2, 4) = 0, ROW() &lt;= 401),
    INDEX(input!$Q$3:$Q$102, (ROW()-2)/4 + 1),
)</f>
        <v>0</v>
      </c>
      <c r="H20" s="172"/>
      <c r="I20" s="92" t="str">
        <f t="array" ref="I20">IF(AND(MOD(ROW()-2, 4) = 0, ROW() &lt;= 401),
    INDEX(input!$R$3:$R$102, (ROW()-2)/4 + 1),
    ""
)</f>
        <v/>
      </c>
      <c r="J20" s="92" t="str">
        <f t="array" ref="J20">IF(AND(MOD(ROW()-2, 4) = 0, ROW() &lt;= 401),
    INDEX(input!$S$3:$S$102, (ROW()-2)/4 + 1),
    ""
)</f>
        <v/>
      </c>
      <c r="K20" s="92"/>
      <c r="L20" s="92"/>
      <c r="M20" s="92"/>
      <c r="N20" s="92"/>
      <c r="O20" s="92" t="str">
        <f t="array" ref="O20">IF(AND(MOD(ROW()-2, 4) = 0, ROW() &lt;= 401),
    INDEX(input!$AA$3:$AA$102, (ROW()-2)/4 + 1),
    ""
)</f>
        <v/>
      </c>
      <c r="P20" s="173" t="str">
        <f t="array" ref="P20">IF(AND(MOD(ROW()-2, 4) = 0, ROW() &lt;= 401),
    INDEX(input!$AC$3:$AC$102, (ROW()-2)/4 + 1),
    ""
)</f>
        <v/>
      </c>
      <c r="Q20" s="92"/>
      <c r="R20" s="173" t="str">
        <f t="array" ref="R20">IF(AND(MOD(ROW()-2, 4) = 0, ROW() &lt;= 401),
    INDEX(input!$T$3:$T$102, (ROW()-2)/4 + 1),
    ""
)</f>
        <v/>
      </c>
      <c r="S20" s="92"/>
      <c r="T20" s="92"/>
      <c r="U20" s="78" t="str">
        <f t="array" ref="U20">IF(AND(MOD(ROW()-2, 4) = 0, ROW() &lt;= 401),
    INDEX(input!$AF$3:$AF$102, (ROW()-2)/4 + 1),
    ""
)</f>
        <v/>
      </c>
      <c r="V20" s="174" t="str">
        <f t="array" ref="V20">IF(AND(MOD(ROW()-2, 4) = 0, ROW() &lt;= 401),
    INDEX(input!$U$3:$U$102, (ROW()-2)/4 + 1),
    ""
)</f>
        <v/>
      </c>
      <c r="W20" s="172"/>
      <c r="X20" s="172"/>
      <c r="Y20" s="175" t="str">
        <f t="array" ref="Y20">IF(AND(MOD(ROW()-2, 4) = 0, ROW() &lt;= 401),
    INDEX(input!$AB$3:$AB$102, (ROW()-2)/4 + 1),
    ""
)</f>
        <v/>
      </c>
      <c r="Z20" s="92">
        <f t="array" ref="Z20">INDEX(Images!$3:$401, INT((ROW()-2)/4)+1, MOD(ROW()-2, 4) + 2)</f>
        <v>0</v>
      </c>
      <c r="AA20" s="92">
        <f>IF(Z20&lt;&gt;"", 3, "")</f>
        <v>3</v>
      </c>
      <c r="AB20" s="92" t="str">
        <f t="shared" si="6"/>
        <v>Castelli Cycling Australia Short Sleeve Blue Male T-Shirt</v>
      </c>
      <c r="AC20" s="172"/>
      <c r="AD20" s="92" t="str">
        <f t="shared" si="1"/>
        <v/>
      </c>
      <c r="AE20" s="92"/>
      <c r="AF20" s="92"/>
      <c r="AG20" s="177" t="str">
        <f t="array" ref="AG20">IF(AND(MOD(ROW()-2, 4) = 0, ROW() &lt;= 401),
    LOWER(INDEX(input!$I$3:$I$102, (ROW()-2)/4 + 1)),
    ""
)</f>
        <v/>
      </c>
      <c r="AH20" s="92"/>
      <c r="AI20" s="92"/>
      <c r="AJ20" s="178" t="str">
        <f t="array" ref="AJ20">IF(MOD(ROW()-2, 4) = 0, IF(LOWER(INDEX(input!$V:$V, 3 + (ROW()-2)/4)) = "Slightly Used", "used", LOWER(INDEX(input!$V:$V, 3 + (ROW()-2)/4))), "")</f>
        <v/>
      </c>
      <c r="AK20" s="172"/>
      <c r="AL20" s="92"/>
      <c r="AM20" s="92"/>
      <c r="AN20" s="92"/>
      <c r="AO20" s="92"/>
      <c r="AP20" s="92"/>
      <c r="AQ20" s="92"/>
      <c r="AR20" s="92"/>
      <c r="AS20" s="92"/>
      <c r="AT20" s="78" t="str">
        <f t="array" ref="AT20">IF(AND(MOD(ROW()-2, 4) = 0, ROW() &lt;= 401),
    INDEX(input!$AD$3:$AD$102, (ROW()-2)/4 + 1),
    ""
)</f>
        <v/>
      </c>
      <c r="AU20" s="172"/>
      <c r="AV20" s="92"/>
      <c r="AW20" s="92"/>
      <c r="AX20" s="172"/>
      <c r="AY20" s="92"/>
      <c r="AZ20" s="92"/>
      <c r="BA20" s="172"/>
      <c r="BB20" s="92"/>
      <c r="BC20" s="92"/>
      <c r="BD20" s="172"/>
      <c r="BE20" s="92"/>
      <c r="BF20" s="92"/>
      <c r="BG20" s="172"/>
      <c r="BH20" s="92"/>
      <c r="BI20" s="92"/>
      <c r="BJ20" s="172"/>
      <c r="BK20" s="92"/>
      <c r="BL20" s="92"/>
      <c r="BM20" s="172"/>
      <c r="BN20" s="92"/>
      <c r="BO20" s="92"/>
      <c r="BP20" s="92"/>
      <c r="BQ20" s="10"/>
      <c r="BR20" s="10"/>
    </row>
    <row r="21" spans="1:70">
      <c r="A21" s="92" t="str">
        <f t="shared" si="0"/>
        <v>Castelli Cycling Australia Short Sleeve Blue Male T-Shirt 28004</v>
      </c>
      <c r="B21" s="92" t="str">
        <f t="array" ref="B21">IF(AND(MOD(ROW()-2, 4) = 0, ROW() &lt;= 402), INDEX(input!$C$3:$C$102, (ROW()-2)/4 + 1), "")</f>
        <v/>
      </c>
      <c r="C21" s="92"/>
      <c r="D21" s="92" t="str">
        <f t="array" ref="D21">IF(AND(MOD(ROW()-2, 4) = 0, ROW() &lt;= 401),
    INDEX(input!$E$3:$E$102, (ROW()-2)/4 + 1),
    ""
)</f>
        <v/>
      </c>
      <c r="E21" s="92"/>
      <c r="F21" s="92" t="str">
        <f t="array" ref="F21">IF(AND(MOD(ROW()-2, 4) = 0, ROW() &lt;= 401),
    INDEX(input!$P$3:$P$102, (ROW()-2)/4 + 1),
    ""
)</f>
        <v/>
      </c>
      <c r="G21" s="92">
        <f t="array" ref="G21">IF(AND(MOD(ROW()-2, 4) = 0, ROW() &lt;= 401),
    INDEX(input!$Q$3:$Q$102, (ROW()-2)/4 + 1),
)</f>
        <v>0</v>
      </c>
      <c r="H21" s="172"/>
      <c r="I21" s="92" t="str">
        <f t="array" ref="I21">IF(AND(MOD(ROW()-2, 4) = 0, ROW() &lt;= 401),
    INDEX(input!$R$3:$R$102, (ROW()-2)/4 + 1),
    ""
)</f>
        <v/>
      </c>
      <c r="J21" s="92" t="str">
        <f t="array" ref="J21">IF(AND(MOD(ROW()-2, 4) = 0, ROW() &lt;= 401),
    INDEX(input!$S$3:$S$102, (ROW()-2)/4 + 1),
    ""
)</f>
        <v/>
      </c>
      <c r="K21" s="92"/>
      <c r="L21" s="92"/>
      <c r="M21" s="92"/>
      <c r="N21" s="92"/>
      <c r="O21" s="92" t="str">
        <f t="array" ref="O21">IF(AND(MOD(ROW()-2, 4) = 0, ROW() &lt;= 401),
    INDEX(input!$AA$3:$AA$102, (ROW()-2)/4 + 1),
    ""
)</f>
        <v/>
      </c>
      <c r="P21" s="173" t="str">
        <f t="array" ref="P21">IF(AND(MOD(ROW()-2, 4) = 0, ROW() &lt;= 401),
    INDEX(input!$AC$3:$AC$102, (ROW()-2)/4 + 1),
    ""
)</f>
        <v/>
      </c>
      <c r="Q21" s="92"/>
      <c r="R21" s="173" t="str">
        <f t="array" ref="R21">IF(AND(MOD(ROW()-2, 4) = 0, ROW() &lt;= 401),
    INDEX(input!$T$3:$T$102, (ROW()-2)/4 + 1),
    ""
)</f>
        <v/>
      </c>
      <c r="S21" s="92"/>
      <c r="T21" s="92"/>
      <c r="U21" s="78" t="str">
        <f t="array" ref="U21">IF(AND(MOD(ROW()-2, 4) = 0, ROW() &lt;= 401),
    INDEX(input!$AF$3:$AF$102, (ROW()-2)/4 + 1),
    ""
)</f>
        <v/>
      </c>
      <c r="V21" s="174" t="str">
        <f t="array" ref="V21">IF(AND(MOD(ROW()-2, 4) = 0, ROW() &lt;= 401),
    INDEX(input!$U$3:$U$102, (ROW()-2)/4 + 1),
    ""
)</f>
        <v/>
      </c>
      <c r="W21" s="172"/>
      <c r="X21" s="172"/>
      <c r="Y21" s="175" t="str">
        <f t="array" ref="Y21">IF(AND(MOD(ROW()-2, 4) = 0, ROW() &lt;= 401),
    INDEX(input!$AB$3:$AB$102, (ROW()-2)/4 + 1),
    ""
)</f>
        <v/>
      </c>
      <c r="Z21" s="92">
        <f t="array" ref="Z21">INDEX(Images!$3:$401, INT((ROW()-2)/4)+1, MOD(ROW()-2, 4) + 2)</f>
        <v>0</v>
      </c>
      <c r="AA21" s="92">
        <f>IF(Z21&lt;&gt;"", 4, "")</f>
        <v>4</v>
      </c>
      <c r="AB21" s="92" t="str">
        <f t="shared" si="6"/>
        <v>Castelli Cycling Australia Short Sleeve Blue Male T-Shirt</v>
      </c>
      <c r="AC21" s="172"/>
      <c r="AD21" s="92" t="str">
        <f t="shared" si="1"/>
        <v/>
      </c>
      <c r="AE21" s="92"/>
      <c r="AF21" s="92"/>
      <c r="AG21" s="177" t="str">
        <f t="array" ref="AG21">IF(AND(MOD(ROW()-2, 4) = 0, ROW() &lt;= 401),
    LOWER(INDEX(input!$I$3:$I$102, (ROW()-2)/4 + 1)),
    ""
)</f>
        <v/>
      </c>
      <c r="AH21" s="92"/>
      <c r="AI21" s="92"/>
      <c r="AJ21" s="178" t="str">
        <f t="array" ref="AJ21">IF(MOD(ROW()-2, 4) = 0, IF(LOWER(INDEX(input!$V:$V, 3 + (ROW()-2)/4)) = "Slightly Used", "used", LOWER(INDEX(input!$V:$V, 3 + (ROW()-2)/4))), "")</f>
        <v/>
      </c>
      <c r="AK21" s="172"/>
      <c r="AL21" s="92"/>
      <c r="AM21" s="92"/>
      <c r="AN21" s="92"/>
      <c r="AO21" s="92"/>
      <c r="AP21" s="92"/>
      <c r="AQ21" s="92"/>
      <c r="AR21" s="92"/>
      <c r="AS21" s="92"/>
      <c r="AT21" s="78" t="str">
        <f t="array" ref="AT21">IF(AND(MOD(ROW()-2, 4) = 0, ROW() &lt;= 401),
    INDEX(input!$AD$3:$AD$102, (ROW()-2)/4 + 1),
    ""
)</f>
        <v/>
      </c>
      <c r="AU21" s="172"/>
      <c r="AV21" s="92"/>
      <c r="AW21" s="92"/>
      <c r="AX21" s="172"/>
      <c r="AY21" s="92"/>
      <c r="AZ21" s="92"/>
      <c r="BA21" s="172"/>
      <c r="BB21" s="92"/>
      <c r="BC21" s="92"/>
      <c r="BD21" s="172"/>
      <c r="BE21" s="92"/>
      <c r="BF21" s="92"/>
      <c r="BG21" s="172"/>
      <c r="BH21" s="92"/>
      <c r="BI21" s="92"/>
      <c r="BJ21" s="172"/>
      <c r="BK21" s="92"/>
      <c r="BL21" s="92"/>
      <c r="BM21" s="172"/>
      <c r="BN21" s="92"/>
      <c r="BO21" s="92"/>
      <c r="BP21" s="92"/>
      <c r="BQ21" s="10"/>
      <c r="BR21" s="10"/>
    </row>
    <row r="22" spans="1:70">
      <c r="A22" s="92" t="str">
        <f t="shared" si="0"/>
        <v>Castelli Cycling Australia Short Sleeve Blue Male T-Shirt 28005</v>
      </c>
      <c r="B22" s="92" t="str">
        <f t="array" ref="B22">IF(AND(MOD(ROW()-2, 4) = 0, ROW() &lt;= 402), INDEX(input!$C$3:$C$102, (ROW()-2)/4 + 1), "")</f>
        <v>Castelli Cycling Australia Short Sleeve Blue Male T-Shirt</v>
      </c>
      <c r="C22" s="92" t="str">
        <f t="array" aca="1" ref="C22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00028005 7-A-5&lt;/body&gt;&lt;/html&gt;</v>
      </c>
      <c r="D22" s="92" t="str">
        <f t="array" ref="D22">IF(AND(MOD(ROW()-2, 4) = 0, ROW() &lt;= 401),
    INDEX(input!$E$3:$E$102, (ROW()-2)/4 + 1),
    ""
)</f>
        <v>vc80</v>
      </c>
      <c r="E22" s="92" t="s">
        <v>509</v>
      </c>
      <c r="F22" s="92" t="str">
        <f t="array" ref="F22">IF(AND(MOD(ROW()-2, 4) = 0, ROW() &lt;= 401),
    INDEX(input!$P$3:$P$102, (ROW()-2)/4 + 1),
    ""
)</f>
        <v>T shirts &amp; Tops</v>
      </c>
      <c r="G22" s="92" t="str">
        <f t="array" ref="G22">IF(AND(MOD(ROW()-2, 4) = 0, ROW() &lt;= 401),
    INDEX(input!$Q$3:$Q$102, (ROW()-2)/4 + 1),
)</f>
        <v>New Arrivals, __label:New Arrivals</v>
      </c>
      <c r="H22" s="172" t="b">
        <v>0</v>
      </c>
      <c r="I22" s="92" t="str">
        <f t="array" ref="I22">IF(AND(MOD(ROW()-2, 4) = 0, ROW() &lt;= 401),
    INDEX(input!$R$3:$R$102, (ROW()-2)/4 + 1),
    ""
)</f>
        <v>Size</v>
      </c>
      <c r="J22" s="92" t="str">
        <f t="array" ref="J22">IF(AND(MOD(ROW()-2, 4) = 0, ROW() &lt;= 401),
    INDEX(input!$S$3:$S$102, (ROW()-2)/4 + 1),
    ""
)</f>
        <v>S</v>
      </c>
      <c r="K22" s="92"/>
      <c r="L22" s="92"/>
      <c r="M22" s="92"/>
      <c r="N22" s="92"/>
      <c r="O22" s="92" t="str">
        <f t="array" ref="O22">IF(AND(MOD(ROW()-2, 4) = 0, ROW() &lt;= 401),
    INDEX(input!$AA$3:$AA$102, (ROW()-2)/4 + 1),
    ""
)</f>
        <v>00028005 7-A-5</v>
      </c>
      <c r="P22" s="173">
        <f t="array" ref="P22">IF(AND(MOD(ROW()-2, 4) = 0, ROW() &lt;= 401),
    INDEX(input!$AC$3:$AC$102, (ROW()-2)/4 + 1),
    ""
)</f>
        <v>500</v>
      </c>
      <c r="Q22" s="92" t="s">
        <v>510</v>
      </c>
      <c r="R22" s="173">
        <f t="array" ref="R22">IF(AND(MOD(ROW()-2, 4) = 0, ROW() &lt;= 401),
    INDEX(input!$T$3:$T$102, (ROW()-2)/4 + 1),
    ""
)</f>
        <v>2</v>
      </c>
      <c r="S22" s="92" t="s">
        <v>511</v>
      </c>
      <c r="T22" s="92" t="s">
        <v>512</v>
      </c>
      <c r="U22" s="78">
        <f t="array" ref="U22">IF(AND(MOD(ROW()-2, 4) = 0, ROW() &lt;= 401),
    INDEX(input!$AF$3:$AF$102, (ROW()-2)/4 + 1),
    ""
)</f>
        <v>11.988</v>
      </c>
      <c r="V22" s="174">
        <f t="array" ref="V22">IF(AND(MOD(ROW()-2, 4) = 0, ROW() &lt;= 401),
    INDEX(input!$U$3:$U$102, (ROW()-2)/4 + 1),
    ""
)</f>
        <v>0</v>
      </c>
      <c r="W22" s="172" t="b">
        <v>1</v>
      </c>
      <c r="X22" s="172" t="b">
        <v>1</v>
      </c>
      <c r="Y22" s="175" t="str">
        <f t="array" ref="Y22">IF(AND(MOD(ROW()-2, 4) = 0, ROW() &lt;= 401),
    INDEX(input!$AB$3:$AB$102, (ROW()-2)/4 + 1),
    ""
)</f>
        <v>28005</v>
      </c>
      <c r="Z22" s="92">
        <f t="array" ref="Z22">INDEX(Images!$3:$401, INT((ROW()-2)/4)+1, MOD(ROW()-2, 4) + 2)</f>
        <v>0</v>
      </c>
      <c r="AA22" s="92">
        <f>IF(Z22&lt;&gt;"", 1, "")</f>
        <v>1</v>
      </c>
      <c r="AB22" s="92" t="str">
        <f t="array" ref="AB22">IF(AND(Z22&lt;&gt;"", MOD(ROW()-2,4)=0), INDEX($B$2:$B$401, (ROW()-2)/4*4 + 1), "")</f>
        <v>Castelli Cycling Australia Short Sleeve Blue Male T-Shirt</v>
      </c>
      <c r="AC22" s="172" t="b">
        <v>0</v>
      </c>
      <c r="AD22" s="92" t="str">
        <f t="shared" si="1"/>
        <v>Castelli Cycling Australia Short Sleeve Blue Male T-Shirt</v>
      </c>
      <c r="AE22" s="92"/>
      <c r="AF22" s="92" t="s">
        <v>513</v>
      </c>
      <c r="AG22" s="177" t="str">
        <f t="array" ref="AG22">IF(AND(MOD(ROW()-2, 4) = 0, ROW() &lt;= 401),
    LOWER(INDEX(input!$I$3:$I$102, (ROW()-2)/4 + 1)),
    ""
)</f>
        <v>male</v>
      </c>
      <c r="AH22" s="92"/>
      <c r="AI22" s="92"/>
      <c r="AJ22" s="178" t="str">
        <f t="array" ref="AJ22">IF(MOD(ROW()-2, 4) = 0, IF(LOWER(INDEX(input!$V:$V, 3 + (ROW()-2)/4)) = "Slightly Used", "used", LOWER(INDEX(input!$V:$V, 3 + (ROW()-2)/4))), "")</f>
        <v>used</v>
      </c>
      <c r="AK22" s="172" t="b">
        <v>1</v>
      </c>
      <c r="AL22" s="92"/>
      <c r="AM22" s="92"/>
      <c r="AN22" s="92"/>
      <c r="AO22" s="92"/>
      <c r="AP22" s="92"/>
      <c r="AQ22" s="92"/>
      <c r="AR22" s="92" t="s">
        <v>514</v>
      </c>
      <c r="AS22" s="92"/>
      <c r="AT22" s="78">
        <f t="array" ref="AT22">IF(AND(MOD(ROW()-2, 4) = 0, ROW() &lt;= 401),
    INDEX(input!$AD$3:$AD$102, (ROW()-2)/4 + 1),
    ""
)</f>
        <v>2</v>
      </c>
      <c r="AU22" s="172" t="b">
        <v>1</v>
      </c>
      <c r="AV22" s="92"/>
      <c r="AW22" s="92"/>
      <c r="AX22" s="172" t="b">
        <v>1</v>
      </c>
      <c r="AY22" s="92"/>
      <c r="AZ22" s="92"/>
      <c r="BA22" s="172" t="b">
        <v>1</v>
      </c>
      <c r="BB22" s="92"/>
      <c r="BC22" s="92"/>
      <c r="BD22" s="172" t="b">
        <v>1</v>
      </c>
      <c r="BE22" s="92"/>
      <c r="BF22" s="92"/>
      <c r="BG22" s="172" t="b">
        <v>1</v>
      </c>
      <c r="BH22" s="92"/>
      <c r="BI22" s="92"/>
      <c r="BJ22" s="172" t="b">
        <v>1</v>
      </c>
      <c r="BK22" s="92"/>
      <c r="BL22" s="92"/>
      <c r="BM22" s="172" t="b">
        <v>1</v>
      </c>
      <c r="BN22" s="92"/>
      <c r="BO22" s="92"/>
      <c r="BP22" s="92" t="s">
        <v>515</v>
      </c>
      <c r="BQ22" s="10"/>
      <c r="BR22" s="10"/>
    </row>
    <row r="23" spans="1:70">
      <c r="A23" s="92" t="str">
        <f t="shared" si="0"/>
        <v>Castelli Cycling Australia Short Sleeve Blue Male T-Shirt 28005</v>
      </c>
      <c r="B23" s="92" t="str">
        <f t="array" ref="B23">IF(AND(MOD(ROW()-2, 4) = 0, ROW() &lt;= 402), INDEX(input!$C$3:$C$102, (ROW()-2)/4 + 1), "")</f>
        <v/>
      </c>
      <c r="C23" s="92"/>
      <c r="D23" s="92" t="str">
        <f t="array" ref="D23">IF(AND(MOD(ROW()-2, 4) = 0, ROW() &lt;= 401),
    INDEX(input!$E$3:$E$102, (ROW()-2)/4 + 1),
    ""
)</f>
        <v/>
      </c>
      <c r="E23" s="92"/>
      <c r="F23" s="92" t="str">
        <f t="array" ref="F23">IF(AND(MOD(ROW()-2, 4) = 0, ROW() &lt;= 401),
    INDEX(input!$P$3:$P$102, (ROW()-2)/4 + 1),
    ""
)</f>
        <v/>
      </c>
      <c r="G23" s="92">
        <f t="array" ref="G23">IF(AND(MOD(ROW()-2, 4) = 0, ROW() &lt;= 401),
    INDEX(input!$Q$3:$Q$102, (ROW()-2)/4 + 1),
)</f>
        <v>0</v>
      </c>
      <c r="H23" s="172"/>
      <c r="I23" s="92" t="str">
        <f t="array" ref="I23">IF(AND(MOD(ROW()-2, 4) = 0, ROW() &lt;= 401),
    INDEX(input!$R$3:$R$102, (ROW()-2)/4 + 1),
    ""
)</f>
        <v/>
      </c>
      <c r="J23" s="92" t="str">
        <f t="array" ref="J23">IF(AND(MOD(ROW()-2, 4) = 0, ROW() &lt;= 401),
    INDEX(input!$S$3:$S$102, (ROW()-2)/4 + 1),
    ""
)</f>
        <v/>
      </c>
      <c r="K23" s="92"/>
      <c r="L23" s="92"/>
      <c r="M23" s="92"/>
      <c r="N23" s="92"/>
      <c r="O23" s="92" t="str">
        <f t="array" ref="O23">IF(AND(MOD(ROW()-2, 4) = 0, ROW() &lt;= 401),
    INDEX(input!$AA$3:$AA$102, (ROW()-2)/4 + 1),
    ""
)</f>
        <v/>
      </c>
      <c r="P23" s="173" t="str">
        <f t="array" ref="P23">IF(AND(MOD(ROW()-2, 4) = 0, ROW() &lt;= 401),
    INDEX(input!$AC$3:$AC$102, (ROW()-2)/4 + 1),
    ""
)</f>
        <v/>
      </c>
      <c r="Q23" s="92"/>
      <c r="R23" s="173" t="str">
        <f t="array" ref="R23">IF(AND(MOD(ROW()-2, 4) = 0, ROW() &lt;= 401),
    INDEX(input!$T$3:$T$102, (ROW()-2)/4 + 1),
    ""
)</f>
        <v/>
      </c>
      <c r="S23" s="92"/>
      <c r="T23" s="92"/>
      <c r="U23" s="78" t="str">
        <f t="array" ref="U23">IF(AND(MOD(ROW()-2, 4) = 0, ROW() &lt;= 401),
    INDEX(input!$AF$3:$AF$102, (ROW()-2)/4 + 1),
    ""
)</f>
        <v/>
      </c>
      <c r="V23" s="174" t="str">
        <f t="array" ref="V23">IF(AND(MOD(ROW()-2, 4) = 0, ROW() &lt;= 401),
    INDEX(input!$U$3:$U$102, (ROW()-2)/4 + 1),
    ""
)</f>
        <v/>
      </c>
      <c r="W23" s="172"/>
      <c r="X23" s="172"/>
      <c r="Y23" s="175" t="str">
        <f t="array" ref="Y23">IF(AND(MOD(ROW()-2, 4) = 0, ROW() &lt;= 401),
    INDEX(input!$AB$3:$AB$102, (ROW()-2)/4 + 1),
    ""
)</f>
        <v/>
      </c>
      <c r="Z23" s="92">
        <f t="array" ref="Z23">INDEX(Images!$3:$401, INT((ROW()-2)/4)+1, MOD(ROW()-2, 4) + 2)</f>
        <v>0</v>
      </c>
      <c r="AA23" s="92">
        <f>IF(Z23&lt;&gt;"", 2, "")</f>
        <v>2</v>
      </c>
      <c r="AB23" s="92" t="str">
        <f t="shared" ref="AB23:AB25" si="7">IF(Z23&lt;&gt;"", AB22, "")</f>
        <v>Castelli Cycling Australia Short Sleeve Blue Male T-Shirt</v>
      </c>
      <c r="AC23" s="172"/>
      <c r="AD23" s="92" t="str">
        <f t="shared" si="1"/>
        <v/>
      </c>
      <c r="AE23" s="92"/>
      <c r="AF23" s="92"/>
      <c r="AG23" s="177" t="str">
        <f t="array" ref="AG23">IF(AND(MOD(ROW()-2, 4) = 0, ROW() &lt;= 401),
    LOWER(INDEX(input!$I$3:$I$102, (ROW()-2)/4 + 1)),
    ""
)</f>
        <v/>
      </c>
      <c r="AH23" s="92"/>
      <c r="AI23" s="92"/>
      <c r="AJ23" s="178" t="str">
        <f t="array" ref="AJ23">IF(MOD(ROW()-2, 4) = 0, IF(LOWER(INDEX(input!$V:$V, 3 + (ROW()-2)/4)) = "Slightly Used", "used", LOWER(INDEX(input!$V:$V, 3 + (ROW()-2)/4))), "")</f>
        <v/>
      </c>
      <c r="AK23" s="172"/>
      <c r="AL23" s="92"/>
      <c r="AM23" s="92"/>
      <c r="AN23" s="92"/>
      <c r="AO23" s="92"/>
      <c r="AP23" s="92"/>
      <c r="AQ23" s="92"/>
      <c r="AR23" s="92"/>
      <c r="AS23" s="92"/>
      <c r="AT23" s="78" t="str">
        <f t="array" ref="AT23">IF(AND(MOD(ROW()-2, 4) = 0, ROW() &lt;= 401),
    INDEX(input!$AD$3:$AD$102, (ROW()-2)/4 + 1),
    ""
)</f>
        <v/>
      </c>
      <c r="AU23" s="172"/>
      <c r="AV23" s="92"/>
      <c r="AW23" s="92"/>
      <c r="AX23" s="172"/>
      <c r="AY23" s="92"/>
      <c r="AZ23" s="92"/>
      <c r="BA23" s="172"/>
      <c r="BB23" s="92"/>
      <c r="BC23" s="92"/>
      <c r="BD23" s="172"/>
      <c r="BE23" s="92"/>
      <c r="BF23" s="92"/>
      <c r="BG23" s="172"/>
      <c r="BH23" s="92"/>
      <c r="BI23" s="92"/>
      <c r="BJ23" s="172"/>
      <c r="BK23" s="92"/>
      <c r="BL23" s="92"/>
      <c r="BM23" s="172"/>
      <c r="BN23" s="92"/>
      <c r="BO23" s="92"/>
      <c r="BP23" s="92"/>
      <c r="BQ23" s="10"/>
      <c r="BR23" s="10"/>
    </row>
    <row r="24" spans="1:70">
      <c r="A24" s="92" t="str">
        <f t="shared" si="0"/>
        <v>Castelli Cycling Australia Short Sleeve Blue Male T-Shirt 28005</v>
      </c>
      <c r="B24" s="92" t="str">
        <f t="array" ref="B24">IF(AND(MOD(ROW()-2, 4) = 0, ROW() &lt;= 402), INDEX(input!$C$3:$C$102, (ROW()-2)/4 + 1), "")</f>
        <v/>
      </c>
      <c r="C24" s="92"/>
      <c r="D24" s="92" t="str">
        <f t="array" ref="D24">IF(AND(MOD(ROW()-2, 4) = 0, ROW() &lt;= 401),
    INDEX(input!$E$3:$E$102, (ROW()-2)/4 + 1),
    ""
)</f>
        <v/>
      </c>
      <c r="E24" s="92"/>
      <c r="F24" s="92" t="str">
        <f t="array" ref="F24">IF(AND(MOD(ROW()-2, 4) = 0, ROW() &lt;= 401),
    INDEX(input!$P$3:$P$102, (ROW()-2)/4 + 1),
    ""
)</f>
        <v/>
      </c>
      <c r="G24" s="92">
        <f t="array" ref="G24">IF(AND(MOD(ROW()-2, 4) = 0, ROW() &lt;= 401),
    INDEX(input!$Q$3:$Q$102, (ROW()-2)/4 + 1),
)</f>
        <v>0</v>
      </c>
      <c r="H24" s="172"/>
      <c r="I24" s="92" t="str">
        <f t="array" ref="I24">IF(AND(MOD(ROW()-2, 4) = 0, ROW() &lt;= 401),
    INDEX(input!$R$3:$R$102, (ROW()-2)/4 + 1),
    ""
)</f>
        <v/>
      </c>
      <c r="J24" s="92" t="str">
        <f t="array" ref="J24">IF(AND(MOD(ROW()-2, 4) = 0, ROW() &lt;= 401),
    INDEX(input!$S$3:$S$102, (ROW()-2)/4 + 1),
    ""
)</f>
        <v/>
      </c>
      <c r="K24" s="92"/>
      <c r="L24" s="92"/>
      <c r="M24" s="92"/>
      <c r="N24" s="92"/>
      <c r="O24" s="92" t="str">
        <f t="array" ref="O24">IF(AND(MOD(ROW()-2, 4) = 0, ROW() &lt;= 401),
    INDEX(input!$AA$3:$AA$102, (ROW()-2)/4 + 1),
    ""
)</f>
        <v/>
      </c>
      <c r="P24" s="173" t="str">
        <f t="array" ref="P24">IF(AND(MOD(ROW()-2, 4) = 0, ROW() &lt;= 401),
    INDEX(input!$AC$3:$AC$102, (ROW()-2)/4 + 1),
    ""
)</f>
        <v/>
      </c>
      <c r="Q24" s="92"/>
      <c r="R24" s="173" t="str">
        <f t="array" ref="R24">IF(AND(MOD(ROW()-2, 4) = 0, ROW() &lt;= 401),
    INDEX(input!$T$3:$T$102, (ROW()-2)/4 + 1),
    ""
)</f>
        <v/>
      </c>
      <c r="S24" s="92"/>
      <c r="T24" s="92"/>
      <c r="U24" s="78" t="str">
        <f t="array" ref="U24">IF(AND(MOD(ROW()-2, 4) = 0, ROW() &lt;= 401),
    INDEX(input!$AF$3:$AF$102, (ROW()-2)/4 + 1),
    ""
)</f>
        <v/>
      </c>
      <c r="V24" s="174" t="str">
        <f t="array" ref="V24">IF(AND(MOD(ROW()-2, 4) = 0, ROW() &lt;= 401),
    INDEX(input!$U$3:$U$102, (ROW()-2)/4 + 1),
    ""
)</f>
        <v/>
      </c>
      <c r="W24" s="172"/>
      <c r="X24" s="172"/>
      <c r="Y24" s="175" t="str">
        <f t="array" ref="Y24">IF(AND(MOD(ROW()-2, 4) = 0, ROW() &lt;= 401),
    INDEX(input!$AB$3:$AB$102, (ROW()-2)/4 + 1),
    ""
)</f>
        <v/>
      </c>
      <c r="Z24" s="92">
        <f t="array" ref="Z24">INDEX(Images!$3:$401, INT((ROW()-2)/4)+1, MOD(ROW()-2, 4) + 2)</f>
        <v>0</v>
      </c>
      <c r="AA24" s="92">
        <f>IF(Z24&lt;&gt;"", 3, "")</f>
        <v>3</v>
      </c>
      <c r="AB24" s="92" t="str">
        <f t="shared" si="7"/>
        <v>Castelli Cycling Australia Short Sleeve Blue Male T-Shirt</v>
      </c>
      <c r="AC24" s="172"/>
      <c r="AD24" s="92" t="str">
        <f t="shared" si="1"/>
        <v/>
      </c>
      <c r="AE24" s="92"/>
      <c r="AF24" s="92"/>
      <c r="AG24" s="177" t="str">
        <f t="array" ref="AG24">IF(AND(MOD(ROW()-2, 4) = 0, ROW() &lt;= 401),
    LOWER(INDEX(input!$I$3:$I$102, (ROW()-2)/4 + 1)),
    ""
)</f>
        <v/>
      </c>
      <c r="AH24" s="92"/>
      <c r="AI24" s="92"/>
      <c r="AJ24" s="178" t="str">
        <f t="array" ref="AJ24">IF(MOD(ROW()-2, 4) = 0, IF(LOWER(INDEX(input!$V:$V, 3 + (ROW()-2)/4)) = "Slightly Used", "used", LOWER(INDEX(input!$V:$V, 3 + (ROW()-2)/4))), "")</f>
        <v/>
      </c>
      <c r="AK24" s="172"/>
      <c r="AL24" s="92"/>
      <c r="AM24" s="92"/>
      <c r="AN24" s="92"/>
      <c r="AO24" s="92"/>
      <c r="AP24" s="92"/>
      <c r="AQ24" s="92"/>
      <c r="AR24" s="92"/>
      <c r="AS24" s="92"/>
      <c r="AT24" s="78" t="str">
        <f t="array" ref="AT24">IF(AND(MOD(ROW()-2, 4) = 0, ROW() &lt;= 401),
    INDEX(input!$AD$3:$AD$102, (ROW()-2)/4 + 1),
    ""
)</f>
        <v/>
      </c>
      <c r="AU24" s="172"/>
      <c r="AV24" s="92"/>
      <c r="AW24" s="92"/>
      <c r="AX24" s="172"/>
      <c r="AY24" s="92"/>
      <c r="AZ24" s="92"/>
      <c r="BA24" s="172"/>
      <c r="BB24" s="92"/>
      <c r="BC24" s="92"/>
      <c r="BD24" s="172"/>
      <c r="BE24" s="92"/>
      <c r="BF24" s="92"/>
      <c r="BG24" s="172"/>
      <c r="BH24" s="92"/>
      <c r="BI24" s="92"/>
      <c r="BJ24" s="172"/>
      <c r="BK24" s="92"/>
      <c r="BL24" s="92"/>
      <c r="BM24" s="172"/>
      <c r="BN24" s="92"/>
      <c r="BO24" s="92"/>
      <c r="BP24" s="92"/>
      <c r="BQ24" s="10"/>
      <c r="BR24" s="10"/>
    </row>
    <row r="25" spans="1:70">
      <c r="A25" s="92" t="str">
        <f t="shared" si="0"/>
        <v>Castelli Cycling Australia Short Sleeve Blue Male T-Shirt 28005</v>
      </c>
      <c r="B25" s="92" t="str">
        <f t="array" ref="B25">IF(AND(MOD(ROW()-2, 4) = 0, ROW() &lt;= 402), INDEX(input!$C$3:$C$102, (ROW()-2)/4 + 1), "")</f>
        <v/>
      </c>
      <c r="C25" s="92"/>
      <c r="D25" s="92" t="str">
        <f t="array" ref="D25">IF(AND(MOD(ROW()-2, 4) = 0, ROW() &lt;= 401),
    INDEX(input!$E$3:$E$102, (ROW()-2)/4 + 1),
    ""
)</f>
        <v/>
      </c>
      <c r="E25" s="92"/>
      <c r="F25" s="92" t="str">
        <f t="array" ref="F25">IF(AND(MOD(ROW()-2, 4) = 0, ROW() &lt;= 401),
    INDEX(input!$P$3:$P$102, (ROW()-2)/4 + 1),
    ""
)</f>
        <v/>
      </c>
      <c r="G25" s="92">
        <f t="array" ref="G25">IF(AND(MOD(ROW()-2, 4) = 0, ROW() &lt;= 401),
    INDEX(input!$Q$3:$Q$102, (ROW()-2)/4 + 1),
)</f>
        <v>0</v>
      </c>
      <c r="H25" s="172"/>
      <c r="I25" s="92" t="str">
        <f t="array" ref="I25">IF(AND(MOD(ROW()-2, 4) = 0, ROW() &lt;= 401),
    INDEX(input!$R$3:$R$102, (ROW()-2)/4 + 1),
    ""
)</f>
        <v/>
      </c>
      <c r="J25" s="92" t="str">
        <f t="array" ref="J25">IF(AND(MOD(ROW()-2, 4) = 0, ROW() &lt;= 401),
    INDEX(input!$S$3:$S$102, (ROW()-2)/4 + 1),
    ""
)</f>
        <v/>
      </c>
      <c r="K25" s="92"/>
      <c r="L25" s="92"/>
      <c r="M25" s="92"/>
      <c r="N25" s="92"/>
      <c r="O25" s="92" t="str">
        <f t="array" ref="O25">IF(AND(MOD(ROW()-2, 4) = 0, ROW() &lt;= 401),
    INDEX(input!$AA$3:$AA$102, (ROW()-2)/4 + 1),
    ""
)</f>
        <v/>
      </c>
      <c r="P25" s="173" t="str">
        <f t="array" ref="P25">IF(AND(MOD(ROW()-2, 4) = 0, ROW() &lt;= 401),
    INDEX(input!$AC$3:$AC$102, (ROW()-2)/4 + 1),
    ""
)</f>
        <v/>
      </c>
      <c r="Q25" s="92"/>
      <c r="R25" s="173" t="str">
        <f t="array" ref="R25">IF(AND(MOD(ROW()-2, 4) = 0, ROW() &lt;= 401),
    INDEX(input!$T$3:$T$102, (ROW()-2)/4 + 1),
    ""
)</f>
        <v/>
      </c>
      <c r="S25" s="92"/>
      <c r="T25" s="92"/>
      <c r="U25" s="78" t="str">
        <f t="array" ref="U25">IF(AND(MOD(ROW()-2, 4) = 0, ROW() &lt;= 401),
    INDEX(input!$AF$3:$AF$102, (ROW()-2)/4 + 1),
    ""
)</f>
        <v/>
      </c>
      <c r="V25" s="174" t="str">
        <f t="array" ref="V25">IF(AND(MOD(ROW()-2, 4) = 0, ROW() &lt;= 401),
    INDEX(input!$U$3:$U$102, (ROW()-2)/4 + 1),
    ""
)</f>
        <v/>
      </c>
      <c r="W25" s="172"/>
      <c r="X25" s="172"/>
      <c r="Y25" s="175" t="str">
        <f t="array" ref="Y25">IF(AND(MOD(ROW()-2, 4) = 0, ROW() &lt;= 401),
    INDEX(input!$AB$3:$AB$102, (ROW()-2)/4 + 1),
    ""
)</f>
        <v/>
      </c>
      <c r="Z25" s="92">
        <f t="array" ref="Z25">INDEX(Images!$3:$401, INT((ROW()-2)/4)+1, MOD(ROW()-2, 4) + 2)</f>
        <v>0</v>
      </c>
      <c r="AA25" s="92">
        <f>IF(Z25&lt;&gt;"", 4, "")</f>
        <v>4</v>
      </c>
      <c r="AB25" s="92" t="str">
        <f t="shared" si="7"/>
        <v>Castelli Cycling Australia Short Sleeve Blue Male T-Shirt</v>
      </c>
      <c r="AC25" s="172"/>
      <c r="AD25" s="92" t="str">
        <f t="shared" si="1"/>
        <v/>
      </c>
      <c r="AE25" s="92"/>
      <c r="AF25" s="92"/>
      <c r="AG25" s="177" t="str">
        <f t="array" ref="AG25">IF(AND(MOD(ROW()-2, 4) = 0, ROW() &lt;= 401),
    LOWER(INDEX(input!$I$3:$I$102, (ROW()-2)/4 + 1)),
    ""
)</f>
        <v/>
      </c>
      <c r="AH25" s="92"/>
      <c r="AI25" s="92"/>
      <c r="AJ25" s="178" t="str">
        <f t="array" ref="AJ25">IF(MOD(ROW()-2, 4) = 0, IF(LOWER(INDEX(input!$V:$V, 3 + (ROW()-2)/4)) = "Slightly Used", "used", LOWER(INDEX(input!$V:$V, 3 + (ROW()-2)/4))), "")</f>
        <v/>
      </c>
      <c r="AK25" s="172"/>
      <c r="AL25" s="92"/>
      <c r="AM25" s="92"/>
      <c r="AN25" s="92"/>
      <c r="AO25" s="92"/>
      <c r="AP25" s="92"/>
      <c r="AQ25" s="92"/>
      <c r="AR25" s="92"/>
      <c r="AS25" s="92"/>
      <c r="AT25" s="78" t="str">
        <f t="array" ref="AT25">IF(AND(MOD(ROW()-2, 4) = 0, ROW() &lt;= 401),
    INDEX(input!$AD$3:$AD$102, (ROW()-2)/4 + 1),
    ""
)</f>
        <v/>
      </c>
      <c r="AU25" s="172"/>
      <c r="AV25" s="92"/>
      <c r="AW25" s="92"/>
      <c r="AX25" s="172"/>
      <c r="AY25" s="92"/>
      <c r="AZ25" s="92"/>
      <c r="BA25" s="172"/>
      <c r="BB25" s="92"/>
      <c r="BC25" s="92"/>
      <c r="BD25" s="172"/>
      <c r="BE25" s="92"/>
      <c r="BF25" s="92"/>
      <c r="BG25" s="172"/>
      <c r="BH25" s="92"/>
      <c r="BI25" s="92"/>
      <c r="BJ25" s="172"/>
      <c r="BK25" s="92"/>
      <c r="BL25" s="92"/>
      <c r="BM25" s="172"/>
      <c r="BN25" s="92"/>
      <c r="BO25" s="92"/>
      <c r="BP25" s="92"/>
      <c r="BQ25" s="10"/>
      <c r="BR25" s="10"/>
    </row>
    <row r="26" spans="1:70">
      <c r="A26" s="92" t="str">
        <f t="shared" si="0"/>
        <v>Castelli Cycling Australia Short Sleeve Blue Male T-Shirt 28006</v>
      </c>
      <c r="B26" s="92" t="str">
        <f t="array" ref="B26">IF(AND(MOD(ROW()-2, 4) = 0, ROW() &lt;= 402), INDEX(input!$C$3:$C$102, (ROW()-2)/4 + 1), "")</f>
        <v>Castelli Cycling Australia Short Sleeve Blue Male T-Shirt</v>
      </c>
      <c r="C26" s="92" t="str">
        <f t="array" aca="1" ref="C26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00028006 7-A-5&lt;/body&gt;&lt;/html&gt;</v>
      </c>
      <c r="D26" s="92" t="str">
        <f t="array" ref="D26">IF(AND(MOD(ROW()-2, 4) = 0, ROW() &lt;= 401),
    INDEX(input!$E$3:$E$102, (ROW()-2)/4 + 1),
    ""
)</f>
        <v>vc80</v>
      </c>
      <c r="E26" s="92" t="s">
        <v>509</v>
      </c>
      <c r="F26" s="92" t="str">
        <f t="array" ref="F26">IF(AND(MOD(ROW()-2, 4) = 0, ROW() &lt;= 401),
    INDEX(input!$P$3:$P$102, (ROW()-2)/4 + 1),
    ""
)</f>
        <v>T shirts &amp; Tops</v>
      </c>
      <c r="G26" s="92" t="str">
        <f t="array" ref="G26">IF(AND(MOD(ROW()-2, 4) = 0, ROW() &lt;= 401),
    INDEX(input!$Q$3:$Q$102, (ROW()-2)/4 + 1),
)</f>
        <v>New Arrivals, __label:New Arrivals</v>
      </c>
      <c r="H26" s="172" t="b">
        <v>0</v>
      </c>
      <c r="I26" s="92" t="str">
        <f t="array" ref="I26">IF(AND(MOD(ROW()-2, 4) = 0, ROW() &lt;= 401),
    INDEX(input!$R$3:$R$102, (ROW()-2)/4 + 1),
    ""
)</f>
        <v>Size</v>
      </c>
      <c r="J26" s="92" t="str">
        <f t="array" ref="J26">IF(AND(MOD(ROW()-2, 4) = 0, ROW() &lt;= 401),
    INDEX(input!$S$3:$S$102, (ROW()-2)/4 + 1),
    ""
)</f>
        <v>S</v>
      </c>
      <c r="K26" s="92"/>
      <c r="L26" s="92"/>
      <c r="M26" s="92"/>
      <c r="N26" s="92"/>
      <c r="O26" s="92" t="str">
        <f t="array" ref="O26">IF(AND(MOD(ROW()-2, 4) = 0, ROW() &lt;= 401),
    INDEX(input!$AA$3:$AA$102, (ROW()-2)/4 + 1),
    ""
)</f>
        <v>00028006 7-A-5</v>
      </c>
      <c r="P26" s="173">
        <f t="array" ref="P26">IF(AND(MOD(ROW()-2, 4) = 0, ROW() &lt;= 401),
    INDEX(input!$AC$3:$AC$102, (ROW()-2)/4 + 1),
    ""
)</f>
        <v>500</v>
      </c>
      <c r="Q26" s="92" t="s">
        <v>510</v>
      </c>
      <c r="R26" s="173">
        <f t="array" ref="R26">IF(AND(MOD(ROW()-2, 4) = 0, ROW() &lt;= 401),
    INDEX(input!$T$3:$T$102, (ROW()-2)/4 + 1),
    ""
)</f>
        <v>2</v>
      </c>
      <c r="S26" s="92" t="s">
        <v>511</v>
      </c>
      <c r="T26" s="92" t="s">
        <v>512</v>
      </c>
      <c r="U26" s="78">
        <f t="array" ref="U26">IF(AND(MOD(ROW()-2, 4) = 0, ROW() &lt;= 401),
    INDEX(input!$AF$3:$AF$102, (ROW()-2)/4 + 1),
    ""
)</f>
        <v>11.988</v>
      </c>
      <c r="V26" s="174">
        <f t="array" ref="V26">IF(AND(MOD(ROW()-2, 4) = 0, ROW() &lt;= 401),
    INDEX(input!$U$3:$U$102, (ROW()-2)/4 + 1),
    ""
)</f>
        <v>0</v>
      </c>
      <c r="W26" s="172" t="b">
        <v>1</v>
      </c>
      <c r="X26" s="172" t="b">
        <v>1</v>
      </c>
      <c r="Y26" s="175" t="str">
        <f t="array" ref="Y26">IF(AND(MOD(ROW()-2, 4) = 0, ROW() &lt;= 401),
    INDEX(input!$AB$3:$AB$102, (ROW()-2)/4 + 1),
    ""
)</f>
        <v>28006</v>
      </c>
      <c r="Z26" s="92">
        <f t="array" ref="Z26">INDEX(Images!$3:$401, INT((ROW()-2)/4)+1, MOD(ROW()-2, 4) + 2)</f>
        <v>0</v>
      </c>
      <c r="AA26" s="92">
        <f>IF(Z26&lt;&gt;"", 1, "")</f>
        <v>1</v>
      </c>
      <c r="AB26" s="92" t="str">
        <f t="array" ref="AB26">IF(AND(Z26&lt;&gt;"", MOD(ROW()-2,4)=0), INDEX($B$2:$B$401, (ROW()-2)/4*4 + 1), "")</f>
        <v>Castelli Cycling Australia Short Sleeve Blue Male T-Shirt</v>
      </c>
      <c r="AC26" s="172" t="b">
        <v>0</v>
      </c>
      <c r="AD26" s="92" t="str">
        <f t="shared" si="1"/>
        <v>Castelli Cycling Australia Short Sleeve Blue Male T-Shirt</v>
      </c>
      <c r="AE26" s="92"/>
      <c r="AF26" s="92" t="s">
        <v>513</v>
      </c>
      <c r="AG26" s="177" t="str">
        <f t="array" ref="AG26">IF(AND(MOD(ROW()-2, 4) = 0, ROW() &lt;= 401),
    LOWER(INDEX(input!$I$3:$I$102, (ROW()-2)/4 + 1)),
    ""
)</f>
        <v>male</v>
      </c>
      <c r="AH26" s="92"/>
      <c r="AI26" s="92"/>
      <c r="AJ26" s="178" t="str">
        <f t="array" ref="AJ26">IF(MOD(ROW()-2, 4) = 0, IF(LOWER(INDEX(input!$V:$V, 3 + (ROW()-2)/4)) = "Slightly Used", "used", LOWER(INDEX(input!$V:$V, 3 + (ROW()-2)/4))), "")</f>
        <v>used</v>
      </c>
      <c r="AK26" s="172" t="b">
        <v>1</v>
      </c>
      <c r="AL26" s="92"/>
      <c r="AM26" s="92"/>
      <c r="AN26" s="92"/>
      <c r="AO26" s="92"/>
      <c r="AP26" s="92"/>
      <c r="AQ26" s="92"/>
      <c r="AR26" s="92" t="s">
        <v>514</v>
      </c>
      <c r="AS26" s="92"/>
      <c r="AT26" s="78">
        <f t="array" ref="AT26">IF(AND(MOD(ROW()-2, 4) = 0, ROW() &lt;= 401),
    INDEX(input!$AD$3:$AD$102, (ROW()-2)/4 + 1),
    ""
)</f>
        <v>2</v>
      </c>
      <c r="AU26" s="172" t="b">
        <v>1</v>
      </c>
      <c r="AV26" s="92"/>
      <c r="AW26" s="92"/>
      <c r="AX26" s="172" t="b">
        <v>1</v>
      </c>
      <c r="AY26" s="92"/>
      <c r="AZ26" s="92"/>
      <c r="BA26" s="172" t="b">
        <v>1</v>
      </c>
      <c r="BB26" s="92"/>
      <c r="BC26" s="92"/>
      <c r="BD26" s="172" t="b">
        <v>1</v>
      </c>
      <c r="BE26" s="92"/>
      <c r="BF26" s="92"/>
      <c r="BG26" s="172" t="b">
        <v>1</v>
      </c>
      <c r="BH26" s="92"/>
      <c r="BI26" s="92"/>
      <c r="BJ26" s="172" t="b">
        <v>1</v>
      </c>
      <c r="BK26" s="92"/>
      <c r="BL26" s="92"/>
      <c r="BM26" s="172" t="b">
        <v>1</v>
      </c>
      <c r="BN26" s="92"/>
      <c r="BO26" s="92"/>
      <c r="BP26" s="92" t="s">
        <v>515</v>
      </c>
      <c r="BQ26" s="10"/>
      <c r="BR26" s="10"/>
    </row>
    <row r="27" spans="1:70">
      <c r="A27" s="92" t="str">
        <f t="shared" si="0"/>
        <v>Castelli Cycling Australia Short Sleeve Blue Male T-Shirt 28006</v>
      </c>
      <c r="B27" s="92" t="str">
        <f t="array" ref="B27">IF(AND(MOD(ROW()-2, 4) = 0, ROW() &lt;= 402), INDEX(input!$C$3:$C$102, (ROW()-2)/4 + 1), "")</f>
        <v/>
      </c>
      <c r="C27" s="92"/>
      <c r="D27" s="92" t="str">
        <f t="array" ref="D27">IF(AND(MOD(ROW()-2, 4) = 0, ROW() &lt;= 401),
    INDEX(input!$E$3:$E$102, (ROW()-2)/4 + 1),
    ""
)</f>
        <v/>
      </c>
      <c r="E27" s="92"/>
      <c r="F27" s="92" t="str">
        <f t="array" ref="F27">IF(AND(MOD(ROW()-2, 4) = 0, ROW() &lt;= 401),
    INDEX(input!$P$3:$P$102, (ROW()-2)/4 + 1),
    ""
)</f>
        <v/>
      </c>
      <c r="G27" s="92">
        <f t="array" ref="G27">IF(AND(MOD(ROW()-2, 4) = 0, ROW() &lt;= 401),
    INDEX(input!$Q$3:$Q$102, (ROW()-2)/4 + 1),
)</f>
        <v>0</v>
      </c>
      <c r="H27" s="172"/>
      <c r="I27" s="92" t="str">
        <f t="array" ref="I27">IF(AND(MOD(ROW()-2, 4) = 0, ROW() &lt;= 401),
    INDEX(input!$R$3:$R$102, (ROW()-2)/4 + 1),
    ""
)</f>
        <v/>
      </c>
      <c r="J27" s="92" t="str">
        <f t="array" ref="J27">IF(AND(MOD(ROW()-2, 4) = 0, ROW() &lt;= 401),
    INDEX(input!$S$3:$S$102, (ROW()-2)/4 + 1),
    ""
)</f>
        <v/>
      </c>
      <c r="K27" s="92"/>
      <c r="L27" s="92"/>
      <c r="M27" s="92"/>
      <c r="N27" s="92"/>
      <c r="O27" s="92" t="str">
        <f t="array" ref="O27">IF(AND(MOD(ROW()-2, 4) = 0, ROW() &lt;= 401),
    INDEX(input!$AA$3:$AA$102, (ROW()-2)/4 + 1),
    ""
)</f>
        <v/>
      </c>
      <c r="P27" s="173" t="str">
        <f t="array" ref="P27">IF(AND(MOD(ROW()-2, 4) = 0, ROW() &lt;= 401),
    INDEX(input!$AC$3:$AC$102, (ROW()-2)/4 + 1),
    ""
)</f>
        <v/>
      </c>
      <c r="Q27" s="92"/>
      <c r="R27" s="173" t="str">
        <f t="array" ref="R27">IF(AND(MOD(ROW()-2, 4) = 0, ROW() &lt;= 401),
    INDEX(input!$T$3:$T$102, (ROW()-2)/4 + 1),
    ""
)</f>
        <v/>
      </c>
      <c r="S27" s="92"/>
      <c r="T27" s="92"/>
      <c r="U27" s="78" t="str">
        <f t="array" ref="U27">IF(AND(MOD(ROW()-2, 4) = 0, ROW() &lt;= 401),
    INDEX(input!$AF$3:$AF$102, (ROW()-2)/4 + 1),
    ""
)</f>
        <v/>
      </c>
      <c r="V27" s="174" t="str">
        <f t="array" ref="V27">IF(AND(MOD(ROW()-2, 4) = 0, ROW() &lt;= 401),
    INDEX(input!$U$3:$U$102, (ROW()-2)/4 + 1),
    ""
)</f>
        <v/>
      </c>
      <c r="W27" s="172"/>
      <c r="X27" s="172"/>
      <c r="Y27" s="175" t="str">
        <f t="array" ref="Y27">IF(AND(MOD(ROW()-2, 4) = 0, ROW() &lt;= 401),
    INDEX(input!$AB$3:$AB$102, (ROW()-2)/4 + 1),
    ""
)</f>
        <v/>
      </c>
      <c r="Z27" s="92">
        <f t="array" ref="Z27">INDEX(Images!$3:$401, INT((ROW()-2)/4)+1, MOD(ROW()-2, 4) + 2)</f>
        <v>0</v>
      </c>
      <c r="AA27" s="92">
        <f>IF(Z27&lt;&gt;"", 2, "")</f>
        <v>2</v>
      </c>
      <c r="AB27" s="92" t="str">
        <f t="shared" ref="AB27:AB29" si="8">IF(Z27&lt;&gt;"", AB26, "")</f>
        <v>Castelli Cycling Australia Short Sleeve Blue Male T-Shirt</v>
      </c>
      <c r="AC27" s="172"/>
      <c r="AD27" s="92" t="str">
        <f t="shared" si="1"/>
        <v/>
      </c>
      <c r="AE27" s="92"/>
      <c r="AF27" s="92"/>
      <c r="AG27" s="177" t="str">
        <f t="array" ref="AG27">IF(AND(MOD(ROW()-2, 4) = 0, ROW() &lt;= 401),
    LOWER(INDEX(input!$I$3:$I$102, (ROW()-2)/4 + 1)),
    ""
)</f>
        <v/>
      </c>
      <c r="AH27" s="92"/>
      <c r="AI27" s="92"/>
      <c r="AJ27" s="178" t="str">
        <f t="array" ref="AJ27">IF(MOD(ROW()-2, 4) = 0, IF(LOWER(INDEX(input!$V:$V, 3 + (ROW()-2)/4)) = "Slightly Used", "used", LOWER(INDEX(input!$V:$V, 3 + (ROW()-2)/4))), "")</f>
        <v/>
      </c>
      <c r="AK27" s="172"/>
      <c r="AL27" s="92"/>
      <c r="AM27" s="92"/>
      <c r="AN27" s="92"/>
      <c r="AO27" s="92"/>
      <c r="AP27" s="92"/>
      <c r="AQ27" s="92"/>
      <c r="AR27" s="92"/>
      <c r="AS27" s="92"/>
      <c r="AT27" s="78" t="str">
        <f t="array" ref="AT27">IF(AND(MOD(ROW()-2, 4) = 0, ROW() &lt;= 401),
    INDEX(input!$AD$3:$AD$102, (ROW()-2)/4 + 1),
    ""
)</f>
        <v/>
      </c>
      <c r="AU27" s="172"/>
      <c r="AV27" s="92"/>
      <c r="AW27" s="92"/>
      <c r="AX27" s="172"/>
      <c r="AY27" s="92"/>
      <c r="AZ27" s="92"/>
      <c r="BA27" s="172"/>
      <c r="BB27" s="92"/>
      <c r="BC27" s="92"/>
      <c r="BD27" s="172"/>
      <c r="BE27" s="92"/>
      <c r="BF27" s="92"/>
      <c r="BG27" s="172"/>
      <c r="BH27" s="92"/>
      <c r="BI27" s="92"/>
      <c r="BJ27" s="172"/>
      <c r="BK27" s="92"/>
      <c r="BL27" s="92"/>
      <c r="BM27" s="172"/>
      <c r="BN27" s="92"/>
      <c r="BO27" s="92"/>
      <c r="BP27" s="92"/>
      <c r="BQ27" s="10"/>
      <c r="BR27" s="10"/>
    </row>
    <row r="28" spans="1:70">
      <c r="A28" s="92" t="str">
        <f t="shared" si="0"/>
        <v>Castelli Cycling Australia Short Sleeve Blue Male T-Shirt 28006</v>
      </c>
      <c r="B28" s="92" t="str">
        <f t="array" ref="B28">IF(AND(MOD(ROW()-2, 4) = 0, ROW() &lt;= 402), INDEX(input!$C$3:$C$102, (ROW()-2)/4 + 1), "")</f>
        <v/>
      </c>
      <c r="C28" s="92"/>
      <c r="D28" s="92" t="str">
        <f t="array" ref="D28">IF(AND(MOD(ROW()-2, 4) = 0, ROW() &lt;= 401),
    INDEX(input!$E$3:$E$102, (ROW()-2)/4 + 1),
    ""
)</f>
        <v/>
      </c>
      <c r="E28" s="92"/>
      <c r="F28" s="92" t="str">
        <f t="array" ref="F28">IF(AND(MOD(ROW()-2, 4) = 0, ROW() &lt;= 401),
    INDEX(input!$P$3:$P$102, (ROW()-2)/4 + 1),
    ""
)</f>
        <v/>
      </c>
      <c r="G28" s="92">
        <f t="array" ref="G28">IF(AND(MOD(ROW()-2, 4) = 0, ROW() &lt;= 401),
    INDEX(input!$Q$3:$Q$102, (ROW()-2)/4 + 1),
)</f>
        <v>0</v>
      </c>
      <c r="H28" s="172"/>
      <c r="I28" s="92" t="str">
        <f t="array" ref="I28">IF(AND(MOD(ROW()-2, 4) = 0, ROW() &lt;= 401),
    INDEX(input!$R$3:$R$102, (ROW()-2)/4 + 1),
    ""
)</f>
        <v/>
      </c>
      <c r="J28" s="92" t="str">
        <f t="array" ref="J28">IF(AND(MOD(ROW()-2, 4) = 0, ROW() &lt;= 401),
    INDEX(input!$S$3:$S$102, (ROW()-2)/4 + 1),
    ""
)</f>
        <v/>
      </c>
      <c r="K28" s="92"/>
      <c r="L28" s="92"/>
      <c r="M28" s="92"/>
      <c r="N28" s="92"/>
      <c r="O28" s="92" t="str">
        <f t="array" ref="O28">IF(AND(MOD(ROW()-2, 4) = 0, ROW() &lt;= 401),
    INDEX(input!$AA$3:$AA$102, (ROW()-2)/4 + 1),
    ""
)</f>
        <v/>
      </c>
      <c r="P28" s="173" t="str">
        <f t="array" ref="P28">IF(AND(MOD(ROW()-2, 4) = 0, ROW() &lt;= 401),
    INDEX(input!$AC$3:$AC$102, (ROW()-2)/4 + 1),
    ""
)</f>
        <v/>
      </c>
      <c r="Q28" s="92"/>
      <c r="R28" s="173" t="str">
        <f t="array" ref="R28">IF(AND(MOD(ROW()-2, 4) = 0, ROW() &lt;= 401),
    INDEX(input!$T$3:$T$102, (ROW()-2)/4 + 1),
    ""
)</f>
        <v/>
      </c>
      <c r="S28" s="92"/>
      <c r="T28" s="92"/>
      <c r="U28" s="78" t="str">
        <f t="array" ref="U28">IF(AND(MOD(ROW()-2, 4) = 0, ROW() &lt;= 401),
    INDEX(input!$AF$3:$AF$102, (ROW()-2)/4 + 1),
    ""
)</f>
        <v/>
      </c>
      <c r="V28" s="174" t="str">
        <f t="array" ref="V28">IF(AND(MOD(ROW()-2, 4) = 0, ROW() &lt;= 401),
    INDEX(input!$U$3:$U$102, (ROW()-2)/4 + 1),
    ""
)</f>
        <v/>
      </c>
      <c r="W28" s="172"/>
      <c r="X28" s="172"/>
      <c r="Y28" s="175" t="str">
        <f t="array" ref="Y28">IF(AND(MOD(ROW()-2, 4) = 0, ROW() &lt;= 401),
    INDEX(input!$AB$3:$AB$102, (ROW()-2)/4 + 1),
    ""
)</f>
        <v/>
      </c>
      <c r="Z28" s="92">
        <f t="array" ref="Z28">INDEX(Images!$3:$401, INT((ROW()-2)/4)+1, MOD(ROW()-2, 4) + 2)</f>
        <v>0</v>
      </c>
      <c r="AA28" s="92">
        <f>IF(Z28&lt;&gt;"", 3, "")</f>
        <v>3</v>
      </c>
      <c r="AB28" s="92" t="str">
        <f t="shared" si="8"/>
        <v>Castelli Cycling Australia Short Sleeve Blue Male T-Shirt</v>
      </c>
      <c r="AC28" s="172"/>
      <c r="AD28" s="92" t="str">
        <f t="shared" si="1"/>
        <v/>
      </c>
      <c r="AE28" s="92"/>
      <c r="AF28" s="92"/>
      <c r="AG28" s="177" t="str">
        <f t="array" ref="AG28">IF(AND(MOD(ROW()-2, 4) = 0, ROW() &lt;= 401),
    LOWER(INDEX(input!$I$3:$I$102, (ROW()-2)/4 + 1)),
    ""
)</f>
        <v/>
      </c>
      <c r="AH28" s="92"/>
      <c r="AI28" s="92"/>
      <c r="AJ28" s="178" t="str">
        <f t="array" ref="AJ28">IF(MOD(ROW()-2, 4) = 0, IF(LOWER(INDEX(input!$V:$V, 3 + (ROW()-2)/4)) = "Slightly Used", "used", LOWER(INDEX(input!$V:$V, 3 + (ROW()-2)/4))), "")</f>
        <v/>
      </c>
      <c r="AK28" s="172"/>
      <c r="AL28" s="92"/>
      <c r="AM28" s="92"/>
      <c r="AN28" s="92"/>
      <c r="AO28" s="92"/>
      <c r="AP28" s="92"/>
      <c r="AQ28" s="92"/>
      <c r="AR28" s="92"/>
      <c r="AS28" s="92"/>
      <c r="AT28" s="78" t="str">
        <f t="array" ref="AT28">IF(AND(MOD(ROW()-2, 4) = 0, ROW() &lt;= 401),
    INDEX(input!$AD$3:$AD$102, (ROW()-2)/4 + 1),
    ""
)</f>
        <v/>
      </c>
      <c r="AU28" s="172"/>
      <c r="AV28" s="92"/>
      <c r="AW28" s="92"/>
      <c r="AX28" s="172"/>
      <c r="AY28" s="92"/>
      <c r="AZ28" s="92"/>
      <c r="BA28" s="172"/>
      <c r="BB28" s="92"/>
      <c r="BC28" s="92"/>
      <c r="BD28" s="172"/>
      <c r="BE28" s="92"/>
      <c r="BF28" s="92"/>
      <c r="BG28" s="172"/>
      <c r="BH28" s="92"/>
      <c r="BI28" s="92"/>
      <c r="BJ28" s="172"/>
      <c r="BK28" s="92"/>
      <c r="BL28" s="92"/>
      <c r="BM28" s="172"/>
      <c r="BN28" s="92"/>
      <c r="BO28" s="92"/>
      <c r="BP28" s="92"/>
      <c r="BQ28" s="10"/>
      <c r="BR28" s="10"/>
    </row>
    <row r="29" spans="1:70">
      <c r="A29" s="92" t="str">
        <f t="shared" si="0"/>
        <v>Castelli Cycling Australia Short Sleeve Blue Male T-Shirt 28006</v>
      </c>
      <c r="B29" s="92" t="str">
        <f t="array" ref="B29">IF(AND(MOD(ROW()-2, 4) = 0, ROW() &lt;= 402), INDEX(input!$C$3:$C$102, (ROW()-2)/4 + 1), "")</f>
        <v/>
      </c>
      <c r="C29" s="92"/>
      <c r="D29" s="92" t="str">
        <f t="array" ref="D29">IF(AND(MOD(ROW()-2, 4) = 0, ROW() &lt;= 401),
    INDEX(input!$E$3:$E$102, (ROW()-2)/4 + 1),
    ""
)</f>
        <v/>
      </c>
      <c r="E29" s="92"/>
      <c r="F29" s="92" t="str">
        <f t="array" ref="F29">IF(AND(MOD(ROW()-2, 4) = 0, ROW() &lt;= 401),
    INDEX(input!$P$3:$P$102, (ROW()-2)/4 + 1),
    ""
)</f>
        <v/>
      </c>
      <c r="G29" s="92">
        <f t="array" ref="G29">IF(AND(MOD(ROW()-2, 4) = 0, ROW() &lt;= 401),
    INDEX(input!$Q$3:$Q$102, (ROW()-2)/4 + 1),
)</f>
        <v>0</v>
      </c>
      <c r="H29" s="172"/>
      <c r="I29" s="92" t="str">
        <f t="array" ref="I29">IF(AND(MOD(ROW()-2, 4) = 0, ROW() &lt;= 401),
    INDEX(input!$R$3:$R$102, (ROW()-2)/4 + 1),
    ""
)</f>
        <v/>
      </c>
      <c r="J29" s="92" t="str">
        <f t="array" ref="J29">IF(AND(MOD(ROW()-2, 4) = 0, ROW() &lt;= 401),
    INDEX(input!$S$3:$S$102, (ROW()-2)/4 + 1),
    ""
)</f>
        <v/>
      </c>
      <c r="K29" s="92"/>
      <c r="L29" s="92"/>
      <c r="M29" s="92"/>
      <c r="N29" s="92"/>
      <c r="O29" s="92" t="str">
        <f t="array" ref="O29">IF(AND(MOD(ROW()-2, 4) = 0, ROW() &lt;= 401),
    INDEX(input!$AA$3:$AA$102, (ROW()-2)/4 + 1),
    ""
)</f>
        <v/>
      </c>
      <c r="P29" s="173" t="str">
        <f t="array" ref="P29">IF(AND(MOD(ROW()-2, 4) = 0, ROW() &lt;= 401),
    INDEX(input!$AC$3:$AC$102, (ROW()-2)/4 + 1),
    ""
)</f>
        <v/>
      </c>
      <c r="Q29" s="92"/>
      <c r="R29" s="173" t="str">
        <f t="array" ref="R29">IF(AND(MOD(ROW()-2, 4) = 0, ROW() &lt;= 401),
    INDEX(input!$T$3:$T$102, (ROW()-2)/4 + 1),
    ""
)</f>
        <v/>
      </c>
      <c r="S29" s="92"/>
      <c r="T29" s="92"/>
      <c r="U29" s="78" t="str">
        <f t="array" ref="U29">IF(AND(MOD(ROW()-2, 4) = 0, ROW() &lt;= 401),
    INDEX(input!$AF$3:$AF$102, (ROW()-2)/4 + 1),
    ""
)</f>
        <v/>
      </c>
      <c r="V29" s="174" t="str">
        <f t="array" ref="V29">IF(AND(MOD(ROW()-2, 4) = 0, ROW() &lt;= 401),
    INDEX(input!$U$3:$U$102, (ROW()-2)/4 + 1),
    ""
)</f>
        <v/>
      </c>
      <c r="W29" s="172"/>
      <c r="X29" s="172"/>
      <c r="Y29" s="175" t="str">
        <f t="array" ref="Y29">IF(AND(MOD(ROW()-2, 4) = 0, ROW() &lt;= 401),
    INDEX(input!$AB$3:$AB$102, (ROW()-2)/4 + 1),
    ""
)</f>
        <v/>
      </c>
      <c r="Z29" s="92">
        <f t="array" ref="Z29">INDEX(Images!$3:$401, INT((ROW()-2)/4)+1, MOD(ROW()-2, 4) + 2)</f>
        <v>0</v>
      </c>
      <c r="AA29" s="92">
        <f>IF(Z29&lt;&gt;"", 4, "")</f>
        <v>4</v>
      </c>
      <c r="AB29" s="92" t="str">
        <f t="shared" si="8"/>
        <v>Castelli Cycling Australia Short Sleeve Blue Male T-Shirt</v>
      </c>
      <c r="AC29" s="172"/>
      <c r="AD29" s="92" t="str">
        <f t="shared" si="1"/>
        <v/>
      </c>
      <c r="AE29" s="92"/>
      <c r="AF29" s="92"/>
      <c r="AG29" s="177" t="str">
        <f t="array" ref="AG29">IF(AND(MOD(ROW()-2, 4) = 0, ROW() &lt;= 401),
    LOWER(INDEX(input!$I$3:$I$102, (ROW()-2)/4 + 1)),
    ""
)</f>
        <v/>
      </c>
      <c r="AH29" s="92"/>
      <c r="AI29" s="92"/>
      <c r="AJ29" s="178" t="str">
        <f t="array" ref="AJ29">IF(MOD(ROW()-2, 4) = 0, IF(LOWER(INDEX(input!$V:$V, 3 + (ROW()-2)/4)) = "Slightly Used", "used", LOWER(INDEX(input!$V:$V, 3 + (ROW()-2)/4))), "")</f>
        <v/>
      </c>
      <c r="AK29" s="172"/>
      <c r="AL29" s="92"/>
      <c r="AM29" s="92"/>
      <c r="AN29" s="92"/>
      <c r="AO29" s="92"/>
      <c r="AP29" s="92"/>
      <c r="AQ29" s="92"/>
      <c r="AR29" s="92"/>
      <c r="AS29" s="92"/>
      <c r="AT29" s="78" t="str">
        <f t="array" ref="AT29">IF(AND(MOD(ROW()-2, 4) = 0, ROW() &lt;= 401),
    INDEX(input!$AD$3:$AD$102, (ROW()-2)/4 + 1),
    ""
)</f>
        <v/>
      </c>
      <c r="AU29" s="172"/>
      <c r="AV29" s="92"/>
      <c r="AW29" s="92"/>
      <c r="AX29" s="172"/>
      <c r="AY29" s="92"/>
      <c r="AZ29" s="92"/>
      <c r="BA29" s="172"/>
      <c r="BB29" s="92"/>
      <c r="BC29" s="92"/>
      <c r="BD29" s="172"/>
      <c r="BE29" s="92"/>
      <c r="BF29" s="92"/>
      <c r="BG29" s="172"/>
      <c r="BH29" s="92"/>
      <c r="BI29" s="92"/>
      <c r="BJ29" s="172"/>
      <c r="BK29" s="92"/>
      <c r="BL29" s="92"/>
      <c r="BM29" s="172"/>
      <c r="BN29" s="92"/>
      <c r="BO29" s="92"/>
      <c r="BP29" s="92"/>
      <c r="BQ29" s="10"/>
      <c r="BR29" s="10"/>
    </row>
    <row r="30" spans="1:70">
      <c r="A30" s="92" t="str">
        <f t="shared" si="0"/>
        <v>Castelli Cycling Australia Short Sleeve Blue Male T-Shirt 28007</v>
      </c>
      <c r="B30" s="92" t="str">
        <f t="array" ref="B30">IF(AND(MOD(ROW()-2, 4) = 0, ROW() &lt;= 402), INDEX(input!$C$3:$C$102, (ROW()-2)/4 + 1), "")</f>
        <v>Castelli Cycling Australia Short Sleeve Blue Male T-Shirt</v>
      </c>
      <c r="C30" s="92" t="str">
        <f t="array" aca="1" ref="C30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00028007 7-A-5&lt;/body&gt;&lt;/html&gt;</v>
      </c>
      <c r="D30" s="92" t="str">
        <f t="array" ref="D30">IF(AND(MOD(ROW()-2, 4) = 0, ROW() &lt;= 401),
    INDEX(input!$E$3:$E$102, (ROW()-2)/4 + 1),
    ""
)</f>
        <v>vc80</v>
      </c>
      <c r="E30" s="92" t="s">
        <v>509</v>
      </c>
      <c r="F30" s="92" t="str">
        <f t="array" ref="F30">IF(AND(MOD(ROW()-2, 4) = 0, ROW() &lt;= 401),
    INDEX(input!$P$3:$P$102, (ROW()-2)/4 + 1),
    ""
)</f>
        <v>T shirts &amp; Tops</v>
      </c>
      <c r="G30" s="92" t="str">
        <f t="array" ref="G30">IF(AND(MOD(ROW()-2, 4) = 0, ROW() &lt;= 401),
    INDEX(input!$Q$3:$Q$102, (ROW()-2)/4 + 1),
)</f>
        <v>New Arrivals, __label:New Arrivals</v>
      </c>
      <c r="H30" s="172" t="b">
        <v>0</v>
      </c>
      <c r="I30" s="92" t="str">
        <f t="array" ref="I30">IF(AND(MOD(ROW()-2, 4) = 0, ROW() &lt;= 401),
    INDEX(input!$R$3:$R$102, (ROW()-2)/4 + 1),
    ""
)</f>
        <v>Size</v>
      </c>
      <c r="J30" s="92" t="str">
        <f t="array" ref="J30">IF(AND(MOD(ROW()-2, 4) = 0, ROW() &lt;= 401),
    INDEX(input!$S$3:$S$102, (ROW()-2)/4 + 1),
    ""
)</f>
        <v>S</v>
      </c>
      <c r="K30" s="92"/>
      <c r="L30" s="92"/>
      <c r="M30" s="92"/>
      <c r="N30" s="92"/>
      <c r="O30" s="92" t="str">
        <f t="array" ref="O30">IF(AND(MOD(ROW()-2, 4) = 0, ROW() &lt;= 401),
    INDEX(input!$AA$3:$AA$102, (ROW()-2)/4 + 1),
    ""
)</f>
        <v>00028007 7-A-5</v>
      </c>
      <c r="P30" s="173">
        <f t="array" ref="P30">IF(AND(MOD(ROW()-2, 4) = 0, ROW() &lt;= 401),
    INDEX(input!$AC$3:$AC$102, (ROW()-2)/4 + 1),
    ""
)</f>
        <v>500</v>
      </c>
      <c r="Q30" s="92" t="s">
        <v>510</v>
      </c>
      <c r="R30" s="173">
        <f t="array" ref="R30">IF(AND(MOD(ROW()-2, 4) = 0, ROW() &lt;= 401),
    INDEX(input!$T$3:$T$102, (ROW()-2)/4 + 1),
    ""
)</f>
        <v>2</v>
      </c>
      <c r="S30" s="92" t="s">
        <v>511</v>
      </c>
      <c r="T30" s="92" t="s">
        <v>512</v>
      </c>
      <c r="U30" s="78">
        <f t="array" ref="U30">IF(AND(MOD(ROW()-2, 4) = 0, ROW() &lt;= 401),
    INDEX(input!$AF$3:$AF$102, (ROW()-2)/4 + 1),
    ""
)</f>
        <v>11.988</v>
      </c>
      <c r="V30" s="174">
        <f t="array" ref="V30">IF(AND(MOD(ROW()-2, 4) = 0, ROW() &lt;= 401),
    INDEX(input!$U$3:$U$102, (ROW()-2)/4 + 1),
    ""
)</f>
        <v>0</v>
      </c>
      <c r="W30" s="172" t="b">
        <v>1</v>
      </c>
      <c r="X30" s="172" t="b">
        <v>1</v>
      </c>
      <c r="Y30" s="175" t="str">
        <f t="array" ref="Y30">IF(AND(MOD(ROW()-2, 4) = 0, ROW() &lt;= 401),
    INDEX(input!$AB$3:$AB$102, (ROW()-2)/4 + 1),
    ""
)</f>
        <v>28007</v>
      </c>
      <c r="Z30" s="92">
        <f t="array" ref="Z30">INDEX(Images!$3:$401, INT((ROW()-2)/4)+1, MOD(ROW()-2, 4) + 2)</f>
        <v>0</v>
      </c>
      <c r="AA30" s="92">
        <f>IF(Z30&lt;&gt;"", 1, "")</f>
        <v>1</v>
      </c>
      <c r="AB30" s="92" t="str">
        <f t="array" ref="AB30">IF(AND(Z30&lt;&gt;"", MOD(ROW()-2,4)=0), INDEX($B$2:$B$401, (ROW()-2)/4*4 + 1), "")</f>
        <v>Castelli Cycling Australia Short Sleeve Blue Male T-Shirt</v>
      </c>
      <c r="AC30" s="172" t="b">
        <v>0</v>
      </c>
      <c r="AD30" s="92" t="str">
        <f t="shared" si="1"/>
        <v>Castelli Cycling Australia Short Sleeve Blue Male T-Shirt</v>
      </c>
      <c r="AE30" s="92"/>
      <c r="AF30" s="92" t="s">
        <v>513</v>
      </c>
      <c r="AG30" s="177" t="str">
        <f t="array" ref="AG30">IF(AND(MOD(ROW()-2, 4) = 0, ROW() &lt;= 401),
    LOWER(INDEX(input!$I$3:$I$102, (ROW()-2)/4 + 1)),
    ""
)</f>
        <v>male</v>
      </c>
      <c r="AH30" s="92"/>
      <c r="AI30" s="92"/>
      <c r="AJ30" s="178" t="str">
        <f t="array" ref="AJ30">IF(MOD(ROW()-2, 4) = 0, IF(LOWER(INDEX(input!$V:$V, 3 + (ROW()-2)/4)) = "Slightly Used", "used", LOWER(INDEX(input!$V:$V, 3 + (ROW()-2)/4))), "")</f>
        <v>used</v>
      </c>
      <c r="AK30" s="172" t="b">
        <v>1</v>
      </c>
      <c r="AL30" s="92"/>
      <c r="AM30" s="92"/>
      <c r="AN30" s="92"/>
      <c r="AO30" s="92"/>
      <c r="AP30" s="92"/>
      <c r="AQ30" s="92"/>
      <c r="AR30" s="92" t="s">
        <v>514</v>
      </c>
      <c r="AS30" s="92"/>
      <c r="AT30" s="78">
        <f t="array" ref="AT30">IF(AND(MOD(ROW()-2, 4) = 0, ROW() &lt;= 401),
    INDEX(input!$AD$3:$AD$102, (ROW()-2)/4 + 1),
    ""
)</f>
        <v>2</v>
      </c>
      <c r="AU30" s="172" t="b">
        <v>1</v>
      </c>
      <c r="AV30" s="92"/>
      <c r="AW30" s="92"/>
      <c r="AX30" s="172" t="b">
        <v>1</v>
      </c>
      <c r="AY30" s="92"/>
      <c r="AZ30" s="92"/>
      <c r="BA30" s="172" t="b">
        <v>1</v>
      </c>
      <c r="BB30" s="92"/>
      <c r="BC30" s="92"/>
      <c r="BD30" s="172" t="b">
        <v>1</v>
      </c>
      <c r="BE30" s="92"/>
      <c r="BF30" s="92"/>
      <c r="BG30" s="172" t="b">
        <v>1</v>
      </c>
      <c r="BH30" s="92"/>
      <c r="BI30" s="92"/>
      <c r="BJ30" s="172" t="b">
        <v>1</v>
      </c>
      <c r="BK30" s="92"/>
      <c r="BL30" s="92"/>
      <c r="BM30" s="172" t="b">
        <v>1</v>
      </c>
      <c r="BN30" s="92"/>
      <c r="BO30" s="92"/>
      <c r="BP30" s="92" t="s">
        <v>515</v>
      </c>
      <c r="BQ30" s="10"/>
      <c r="BR30" s="10"/>
    </row>
    <row r="31" spans="1:70">
      <c r="A31" s="92" t="str">
        <f t="shared" si="0"/>
        <v>Castelli Cycling Australia Short Sleeve Blue Male T-Shirt 28007</v>
      </c>
      <c r="B31" s="92" t="str">
        <f t="array" ref="B31">IF(AND(MOD(ROW()-2, 4) = 0, ROW() &lt;= 402), INDEX(input!$C$3:$C$102, (ROW()-2)/4 + 1), "")</f>
        <v/>
      </c>
      <c r="C31" s="92"/>
      <c r="D31" s="92" t="str">
        <f t="array" ref="D31">IF(AND(MOD(ROW()-2, 4) = 0, ROW() &lt;= 401),
    INDEX(input!$E$3:$E$102, (ROW()-2)/4 + 1),
    ""
)</f>
        <v/>
      </c>
      <c r="E31" s="92"/>
      <c r="F31" s="92" t="str">
        <f t="array" ref="F31">IF(AND(MOD(ROW()-2, 4) = 0, ROW() &lt;= 401),
    INDEX(input!$P$3:$P$102, (ROW()-2)/4 + 1),
    ""
)</f>
        <v/>
      </c>
      <c r="G31" s="92">
        <f t="array" ref="G31">IF(AND(MOD(ROW()-2, 4) = 0, ROW() &lt;= 401),
    INDEX(input!$Q$3:$Q$102, (ROW()-2)/4 + 1),
)</f>
        <v>0</v>
      </c>
      <c r="H31" s="172"/>
      <c r="I31" s="92" t="str">
        <f t="array" ref="I31">IF(AND(MOD(ROW()-2, 4) = 0, ROW() &lt;= 401),
    INDEX(input!$R$3:$R$102, (ROW()-2)/4 + 1),
    ""
)</f>
        <v/>
      </c>
      <c r="J31" s="92" t="str">
        <f t="array" ref="J31">IF(AND(MOD(ROW()-2, 4) = 0, ROW() &lt;= 401),
    INDEX(input!$S$3:$S$102, (ROW()-2)/4 + 1),
    ""
)</f>
        <v/>
      </c>
      <c r="K31" s="92"/>
      <c r="L31" s="92"/>
      <c r="M31" s="92"/>
      <c r="N31" s="92"/>
      <c r="O31" s="92" t="str">
        <f t="array" ref="O31">IF(AND(MOD(ROW()-2, 4) = 0, ROW() &lt;= 401),
    INDEX(input!$AA$3:$AA$102, (ROW()-2)/4 + 1),
    ""
)</f>
        <v/>
      </c>
      <c r="P31" s="173" t="str">
        <f t="array" ref="P31">IF(AND(MOD(ROW()-2, 4) = 0, ROW() &lt;= 401),
    INDEX(input!$AC$3:$AC$102, (ROW()-2)/4 + 1),
    ""
)</f>
        <v/>
      </c>
      <c r="Q31" s="92"/>
      <c r="R31" s="173" t="str">
        <f t="array" ref="R31">IF(AND(MOD(ROW()-2, 4) = 0, ROW() &lt;= 401),
    INDEX(input!$T$3:$T$102, (ROW()-2)/4 + 1),
    ""
)</f>
        <v/>
      </c>
      <c r="S31" s="92"/>
      <c r="T31" s="92"/>
      <c r="U31" s="78" t="str">
        <f t="array" ref="U31">IF(AND(MOD(ROW()-2, 4) = 0, ROW() &lt;= 401),
    INDEX(input!$AF$3:$AF$102, (ROW()-2)/4 + 1),
    ""
)</f>
        <v/>
      </c>
      <c r="V31" s="174" t="str">
        <f t="array" ref="V31">IF(AND(MOD(ROW()-2, 4) = 0, ROW() &lt;= 401),
    INDEX(input!$U$3:$U$102, (ROW()-2)/4 + 1),
    ""
)</f>
        <v/>
      </c>
      <c r="W31" s="172"/>
      <c r="X31" s="172"/>
      <c r="Y31" s="175" t="str">
        <f t="array" ref="Y31">IF(AND(MOD(ROW()-2, 4) = 0, ROW() &lt;= 401),
    INDEX(input!$AB$3:$AB$102, (ROW()-2)/4 + 1),
    ""
)</f>
        <v/>
      </c>
      <c r="Z31" s="92">
        <f t="array" ref="Z31">INDEX(Images!$3:$401, INT((ROW()-2)/4)+1, MOD(ROW()-2, 4) + 2)</f>
        <v>0</v>
      </c>
      <c r="AA31" s="92">
        <f>IF(Z31&lt;&gt;"", 2, "")</f>
        <v>2</v>
      </c>
      <c r="AB31" s="92" t="str">
        <f t="shared" ref="AB31:AB33" si="9">IF(Z31&lt;&gt;"", AB30, "")</f>
        <v>Castelli Cycling Australia Short Sleeve Blue Male T-Shirt</v>
      </c>
      <c r="AC31" s="172"/>
      <c r="AD31" s="92" t="str">
        <f t="shared" si="1"/>
        <v/>
      </c>
      <c r="AE31" s="92"/>
      <c r="AF31" s="92"/>
      <c r="AG31" s="177" t="str">
        <f t="array" ref="AG31">IF(AND(MOD(ROW()-2, 4) = 0, ROW() &lt;= 401),
    LOWER(INDEX(input!$I$3:$I$102, (ROW()-2)/4 + 1)),
    ""
)</f>
        <v/>
      </c>
      <c r="AH31" s="92"/>
      <c r="AI31" s="92"/>
      <c r="AJ31" s="178" t="str">
        <f t="array" ref="AJ31">IF(MOD(ROW()-2, 4) = 0, IF(LOWER(INDEX(input!$V:$V, 3 + (ROW()-2)/4)) = "Slightly Used", "used", LOWER(INDEX(input!$V:$V, 3 + (ROW()-2)/4))), "")</f>
        <v/>
      </c>
      <c r="AK31" s="172"/>
      <c r="AL31" s="92"/>
      <c r="AM31" s="92"/>
      <c r="AN31" s="92"/>
      <c r="AO31" s="92"/>
      <c r="AP31" s="92"/>
      <c r="AQ31" s="92"/>
      <c r="AR31" s="92"/>
      <c r="AS31" s="92"/>
      <c r="AT31" s="78" t="str">
        <f t="array" ref="AT31">IF(AND(MOD(ROW()-2, 4) = 0, ROW() &lt;= 401),
    INDEX(input!$AD$3:$AD$102, (ROW()-2)/4 + 1),
    ""
)</f>
        <v/>
      </c>
      <c r="AU31" s="172"/>
      <c r="AV31" s="92"/>
      <c r="AW31" s="92"/>
      <c r="AX31" s="172"/>
      <c r="AY31" s="92"/>
      <c r="AZ31" s="92"/>
      <c r="BA31" s="172"/>
      <c r="BB31" s="92"/>
      <c r="BC31" s="92"/>
      <c r="BD31" s="172"/>
      <c r="BE31" s="92"/>
      <c r="BF31" s="92"/>
      <c r="BG31" s="172"/>
      <c r="BH31" s="92"/>
      <c r="BI31" s="92"/>
      <c r="BJ31" s="172"/>
      <c r="BK31" s="92"/>
      <c r="BL31" s="92"/>
      <c r="BM31" s="172"/>
      <c r="BN31" s="92"/>
      <c r="BO31" s="92"/>
      <c r="BP31" s="92"/>
      <c r="BQ31" s="10"/>
      <c r="BR31" s="10"/>
    </row>
    <row r="32" spans="1:70">
      <c r="A32" s="92" t="str">
        <f t="shared" si="0"/>
        <v>Castelli Cycling Australia Short Sleeve Blue Male T-Shirt 28007</v>
      </c>
      <c r="B32" s="92" t="str">
        <f t="array" ref="B32">IF(AND(MOD(ROW()-2, 4) = 0, ROW() &lt;= 402), INDEX(input!$C$3:$C$102, (ROW()-2)/4 + 1), "")</f>
        <v/>
      </c>
      <c r="C32" s="92"/>
      <c r="D32" s="92" t="str">
        <f t="array" ref="D32">IF(AND(MOD(ROW()-2, 4) = 0, ROW() &lt;= 401),
    INDEX(input!$E$3:$E$102, (ROW()-2)/4 + 1),
    ""
)</f>
        <v/>
      </c>
      <c r="E32" s="92"/>
      <c r="F32" s="92" t="str">
        <f t="array" ref="F32">IF(AND(MOD(ROW()-2, 4) = 0, ROW() &lt;= 401),
    INDEX(input!$P$3:$P$102, (ROW()-2)/4 + 1),
    ""
)</f>
        <v/>
      </c>
      <c r="G32" s="92">
        <f t="array" ref="G32">IF(AND(MOD(ROW()-2, 4) = 0, ROW() &lt;= 401),
    INDEX(input!$Q$3:$Q$102, (ROW()-2)/4 + 1),
)</f>
        <v>0</v>
      </c>
      <c r="H32" s="172"/>
      <c r="I32" s="92" t="str">
        <f t="array" ref="I32">IF(AND(MOD(ROW()-2, 4) = 0, ROW() &lt;= 401),
    INDEX(input!$R$3:$R$102, (ROW()-2)/4 + 1),
    ""
)</f>
        <v/>
      </c>
      <c r="J32" s="92" t="str">
        <f t="array" ref="J32">IF(AND(MOD(ROW()-2, 4) = 0, ROW() &lt;= 401),
    INDEX(input!$S$3:$S$102, (ROW()-2)/4 + 1),
    ""
)</f>
        <v/>
      </c>
      <c r="K32" s="92"/>
      <c r="L32" s="92"/>
      <c r="M32" s="92"/>
      <c r="N32" s="92"/>
      <c r="O32" s="92" t="str">
        <f t="array" ref="O32">IF(AND(MOD(ROW()-2, 4) = 0, ROW() &lt;= 401),
    INDEX(input!$AA$3:$AA$102, (ROW()-2)/4 + 1),
    ""
)</f>
        <v/>
      </c>
      <c r="P32" s="173" t="str">
        <f t="array" ref="P32">IF(AND(MOD(ROW()-2, 4) = 0, ROW() &lt;= 401),
    INDEX(input!$AC$3:$AC$102, (ROW()-2)/4 + 1),
    ""
)</f>
        <v/>
      </c>
      <c r="Q32" s="92"/>
      <c r="R32" s="173" t="str">
        <f t="array" ref="R32">IF(AND(MOD(ROW()-2, 4) = 0, ROW() &lt;= 401),
    INDEX(input!$T$3:$T$102, (ROW()-2)/4 + 1),
    ""
)</f>
        <v/>
      </c>
      <c r="S32" s="92"/>
      <c r="T32" s="92"/>
      <c r="U32" s="78" t="str">
        <f t="array" ref="U32">IF(AND(MOD(ROW()-2, 4) = 0, ROW() &lt;= 401),
    INDEX(input!$AF$3:$AF$102, (ROW()-2)/4 + 1),
    ""
)</f>
        <v/>
      </c>
      <c r="V32" s="174" t="str">
        <f t="array" ref="V32">IF(AND(MOD(ROW()-2, 4) = 0, ROW() &lt;= 401),
    INDEX(input!$U$3:$U$102, (ROW()-2)/4 + 1),
    ""
)</f>
        <v/>
      </c>
      <c r="W32" s="172"/>
      <c r="X32" s="172"/>
      <c r="Y32" s="175" t="str">
        <f t="array" ref="Y32">IF(AND(MOD(ROW()-2, 4) = 0, ROW() &lt;= 401),
    INDEX(input!$AB$3:$AB$102, (ROW()-2)/4 + 1),
    ""
)</f>
        <v/>
      </c>
      <c r="Z32" s="92">
        <f t="array" ref="Z32">INDEX(Images!$3:$401, INT((ROW()-2)/4)+1, MOD(ROW()-2, 4) + 2)</f>
        <v>0</v>
      </c>
      <c r="AA32" s="92">
        <f>IF(Z32&lt;&gt;"", 3, "")</f>
        <v>3</v>
      </c>
      <c r="AB32" s="92" t="str">
        <f t="shared" si="9"/>
        <v>Castelli Cycling Australia Short Sleeve Blue Male T-Shirt</v>
      </c>
      <c r="AC32" s="172"/>
      <c r="AD32" s="92" t="str">
        <f t="shared" si="1"/>
        <v/>
      </c>
      <c r="AE32" s="92"/>
      <c r="AF32" s="92"/>
      <c r="AG32" s="177" t="str">
        <f t="array" ref="AG32">IF(AND(MOD(ROW()-2, 4) = 0, ROW() &lt;= 401),
    LOWER(INDEX(input!$I$3:$I$102, (ROW()-2)/4 + 1)),
    ""
)</f>
        <v/>
      </c>
      <c r="AH32" s="92"/>
      <c r="AI32" s="92"/>
      <c r="AJ32" s="178" t="str">
        <f t="array" ref="AJ32">IF(MOD(ROW()-2, 4) = 0, IF(LOWER(INDEX(input!$V:$V, 3 + (ROW()-2)/4)) = "Slightly Used", "used", LOWER(INDEX(input!$V:$V, 3 + (ROW()-2)/4))), "")</f>
        <v/>
      </c>
      <c r="AK32" s="172"/>
      <c r="AL32" s="92"/>
      <c r="AM32" s="92"/>
      <c r="AN32" s="92"/>
      <c r="AO32" s="92"/>
      <c r="AP32" s="92"/>
      <c r="AQ32" s="92"/>
      <c r="AR32" s="92"/>
      <c r="AS32" s="92"/>
      <c r="AT32" s="78" t="str">
        <f t="array" ref="AT32">IF(AND(MOD(ROW()-2, 4) = 0, ROW() &lt;= 401),
    INDEX(input!$AD$3:$AD$102, (ROW()-2)/4 + 1),
    ""
)</f>
        <v/>
      </c>
      <c r="AU32" s="172"/>
      <c r="AV32" s="92"/>
      <c r="AW32" s="92"/>
      <c r="AX32" s="172"/>
      <c r="AY32" s="92"/>
      <c r="AZ32" s="92"/>
      <c r="BA32" s="172"/>
      <c r="BB32" s="92"/>
      <c r="BC32" s="92"/>
      <c r="BD32" s="172"/>
      <c r="BE32" s="92"/>
      <c r="BF32" s="92"/>
      <c r="BG32" s="172"/>
      <c r="BH32" s="92"/>
      <c r="BI32" s="92"/>
      <c r="BJ32" s="172"/>
      <c r="BK32" s="92"/>
      <c r="BL32" s="92"/>
      <c r="BM32" s="172"/>
      <c r="BN32" s="92"/>
      <c r="BO32" s="92"/>
      <c r="BP32" s="92"/>
      <c r="BQ32" s="10"/>
      <c r="BR32" s="10"/>
    </row>
    <row r="33" spans="1:70">
      <c r="A33" s="92" t="str">
        <f t="shared" si="0"/>
        <v>Castelli Cycling Australia Short Sleeve Blue Male T-Shirt 28007</v>
      </c>
      <c r="B33" s="92" t="str">
        <f t="array" ref="B33">IF(AND(MOD(ROW()-2, 4) = 0, ROW() &lt;= 402), INDEX(input!$C$3:$C$102, (ROW()-2)/4 + 1), "")</f>
        <v/>
      </c>
      <c r="C33" s="92"/>
      <c r="D33" s="92" t="str">
        <f t="array" ref="D33">IF(AND(MOD(ROW()-2, 4) = 0, ROW() &lt;= 401),
    INDEX(input!$E$3:$E$102, (ROW()-2)/4 + 1),
    ""
)</f>
        <v/>
      </c>
      <c r="E33" s="92"/>
      <c r="F33" s="92" t="str">
        <f t="array" ref="F33">IF(AND(MOD(ROW()-2, 4) = 0, ROW() &lt;= 401),
    INDEX(input!$P$3:$P$102, (ROW()-2)/4 + 1),
    ""
)</f>
        <v/>
      </c>
      <c r="G33" s="92">
        <f t="array" ref="G33">IF(AND(MOD(ROW()-2, 4) = 0, ROW() &lt;= 401),
    INDEX(input!$Q$3:$Q$102, (ROW()-2)/4 + 1),
)</f>
        <v>0</v>
      </c>
      <c r="H33" s="172"/>
      <c r="I33" s="92" t="str">
        <f t="array" ref="I33">IF(AND(MOD(ROW()-2, 4) = 0, ROW() &lt;= 401),
    INDEX(input!$R$3:$R$102, (ROW()-2)/4 + 1),
    ""
)</f>
        <v/>
      </c>
      <c r="J33" s="92" t="str">
        <f t="array" ref="J33">IF(AND(MOD(ROW()-2, 4) = 0, ROW() &lt;= 401),
    INDEX(input!$S$3:$S$102, (ROW()-2)/4 + 1),
    ""
)</f>
        <v/>
      </c>
      <c r="K33" s="92"/>
      <c r="L33" s="92"/>
      <c r="M33" s="92"/>
      <c r="N33" s="92"/>
      <c r="O33" s="92" t="str">
        <f t="array" ref="O33">IF(AND(MOD(ROW()-2, 4) = 0, ROW() &lt;= 401),
    INDEX(input!$AA$3:$AA$102, (ROW()-2)/4 + 1),
    ""
)</f>
        <v/>
      </c>
      <c r="P33" s="173" t="str">
        <f t="array" ref="P33">IF(AND(MOD(ROW()-2, 4) = 0, ROW() &lt;= 401),
    INDEX(input!$AC$3:$AC$102, (ROW()-2)/4 + 1),
    ""
)</f>
        <v/>
      </c>
      <c r="Q33" s="92"/>
      <c r="R33" s="173" t="str">
        <f t="array" ref="R33">IF(AND(MOD(ROW()-2, 4) = 0, ROW() &lt;= 401),
    INDEX(input!$T$3:$T$102, (ROW()-2)/4 + 1),
    ""
)</f>
        <v/>
      </c>
      <c r="S33" s="92"/>
      <c r="T33" s="92"/>
      <c r="U33" s="78" t="str">
        <f t="array" ref="U33">IF(AND(MOD(ROW()-2, 4) = 0, ROW() &lt;= 401),
    INDEX(input!$AF$3:$AF$102, (ROW()-2)/4 + 1),
    ""
)</f>
        <v/>
      </c>
      <c r="V33" s="174" t="str">
        <f t="array" ref="V33">IF(AND(MOD(ROW()-2, 4) = 0, ROW() &lt;= 401),
    INDEX(input!$U$3:$U$102, (ROW()-2)/4 + 1),
    ""
)</f>
        <v/>
      </c>
      <c r="W33" s="172"/>
      <c r="X33" s="172"/>
      <c r="Y33" s="175" t="str">
        <f t="array" ref="Y33">IF(AND(MOD(ROW()-2, 4) = 0, ROW() &lt;= 401),
    INDEX(input!$AB$3:$AB$102, (ROW()-2)/4 + 1),
    ""
)</f>
        <v/>
      </c>
      <c r="Z33" s="92">
        <f t="array" ref="Z33">INDEX(Images!$3:$401, INT((ROW()-2)/4)+1, MOD(ROW()-2, 4) + 2)</f>
        <v>0</v>
      </c>
      <c r="AA33" s="92">
        <f>IF(Z33&lt;&gt;"", 4, "")</f>
        <v>4</v>
      </c>
      <c r="AB33" s="92" t="str">
        <f t="shared" si="9"/>
        <v>Castelli Cycling Australia Short Sleeve Blue Male T-Shirt</v>
      </c>
      <c r="AC33" s="172"/>
      <c r="AD33" s="92" t="str">
        <f t="shared" si="1"/>
        <v/>
      </c>
      <c r="AE33" s="92"/>
      <c r="AF33" s="92"/>
      <c r="AG33" s="177" t="str">
        <f t="array" ref="AG33">IF(AND(MOD(ROW()-2, 4) = 0, ROW() &lt;= 401),
    LOWER(INDEX(input!$I$3:$I$102, (ROW()-2)/4 + 1)),
    ""
)</f>
        <v/>
      </c>
      <c r="AH33" s="92"/>
      <c r="AI33" s="92"/>
      <c r="AJ33" s="178" t="str">
        <f t="array" ref="AJ33">IF(MOD(ROW()-2, 4) = 0, IF(LOWER(INDEX(input!$V:$V, 3 + (ROW()-2)/4)) = "Slightly Used", "used", LOWER(INDEX(input!$V:$V, 3 + (ROW()-2)/4))), "")</f>
        <v/>
      </c>
      <c r="AK33" s="172"/>
      <c r="AL33" s="92"/>
      <c r="AM33" s="92"/>
      <c r="AN33" s="92"/>
      <c r="AO33" s="92"/>
      <c r="AP33" s="92"/>
      <c r="AQ33" s="92"/>
      <c r="AR33" s="92"/>
      <c r="AS33" s="92"/>
      <c r="AT33" s="78" t="str">
        <f t="array" ref="AT33">IF(AND(MOD(ROW()-2, 4) = 0, ROW() &lt;= 401),
    INDEX(input!$AD$3:$AD$102, (ROW()-2)/4 + 1),
    ""
)</f>
        <v/>
      </c>
      <c r="AU33" s="172"/>
      <c r="AV33" s="92"/>
      <c r="AW33" s="92"/>
      <c r="AX33" s="172"/>
      <c r="AY33" s="92"/>
      <c r="AZ33" s="92"/>
      <c r="BA33" s="172"/>
      <c r="BB33" s="92"/>
      <c r="BC33" s="92"/>
      <c r="BD33" s="172"/>
      <c r="BE33" s="92"/>
      <c r="BF33" s="92"/>
      <c r="BG33" s="172"/>
      <c r="BH33" s="92"/>
      <c r="BI33" s="92"/>
      <c r="BJ33" s="172"/>
      <c r="BK33" s="92"/>
      <c r="BL33" s="92"/>
      <c r="BM33" s="172"/>
      <c r="BN33" s="92"/>
      <c r="BO33" s="92"/>
      <c r="BP33" s="92"/>
      <c r="BQ33" s="10"/>
      <c r="BR33" s="10"/>
    </row>
    <row r="34" spans="1:70">
      <c r="A34" s="92" t="str">
        <f t="shared" si="0"/>
        <v>Castelli Cycling Australia Short Sleeve Blue Male T-Shirt 28008</v>
      </c>
      <c r="B34" s="92" t="str">
        <f t="array" ref="B34">IF(AND(MOD(ROW()-2, 4) = 0, ROW() &lt;= 402), INDEX(input!$C$3:$C$102, (ROW()-2)/4 + 1), "")</f>
        <v>Castelli Cycling Australia Short Sleeve Blue Male T-Shirt</v>
      </c>
      <c r="C34" s="92" t="str">
        <f t="array" aca="1" ref="C34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00028008 7-A-5&lt;/body&gt;&lt;/html&gt;</v>
      </c>
      <c r="D34" s="92" t="str">
        <f t="array" ref="D34">IF(AND(MOD(ROW()-2, 4) = 0, ROW() &lt;= 401),
    INDEX(input!$E$3:$E$102, (ROW()-2)/4 + 1),
    ""
)</f>
        <v>vc80</v>
      </c>
      <c r="E34" s="92" t="s">
        <v>509</v>
      </c>
      <c r="F34" s="92" t="str">
        <f t="array" ref="F34">IF(AND(MOD(ROW()-2, 4) = 0, ROW() &lt;= 401),
    INDEX(input!$P$3:$P$102, (ROW()-2)/4 + 1),
    ""
)</f>
        <v>T shirts &amp; Tops</v>
      </c>
      <c r="G34" s="92" t="str">
        <f t="array" ref="G34">IF(AND(MOD(ROW()-2, 4) = 0, ROW() &lt;= 401),
    INDEX(input!$Q$3:$Q$102, (ROW()-2)/4 + 1),
)</f>
        <v>New Arrivals, __label:New Arrivals</v>
      </c>
      <c r="H34" s="172" t="b">
        <v>0</v>
      </c>
      <c r="I34" s="92" t="str">
        <f t="array" ref="I34">IF(AND(MOD(ROW()-2, 4) = 0, ROW() &lt;= 401),
    INDEX(input!$R$3:$R$102, (ROW()-2)/4 + 1),
    ""
)</f>
        <v>Size</v>
      </c>
      <c r="J34" s="92" t="str">
        <f t="array" ref="J34">IF(AND(MOD(ROW()-2, 4) = 0, ROW() &lt;= 401),
    INDEX(input!$S$3:$S$102, (ROW()-2)/4 + 1),
    ""
)</f>
        <v>S</v>
      </c>
      <c r="K34" s="92"/>
      <c r="L34" s="92"/>
      <c r="M34" s="92"/>
      <c r="N34" s="92"/>
      <c r="O34" s="92" t="str">
        <f t="array" ref="O34">IF(AND(MOD(ROW()-2, 4) = 0, ROW() &lt;= 401),
    INDEX(input!$AA$3:$AA$102, (ROW()-2)/4 + 1),
    ""
)</f>
        <v>00028008 7-A-5</v>
      </c>
      <c r="P34" s="173">
        <f t="array" ref="P34">IF(AND(MOD(ROW()-2, 4) = 0, ROW() &lt;= 401),
    INDEX(input!$AC$3:$AC$102, (ROW()-2)/4 + 1),
    ""
)</f>
        <v>500</v>
      </c>
      <c r="Q34" s="92" t="s">
        <v>510</v>
      </c>
      <c r="R34" s="173">
        <f t="array" ref="R34">IF(AND(MOD(ROW()-2, 4) = 0, ROW() &lt;= 401),
    INDEX(input!$T$3:$T$102, (ROW()-2)/4 + 1),
    ""
)</f>
        <v>3</v>
      </c>
      <c r="S34" s="92" t="s">
        <v>511</v>
      </c>
      <c r="T34" s="92" t="s">
        <v>512</v>
      </c>
      <c r="U34" s="78">
        <f t="array" ref="U34">IF(AND(MOD(ROW()-2, 4) = 0, ROW() &lt;= 401),
    INDEX(input!$AF$3:$AF$102, (ROW()-2)/4 + 1),
    ""
)</f>
        <v>11.988</v>
      </c>
      <c r="V34" s="174">
        <f t="array" ref="V34">IF(AND(MOD(ROW()-2, 4) = 0, ROW() &lt;= 401),
    INDEX(input!$U$3:$U$102, (ROW()-2)/4 + 1),
    ""
)</f>
        <v>0</v>
      </c>
      <c r="W34" s="172" t="b">
        <v>1</v>
      </c>
      <c r="X34" s="172" t="b">
        <v>1</v>
      </c>
      <c r="Y34" s="175" t="str">
        <f t="array" ref="Y34">IF(AND(MOD(ROW()-2, 4) = 0, ROW() &lt;= 401),
    INDEX(input!$AB$3:$AB$102, (ROW()-2)/4 + 1),
    ""
)</f>
        <v>28008</v>
      </c>
      <c r="Z34" s="92">
        <f t="array" ref="Z34">INDEX(Images!$3:$401, INT((ROW()-2)/4)+1, MOD(ROW()-2, 4) + 2)</f>
        <v>0</v>
      </c>
      <c r="AA34" s="92">
        <f>IF(Z34&lt;&gt;"", 1, "")</f>
        <v>1</v>
      </c>
      <c r="AB34" s="92" t="str">
        <f t="array" ref="AB34">IF(AND(Z34&lt;&gt;"", MOD(ROW()-2,4)=0), INDEX($B$2:$B$401, (ROW()-2)/4*4 + 1), "")</f>
        <v>Castelli Cycling Australia Short Sleeve Blue Male T-Shirt</v>
      </c>
      <c r="AC34" s="172" t="b">
        <v>0</v>
      </c>
      <c r="AD34" s="92" t="str">
        <f t="shared" si="1"/>
        <v>Castelli Cycling Australia Short Sleeve Blue Male T-Shirt</v>
      </c>
      <c r="AE34" s="92"/>
      <c r="AF34" s="92" t="s">
        <v>513</v>
      </c>
      <c r="AG34" s="177" t="str">
        <f t="array" ref="AG34">IF(AND(MOD(ROW()-2, 4) = 0, ROW() &lt;= 401),
    LOWER(INDEX(input!$I$3:$I$102, (ROW()-2)/4 + 1)),
    ""
)</f>
        <v>male</v>
      </c>
      <c r="AH34" s="92"/>
      <c r="AI34" s="92"/>
      <c r="AJ34" s="178" t="str">
        <f t="array" ref="AJ34">IF(MOD(ROW()-2, 4) = 0, IF(LOWER(INDEX(input!$V:$V, 3 + (ROW()-2)/4)) = "Slightly Used", "used", LOWER(INDEX(input!$V:$V, 3 + (ROW()-2)/4))), "")</f>
        <v>used</v>
      </c>
      <c r="AK34" s="172" t="b">
        <v>1</v>
      </c>
      <c r="AL34" s="92"/>
      <c r="AM34" s="92"/>
      <c r="AN34" s="92"/>
      <c r="AO34" s="92"/>
      <c r="AP34" s="92"/>
      <c r="AQ34" s="92"/>
      <c r="AR34" s="92" t="s">
        <v>514</v>
      </c>
      <c r="AS34" s="92"/>
      <c r="AT34" s="78">
        <f t="array" ref="AT34">IF(AND(MOD(ROW()-2, 4) = 0, ROW() &lt;= 401),
    INDEX(input!$AD$3:$AD$102, (ROW()-2)/4 + 1),
    ""
)</f>
        <v>2</v>
      </c>
      <c r="AU34" s="172" t="b">
        <v>1</v>
      </c>
      <c r="AV34" s="92"/>
      <c r="AW34" s="92"/>
      <c r="AX34" s="172" t="b">
        <v>1</v>
      </c>
      <c r="AY34" s="92"/>
      <c r="AZ34" s="92"/>
      <c r="BA34" s="172" t="b">
        <v>1</v>
      </c>
      <c r="BB34" s="92"/>
      <c r="BC34" s="92"/>
      <c r="BD34" s="172" t="b">
        <v>1</v>
      </c>
      <c r="BE34" s="92"/>
      <c r="BF34" s="92"/>
      <c r="BG34" s="172" t="b">
        <v>1</v>
      </c>
      <c r="BH34" s="92"/>
      <c r="BI34" s="92"/>
      <c r="BJ34" s="172" t="b">
        <v>1</v>
      </c>
      <c r="BK34" s="92"/>
      <c r="BL34" s="92"/>
      <c r="BM34" s="172" t="b">
        <v>1</v>
      </c>
      <c r="BN34" s="92"/>
      <c r="BO34" s="92"/>
      <c r="BP34" s="92" t="s">
        <v>515</v>
      </c>
      <c r="BQ34" s="10"/>
      <c r="BR34" s="10"/>
    </row>
    <row r="35" spans="1:70">
      <c r="A35" s="92" t="str">
        <f t="shared" si="0"/>
        <v>Castelli Cycling Australia Short Sleeve Blue Male T-Shirt 28008</v>
      </c>
      <c r="B35" s="92" t="str">
        <f t="array" ref="B35">IF(AND(MOD(ROW()-2, 4) = 0, ROW() &lt;= 402), INDEX(input!$C$3:$C$102, (ROW()-2)/4 + 1), "")</f>
        <v/>
      </c>
      <c r="C35" s="92"/>
      <c r="D35" s="92" t="str">
        <f t="array" ref="D35">IF(AND(MOD(ROW()-2, 4) = 0, ROW() &lt;= 401),
    INDEX(input!$E$3:$E$102, (ROW()-2)/4 + 1),
    ""
)</f>
        <v/>
      </c>
      <c r="E35" s="92"/>
      <c r="F35" s="92" t="str">
        <f t="array" ref="F35">IF(AND(MOD(ROW()-2, 4) = 0, ROW() &lt;= 401),
    INDEX(input!$P$3:$P$102, (ROW()-2)/4 + 1),
    ""
)</f>
        <v/>
      </c>
      <c r="G35" s="92">
        <f t="array" ref="G35">IF(AND(MOD(ROW()-2, 4) = 0, ROW() &lt;= 401),
    INDEX(input!$Q$3:$Q$102, (ROW()-2)/4 + 1),
)</f>
        <v>0</v>
      </c>
      <c r="H35" s="172"/>
      <c r="I35" s="92" t="str">
        <f t="array" ref="I35">IF(AND(MOD(ROW()-2, 4) = 0, ROW() &lt;= 401),
    INDEX(input!$R$3:$R$102, (ROW()-2)/4 + 1),
    ""
)</f>
        <v/>
      </c>
      <c r="J35" s="92" t="str">
        <f t="array" ref="J35">IF(AND(MOD(ROW()-2, 4) = 0, ROW() &lt;= 401),
    INDEX(input!$S$3:$S$102, (ROW()-2)/4 + 1),
    ""
)</f>
        <v/>
      </c>
      <c r="K35" s="92"/>
      <c r="L35" s="92"/>
      <c r="M35" s="92"/>
      <c r="N35" s="92"/>
      <c r="O35" s="92" t="str">
        <f t="array" ref="O35">IF(AND(MOD(ROW()-2, 4) = 0, ROW() &lt;= 401),
    INDEX(input!$AA$3:$AA$102, (ROW()-2)/4 + 1),
    ""
)</f>
        <v/>
      </c>
      <c r="P35" s="173" t="str">
        <f t="array" ref="P35">IF(AND(MOD(ROW()-2, 4) = 0, ROW() &lt;= 401),
    INDEX(input!$AC$3:$AC$102, (ROW()-2)/4 + 1),
    ""
)</f>
        <v/>
      </c>
      <c r="Q35" s="92"/>
      <c r="R35" s="173" t="str">
        <f t="array" ref="R35">IF(AND(MOD(ROW()-2, 4) = 0, ROW() &lt;= 401),
    INDEX(input!$T$3:$T$102, (ROW()-2)/4 + 1),
    ""
)</f>
        <v/>
      </c>
      <c r="S35" s="92"/>
      <c r="T35" s="92"/>
      <c r="U35" s="78" t="str">
        <f t="array" ref="U35">IF(AND(MOD(ROW()-2, 4) = 0, ROW() &lt;= 401),
    INDEX(input!$AF$3:$AF$102, (ROW()-2)/4 + 1),
    ""
)</f>
        <v/>
      </c>
      <c r="V35" s="174" t="str">
        <f t="array" ref="V35">IF(AND(MOD(ROW()-2, 4) = 0, ROW() &lt;= 401),
    INDEX(input!$U$3:$U$102, (ROW()-2)/4 + 1),
    ""
)</f>
        <v/>
      </c>
      <c r="W35" s="172"/>
      <c r="X35" s="172"/>
      <c r="Y35" s="175" t="str">
        <f t="array" ref="Y35">IF(AND(MOD(ROW()-2, 4) = 0, ROW() &lt;= 401),
    INDEX(input!$AB$3:$AB$102, (ROW()-2)/4 + 1),
    ""
)</f>
        <v/>
      </c>
      <c r="Z35" s="92">
        <f t="array" ref="Z35">INDEX(Images!$3:$401, INT((ROW()-2)/4)+1, MOD(ROW()-2, 4) + 2)</f>
        <v>0</v>
      </c>
      <c r="AA35" s="92">
        <f>IF(Z35&lt;&gt;"", 2, "")</f>
        <v>2</v>
      </c>
      <c r="AB35" s="92" t="str">
        <f t="shared" ref="AB35:AB37" si="10">IF(Z35&lt;&gt;"", AB34, "")</f>
        <v>Castelli Cycling Australia Short Sleeve Blue Male T-Shirt</v>
      </c>
      <c r="AC35" s="172"/>
      <c r="AD35" s="92" t="str">
        <f t="shared" si="1"/>
        <v/>
      </c>
      <c r="AE35" s="92"/>
      <c r="AF35" s="92"/>
      <c r="AG35" s="177" t="str">
        <f t="array" ref="AG35">IF(AND(MOD(ROW()-2, 4) = 0, ROW() &lt;= 401),
    LOWER(INDEX(input!$I$3:$I$102, (ROW()-2)/4 + 1)),
    ""
)</f>
        <v/>
      </c>
      <c r="AH35" s="92"/>
      <c r="AI35" s="92"/>
      <c r="AJ35" s="178" t="str">
        <f t="array" ref="AJ35">IF(MOD(ROW()-2, 4) = 0, IF(LOWER(INDEX(input!$V:$V, 3 + (ROW()-2)/4)) = "Slightly Used", "used", LOWER(INDEX(input!$V:$V, 3 + (ROW()-2)/4))), "")</f>
        <v/>
      </c>
      <c r="AK35" s="172"/>
      <c r="AL35" s="92"/>
      <c r="AM35" s="92"/>
      <c r="AN35" s="92"/>
      <c r="AO35" s="92"/>
      <c r="AP35" s="92"/>
      <c r="AQ35" s="92"/>
      <c r="AR35" s="92"/>
      <c r="AS35" s="92"/>
      <c r="AT35" s="78" t="str">
        <f t="array" ref="AT35">IF(AND(MOD(ROW()-2, 4) = 0, ROW() &lt;= 401),
    INDEX(input!$AD$3:$AD$102, (ROW()-2)/4 + 1),
    ""
)</f>
        <v/>
      </c>
      <c r="AU35" s="172"/>
      <c r="AV35" s="92"/>
      <c r="AW35" s="92"/>
      <c r="AX35" s="172"/>
      <c r="AY35" s="92"/>
      <c r="AZ35" s="92"/>
      <c r="BA35" s="172"/>
      <c r="BB35" s="92"/>
      <c r="BC35" s="92"/>
      <c r="BD35" s="172"/>
      <c r="BE35" s="92"/>
      <c r="BF35" s="92"/>
      <c r="BG35" s="172"/>
      <c r="BH35" s="92"/>
      <c r="BI35" s="92"/>
      <c r="BJ35" s="172"/>
      <c r="BK35" s="92"/>
      <c r="BL35" s="92"/>
      <c r="BM35" s="172"/>
      <c r="BN35" s="92"/>
      <c r="BO35" s="92"/>
      <c r="BP35" s="92"/>
      <c r="BQ35" s="10"/>
      <c r="BR35" s="10"/>
    </row>
    <row r="36" spans="1:70">
      <c r="A36" s="92" t="str">
        <f t="shared" si="0"/>
        <v>Castelli Cycling Australia Short Sleeve Blue Male T-Shirt 28008</v>
      </c>
      <c r="B36" s="92" t="str">
        <f t="array" ref="B36">IF(AND(MOD(ROW()-2, 4) = 0, ROW() &lt;= 402), INDEX(input!$C$3:$C$102, (ROW()-2)/4 + 1), "")</f>
        <v/>
      </c>
      <c r="C36" s="92"/>
      <c r="D36" s="92" t="str">
        <f t="array" ref="D36">IF(AND(MOD(ROW()-2, 4) = 0, ROW() &lt;= 401),
    INDEX(input!$E$3:$E$102, (ROW()-2)/4 + 1),
    ""
)</f>
        <v/>
      </c>
      <c r="E36" s="92"/>
      <c r="F36" s="92" t="str">
        <f t="array" ref="F36">IF(AND(MOD(ROW()-2, 4) = 0, ROW() &lt;= 401),
    INDEX(input!$P$3:$P$102, (ROW()-2)/4 + 1),
    ""
)</f>
        <v/>
      </c>
      <c r="G36" s="92">
        <f t="array" ref="G36">IF(AND(MOD(ROW()-2, 4) = 0, ROW() &lt;= 401),
    INDEX(input!$Q$3:$Q$102, (ROW()-2)/4 + 1),
)</f>
        <v>0</v>
      </c>
      <c r="H36" s="172"/>
      <c r="I36" s="92" t="str">
        <f t="array" ref="I36">IF(AND(MOD(ROW()-2, 4) = 0, ROW() &lt;= 401),
    INDEX(input!$R$3:$R$102, (ROW()-2)/4 + 1),
    ""
)</f>
        <v/>
      </c>
      <c r="J36" s="92" t="str">
        <f t="array" ref="J36">IF(AND(MOD(ROW()-2, 4) = 0, ROW() &lt;= 401),
    INDEX(input!$S$3:$S$102, (ROW()-2)/4 + 1),
    ""
)</f>
        <v/>
      </c>
      <c r="K36" s="92"/>
      <c r="L36" s="92"/>
      <c r="M36" s="92"/>
      <c r="N36" s="92"/>
      <c r="O36" s="92" t="str">
        <f t="array" ref="O36">IF(AND(MOD(ROW()-2, 4) = 0, ROW() &lt;= 401),
    INDEX(input!$AA$3:$AA$102, (ROW()-2)/4 + 1),
    ""
)</f>
        <v/>
      </c>
      <c r="P36" s="173" t="str">
        <f t="array" ref="P36">IF(AND(MOD(ROW()-2, 4) = 0, ROW() &lt;= 401),
    INDEX(input!$AC$3:$AC$102, (ROW()-2)/4 + 1),
    ""
)</f>
        <v/>
      </c>
      <c r="Q36" s="92"/>
      <c r="R36" s="173" t="str">
        <f t="array" ref="R36">IF(AND(MOD(ROW()-2, 4) = 0, ROW() &lt;= 401),
    INDEX(input!$T$3:$T$102, (ROW()-2)/4 + 1),
    ""
)</f>
        <v/>
      </c>
      <c r="S36" s="92"/>
      <c r="T36" s="92"/>
      <c r="U36" s="78" t="str">
        <f t="array" ref="U36">IF(AND(MOD(ROW()-2, 4) = 0, ROW() &lt;= 401),
    INDEX(input!$AF$3:$AF$102, (ROW()-2)/4 + 1),
    ""
)</f>
        <v/>
      </c>
      <c r="V36" s="174" t="str">
        <f t="array" ref="V36">IF(AND(MOD(ROW()-2, 4) = 0, ROW() &lt;= 401),
    INDEX(input!$U$3:$U$102, (ROW()-2)/4 + 1),
    ""
)</f>
        <v/>
      </c>
      <c r="W36" s="172"/>
      <c r="X36" s="172"/>
      <c r="Y36" s="175" t="str">
        <f t="array" ref="Y36">IF(AND(MOD(ROW()-2, 4) = 0, ROW() &lt;= 401),
    INDEX(input!$AB$3:$AB$102, (ROW()-2)/4 + 1),
    ""
)</f>
        <v/>
      </c>
      <c r="Z36" s="92">
        <f t="array" ref="Z36">INDEX(Images!$3:$401, INT((ROW()-2)/4)+1, MOD(ROW()-2, 4) + 2)</f>
        <v>0</v>
      </c>
      <c r="AA36" s="92">
        <f>IF(Z36&lt;&gt;"", 3, "")</f>
        <v>3</v>
      </c>
      <c r="AB36" s="92" t="str">
        <f t="shared" si="10"/>
        <v>Castelli Cycling Australia Short Sleeve Blue Male T-Shirt</v>
      </c>
      <c r="AC36" s="172"/>
      <c r="AD36" s="92" t="str">
        <f t="shared" si="1"/>
        <v/>
      </c>
      <c r="AE36" s="92"/>
      <c r="AF36" s="92"/>
      <c r="AG36" s="177" t="str">
        <f t="array" ref="AG36">IF(AND(MOD(ROW()-2, 4) = 0, ROW() &lt;= 401),
    LOWER(INDEX(input!$I$3:$I$102, (ROW()-2)/4 + 1)),
    ""
)</f>
        <v/>
      </c>
      <c r="AH36" s="92"/>
      <c r="AI36" s="92"/>
      <c r="AJ36" s="178" t="str">
        <f t="array" ref="AJ36">IF(MOD(ROW()-2, 4) = 0, IF(LOWER(INDEX(input!$V:$V, 3 + (ROW()-2)/4)) = "Slightly Used", "used", LOWER(INDEX(input!$V:$V, 3 + (ROW()-2)/4))), "")</f>
        <v/>
      </c>
      <c r="AK36" s="172"/>
      <c r="AL36" s="92"/>
      <c r="AM36" s="92"/>
      <c r="AN36" s="92"/>
      <c r="AO36" s="92"/>
      <c r="AP36" s="92"/>
      <c r="AQ36" s="92"/>
      <c r="AR36" s="92"/>
      <c r="AS36" s="92"/>
      <c r="AT36" s="78" t="str">
        <f t="array" ref="AT36">IF(AND(MOD(ROW()-2, 4) = 0, ROW() &lt;= 401),
    INDEX(input!$AD$3:$AD$102, (ROW()-2)/4 + 1),
    ""
)</f>
        <v/>
      </c>
      <c r="AU36" s="172"/>
      <c r="AV36" s="92"/>
      <c r="AW36" s="92"/>
      <c r="AX36" s="172"/>
      <c r="AY36" s="92"/>
      <c r="AZ36" s="92"/>
      <c r="BA36" s="172"/>
      <c r="BB36" s="92"/>
      <c r="BC36" s="92"/>
      <c r="BD36" s="172"/>
      <c r="BE36" s="92"/>
      <c r="BF36" s="92"/>
      <c r="BG36" s="172"/>
      <c r="BH36" s="92"/>
      <c r="BI36" s="92"/>
      <c r="BJ36" s="172"/>
      <c r="BK36" s="92"/>
      <c r="BL36" s="92"/>
      <c r="BM36" s="172"/>
      <c r="BN36" s="92"/>
      <c r="BO36" s="92"/>
      <c r="BP36" s="92"/>
      <c r="BQ36" s="10"/>
      <c r="BR36" s="10"/>
    </row>
    <row r="37" spans="1:70">
      <c r="A37" s="92" t="str">
        <f t="shared" si="0"/>
        <v>Castelli Cycling Australia Short Sleeve Blue Male T-Shirt 28008</v>
      </c>
      <c r="B37" s="92" t="str">
        <f t="array" ref="B37">IF(AND(MOD(ROW()-2, 4) = 0, ROW() &lt;= 402), INDEX(input!$C$3:$C$102, (ROW()-2)/4 + 1), "")</f>
        <v/>
      </c>
      <c r="C37" s="92"/>
      <c r="D37" s="92" t="str">
        <f t="array" ref="D37">IF(AND(MOD(ROW()-2, 4) = 0, ROW() &lt;= 401),
    INDEX(input!$E$3:$E$102, (ROW()-2)/4 + 1),
    ""
)</f>
        <v/>
      </c>
      <c r="E37" s="92"/>
      <c r="F37" s="92" t="str">
        <f t="array" ref="F37">IF(AND(MOD(ROW()-2, 4) = 0, ROW() &lt;= 401),
    INDEX(input!$P$3:$P$102, (ROW()-2)/4 + 1),
    ""
)</f>
        <v/>
      </c>
      <c r="G37" s="92">
        <f t="array" ref="G37">IF(AND(MOD(ROW()-2, 4) = 0, ROW() &lt;= 401),
    INDEX(input!$Q$3:$Q$102, (ROW()-2)/4 + 1),
)</f>
        <v>0</v>
      </c>
      <c r="H37" s="172"/>
      <c r="I37" s="92" t="str">
        <f t="array" ref="I37">IF(AND(MOD(ROW()-2, 4) = 0, ROW() &lt;= 401),
    INDEX(input!$R$3:$R$102, (ROW()-2)/4 + 1),
    ""
)</f>
        <v/>
      </c>
      <c r="J37" s="92" t="str">
        <f t="array" ref="J37">IF(AND(MOD(ROW()-2, 4) = 0, ROW() &lt;= 401),
    INDEX(input!$S$3:$S$102, (ROW()-2)/4 + 1),
    ""
)</f>
        <v/>
      </c>
      <c r="K37" s="92"/>
      <c r="L37" s="92"/>
      <c r="M37" s="92"/>
      <c r="N37" s="92"/>
      <c r="O37" s="92" t="str">
        <f t="array" ref="O37">IF(AND(MOD(ROW()-2, 4) = 0, ROW() &lt;= 401),
    INDEX(input!$AA$3:$AA$102, (ROW()-2)/4 + 1),
    ""
)</f>
        <v/>
      </c>
      <c r="P37" s="173" t="str">
        <f t="array" ref="P37">IF(AND(MOD(ROW()-2, 4) = 0, ROW() &lt;= 401),
    INDEX(input!$AC$3:$AC$102, (ROW()-2)/4 + 1),
    ""
)</f>
        <v/>
      </c>
      <c r="Q37" s="92"/>
      <c r="R37" s="173" t="str">
        <f t="array" ref="R37">IF(AND(MOD(ROW()-2, 4) = 0, ROW() &lt;= 401),
    INDEX(input!$T$3:$T$102, (ROW()-2)/4 + 1),
    ""
)</f>
        <v/>
      </c>
      <c r="S37" s="92"/>
      <c r="T37" s="92"/>
      <c r="U37" s="78" t="str">
        <f t="array" ref="U37">IF(AND(MOD(ROW()-2, 4) = 0, ROW() &lt;= 401),
    INDEX(input!$AF$3:$AF$102, (ROW()-2)/4 + 1),
    ""
)</f>
        <v/>
      </c>
      <c r="V37" s="174" t="str">
        <f t="array" ref="V37">IF(AND(MOD(ROW()-2, 4) = 0, ROW() &lt;= 401),
    INDEX(input!$U$3:$U$102, (ROW()-2)/4 + 1),
    ""
)</f>
        <v/>
      </c>
      <c r="W37" s="172"/>
      <c r="X37" s="172"/>
      <c r="Y37" s="175" t="str">
        <f t="array" ref="Y37">IF(AND(MOD(ROW()-2, 4) = 0, ROW() &lt;= 401),
    INDEX(input!$AB$3:$AB$102, (ROW()-2)/4 + 1),
    ""
)</f>
        <v/>
      </c>
      <c r="Z37" s="92">
        <f t="array" ref="Z37">INDEX(Images!$3:$401, INT((ROW()-2)/4)+1, MOD(ROW()-2, 4) + 2)</f>
        <v>0</v>
      </c>
      <c r="AA37" s="92">
        <f>IF(Z37&lt;&gt;"", 4, "")</f>
        <v>4</v>
      </c>
      <c r="AB37" s="92" t="str">
        <f t="shared" si="10"/>
        <v>Castelli Cycling Australia Short Sleeve Blue Male T-Shirt</v>
      </c>
      <c r="AC37" s="172"/>
      <c r="AD37" s="92" t="str">
        <f t="shared" si="1"/>
        <v/>
      </c>
      <c r="AE37" s="92"/>
      <c r="AF37" s="92"/>
      <c r="AG37" s="177" t="str">
        <f t="array" ref="AG37">IF(AND(MOD(ROW()-2, 4) = 0, ROW() &lt;= 401),
    LOWER(INDEX(input!$I$3:$I$102, (ROW()-2)/4 + 1)),
    ""
)</f>
        <v/>
      </c>
      <c r="AH37" s="92"/>
      <c r="AI37" s="92"/>
      <c r="AJ37" s="178" t="str">
        <f t="array" ref="AJ37">IF(MOD(ROW()-2, 4) = 0, IF(LOWER(INDEX(input!$V:$V, 3 + (ROW()-2)/4)) = "Slightly Used", "used", LOWER(INDEX(input!$V:$V, 3 + (ROW()-2)/4))), "")</f>
        <v/>
      </c>
      <c r="AK37" s="172"/>
      <c r="AL37" s="92"/>
      <c r="AM37" s="92"/>
      <c r="AN37" s="92"/>
      <c r="AO37" s="92"/>
      <c r="AP37" s="92"/>
      <c r="AQ37" s="92"/>
      <c r="AR37" s="92"/>
      <c r="AS37" s="92"/>
      <c r="AT37" s="78" t="str">
        <f t="array" ref="AT37">IF(AND(MOD(ROW()-2, 4) = 0, ROW() &lt;= 401),
    INDEX(input!$AD$3:$AD$102, (ROW()-2)/4 + 1),
    ""
)</f>
        <v/>
      </c>
      <c r="AU37" s="172"/>
      <c r="AV37" s="92"/>
      <c r="AW37" s="92"/>
      <c r="AX37" s="172"/>
      <c r="AY37" s="92"/>
      <c r="AZ37" s="92"/>
      <c r="BA37" s="172"/>
      <c r="BB37" s="92"/>
      <c r="BC37" s="92"/>
      <c r="BD37" s="172"/>
      <c r="BE37" s="92"/>
      <c r="BF37" s="92"/>
      <c r="BG37" s="172"/>
      <c r="BH37" s="92"/>
      <c r="BI37" s="92"/>
      <c r="BJ37" s="172"/>
      <c r="BK37" s="92"/>
      <c r="BL37" s="92"/>
      <c r="BM37" s="172"/>
      <c r="BN37" s="92"/>
      <c r="BO37" s="92"/>
      <c r="BP37" s="92"/>
      <c r="BQ37" s="10"/>
      <c r="BR37" s="10"/>
    </row>
    <row r="38" spans="1:70">
      <c r="A38" s="92" t="str">
        <f t="shared" si="0"/>
        <v>Castelli Cycling Australia Short Sleeve White Male T-Shirt 28009</v>
      </c>
      <c r="B38" s="92" t="str">
        <f t="array" ref="B38">IF(AND(MOD(ROW()-2, 4) = 0, ROW() &lt;= 402), INDEX(input!$C$3:$C$102, (ROW()-2)/4 + 1), "")</f>
        <v>Castelli Cycling Australia Short Sleeve White Male T-Shirt</v>
      </c>
      <c r="C38" s="92" t="str">
        <f t="array" aca="1" ref="C38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White&lt;br&gt;&lt;b&gt;Season:&lt;/b&gt;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00028009 7-A-5&lt;/body&gt;&lt;/html&gt;</v>
      </c>
      <c r="D38" s="92" t="str">
        <f t="array" ref="D38">IF(AND(MOD(ROW()-2, 4) = 0, ROW() &lt;= 401),
    INDEX(input!$E$3:$E$102, (ROW()-2)/4 + 1),
    ""
)</f>
        <v>vc80</v>
      </c>
      <c r="E38" s="92" t="s">
        <v>509</v>
      </c>
      <c r="F38" s="92" t="str">
        <f t="array" ref="F38">IF(AND(MOD(ROW()-2, 4) = 0, ROW() &lt;= 401),
    INDEX(input!$P$3:$P$102, (ROW()-2)/4 + 1),
    ""
)</f>
        <v>T shirts &amp; Tops</v>
      </c>
      <c r="G38" s="92" t="str">
        <f t="array" ref="G38">IF(AND(MOD(ROW()-2, 4) = 0, ROW() &lt;= 401),
    INDEX(input!$Q$3:$Q$102, (ROW()-2)/4 + 1),
)</f>
        <v>New Arrivals, __label:New Arrivals</v>
      </c>
      <c r="H38" s="172" t="b">
        <v>0</v>
      </c>
      <c r="I38" s="92" t="str">
        <f t="array" ref="I38">IF(AND(MOD(ROW()-2, 4) = 0, ROW() &lt;= 401),
    INDEX(input!$R$3:$R$102, (ROW()-2)/4 + 1),
    ""
)</f>
        <v>Size</v>
      </c>
      <c r="J38" s="92" t="str">
        <f t="array" ref="J38">IF(AND(MOD(ROW()-2, 4) = 0, ROW() &lt;= 401),
    INDEX(input!$S$3:$S$102, (ROW()-2)/4 + 1),
    ""
)</f>
        <v>S</v>
      </c>
      <c r="K38" s="92"/>
      <c r="L38" s="92"/>
      <c r="M38" s="92"/>
      <c r="N38" s="92"/>
      <c r="O38" s="92" t="str">
        <f t="array" ref="O38">IF(AND(MOD(ROW()-2, 4) = 0, ROW() &lt;= 401),
    INDEX(input!$AA$3:$AA$102, (ROW()-2)/4 + 1),
    ""
)</f>
        <v>00028009 7-A-5</v>
      </c>
      <c r="P38" s="173">
        <f t="array" ref="P38">IF(AND(MOD(ROW()-2, 4) = 0, ROW() &lt;= 401),
    INDEX(input!$AC$3:$AC$102, (ROW()-2)/4 + 1),
    ""
)</f>
        <v>500</v>
      </c>
      <c r="Q38" s="92" t="s">
        <v>510</v>
      </c>
      <c r="R38" s="173">
        <f t="array" ref="R38">IF(AND(MOD(ROW()-2, 4) = 0, ROW() &lt;= 401),
    INDEX(input!$T$3:$T$102, (ROW()-2)/4 + 1),
    ""
)</f>
        <v>1</v>
      </c>
      <c r="S38" s="92" t="s">
        <v>511</v>
      </c>
      <c r="T38" s="92" t="s">
        <v>512</v>
      </c>
      <c r="U38" s="78">
        <f t="array" ref="U38">IF(AND(MOD(ROW()-2, 4) = 0, ROW() &lt;= 401),
    INDEX(input!$AF$3:$AF$102, (ROW()-2)/4 + 1),
    ""
)</f>
        <v>11.988</v>
      </c>
      <c r="V38" s="174">
        <f t="array" ref="V38">IF(AND(MOD(ROW()-2, 4) = 0, ROW() &lt;= 401),
    INDEX(input!$U$3:$U$102, (ROW()-2)/4 + 1),
    ""
)</f>
        <v>0</v>
      </c>
      <c r="W38" s="172" t="b">
        <v>1</v>
      </c>
      <c r="X38" s="172" t="b">
        <v>1</v>
      </c>
      <c r="Y38" s="175" t="str">
        <f t="array" ref="Y38">IF(AND(MOD(ROW()-2, 4) = 0, ROW() &lt;= 401),
    INDEX(input!$AB$3:$AB$102, (ROW()-2)/4 + 1),
    ""
)</f>
        <v>28009</v>
      </c>
      <c r="Z38" s="92">
        <f t="array" ref="Z38">INDEX(Images!$3:$401, INT((ROW()-2)/4)+1, MOD(ROW()-2, 4) + 2)</f>
        <v>0</v>
      </c>
      <c r="AA38" s="92">
        <f>IF(Z38&lt;&gt;"", 1, "")</f>
        <v>1</v>
      </c>
      <c r="AB38" s="92" t="str">
        <f t="array" ref="AB38">IF(AND(Z38&lt;&gt;"", MOD(ROW()-2,4)=0), INDEX($B$2:$B$401, (ROW()-2)/4*4 + 1), "")</f>
        <v>Castelli Cycling Australia Short Sleeve White Male T-Shirt</v>
      </c>
      <c r="AC38" s="172" t="b">
        <v>0</v>
      </c>
      <c r="AD38" s="92" t="str">
        <f t="shared" si="1"/>
        <v>Castelli Cycling Australia Short Sleeve White Male T-Shirt</v>
      </c>
      <c r="AE38" s="92"/>
      <c r="AF38" s="92" t="s">
        <v>513</v>
      </c>
      <c r="AG38" s="177" t="str">
        <f t="array" ref="AG38">IF(AND(MOD(ROW()-2, 4) = 0, ROW() &lt;= 401),
    LOWER(INDEX(input!$I$3:$I$102, (ROW()-2)/4 + 1)),
    ""
)</f>
        <v>male</v>
      </c>
      <c r="AH38" s="92"/>
      <c r="AI38" s="92"/>
      <c r="AJ38" s="178" t="str">
        <f t="array" ref="AJ38">IF(MOD(ROW()-2, 4) = 0, IF(LOWER(INDEX(input!$V:$V, 3 + (ROW()-2)/4)) = "Slightly Used", "used", LOWER(INDEX(input!$V:$V, 3 + (ROW()-2)/4))), "")</f>
        <v>used</v>
      </c>
      <c r="AK38" s="172" t="b">
        <v>1</v>
      </c>
      <c r="AL38" s="92"/>
      <c r="AM38" s="92"/>
      <c r="AN38" s="92"/>
      <c r="AO38" s="92"/>
      <c r="AP38" s="92"/>
      <c r="AQ38" s="92"/>
      <c r="AR38" s="92" t="s">
        <v>514</v>
      </c>
      <c r="AS38" s="92"/>
      <c r="AT38" s="78">
        <f t="array" ref="AT38">IF(AND(MOD(ROW()-2, 4) = 0, ROW() &lt;= 401),
    INDEX(input!$AD$3:$AD$102, (ROW()-2)/4 + 1),
    ""
)</f>
        <v>2</v>
      </c>
      <c r="AU38" s="172" t="b">
        <v>1</v>
      </c>
      <c r="AV38" s="92"/>
      <c r="AW38" s="92"/>
      <c r="AX38" s="172" t="b">
        <v>1</v>
      </c>
      <c r="AY38" s="92"/>
      <c r="AZ38" s="92"/>
      <c r="BA38" s="172" t="b">
        <v>1</v>
      </c>
      <c r="BB38" s="92"/>
      <c r="BC38" s="92"/>
      <c r="BD38" s="172" t="b">
        <v>1</v>
      </c>
      <c r="BE38" s="92"/>
      <c r="BF38" s="92"/>
      <c r="BG38" s="172" t="b">
        <v>1</v>
      </c>
      <c r="BH38" s="92"/>
      <c r="BI38" s="92"/>
      <c r="BJ38" s="172" t="b">
        <v>1</v>
      </c>
      <c r="BK38" s="92"/>
      <c r="BL38" s="92"/>
      <c r="BM38" s="172" t="b">
        <v>1</v>
      </c>
      <c r="BN38" s="92"/>
      <c r="BO38" s="92"/>
      <c r="BP38" s="92" t="s">
        <v>515</v>
      </c>
      <c r="BQ38" s="10"/>
      <c r="BR38" s="10"/>
    </row>
    <row r="39" spans="1:70">
      <c r="A39" s="92" t="str">
        <f t="shared" si="0"/>
        <v>Castelli Cycling Australia Short Sleeve White Male T-Shirt 28009</v>
      </c>
      <c r="B39" s="92" t="str">
        <f t="array" ref="B39">IF(AND(MOD(ROW()-2, 4) = 0, ROW() &lt;= 402), INDEX(input!$C$3:$C$102, (ROW()-2)/4 + 1), "")</f>
        <v/>
      </c>
      <c r="C39" s="92"/>
      <c r="D39" s="92" t="str">
        <f t="array" ref="D39">IF(AND(MOD(ROW()-2, 4) = 0, ROW() &lt;= 401),
    INDEX(input!$E$3:$E$102, (ROW()-2)/4 + 1),
    ""
)</f>
        <v/>
      </c>
      <c r="E39" s="92"/>
      <c r="F39" s="92" t="str">
        <f t="array" ref="F39">IF(AND(MOD(ROW()-2, 4) = 0, ROW() &lt;= 401),
    INDEX(input!$P$3:$P$102, (ROW()-2)/4 + 1),
    ""
)</f>
        <v/>
      </c>
      <c r="G39" s="92">
        <f t="array" ref="G39">IF(AND(MOD(ROW()-2, 4) = 0, ROW() &lt;= 401),
    INDEX(input!$Q$3:$Q$102, (ROW()-2)/4 + 1),
)</f>
        <v>0</v>
      </c>
      <c r="H39" s="172"/>
      <c r="I39" s="92" t="str">
        <f t="array" ref="I39">IF(AND(MOD(ROW()-2, 4) = 0, ROW() &lt;= 401),
    INDEX(input!$R$3:$R$102, (ROW()-2)/4 + 1),
    ""
)</f>
        <v/>
      </c>
      <c r="J39" s="92" t="str">
        <f t="array" ref="J39">IF(AND(MOD(ROW()-2, 4) = 0, ROW() &lt;= 401),
    INDEX(input!$S$3:$S$102, (ROW()-2)/4 + 1),
    ""
)</f>
        <v/>
      </c>
      <c r="K39" s="92"/>
      <c r="L39" s="92"/>
      <c r="M39" s="92"/>
      <c r="N39" s="92"/>
      <c r="O39" s="92" t="str">
        <f t="array" ref="O39">IF(AND(MOD(ROW()-2, 4) = 0, ROW() &lt;= 401),
    INDEX(input!$AA$3:$AA$102, (ROW()-2)/4 + 1),
    ""
)</f>
        <v/>
      </c>
      <c r="P39" s="173" t="str">
        <f t="array" ref="P39">IF(AND(MOD(ROW()-2, 4) = 0, ROW() &lt;= 401),
    INDEX(input!$AC$3:$AC$102, (ROW()-2)/4 + 1),
    ""
)</f>
        <v/>
      </c>
      <c r="Q39" s="92"/>
      <c r="R39" s="173" t="str">
        <f t="array" ref="R39">IF(AND(MOD(ROW()-2, 4) = 0, ROW() &lt;= 401),
    INDEX(input!$T$3:$T$102, (ROW()-2)/4 + 1),
    ""
)</f>
        <v/>
      </c>
      <c r="S39" s="92"/>
      <c r="T39" s="92"/>
      <c r="U39" s="78" t="str">
        <f t="array" ref="U39">IF(AND(MOD(ROW()-2, 4) = 0, ROW() &lt;= 401),
    INDEX(input!$AF$3:$AF$102, (ROW()-2)/4 + 1),
    ""
)</f>
        <v/>
      </c>
      <c r="V39" s="174" t="str">
        <f t="array" ref="V39">IF(AND(MOD(ROW()-2, 4) = 0, ROW() &lt;= 401),
    INDEX(input!$U$3:$U$102, (ROW()-2)/4 + 1),
    ""
)</f>
        <v/>
      </c>
      <c r="W39" s="172"/>
      <c r="X39" s="172"/>
      <c r="Y39" s="175" t="str">
        <f t="array" ref="Y39">IF(AND(MOD(ROW()-2, 4) = 0, ROW() &lt;= 401),
    INDEX(input!$AB$3:$AB$102, (ROW()-2)/4 + 1),
    ""
)</f>
        <v/>
      </c>
      <c r="Z39" s="92">
        <f t="array" ref="Z39">INDEX(Images!$3:$401, INT((ROW()-2)/4)+1, MOD(ROW()-2, 4) + 2)</f>
        <v>0</v>
      </c>
      <c r="AA39" s="92">
        <f>IF(Z39&lt;&gt;"", 2, "")</f>
        <v>2</v>
      </c>
      <c r="AB39" s="92" t="str">
        <f t="shared" ref="AB39:AB41" si="11">IF(Z39&lt;&gt;"", AB38, "")</f>
        <v>Castelli Cycling Australia Short Sleeve White Male T-Shirt</v>
      </c>
      <c r="AC39" s="172"/>
      <c r="AD39" s="92" t="str">
        <f t="shared" si="1"/>
        <v/>
      </c>
      <c r="AE39" s="92"/>
      <c r="AF39" s="92"/>
      <c r="AG39" s="177" t="str">
        <f t="array" ref="AG39">IF(AND(MOD(ROW()-2, 4) = 0, ROW() &lt;= 401),
    LOWER(INDEX(input!$I$3:$I$102, (ROW()-2)/4 + 1)),
    ""
)</f>
        <v/>
      </c>
      <c r="AH39" s="92"/>
      <c r="AI39" s="92"/>
      <c r="AJ39" s="178" t="str">
        <f t="array" ref="AJ39">IF(MOD(ROW()-2, 4) = 0, IF(LOWER(INDEX(input!$V:$V, 3 + (ROW()-2)/4)) = "Slightly Used", "used", LOWER(INDEX(input!$V:$V, 3 + (ROW()-2)/4))), "")</f>
        <v/>
      </c>
      <c r="AK39" s="172"/>
      <c r="AL39" s="92"/>
      <c r="AM39" s="92"/>
      <c r="AN39" s="92"/>
      <c r="AO39" s="92"/>
      <c r="AP39" s="92"/>
      <c r="AQ39" s="92"/>
      <c r="AR39" s="92"/>
      <c r="AS39" s="92"/>
      <c r="AT39" s="78" t="str">
        <f t="array" ref="AT39">IF(AND(MOD(ROW()-2, 4) = 0, ROW() &lt;= 401),
    INDEX(input!$AD$3:$AD$102, (ROW()-2)/4 + 1),
    ""
)</f>
        <v/>
      </c>
      <c r="AU39" s="172"/>
      <c r="AV39" s="92"/>
      <c r="AW39" s="92"/>
      <c r="AX39" s="172"/>
      <c r="AY39" s="92"/>
      <c r="AZ39" s="92"/>
      <c r="BA39" s="172"/>
      <c r="BB39" s="92"/>
      <c r="BC39" s="92"/>
      <c r="BD39" s="172"/>
      <c r="BE39" s="92"/>
      <c r="BF39" s="92"/>
      <c r="BG39" s="172"/>
      <c r="BH39" s="92"/>
      <c r="BI39" s="92"/>
      <c r="BJ39" s="172"/>
      <c r="BK39" s="92"/>
      <c r="BL39" s="92"/>
      <c r="BM39" s="172"/>
      <c r="BN39" s="92"/>
      <c r="BO39" s="92"/>
      <c r="BP39" s="92"/>
      <c r="BQ39" s="10"/>
      <c r="BR39" s="10"/>
    </row>
    <row r="40" spans="1:70">
      <c r="A40" s="92" t="str">
        <f t="shared" si="0"/>
        <v>Castelli Cycling Australia Short Sleeve White Male T-Shirt 28009</v>
      </c>
      <c r="B40" s="92" t="str">
        <f t="array" ref="B40">IF(AND(MOD(ROW()-2, 4) = 0, ROW() &lt;= 402), INDEX(input!$C$3:$C$102, (ROW()-2)/4 + 1), "")</f>
        <v/>
      </c>
      <c r="C40" s="92"/>
      <c r="D40" s="92" t="str">
        <f t="array" ref="D40">IF(AND(MOD(ROW()-2, 4) = 0, ROW() &lt;= 401),
    INDEX(input!$E$3:$E$102, (ROW()-2)/4 + 1),
    ""
)</f>
        <v/>
      </c>
      <c r="E40" s="92"/>
      <c r="F40" s="92" t="str">
        <f t="array" ref="F40">IF(AND(MOD(ROW()-2, 4) = 0, ROW() &lt;= 401),
    INDEX(input!$P$3:$P$102, (ROW()-2)/4 + 1),
    ""
)</f>
        <v/>
      </c>
      <c r="G40" s="92">
        <f t="array" ref="G40">IF(AND(MOD(ROW()-2, 4) = 0, ROW() &lt;= 401),
    INDEX(input!$Q$3:$Q$102, (ROW()-2)/4 + 1),
)</f>
        <v>0</v>
      </c>
      <c r="H40" s="172"/>
      <c r="I40" s="92" t="str">
        <f t="array" ref="I40">IF(AND(MOD(ROW()-2, 4) = 0, ROW() &lt;= 401),
    INDEX(input!$R$3:$R$102, (ROW()-2)/4 + 1),
    ""
)</f>
        <v/>
      </c>
      <c r="J40" s="92" t="str">
        <f t="array" ref="J40">IF(AND(MOD(ROW()-2, 4) = 0, ROW() &lt;= 401),
    INDEX(input!$S$3:$S$102, (ROW()-2)/4 + 1),
    ""
)</f>
        <v/>
      </c>
      <c r="K40" s="92"/>
      <c r="L40" s="92"/>
      <c r="M40" s="92"/>
      <c r="N40" s="92"/>
      <c r="O40" s="92" t="str">
        <f t="array" ref="O40">IF(AND(MOD(ROW()-2, 4) = 0, ROW() &lt;= 401),
    INDEX(input!$AA$3:$AA$102, (ROW()-2)/4 + 1),
    ""
)</f>
        <v/>
      </c>
      <c r="P40" s="173" t="str">
        <f t="array" ref="P40">IF(AND(MOD(ROW()-2, 4) = 0, ROW() &lt;= 401),
    INDEX(input!$AC$3:$AC$102, (ROW()-2)/4 + 1),
    ""
)</f>
        <v/>
      </c>
      <c r="Q40" s="92"/>
      <c r="R40" s="173" t="str">
        <f t="array" ref="R40">IF(AND(MOD(ROW()-2, 4) = 0, ROW() &lt;= 401),
    INDEX(input!$T$3:$T$102, (ROW()-2)/4 + 1),
    ""
)</f>
        <v/>
      </c>
      <c r="S40" s="92"/>
      <c r="T40" s="92"/>
      <c r="U40" s="78" t="str">
        <f t="array" ref="U40">IF(AND(MOD(ROW()-2, 4) = 0, ROW() &lt;= 401),
    INDEX(input!$AF$3:$AF$102, (ROW()-2)/4 + 1),
    ""
)</f>
        <v/>
      </c>
      <c r="V40" s="174" t="str">
        <f t="array" ref="V40">IF(AND(MOD(ROW()-2, 4) = 0, ROW() &lt;= 401),
    INDEX(input!$U$3:$U$102, (ROW()-2)/4 + 1),
    ""
)</f>
        <v/>
      </c>
      <c r="W40" s="172"/>
      <c r="X40" s="172"/>
      <c r="Y40" s="175" t="str">
        <f t="array" ref="Y40">IF(AND(MOD(ROW()-2, 4) = 0, ROW() &lt;= 401),
    INDEX(input!$AB$3:$AB$102, (ROW()-2)/4 + 1),
    ""
)</f>
        <v/>
      </c>
      <c r="Z40" s="92">
        <f t="array" ref="Z40">INDEX(Images!$3:$401, INT((ROW()-2)/4)+1, MOD(ROW()-2, 4) + 2)</f>
        <v>0</v>
      </c>
      <c r="AA40" s="92">
        <f>IF(Z40&lt;&gt;"", 3, "")</f>
        <v>3</v>
      </c>
      <c r="AB40" s="92" t="str">
        <f t="shared" si="11"/>
        <v>Castelli Cycling Australia Short Sleeve White Male T-Shirt</v>
      </c>
      <c r="AC40" s="172"/>
      <c r="AD40" s="92" t="str">
        <f t="shared" si="1"/>
        <v/>
      </c>
      <c r="AE40" s="92"/>
      <c r="AF40" s="92"/>
      <c r="AG40" s="177" t="str">
        <f t="array" ref="AG40">IF(AND(MOD(ROW()-2, 4) = 0, ROW() &lt;= 401),
    LOWER(INDEX(input!$I$3:$I$102, (ROW()-2)/4 + 1)),
    ""
)</f>
        <v/>
      </c>
      <c r="AH40" s="92"/>
      <c r="AI40" s="92"/>
      <c r="AJ40" s="178" t="str">
        <f t="array" ref="AJ40">IF(MOD(ROW()-2, 4) = 0, IF(LOWER(INDEX(input!$V:$V, 3 + (ROW()-2)/4)) = "Slightly Used", "used", LOWER(INDEX(input!$V:$V, 3 + (ROW()-2)/4))), "")</f>
        <v/>
      </c>
      <c r="AK40" s="172"/>
      <c r="AL40" s="92"/>
      <c r="AM40" s="92"/>
      <c r="AN40" s="92"/>
      <c r="AO40" s="92"/>
      <c r="AP40" s="92"/>
      <c r="AQ40" s="92"/>
      <c r="AR40" s="92"/>
      <c r="AS40" s="92"/>
      <c r="AT40" s="78" t="str">
        <f t="array" ref="AT40">IF(AND(MOD(ROW()-2, 4) = 0, ROW() &lt;= 401),
    INDEX(input!$AD$3:$AD$102, (ROW()-2)/4 + 1),
    ""
)</f>
        <v/>
      </c>
      <c r="AU40" s="172"/>
      <c r="AV40" s="92"/>
      <c r="AW40" s="92"/>
      <c r="AX40" s="172"/>
      <c r="AY40" s="92"/>
      <c r="AZ40" s="92"/>
      <c r="BA40" s="172"/>
      <c r="BB40" s="92"/>
      <c r="BC40" s="92"/>
      <c r="BD40" s="172"/>
      <c r="BE40" s="92"/>
      <c r="BF40" s="92"/>
      <c r="BG40" s="172"/>
      <c r="BH40" s="92"/>
      <c r="BI40" s="92"/>
      <c r="BJ40" s="172"/>
      <c r="BK40" s="92"/>
      <c r="BL40" s="92"/>
      <c r="BM40" s="172"/>
      <c r="BN40" s="92"/>
      <c r="BO40" s="92"/>
      <c r="BP40" s="92"/>
      <c r="BQ40" s="10"/>
      <c r="BR40" s="10"/>
    </row>
    <row r="41" spans="1:70">
      <c r="A41" s="92" t="str">
        <f t="shared" si="0"/>
        <v>Castelli Cycling Australia Short Sleeve White Male T-Shirt 28009</v>
      </c>
      <c r="B41" s="92" t="str">
        <f t="array" ref="B41">IF(AND(MOD(ROW()-2, 4) = 0, ROW() &lt;= 402), INDEX(input!$C$3:$C$102, (ROW()-2)/4 + 1), "")</f>
        <v/>
      </c>
      <c r="C41" s="92"/>
      <c r="D41" s="92" t="str">
        <f t="array" ref="D41">IF(AND(MOD(ROW()-2, 4) = 0, ROW() &lt;= 401),
    INDEX(input!$E$3:$E$102, (ROW()-2)/4 + 1),
    ""
)</f>
        <v/>
      </c>
      <c r="E41" s="92"/>
      <c r="F41" s="92" t="str">
        <f t="array" ref="F41">IF(AND(MOD(ROW()-2, 4) = 0, ROW() &lt;= 401),
    INDEX(input!$P$3:$P$102, (ROW()-2)/4 + 1),
    ""
)</f>
        <v/>
      </c>
      <c r="G41" s="92">
        <f t="array" ref="G41">IF(AND(MOD(ROW()-2, 4) = 0, ROW() &lt;= 401),
    INDEX(input!$Q$3:$Q$102, (ROW()-2)/4 + 1),
)</f>
        <v>0</v>
      </c>
      <c r="H41" s="172"/>
      <c r="I41" s="92" t="str">
        <f t="array" ref="I41">IF(AND(MOD(ROW()-2, 4) = 0, ROW() &lt;= 401),
    INDEX(input!$R$3:$R$102, (ROW()-2)/4 + 1),
    ""
)</f>
        <v/>
      </c>
      <c r="J41" s="92" t="str">
        <f t="array" ref="J41">IF(AND(MOD(ROW()-2, 4) = 0, ROW() &lt;= 401),
    INDEX(input!$S$3:$S$102, (ROW()-2)/4 + 1),
    ""
)</f>
        <v/>
      </c>
      <c r="K41" s="92"/>
      <c r="L41" s="92"/>
      <c r="M41" s="92"/>
      <c r="N41" s="92"/>
      <c r="O41" s="92" t="str">
        <f t="array" ref="O41">IF(AND(MOD(ROW()-2, 4) = 0, ROW() &lt;= 401),
    INDEX(input!$AA$3:$AA$102, (ROW()-2)/4 + 1),
    ""
)</f>
        <v/>
      </c>
      <c r="P41" s="173" t="str">
        <f t="array" ref="P41">IF(AND(MOD(ROW()-2, 4) = 0, ROW() &lt;= 401),
    INDEX(input!$AC$3:$AC$102, (ROW()-2)/4 + 1),
    ""
)</f>
        <v/>
      </c>
      <c r="Q41" s="92"/>
      <c r="R41" s="173" t="str">
        <f t="array" ref="R41">IF(AND(MOD(ROW()-2, 4) = 0, ROW() &lt;= 401),
    INDEX(input!$T$3:$T$102, (ROW()-2)/4 + 1),
    ""
)</f>
        <v/>
      </c>
      <c r="S41" s="92"/>
      <c r="T41" s="92"/>
      <c r="U41" s="78" t="str">
        <f t="array" ref="U41">IF(AND(MOD(ROW()-2, 4) = 0, ROW() &lt;= 401),
    INDEX(input!$AF$3:$AF$102, (ROW()-2)/4 + 1),
    ""
)</f>
        <v/>
      </c>
      <c r="V41" s="174" t="str">
        <f t="array" ref="V41">IF(AND(MOD(ROW()-2, 4) = 0, ROW() &lt;= 401),
    INDEX(input!$U$3:$U$102, (ROW()-2)/4 + 1),
    ""
)</f>
        <v/>
      </c>
      <c r="W41" s="172"/>
      <c r="X41" s="172"/>
      <c r="Y41" s="175" t="str">
        <f t="array" ref="Y41">IF(AND(MOD(ROW()-2, 4) = 0, ROW() &lt;= 401),
    INDEX(input!$AB$3:$AB$102, (ROW()-2)/4 + 1),
    ""
)</f>
        <v/>
      </c>
      <c r="Z41" s="92">
        <f t="array" ref="Z41">INDEX(Images!$3:$401, INT((ROW()-2)/4)+1, MOD(ROW()-2, 4) + 2)</f>
        <v>0</v>
      </c>
      <c r="AA41" s="92">
        <f>IF(Z41&lt;&gt;"", 4, "")</f>
        <v>4</v>
      </c>
      <c r="AB41" s="92" t="str">
        <f t="shared" si="11"/>
        <v>Castelli Cycling Australia Short Sleeve White Male T-Shirt</v>
      </c>
      <c r="AC41" s="172"/>
      <c r="AD41" s="92" t="str">
        <f t="shared" si="1"/>
        <v/>
      </c>
      <c r="AE41" s="92"/>
      <c r="AF41" s="92"/>
      <c r="AG41" s="177" t="str">
        <f t="array" ref="AG41">IF(AND(MOD(ROW()-2, 4) = 0, ROW() &lt;= 401),
    LOWER(INDEX(input!$I$3:$I$102, (ROW()-2)/4 + 1)),
    ""
)</f>
        <v/>
      </c>
      <c r="AH41" s="92"/>
      <c r="AI41" s="92"/>
      <c r="AJ41" s="178" t="str">
        <f t="array" ref="AJ41">IF(MOD(ROW()-2, 4) = 0, IF(LOWER(INDEX(input!$V:$V, 3 + (ROW()-2)/4)) = "Slightly Used", "used", LOWER(INDEX(input!$V:$V, 3 + (ROW()-2)/4))), "")</f>
        <v/>
      </c>
      <c r="AK41" s="172"/>
      <c r="AL41" s="92"/>
      <c r="AM41" s="92"/>
      <c r="AN41" s="92"/>
      <c r="AO41" s="92"/>
      <c r="AP41" s="92"/>
      <c r="AQ41" s="92"/>
      <c r="AR41" s="92"/>
      <c r="AS41" s="92"/>
      <c r="AT41" s="78" t="str">
        <f t="array" ref="AT41">IF(AND(MOD(ROW()-2, 4) = 0, ROW() &lt;= 401),
    INDEX(input!$AD$3:$AD$102, (ROW()-2)/4 + 1),
    ""
)</f>
        <v/>
      </c>
      <c r="AU41" s="172"/>
      <c r="AV41" s="92"/>
      <c r="AW41" s="92"/>
      <c r="AX41" s="172"/>
      <c r="AY41" s="92"/>
      <c r="AZ41" s="92"/>
      <c r="BA41" s="172"/>
      <c r="BB41" s="92"/>
      <c r="BC41" s="92"/>
      <c r="BD41" s="172"/>
      <c r="BE41" s="92"/>
      <c r="BF41" s="92"/>
      <c r="BG41" s="172"/>
      <c r="BH41" s="92"/>
      <c r="BI41" s="92"/>
      <c r="BJ41" s="172"/>
      <c r="BK41" s="92"/>
      <c r="BL41" s="92"/>
      <c r="BM41" s="172"/>
      <c r="BN41" s="92"/>
      <c r="BO41" s="92"/>
      <c r="BP41" s="92"/>
      <c r="BQ41" s="10"/>
      <c r="BR41" s="10"/>
    </row>
    <row r="42" spans="1:70">
      <c r="A42" s="92" t="str">
        <f t="shared" si="0"/>
        <v>Castelli Cycling Australia Long Sleeve White Male Thermal Jersey 28010</v>
      </c>
      <c r="B42" s="92" t="str">
        <f t="array" ref="B42">IF(AND(MOD(ROW()-2, 4) = 0, ROW() &lt;= 402), INDEX(input!$C$3:$C$102, (ROW()-2)/4 + 1), "")</f>
        <v>Castelli Cycling Australia Long Sleeve White Male Thermal Jersey</v>
      </c>
      <c r="C42" s="92" t="str">
        <f t="array" aca="1" ref="C42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00028010 7-A-5&lt;/body&gt;&lt;/html&gt;</v>
      </c>
      <c r="D42" s="92" t="str">
        <f t="array" ref="D42">IF(AND(MOD(ROW()-2, 4) = 0, ROW() &lt;= 401),
    INDEX(input!$E$3:$E$102, (ROW()-2)/4 + 1),
    ""
)</f>
        <v>vc80</v>
      </c>
      <c r="E42" s="92" t="s">
        <v>509</v>
      </c>
      <c r="F42" s="92" t="str">
        <f t="array" ref="F42">IF(AND(MOD(ROW()-2, 4) = 0, ROW() &lt;= 401),
    INDEX(input!$P$3:$P$102, (ROW()-2)/4 + 1),
    ""
)</f>
        <v>Long Sleeve Jersey</v>
      </c>
      <c r="G42" s="92" t="str">
        <f t="array" ref="G42">IF(AND(MOD(ROW()-2, 4) = 0, ROW() &lt;= 401),
    INDEX(input!$Q$3:$Q$102, (ROW()-2)/4 + 1),
)</f>
        <v>New Arrivals, __label:New Arrivals</v>
      </c>
      <c r="H42" s="172" t="b">
        <v>0</v>
      </c>
      <c r="I42" s="92" t="str">
        <f t="array" ref="I42">IF(AND(MOD(ROW()-2, 4) = 0, ROW() &lt;= 401),
    INDEX(input!$R$3:$R$102, (ROW()-2)/4 + 1),
    ""
)</f>
        <v>Size</v>
      </c>
      <c r="J42" s="92" t="str">
        <f t="array" ref="J42">IF(AND(MOD(ROW()-2, 4) = 0, ROW() &lt;= 401),
    INDEX(input!$S$3:$S$102, (ROW()-2)/4 + 1),
    ""
)</f>
        <v>S</v>
      </c>
      <c r="K42" s="92"/>
      <c r="L42" s="92"/>
      <c r="M42" s="92"/>
      <c r="N42" s="92"/>
      <c r="O42" s="92" t="str">
        <f t="array" ref="O42">IF(AND(MOD(ROW()-2, 4) = 0, ROW() &lt;= 401),
    INDEX(input!$AA$3:$AA$102, (ROW()-2)/4 + 1),
    ""
)</f>
        <v>00028010 7-A-5</v>
      </c>
      <c r="P42" s="173">
        <f t="array" ref="P42">IF(AND(MOD(ROW()-2, 4) = 0, ROW() &lt;= 401),
    INDEX(input!$AC$3:$AC$102, (ROW()-2)/4 + 1),
    ""
)</f>
        <v>1250</v>
      </c>
      <c r="Q42" s="92" t="s">
        <v>510</v>
      </c>
      <c r="R42" s="173">
        <f t="array" ref="R42">IF(AND(MOD(ROW()-2, 4) = 0, ROW() &lt;= 401),
    INDEX(input!$T$3:$T$102, (ROW()-2)/4 + 1),
    ""
)</f>
        <v>1</v>
      </c>
      <c r="S42" s="92" t="s">
        <v>511</v>
      </c>
      <c r="T42" s="92" t="s">
        <v>512</v>
      </c>
      <c r="U42" s="78">
        <f t="array" ref="U42">IF(AND(MOD(ROW()-2, 4) = 0, ROW() &lt;= 401),
    INDEX(input!$AF$3:$AF$102, (ROW()-2)/4 + 1),
    ""
)</f>
        <v>59.988</v>
      </c>
      <c r="V42" s="174">
        <f t="array" ref="V42">IF(AND(MOD(ROW()-2, 4) = 0, ROW() &lt;= 401),
    INDEX(input!$U$3:$U$102, (ROW()-2)/4 + 1),
    ""
)</f>
        <v>0</v>
      </c>
      <c r="W42" s="172" t="b">
        <v>1</v>
      </c>
      <c r="X42" s="172" t="b">
        <v>1</v>
      </c>
      <c r="Y42" s="175" t="str">
        <f t="array" ref="Y42">IF(AND(MOD(ROW()-2, 4) = 0, ROW() &lt;= 401),
    INDEX(input!$AB$3:$AB$102, (ROW()-2)/4 + 1),
    ""
)</f>
        <v>28010</v>
      </c>
      <c r="Z42" s="92">
        <f t="array" ref="Z42">INDEX(Images!$3:$401, INT((ROW()-2)/4)+1, MOD(ROW()-2, 4) + 2)</f>
        <v>0</v>
      </c>
      <c r="AA42" s="92">
        <f>IF(Z42&lt;&gt;"", 1, "")</f>
        <v>1</v>
      </c>
      <c r="AB42" s="92" t="str">
        <f t="array" ref="AB42">IF(AND(Z42&lt;&gt;"", MOD(ROW()-2,4)=0), INDEX($B$2:$B$401, (ROW()-2)/4*4 + 1), "")</f>
        <v>Castelli Cycling Australia Long Sleeve White Male Thermal Jersey</v>
      </c>
      <c r="AC42" s="172" t="b">
        <v>0</v>
      </c>
      <c r="AD42" s="92" t="str">
        <f t="shared" si="1"/>
        <v>Castelli Cycling Australia Long Sleeve White Male Thermal Jersey</v>
      </c>
      <c r="AE42" s="92"/>
      <c r="AF42" s="92" t="s">
        <v>513</v>
      </c>
      <c r="AG42" s="177" t="str">
        <f t="array" ref="AG42">IF(AND(MOD(ROW()-2, 4) = 0, ROW() &lt;= 401),
    LOWER(INDEX(input!$I$3:$I$102, (ROW()-2)/4 + 1)),
    ""
)</f>
        <v>male</v>
      </c>
      <c r="AH42" s="92"/>
      <c r="AI42" s="92"/>
      <c r="AJ42" s="178" t="str">
        <f t="array" ref="AJ42">IF(MOD(ROW()-2, 4) = 0, IF(LOWER(INDEX(input!$V:$V, 3 + (ROW()-2)/4)) = "Slightly Used", "used", LOWER(INDEX(input!$V:$V, 3 + (ROW()-2)/4))), "")</f>
        <v>used</v>
      </c>
      <c r="AK42" s="172" t="b">
        <v>1</v>
      </c>
      <c r="AL42" s="92"/>
      <c r="AM42" s="92"/>
      <c r="AN42" s="92"/>
      <c r="AO42" s="92"/>
      <c r="AP42" s="92"/>
      <c r="AQ42" s="92"/>
      <c r="AR42" s="92" t="s">
        <v>514</v>
      </c>
      <c r="AS42" s="92"/>
      <c r="AT42" s="78">
        <f t="array" ref="AT42">IF(AND(MOD(ROW()-2, 4) = 0, ROW() &lt;= 401),
    INDEX(input!$AD$3:$AD$102, (ROW()-2)/4 + 1),
    ""
)</f>
        <v>14</v>
      </c>
      <c r="AU42" s="172" t="b">
        <v>1</v>
      </c>
      <c r="AV42" s="92"/>
      <c r="AW42" s="92"/>
      <c r="AX42" s="172" t="b">
        <v>1</v>
      </c>
      <c r="AY42" s="92"/>
      <c r="AZ42" s="92"/>
      <c r="BA42" s="172" t="b">
        <v>1</v>
      </c>
      <c r="BB42" s="92"/>
      <c r="BC42" s="92"/>
      <c r="BD42" s="172" t="b">
        <v>1</v>
      </c>
      <c r="BE42" s="92"/>
      <c r="BF42" s="92"/>
      <c r="BG42" s="172" t="b">
        <v>1</v>
      </c>
      <c r="BH42" s="92"/>
      <c r="BI42" s="92"/>
      <c r="BJ42" s="172" t="b">
        <v>1</v>
      </c>
      <c r="BK42" s="92"/>
      <c r="BL42" s="92"/>
      <c r="BM42" s="172" t="b">
        <v>1</v>
      </c>
      <c r="BN42" s="92"/>
      <c r="BO42" s="92"/>
      <c r="BP42" s="92" t="s">
        <v>515</v>
      </c>
      <c r="BQ42" s="10"/>
      <c r="BR42" s="10"/>
    </row>
    <row r="43" spans="1:70">
      <c r="A43" s="92" t="str">
        <f t="shared" si="0"/>
        <v>Castelli Cycling Australia Long Sleeve White Male Thermal Jersey 28010</v>
      </c>
      <c r="B43" s="92" t="str">
        <f t="array" ref="B43">IF(AND(MOD(ROW()-2, 4) = 0, ROW() &lt;= 402), INDEX(input!$C$3:$C$102, (ROW()-2)/4 + 1), "")</f>
        <v/>
      </c>
      <c r="C43" s="92"/>
      <c r="D43" s="92" t="str">
        <f t="array" ref="D43">IF(AND(MOD(ROW()-2, 4) = 0, ROW() &lt;= 401),
    INDEX(input!$E$3:$E$102, (ROW()-2)/4 + 1),
    ""
)</f>
        <v/>
      </c>
      <c r="E43" s="92"/>
      <c r="F43" s="92" t="str">
        <f t="array" ref="F43">IF(AND(MOD(ROW()-2, 4) = 0, ROW() &lt;= 401),
    INDEX(input!$P$3:$P$102, (ROW()-2)/4 + 1),
    ""
)</f>
        <v/>
      </c>
      <c r="G43" s="92">
        <f t="array" ref="G43">IF(AND(MOD(ROW()-2, 4) = 0, ROW() &lt;= 401),
    INDEX(input!$Q$3:$Q$102, (ROW()-2)/4 + 1),
)</f>
        <v>0</v>
      </c>
      <c r="H43" s="172"/>
      <c r="I43" s="92" t="str">
        <f t="array" ref="I43">IF(AND(MOD(ROW()-2, 4) = 0, ROW() &lt;= 401),
    INDEX(input!$R$3:$R$102, (ROW()-2)/4 + 1),
    ""
)</f>
        <v/>
      </c>
      <c r="J43" s="92" t="str">
        <f t="array" ref="J43">IF(AND(MOD(ROW()-2, 4) = 0, ROW() &lt;= 401),
    INDEX(input!$S$3:$S$102, (ROW()-2)/4 + 1),
    ""
)</f>
        <v/>
      </c>
      <c r="K43" s="92"/>
      <c r="L43" s="92"/>
      <c r="M43" s="92"/>
      <c r="N43" s="92"/>
      <c r="O43" s="92" t="str">
        <f t="array" ref="O43">IF(AND(MOD(ROW()-2, 4) = 0, ROW() &lt;= 401),
    INDEX(input!$AA$3:$AA$102, (ROW()-2)/4 + 1),
    ""
)</f>
        <v/>
      </c>
      <c r="P43" s="173" t="str">
        <f t="array" ref="P43">IF(AND(MOD(ROW()-2, 4) = 0, ROW() &lt;= 401),
    INDEX(input!$AC$3:$AC$102, (ROW()-2)/4 + 1),
    ""
)</f>
        <v/>
      </c>
      <c r="Q43" s="92"/>
      <c r="R43" s="173" t="str">
        <f t="array" ref="R43">IF(AND(MOD(ROW()-2, 4) = 0, ROW() &lt;= 401),
    INDEX(input!$T$3:$T$102, (ROW()-2)/4 + 1),
    ""
)</f>
        <v/>
      </c>
      <c r="S43" s="92"/>
      <c r="T43" s="92"/>
      <c r="U43" s="78" t="str">
        <f t="array" ref="U43">IF(AND(MOD(ROW()-2, 4) = 0, ROW() &lt;= 401),
    INDEX(input!$AF$3:$AF$102, (ROW()-2)/4 + 1),
    ""
)</f>
        <v/>
      </c>
      <c r="V43" s="174" t="str">
        <f t="array" ref="V43">IF(AND(MOD(ROW()-2, 4) = 0, ROW() &lt;= 401),
    INDEX(input!$U$3:$U$102, (ROW()-2)/4 + 1),
    ""
)</f>
        <v/>
      </c>
      <c r="W43" s="172"/>
      <c r="X43" s="172"/>
      <c r="Y43" s="175" t="str">
        <f t="array" ref="Y43">IF(AND(MOD(ROW()-2, 4) = 0, ROW() &lt;= 401),
    INDEX(input!$AB$3:$AB$102, (ROW()-2)/4 + 1),
    ""
)</f>
        <v/>
      </c>
      <c r="Z43" s="92">
        <f t="array" ref="Z43">INDEX(Images!$3:$401, INT((ROW()-2)/4)+1, MOD(ROW()-2, 4) + 2)</f>
        <v>0</v>
      </c>
      <c r="AA43" s="92">
        <f>IF(Z43&lt;&gt;"", 2, "")</f>
        <v>2</v>
      </c>
      <c r="AB43" s="92" t="str">
        <f t="shared" ref="AB43:AB45" si="12">IF(Z43&lt;&gt;"", AB42, "")</f>
        <v>Castelli Cycling Australia Long Sleeve White Male Thermal Jersey</v>
      </c>
      <c r="AC43" s="172"/>
      <c r="AD43" s="92" t="str">
        <f t="shared" si="1"/>
        <v/>
      </c>
      <c r="AE43" s="92"/>
      <c r="AF43" s="92"/>
      <c r="AG43" s="177" t="str">
        <f t="array" ref="AG43">IF(AND(MOD(ROW()-2, 4) = 0, ROW() &lt;= 401),
    LOWER(INDEX(input!$I$3:$I$102, (ROW()-2)/4 + 1)),
    ""
)</f>
        <v/>
      </c>
      <c r="AH43" s="92"/>
      <c r="AI43" s="92"/>
      <c r="AJ43" s="178" t="str">
        <f t="array" ref="AJ43">IF(MOD(ROW()-2, 4) = 0, IF(LOWER(INDEX(input!$V:$V, 3 + (ROW()-2)/4)) = "Slightly Used", "used", LOWER(INDEX(input!$V:$V, 3 + (ROW()-2)/4))), "")</f>
        <v/>
      </c>
      <c r="AK43" s="172"/>
      <c r="AL43" s="92"/>
      <c r="AM43" s="92"/>
      <c r="AN43" s="92"/>
      <c r="AO43" s="92"/>
      <c r="AP43" s="92"/>
      <c r="AQ43" s="92"/>
      <c r="AR43" s="92"/>
      <c r="AS43" s="92"/>
      <c r="AT43" s="78" t="str">
        <f t="array" ref="AT43">IF(AND(MOD(ROW()-2, 4) = 0, ROW() &lt;= 401),
    INDEX(input!$AD$3:$AD$102, (ROW()-2)/4 + 1),
    ""
)</f>
        <v/>
      </c>
      <c r="AU43" s="172"/>
      <c r="AV43" s="92"/>
      <c r="AW43" s="92"/>
      <c r="AX43" s="172"/>
      <c r="AY43" s="92"/>
      <c r="AZ43" s="92"/>
      <c r="BA43" s="172"/>
      <c r="BB43" s="92"/>
      <c r="BC43" s="92"/>
      <c r="BD43" s="172"/>
      <c r="BE43" s="92"/>
      <c r="BF43" s="92"/>
      <c r="BG43" s="172"/>
      <c r="BH43" s="92"/>
      <c r="BI43" s="92"/>
      <c r="BJ43" s="172"/>
      <c r="BK43" s="92"/>
      <c r="BL43" s="92"/>
      <c r="BM43" s="172"/>
      <c r="BN43" s="92"/>
      <c r="BO43" s="92"/>
      <c r="BP43" s="92"/>
      <c r="BQ43" s="10"/>
      <c r="BR43" s="10"/>
    </row>
    <row r="44" spans="1:70">
      <c r="A44" s="92" t="str">
        <f t="shared" si="0"/>
        <v>Castelli Cycling Australia Long Sleeve White Male Thermal Jersey 28010</v>
      </c>
      <c r="B44" s="92" t="str">
        <f t="array" ref="B44">IF(AND(MOD(ROW()-2, 4) = 0, ROW() &lt;= 402), INDEX(input!$C$3:$C$102, (ROW()-2)/4 + 1), "")</f>
        <v/>
      </c>
      <c r="C44" s="92"/>
      <c r="D44" s="92" t="str">
        <f t="array" ref="D44">IF(AND(MOD(ROW()-2, 4) = 0, ROW() &lt;= 401),
    INDEX(input!$E$3:$E$102, (ROW()-2)/4 + 1),
    ""
)</f>
        <v/>
      </c>
      <c r="E44" s="92"/>
      <c r="F44" s="92" t="str">
        <f t="array" ref="F44">IF(AND(MOD(ROW()-2, 4) = 0, ROW() &lt;= 401),
    INDEX(input!$P$3:$P$102, (ROW()-2)/4 + 1),
    ""
)</f>
        <v/>
      </c>
      <c r="G44" s="92">
        <f t="array" ref="G44">IF(AND(MOD(ROW()-2, 4) = 0, ROW() &lt;= 401),
    INDEX(input!$Q$3:$Q$102, (ROW()-2)/4 + 1),
)</f>
        <v>0</v>
      </c>
      <c r="H44" s="172"/>
      <c r="I44" s="92" t="str">
        <f t="array" ref="I44">IF(AND(MOD(ROW()-2, 4) = 0, ROW() &lt;= 401),
    INDEX(input!$R$3:$R$102, (ROW()-2)/4 + 1),
    ""
)</f>
        <v/>
      </c>
      <c r="J44" s="92" t="str">
        <f t="array" ref="J44">IF(AND(MOD(ROW()-2, 4) = 0, ROW() &lt;= 401),
    INDEX(input!$S$3:$S$102, (ROW()-2)/4 + 1),
    ""
)</f>
        <v/>
      </c>
      <c r="K44" s="92"/>
      <c r="L44" s="92"/>
      <c r="M44" s="92"/>
      <c r="N44" s="92"/>
      <c r="O44" s="92" t="str">
        <f t="array" ref="O44">IF(AND(MOD(ROW()-2, 4) = 0, ROW() &lt;= 401),
    INDEX(input!$AA$3:$AA$102, (ROW()-2)/4 + 1),
    ""
)</f>
        <v/>
      </c>
      <c r="P44" s="173" t="str">
        <f t="array" ref="P44">IF(AND(MOD(ROW()-2, 4) = 0, ROW() &lt;= 401),
    INDEX(input!$AC$3:$AC$102, (ROW()-2)/4 + 1),
    ""
)</f>
        <v/>
      </c>
      <c r="Q44" s="92"/>
      <c r="R44" s="173" t="str">
        <f t="array" ref="R44">IF(AND(MOD(ROW()-2, 4) = 0, ROW() &lt;= 401),
    INDEX(input!$T$3:$T$102, (ROW()-2)/4 + 1),
    ""
)</f>
        <v/>
      </c>
      <c r="S44" s="92"/>
      <c r="T44" s="92"/>
      <c r="U44" s="78" t="str">
        <f t="array" ref="U44">IF(AND(MOD(ROW()-2, 4) = 0, ROW() &lt;= 401),
    INDEX(input!$AF$3:$AF$102, (ROW()-2)/4 + 1),
    ""
)</f>
        <v/>
      </c>
      <c r="V44" s="174" t="str">
        <f t="array" ref="V44">IF(AND(MOD(ROW()-2, 4) = 0, ROW() &lt;= 401),
    INDEX(input!$U$3:$U$102, (ROW()-2)/4 + 1),
    ""
)</f>
        <v/>
      </c>
      <c r="W44" s="172"/>
      <c r="X44" s="172"/>
      <c r="Y44" s="175" t="str">
        <f t="array" ref="Y44">IF(AND(MOD(ROW()-2, 4) = 0, ROW() &lt;= 401),
    INDEX(input!$AB$3:$AB$102, (ROW()-2)/4 + 1),
    ""
)</f>
        <v/>
      </c>
      <c r="Z44" s="92">
        <f t="array" ref="Z44">INDEX(Images!$3:$401, INT((ROW()-2)/4)+1, MOD(ROW()-2, 4) + 2)</f>
        <v>0</v>
      </c>
      <c r="AA44" s="92">
        <f>IF(Z44&lt;&gt;"", 3, "")</f>
        <v>3</v>
      </c>
      <c r="AB44" s="92" t="str">
        <f t="shared" si="12"/>
        <v>Castelli Cycling Australia Long Sleeve White Male Thermal Jersey</v>
      </c>
      <c r="AC44" s="172"/>
      <c r="AD44" s="92" t="str">
        <f t="shared" si="1"/>
        <v/>
      </c>
      <c r="AE44" s="92"/>
      <c r="AF44" s="92"/>
      <c r="AG44" s="177" t="str">
        <f t="array" ref="AG44">IF(AND(MOD(ROW()-2, 4) = 0, ROW() &lt;= 401),
    LOWER(INDEX(input!$I$3:$I$102, (ROW()-2)/4 + 1)),
    ""
)</f>
        <v/>
      </c>
      <c r="AH44" s="92"/>
      <c r="AI44" s="92"/>
      <c r="AJ44" s="178" t="str">
        <f t="array" ref="AJ44">IF(MOD(ROW()-2, 4) = 0, IF(LOWER(INDEX(input!$V:$V, 3 + (ROW()-2)/4)) = "Slightly Used", "used", LOWER(INDEX(input!$V:$V, 3 + (ROW()-2)/4))), "")</f>
        <v/>
      </c>
      <c r="AK44" s="172"/>
      <c r="AL44" s="92"/>
      <c r="AM44" s="92"/>
      <c r="AN44" s="92"/>
      <c r="AO44" s="92"/>
      <c r="AP44" s="92"/>
      <c r="AQ44" s="92"/>
      <c r="AR44" s="92"/>
      <c r="AS44" s="92"/>
      <c r="AT44" s="78" t="str">
        <f t="array" ref="AT44">IF(AND(MOD(ROW()-2, 4) = 0, ROW() &lt;= 401),
    INDEX(input!$AD$3:$AD$102, (ROW()-2)/4 + 1),
    ""
)</f>
        <v/>
      </c>
      <c r="AU44" s="172"/>
      <c r="AV44" s="92"/>
      <c r="AW44" s="92"/>
      <c r="AX44" s="172"/>
      <c r="AY44" s="92"/>
      <c r="AZ44" s="92"/>
      <c r="BA44" s="172"/>
      <c r="BB44" s="92"/>
      <c r="BC44" s="92"/>
      <c r="BD44" s="172"/>
      <c r="BE44" s="92"/>
      <c r="BF44" s="92"/>
      <c r="BG44" s="172"/>
      <c r="BH44" s="92"/>
      <c r="BI44" s="92"/>
      <c r="BJ44" s="172"/>
      <c r="BK44" s="92"/>
      <c r="BL44" s="92"/>
      <c r="BM44" s="172"/>
      <c r="BN44" s="92"/>
      <c r="BO44" s="92"/>
      <c r="BP44" s="92"/>
      <c r="BQ44" s="10"/>
      <c r="BR44" s="10"/>
    </row>
    <row r="45" spans="1:70">
      <c r="A45" s="92" t="str">
        <f t="shared" si="0"/>
        <v>Castelli Cycling Australia Long Sleeve White Male Thermal Jersey 28010</v>
      </c>
      <c r="B45" s="92" t="str">
        <f t="array" ref="B45">IF(AND(MOD(ROW()-2, 4) = 0, ROW() &lt;= 402), INDEX(input!$C$3:$C$102, (ROW()-2)/4 + 1), "")</f>
        <v/>
      </c>
      <c r="C45" s="92"/>
      <c r="D45" s="92" t="str">
        <f t="array" ref="D45">IF(AND(MOD(ROW()-2, 4) = 0, ROW() &lt;= 401),
    INDEX(input!$E$3:$E$102, (ROW()-2)/4 + 1),
    ""
)</f>
        <v/>
      </c>
      <c r="E45" s="92"/>
      <c r="F45" s="92" t="str">
        <f t="array" ref="F45">IF(AND(MOD(ROW()-2, 4) = 0, ROW() &lt;= 401),
    INDEX(input!$P$3:$P$102, (ROW()-2)/4 + 1),
    ""
)</f>
        <v/>
      </c>
      <c r="G45" s="92">
        <f t="array" ref="G45">IF(AND(MOD(ROW()-2, 4) = 0, ROW() &lt;= 401),
    INDEX(input!$Q$3:$Q$102, (ROW()-2)/4 + 1),
)</f>
        <v>0</v>
      </c>
      <c r="H45" s="172"/>
      <c r="I45" s="92" t="str">
        <f t="array" ref="I45">IF(AND(MOD(ROW()-2, 4) = 0, ROW() &lt;= 401),
    INDEX(input!$R$3:$R$102, (ROW()-2)/4 + 1),
    ""
)</f>
        <v/>
      </c>
      <c r="J45" s="92" t="str">
        <f t="array" ref="J45">IF(AND(MOD(ROW()-2, 4) = 0, ROW() &lt;= 401),
    INDEX(input!$S$3:$S$102, (ROW()-2)/4 + 1),
    ""
)</f>
        <v/>
      </c>
      <c r="K45" s="92"/>
      <c r="L45" s="92"/>
      <c r="M45" s="92"/>
      <c r="N45" s="92"/>
      <c r="O45" s="92" t="str">
        <f t="array" ref="O45">IF(AND(MOD(ROW()-2, 4) = 0, ROW() &lt;= 401),
    INDEX(input!$AA$3:$AA$102, (ROW()-2)/4 + 1),
    ""
)</f>
        <v/>
      </c>
      <c r="P45" s="173" t="str">
        <f t="array" ref="P45">IF(AND(MOD(ROW()-2, 4) = 0, ROW() &lt;= 401),
    INDEX(input!$AC$3:$AC$102, (ROW()-2)/4 + 1),
    ""
)</f>
        <v/>
      </c>
      <c r="Q45" s="92"/>
      <c r="R45" s="173" t="str">
        <f t="array" ref="R45">IF(AND(MOD(ROW()-2, 4) = 0, ROW() &lt;= 401),
    INDEX(input!$T$3:$T$102, (ROW()-2)/4 + 1),
    ""
)</f>
        <v/>
      </c>
      <c r="S45" s="92"/>
      <c r="T45" s="92"/>
      <c r="U45" s="78" t="str">
        <f t="array" ref="U45">IF(AND(MOD(ROW()-2, 4) = 0, ROW() &lt;= 401),
    INDEX(input!$AF$3:$AF$102, (ROW()-2)/4 + 1),
    ""
)</f>
        <v/>
      </c>
      <c r="V45" s="174" t="str">
        <f t="array" ref="V45">IF(AND(MOD(ROW()-2, 4) = 0, ROW() &lt;= 401),
    INDEX(input!$U$3:$U$102, (ROW()-2)/4 + 1),
    ""
)</f>
        <v/>
      </c>
      <c r="W45" s="172"/>
      <c r="X45" s="172"/>
      <c r="Y45" s="175" t="str">
        <f t="array" ref="Y45">IF(AND(MOD(ROW()-2, 4) = 0, ROW() &lt;= 401),
    INDEX(input!$AB$3:$AB$102, (ROW()-2)/4 + 1),
    ""
)</f>
        <v/>
      </c>
      <c r="Z45" s="92">
        <f t="array" ref="Z45">INDEX(Images!$3:$401, INT((ROW()-2)/4)+1, MOD(ROW()-2, 4) + 2)</f>
        <v>0</v>
      </c>
      <c r="AA45" s="92">
        <f>IF(Z45&lt;&gt;"", 4, "")</f>
        <v>4</v>
      </c>
      <c r="AB45" s="92" t="str">
        <f t="shared" si="12"/>
        <v>Castelli Cycling Australia Long Sleeve White Male Thermal Jersey</v>
      </c>
      <c r="AC45" s="172"/>
      <c r="AD45" s="92" t="str">
        <f t="shared" si="1"/>
        <v/>
      </c>
      <c r="AE45" s="92"/>
      <c r="AF45" s="92"/>
      <c r="AG45" s="177" t="str">
        <f t="array" ref="AG45">IF(AND(MOD(ROW()-2, 4) = 0, ROW() &lt;= 401),
    LOWER(INDEX(input!$I$3:$I$102, (ROW()-2)/4 + 1)),
    ""
)</f>
        <v/>
      </c>
      <c r="AH45" s="92"/>
      <c r="AI45" s="92"/>
      <c r="AJ45" s="178" t="str">
        <f t="array" ref="AJ45">IF(MOD(ROW()-2, 4) = 0, IF(LOWER(INDEX(input!$V:$V, 3 + (ROW()-2)/4)) = "Slightly Used", "used", LOWER(INDEX(input!$V:$V, 3 + (ROW()-2)/4))), "")</f>
        <v/>
      </c>
      <c r="AK45" s="172"/>
      <c r="AL45" s="92"/>
      <c r="AM45" s="92"/>
      <c r="AN45" s="92"/>
      <c r="AO45" s="92"/>
      <c r="AP45" s="92"/>
      <c r="AQ45" s="92"/>
      <c r="AR45" s="92"/>
      <c r="AS45" s="92"/>
      <c r="AT45" s="78" t="str">
        <f t="array" ref="AT45">IF(AND(MOD(ROW()-2, 4) = 0, ROW() &lt;= 401),
    INDEX(input!$AD$3:$AD$102, (ROW()-2)/4 + 1),
    ""
)</f>
        <v/>
      </c>
      <c r="AU45" s="172"/>
      <c r="AV45" s="92"/>
      <c r="AW45" s="92"/>
      <c r="AX45" s="172"/>
      <c r="AY45" s="92"/>
      <c r="AZ45" s="92"/>
      <c r="BA45" s="172"/>
      <c r="BB45" s="92"/>
      <c r="BC45" s="92"/>
      <c r="BD45" s="172"/>
      <c r="BE45" s="92"/>
      <c r="BF45" s="92"/>
      <c r="BG45" s="172"/>
      <c r="BH45" s="92"/>
      <c r="BI45" s="92"/>
      <c r="BJ45" s="172"/>
      <c r="BK45" s="92"/>
      <c r="BL45" s="92"/>
      <c r="BM45" s="172"/>
      <c r="BN45" s="92"/>
      <c r="BO45" s="92"/>
      <c r="BP45" s="92"/>
      <c r="BQ45" s="10"/>
      <c r="BR45" s="10"/>
    </row>
    <row r="46" spans="1:70">
      <c r="A46" s="92" t="str">
        <f t="shared" si="0"/>
        <v>Castelli Cycling Australia Long Sleeve White Male Thermal Jersey 28011</v>
      </c>
      <c r="B46" s="92" t="str">
        <f t="array" ref="B46">IF(AND(MOD(ROW()-2, 4) = 0, ROW() &lt;= 402), INDEX(input!$C$3:$C$102, (ROW()-2)/4 + 1), "")</f>
        <v>Castelli Cycling Australia Long Sleeve White Male Thermal Jersey</v>
      </c>
      <c r="C46" s="92" t="str">
        <f t="array" aca="1" ref="C46" ca="1">IF(MOD(ROW()-2,4)=0, INDEX(input!B:B, (ROW()-2)/4 + 3), INDEX(input!B:B, (ROW()-2)/4 + 2))</f>
        <v>&lt;html&gt;&lt;body&gt;&lt;b&gt;Key Information&lt;/b&gt;&lt;br&gt;&lt;b&gt;Brand:&lt;/b&gt; Castelli&lt;br&gt;&lt;b&gt;ProTeam:&lt;/b&gt;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00028011 7-A-5&lt;/body&gt;&lt;/html&gt;</v>
      </c>
      <c r="D46" s="92" t="str">
        <f t="array" ref="D46">IF(AND(MOD(ROW()-2, 4) = 0, ROW() &lt;= 401),
    INDEX(input!$E$3:$E$102, (ROW()-2)/4 + 1),
    ""
)</f>
        <v>vc80</v>
      </c>
      <c r="E46" s="92" t="s">
        <v>509</v>
      </c>
      <c r="F46" s="92" t="str">
        <f t="array" ref="F46">IF(AND(MOD(ROW()-2, 4) = 0, ROW() &lt;= 401),
    INDEX(input!$P$3:$P$102, (ROW()-2)/4 + 1),
    ""
)</f>
        <v>Long Sleeve Jersey</v>
      </c>
      <c r="G46" s="92" t="str">
        <f t="array" ref="G46">IF(AND(MOD(ROW()-2, 4) = 0, ROW() &lt;= 401),
    INDEX(input!$Q$3:$Q$102, (ROW()-2)/4 + 1),
)</f>
        <v>New Arrivals, __label:New Arrivals</v>
      </c>
      <c r="H46" s="172" t="b">
        <v>0</v>
      </c>
      <c r="I46" s="92" t="str">
        <f t="array" ref="I46">IF(AND(MOD(ROW()-2, 4) = 0, ROW() &lt;= 401),
    INDEX(input!$R$3:$R$102, (ROW()-2)/4 + 1),
    ""
)</f>
        <v>Size</v>
      </c>
      <c r="J46" s="92" t="str">
        <f t="array" ref="J46">IF(AND(MOD(ROW()-2, 4) = 0, ROW() &lt;= 401),
    INDEX(input!$S$3:$S$102, (ROW()-2)/4 + 1),
    ""
)</f>
        <v>XS</v>
      </c>
      <c r="K46" s="92"/>
      <c r="L46" s="92"/>
      <c r="M46" s="92"/>
      <c r="N46" s="92"/>
      <c r="O46" s="92" t="str">
        <f t="array" ref="O46">IF(AND(MOD(ROW()-2, 4) = 0, ROW() &lt;= 401),
    INDEX(input!$AA$3:$AA$102, (ROW()-2)/4 + 1),
    ""
)</f>
        <v>00028011 7-A-5</v>
      </c>
      <c r="P46" s="173">
        <f t="array" ref="P46">IF(AND(MOD(ROW()-2, 4) = 0, ROW() &lt;= 401),
    INDEX(input!$AC$3:$AC$102, (ROW()-2)/4 + 1),
    ""
)</f>
        <v>1250</v>
      </c>
      <c r="Q46" s="92" t="s">
        <v>510</v>
      </c>
      <c r="R46" s="173">
        <f t="array" ref="R46">IF(AND(MOD(ROW()-2, 4) = 0, ROW() &lt;= 401),
    INDEX(input!$T$3:$T$102, (ROW()-2)/4 + 1),
    ""
)</f>
        <v>1</v>
      </c>
      <c r="S46" s="92" t="s">
        <v>511</v>
      </c>
      <c r="T46" s="92" t="s">
        <v>512</v>
      </c>
      <c r="U46" s="78">
        <f t="array" ref="U46">IF(AND(MOD(ROW()-2, 4) = 0, ROW() &lt;= 401),
    INDEX(input!$AF$3:$AF$102, (ROW()-2)/4 + 1),
    ""
)</f>
        <v>59.988</v>
      </c>
      <c r="V46" s="174">
        <f t="array" ref="V46">IF(AND(MOD(ROW()-2, 4) = 0, ROW() &lt;= 401),
    INDEX(input!$U$3:$U$102, (ROW()-2)/4 + 1),
    ""
)</f>
        <v>0</v>
      </c>
      <c r="W46" s="172" t="b">
        <v>1</v>
      </c>
      <c r="X46" s="172" t="b">
        <v>1</v>
      </c>
      <c r="Y46" s="175" t="str">
        <f t="array" ref="Y46">IF(AND(MOD(ROW()-2, 4) = 0, ROW() &lt;= 401),
    INDEX(input!$AB$3:$AB$102, (ROW()-2)/4 + 1),
    ""
)</f>
        <v>28011</v>
      </c>
      <c r="Z46" s="92">
        <f t="array" ref="Z46">INDEX(Images!$3:$401, INT((ROW()-2)/4)+1, MOD(ROW()-2, 4) + 2)</f>
        <v>0</v>
      </c>
      <c r="AA46" s="92">
        <f>IF(Z46&lt;&gt;"", 1, "")</f>
        <v>1</v>
      </c>
      <c r="AB46" s="92" t="str">
        <f t="array" ref="AB46">IF(AND(Z46&lt;&gt;"", MOD(ROW()-2,4)=0), INDEX($B$2:$B$401, (ROW()-2)/4*4 + 1), "")</f>
        <v>Castelli Cycling Australia Long Sleeve White Male Thermal Jersey</v>
      </c>
      <c r="AC46" s="172" t="b">
        <v>0</v>
      </c>
      <c r="AD46" s="92" t="str">
        <f t="shared" si="1"/>
        <v>Castelli Cycling Australia Long Sleeve White Male Thermal Jersey</v>
      </c>
      <c r="AE46" s="92"/>
      <c r="AF46" s="92" t="s">
        <v>513</v>
      </c>
      <c r="AG46" s="177" t="str">
        <f t="array" ref="AG46">IF(AND(MOD(ROW()-2, 4) = 0, ROW() &lt;= 401),
    LOWER(INDEX(input!$I$3:$I$102, (ROW()-2)/4 + 1)),
    ""
)</f>
        <v>male</v>
      </c>
      <c r="AH46" s="92"/>
      <c r="AI46" s="92"/>
      <c r="AJ46" s="178" t="str">
        <f t="array" ref="AJ46">IF(MOD(ROW()-2, 4) = 0, IF(LOWER(INDEX(input!$V:$V, 3 + (ROW()-2)/4)) = "Slightly Used", "used", LOWER(INDEX(input!$V:$V, 3 + (ROW()-2)/4))), "")</f>
        <v>used</v>
      </c>
      <c r="AK46" s="172" t="b">
        <v>1</v>
      </c>
      <c r="AL46" s="92"/>
      <c r="AM46" s="92"/>
      <c r="AN46" s="92"/>
      <c r="AO46" s="92"/>
      <c r="AP46" s="92"/>
      <c r="AQ46" s="92"/>
      <c r="AR46" s="92" t="s">
        <v>514</v>
      </c>
      <c r="AS46" s="92"/>
      <c r="AT46" s="78">
        <f t="array" ref="AT46">IF(AND(MOD(ROW()-2, 4) = 0, ROW() &lt;= 401),
    INDEX(input!$AD$3:$AD$102, (ROW()-2)/4 + 1),
    ""
)</f>
        <v>14</v>
      </c>
      <c r="AU46" s="172" t="b">
        <v>1</v>
      </c>
      <c r="AV46" s="92"/>
      <c r="AW46" s="92"/>
      <c r="AX46" s="172" t="b">
        <v>1</v>
      </c>
      <c r="AY46" s="92"/>
      <c r="AZ46" s="92"/>
      <c r="BA46" s="172" t="b">
        <v>1</v>
      </c>
      <c r="BB46" s="92"/>
      <c r="BC46" s="92"/>
      <c r="BD46" s="172" t="b">
        <v>1</v>
      </c>
      <c r="BE46" s="92"/>
      <c r="BF46" s="92"/>
      <c r="BG46" s="172" t="b">
        <v>1</v>
      </c>
      <c r="BH46" s="92"/>
      <c r="BI46" s="92"/>
      <c r="BJ46" s="172" t="b">
        <v>1</v>
      </c>
      <c r="BK46" s="92"/>
      <c r="BL46" s="92"/>
      <c r="BM46" s="172" t="b">
        <v>1</v>
      </c>
      <c r="BN46" s="92"/>
      <c r="BO46" s="92"/>
      <c r="BP46" s="92" t="s">
        <v>515</v>
      </c>
      <c r="BQ46" s="10"/>
      <c r="BR46" s="10"/>
    </row>
    <row r="47" spans="1:70">
      <c r="A47" s="92" t="str">
        <f t="shared" si="0"/>
        <v>Castelli Cycling Australia Long Sleeve White Male Thermal Jersey 28011</v>
      </c>
      <c r="B47" s="92" t="str">
        <f t="array" ref="B47">IF(AND(MOD(ROW()-2, 4) = 0, ROW() &lt;= 402), INDEX(input!$C$3:$C$102, (ROW()-2)/4 + 1), "")</f>
        <v/>
      </c>
      <c r="C47" s="92"/>
      <c r="D47" s="92" t="str">
        <f t="array" ref="D47">IF(AND(MOD(ROW()-2, 4) = 0, ROW() &lt;= 401),
    INDEX(input!$E$3:$E$102, (ROW()-2)/4 + 1),
    ""
)</f>
        <v/>
      </c>
      <c r="E47" s="92"/>
      <c r="F47" s="92" t="str">
        <f t="array" ref="F47">IF(AND(MOD(ROW()-2, 4) = 0, ROW() &lt;= 401),
    INDEX(input!$P$3:$P$102, (ROW()-2)/4 + 1),
    ""
)</f>
        <v/>
      </c>
      <c r="G47" s="92">
        <f t="array" ref="G47">IF(AND(MOD(ROW()-2, 4) = 0, ROW() &lt;= 401),
    INDEX(input!$Q$3:$Q$102, (ROW()-2)/4 + 1),
)</f>
        <v>0</v>
      </c>
      <c r="H47" s="172"/>
      <c r="I47" s="92" t="str">
        <f t="array" ref="I47">IF(AND(MOD(ROW()-2, 4) = 0, ROW() &lt;= 401),
    INDEX(input!$R$3:$R$102, (ROW()-2)/4 + 1),
    ""
)</f>
        <v/>
      </c>
      <c r="J47" s="92" t="str">
        <f t="array" ref="J47">IF(AND(MOD(ROW()-2, 4) = 0, ROW() &lt;= 401),
    INDEX(input!$S$3:$S$102, (ROW()-2)/4 + 1),
    ""
)</f>
        <v/>
      </c>
      <c r="K47" s="92"/>
      <c r="L47" s="92"/>
      <c r="M47" s="92"/>
      <c r="N47" s="92"/>
      <c r="O47" s="92" t="str">
        <f t="array" ref="O47">IF(AND(MOD(ROW()-2, 4) = 0, ROW() &lt;= 401),
    INDEX(input!$AA$3:$AA$102, (ROW()-2)/4 + 1),
    ""
)</f>
        <v/>
      </c>
      <c r="P47" s="173" t="str">
        <f t="array" ref="P47">IF(AND(MOD(ROW()-2, 4) = 0, ROW() &lt;= 401),
    INDEX(input!$AC$3:$AC$102, (ROW()-2)/4 + 1),
    ""
)</f>
        <v/>
      </c>
      <c r="Q47" s="92"/>
      <c r="R47" s="173" t="str">
        <f t="array" ref="R47">IF(AND(MOD(ROW()-2, 4) = 0, ROW() &lt;= 401),
    INDEX(input!$T$3:$T$102, (ROW()-2)/4 + 1),
    ""
)</f>
        <v/>
      </c>
      <c r="S47" s="92"/>
      <c r="T47" s="92"/>
      <c r="U47" s="78" t="str">
        <f t="array" ref="U47">IF(AND(MOD(ROW()-2, 4) = 0, ROW() &lt;= 401),
    INDEX(input!$AF$3:$AF$102, (ROW()-2)/4 + 1),
    ""
)</f>
        <v/>
      </c>
      <c r="V47" s="174" t="str">
        <f t="array" ref="V47">IF(AND(MOD(ROW()-2, 4) = 0, ROW() &lt;= 401),
    INDEX(input!$U$3:$U$102, (ROW()-2)/4 + 1),
    ""
)</f>
        <v/>
      </c>
      <c r="W47" s="172"/>
      <c r="X47" s="172"/>
      <c r="Y47" s="175" t="str">
        <f t="array" ref="Y47">IF(AND(MOD(ROW()-2, 4) = 0, ROW() &lt;= 401),
    INDEX(input!$AB$3:$AB$102, (ROW()-2)/4 + 1),
    ""
)</f>
        <v/>
      </c>
      <c r="Z47" s="92">
        <f t="array" ref="Z47">INDEX(Images!$3:$401, INT((ROW()-2)/4)+1, MOD(ROW()-2, 4) + 2)</f>
        <v>0</v>
      </c>
      <c r="AA47" s="92">
        <f>IF(Z47&lt;&gt;"", 2, "")</f>
        <v>2</v>
      </c>
      <c r="AB47" s="92" t="str">
        <f t="shared" ref="AB47:AB49" si="13">IF(Z47&lt;&gt;"", AB46, "")</f>
        <v>Castelli Cycling Australia Long Sleeve White Male Thermal Jersey</v>
      </c>
      <c r="AC47" s="172"/>
      <c r="AD47" s="92" t="str">
        <f t="shared" si="1"/>
        <v/>
      </c>
      <c r="AE47" s="92"/>
      <c r="AF47" s="92"/>
      <c r="AG47" s="177" t="str">
        <f t="array" ref="AG47">IF(AND(MOD(ROW()-2, 4) = 0, ROW() &lt;= 401),
    LOWER(INDEX(input!$I$3:$I$102, (ROW()-2)/4 + 1)),
    ""
)</f>
        <v/>
      </c>
      <c r="AH47" s="92"/>
      <c r="AI47" s="92"/>
      <c r="AJ47" s="178" t="str">
        <f t="array" ref="AJ47">IF(MOD(ROW()-2, 4) = 0, IF(LOWER(INDEX(input!$V:$V, 3 + (ROW()-2)/4)) = "Slightly Used", "used", LOWER(INDEX(input!$V:$V, 3 + (ROW()-2)/4))), "")</f>
        <v/>
      </c>
      <c r="AK47" s="172"/>
      <c r="AL47" s="92"/>
      <c r="AM47" s="92"/>
      <c r="AN47" s="92"/>
      <c r="AO47" s="92"/>
      <c r="AP47" s="92"/>
      <c r="AQ47" s="92"/>
      <c r="AR47" s="92"/>
      <c r="AS47" s="92"/>
      <c r="AT47" s="78" t="str">
        <f t="array" ref="AT47">IF(AND(MOD(ROW()-2, 4) = 0, ROW() &lt;= 401),
    INDEX(input!$AD$3:$AD$102, (ROW()-2)/4 + 1),
    ""
)</f>
        <v/>
      </c>
      <c r="AU47" s="172"/>
      <c r="AV47" s="92"/>
      <c r="AW47" s="92"/>
      <c r="AX47" s="172"/>
      <c r="AY47" s="92"/>
      <c r="AZ47" s="92"/>
      <c r="BA47" s="172"/>
      <c r="BB47" s="92"/>
      <c r="BC47" s="92"/>
      <c r="BD47" s="172"/>
      <c r="BE47" s="92"/>
      <c r="BF47" s="92"/>
      <c r="BG47" s="172"/>
      <c r="BH47" s="92"/>
      <c r="BI47" s="92"/>
      <c r="BJ47" s="172"/>
      <c r="BK47" s="92"/>
      <c r="BL47" s="92"/>
      <c r="BM47" s="172"/>
      <c r="BN47" s="92"/>
      <c r="BO47" s="92"/>
      <c r="BP47" s="92"/>
      <c r="BQ47" s="10"/>
      <c r="BR47" s="10"/>
    </row>
    <row r="48" spans="1:70">
      <c r="A48" s="92" t="str">
        <f t="shared" si="0"/>
        <v>Castelli Cycling Australia Long Sleeve White Male Thermal Jersey 28011</v>
      </c>
      <c r="B48" s="92" t="str">
        <f t="array" ref="B48">IF(AND(MOD(ROW()-2, 4) = 0, ROW() &lt;= 402), INDEX(input!$C$3:$C$102, (ROW()-2)/4 + 1), "")</f>
        <v/>
      </c>
      <c r="C48" s="92"/>
      <c r="D48" s="92" t="str">
        <f t="array" ref="D48">IF(AND(MOD(ROW()-2, 4) = 0, ROW() &lt;= 401),
    INDEX(input!$E$3:$E$102, (ROW()-2)/4 + 1),
    ""
)</f>
        <v/>
      </c>
      <c r="E48" s="92"/>
      <c r="F48" s="92" t="str">
        <f t="array" ref="F48">IF(AND(MOD(ROW()-2, 4) = 0, ROW() &lt;= 401),
    INDEX(input!$P$3:$P$102, (ROW()-2)/4 + 1),
    ""
)</f>
        <v/>
      </c>
      <c r="G48" s="92">
        <f t="array" ref="G48">IF(AND(MOD(ROW()-2, 4) = 0, ROW() &lt;= 401),
    INDEX(input!$Q$3:$Q$102, (ROW()-2)/4 + 1),
)</f>
        <v>0</v>
      </c>
      <c r="H48" s="172"/>
      <c r="I48" s="92" t="str">
        <f t="array" ref="I48">IF(AND(MOD(ROW()-2, 4) = 0, ROW() &lt;= 401),
    INDEX(input!$R$3:$R$102, (ROW()-2)/4 + 1),
    ""
)</f>
        <v/>
      </c>
      <c r="J48" s="92" t="str">
        <f t="array" ref="J48">IF(AND(MOD(ROW()-2, 4) = 0, ROW() &lt;= 401),
    INDEX(input!$S$3:$S$102, (ROW()-2)/4 + 1),
    ""
)</f>
        <v/>
      </c>
      <c r="K48" s="92"/>
      <c r="L48" s="92"/>
      <c r="M48" s="92"/>
      <c r="N48" s="92"/>
      <c r="O48" s="92" t="str">
        <f t="array" ref="O48">IF(AND(MOD(ROW()-2, 4) = 0, ROW() &lt;= 401),
    INDEX(input!$AA$3:$AA$102, (ROW()-2)/4 + 1),
    ""
)</f>
        <v/>
      </c>
      <c r="P48" s="173" t="str">
        <f t="array" ref="P48">IF(AND(MOD(ROW()-2, 4) = 0, ROW() &lt;= 401),
    INDEX(input!$AC$3:$AC$102, (ROW()-2)/4 + 1),
    ""
)</f>
        <v/>
      </c>
      <c r="Q48" s="92"/>
      <c r="R48" s="173" t="str">
        <f t="array" ref="R48">IF(AND(MOD(ROW()-2, 4) = 0, ROW() &lt;= 401),
    INDEX(input!$T$3:$T$102, (ROW()-2)/4 + 1),
    ""
)</f>
        <v/>
      </c>
      <c r="S48" s="92"/>
      <c r="T48" s="92"/>
      <c r="U48" s="78" t="str">
        <f t="array" ref="U48">IF(AND(MOD(ROW()-2, 4) = 0, ROW() &lt;= 401),
    INDEX(input!$AF$3:$AF$102, (ROW()-2)/4 + 1),
    ""
)</f>
        <v/>
      </c>
      <c r="V48" s="174" t="str">
        <f t="array" ref="V48">IF(AND(MOD(ROW()-2, 4) = 0, ROW() &lt;= 401),
    INDEX(input!$U$3:$U$102, (ROW()-2)/4 + 1),
    ""
)</f>
        <v/>
      </c>
      <c r="W48" s="172"/>
      <c r="X48" s="172"/>
      <c r="Y48" s="175" t="str">
        <f t="array" ref="Y48">IF(AND(MOD(ROW()-2, 4) = 0, ROW() &lt;= 401),
    INDEX(input!$AB$3:$AB$102, (ROW()-2)/4 + 1),
    ""
)</f>
        <v/>
      </c>
      <c r="Z48" s="92">
        <f t="array" ref="Z48">INDEX(Images!$3:$401, INT((ROW()-2)/4)+1, MOD(ROW()-2, 4) + 2)</f>
        <v>0</v>
      </c>
      <c r="AA48" s="92">
        <f>IF(Z48&lt;&gt;"", 3, "")</f>
        <v>3</v>
      </c>
      <c r="AB48" s="92" t="str">
        <f t="shared" si="13"/>
        <v>Castelli Cycling Australia Long Sleeve White Male Thermal Jersey</v>
      </c>
      <c r="AC48" s="172"/>
      <c r="AD48" s="92" t="str">
        <f t="shared" si="1"/>
        <v/>
      </c>
      <c r="AE48" s="92"/>
      <c r="AF48" s="92"/>
      <c r="AG48" s="177" t="str">
        <f t="array" ref="AG48">IF(AND(MOD(ROW()-2, 4) = 0, ROW() &lt;= 401),
    LOWER(INDEX(input!$I$3:$I$102, (ROW()-2)/4 + 1)),
    ""
)</f>
        <v/>
      </c>
      <c r="AH48" s="92"/>
      <c r="AI48" s="92"/>
      <c r="AJ48" s="178" t="str">
        <f t="array" ref="AJ48">IF(MOD(ROW()-2, 4) = 0, IF(LOWER(INDEX(input!$V:$V, 3 + (ROW()-2)/4)) = "Slightly Used", "used", LOWER(INDEX(input!$V:$V, 3 + (ROW()-2)/4))), "")</f>
        <v/>
      </c>
      <c r="AK48" s="172"/>
      <c r="AL48" s="92"/>
      <c r="AM48" s="92"/>
      <c r="AN48" s="92"/>
      <c r="AO48" s="92"/>
      <c r="AP48" s="92"/>
      <c r="AQ48" s="92"/>
      <c r="AR48" s="92"/>
      <c r="AS48" s="92"/>
      <c r="AT48" s="78" t="str">
        <f t="array" ref="AT48">IF(AND(MOD(ROW()-2, 4) = 0, ROW() &lt;= 401),
    INDEX(input!$AD$3:$AD$102, (ROW()-2)/4 + 1),
    ""
)</f>
        <v/>
      </c>
      <c r="AU48" s="172"/>
      <c r="AV48" s="92"/>
      <c r="AW48" s="92"/>
      <c r="AX48" s="172"/>
      <c r="AY48" s="92"/>
      <c r="AZ48" s="92"/>
      <c r="BA48" s="172"/>
      <c r="BB48" s="92"/>
      <c r="BC48" s="92"/>
      <c r="BD48" s="172"/>
      <c r="BE48" s="92"/>
      <c r="BF48" s="92"/>
      <c r="BG48" s="172"/>
      <c r="BH48" s="92"/>
      <c r="BI48" s="92"/>
      <c r="BJ48" s="172"/>
      <c r="BK48" s="92"/>
      <c r="BL48" s="92"/>
      <c r="BM48" s="172"/>
      <c r="BN48" s="92"/>
      <c r="BO48" s="92"/>
      <c r="BP48" s="92"/>
      <c r="BQ48" s="10"/>
      <c r="BR48" s="10"/>
    </row>
    <row r="49" spans="1:70">
      <c r="A49" s="92" t="str">
        <f t="shared" si="0"/>
        <v>Castelli Cycling Australia Long Sleeve White Male Thermal Jersey 28011</v>
      </c>
      <c r="B49" s="92" t="str">
        <f t="array" ref="B49">IF(AND(MOD(ROW()-2, 4) = 0, ROW() &lt;= 402), INDEX(input!$C$3:$C$102, (ROW()-2)/4 + 1), "")</f>
        <v/>
      </c>
      <c r="C49" s="92"/>
      <c r="D49" s="92" t="str">
        <f t="array" ref="D49">IF(AND(MOD(ROW()-2, 4) = 0, ROW() &lt;= 401),
    INDEX(input!$E$3:$E$102, (ROW()-2)/4 + 1),
    ""
)</f>
        <v/>
      </c>
      <c r="E49" s="92"/>
      <c r="F49" s="92" t="str">
        <f t="array" ref="F49">IF(AND(MOD(ROW()-2, 4) = 0, ROW() &lt;= 401),
    INDEX(input!$P$3:$P$102, (ROW()-2)/4 + 1),
    ""
)</f>
        <v/>
      </c>
      <c r="G49" s="92">
        <f t="array" ref="G49">IF(AND(MOD(ROW()-2, 4) = 0, ROW() &lt;= 401),
    INDEX(input!$Q$3:$Q$102, (ROW()-2)/4 + 1),
)</f>
        <v>0</v>
      </c>
      <c r="H49" s="172"/>
      <c r="I49" s="92" t="str">
        <f t="array" ref="I49">IF(AND(MOD(ROW()-2, 4) = 0, ROW() &lt;= 401),
    INDEX(input!$R$3:$R$102, (ROW()-2)/4 + 1),
    ""
)</f>
        <v/>
      </c>
      <c r="J49" s="92" t="str">
        <f t="array" ref="J49">IF(AND(MOD(ROW()-2, 4) = 0, ROW() &lt;= 401),
    INDEX(input!$S$3:$S$102, (ROW()-2)/4 + 1),
    ""
)</f>
        <v/>
      </c>
      <c r="K49" s="92"/>
      <c r="L49" s="92"/>
      <c r="M49" s="92"/>
      <c r="N49" s="92"/>
      <c r="O49" s="92" t="str">
        <f t="array" ref="O49">IF(AND(MOD(ROW()-2, 4) = 0, ROW() &lt;= 401),
    INDEX(input!$AA$3:$AA$102, (ROW()-2)/4 + 1),
    ""
)</f>
        <v/>
      </c>
      <c r="P49" s="173" t="str">
        <f t="array" ref="P49">IF(AND(MOD(ROW()-2, 4) = 0, ROW() &lt;= 401),
    INDEX(input!$AC$3:$AC$102, (ROW()-2)/4 + 1),
    ""
)</f>
        <v/>
      </c>
      <c r="Q49" s="92"/>
      <c r="R49" s="173" t="str">
        <f t="array" ref="R49">IF(AND(MOD(ROW()-2, 4) = 0, ROW() &lt;= 401),
    INDEX(input!$T$3:$T$102, (ROW()-2)/4 + 1),
    ""
)</f>
        <v/>
      </c>
      <c r="S49" s="92"/>
      <c r="T49" s="92"/>
      <c r="U49" s="78" t="str">
        <f t="array" ref="U49">IF(AND(MOD(ROW()-2, 4) = 0, ROW() &lt;= 401),
    INDEX(input!$AF$3:$AF$102, (ROW()-2)/4 + 1),
    ""
)</f>
        <v/>
      </c>
      <c r="V49" s="174" t="str">
        <f t="array" ref="V49">IF(AND(MOD(ROW()-2, 4) = 0, ROW() &lt;= 401),
    INDEX(input!$U$3:$U$102, (ROW()-2)/4 + 1),
    ""
)</f>
        <v/>
      </c>
      <c r="W49" s="172"/>
      <c r="X49" s="172"/>
      <c r="Y49" s="175" t="str">
        <f t="array" ref="Y49">IF(AND(MOD(ROW()-2, 4) = 0, ROW() &lt;= 401),
    INDEX(input!$AB$3:$AB$102, (ROW()-2)/4 + 1),
    ""
)</f>
        <v/>
      </c>
      <c r="Z49" s="92">
        <f t="array" ref="Z49">INDEX(Images!$3:$401, INT((ROW()-2)/4)+1, MOD(ROW()-2, 4) + 2)</f>
        <v>0</v>
      </c>
      <c r="AA49" s="92">
        <f>IF(Z49&lt;&gt;"", 4, "")</f>
        <v>4</v>
      </c>
      <c r="AB49" s="92" t="str">
        <f t="shared" si="13"/>
        <v>Castelli Cycling Australia Long Sleeve White Male Thermal Jersey</v>
      </c>
      <c r="AC49" s="172"/>
      <c r="AD49" s="92" t="str">
        <f t="shared" si="1"/>
        <v/>
      </c>
      <c r="AE49" s="92"/>
      <c r="AF49" s="92"/>
      <c r="AG49" s="177" t="str">
        <f t="array" ref="AG49">IF(AND(MOD(ROW()-2, 4) = 0, ROW() &lt;= 401),
    LOWER(INDEX(input!$I$3:$I$102, (ROW()-2)/4 + 1)),
    ""
)</f>
        <v/>
      </c>
      <c r="AH49" s="92"/>
      <c r="AI49" s="92"/>
      <c r="AJ49" s="178" t="str">
        <f t="array" ref="AJ49">IF(MOD(ROW()-2, 4) = 0, IF(LOWER(INDEX(input!$V:$V, 3 + (ROW()-2)/4)) = "Slightly Used", "used", LOWER(INDEX(input!$V:$V, 3 + (ROW()-2)/4))), "")</f>
        <v/>
      </c>
      <c r="AK49" s="172"/>
      <c r="AL49" s="92"/>
      <c r="AM49" s="92"/>
      <c r="AN49" s="92"/>
      <c r="AO49" s="92"/>
      <c r="AP49" s="92"/>
      <c r="AQ49" s="92"/>
      <c r="AR49" s="92"/>
      <c r="AS49" s="92"/>
      <c r="AT49" s="78" t="str">
        <f t="array" ref="AT49">IF(AND(MOD(ROW()-2, 4) = 0, ROW() &lt;= 401),
    INDEX(input!$AD$3:$AD$102, (ROW()-2)/4 + 1),
    ""
)</f>
        <v/>
      </c>
      <c r="AU49" s="172"/>
      <c r="AV49" s="92"/>
      <c r="AW49" s="92"/>
      <c r="AX49" s="172"/>
      <c r="AY49" s="92"/>
      <c r="AZ49" s="92"/>
      <c r="BA49" s="172"/>
      <c r="BB49" s="92"/>
      <c r="BC49" s="92"/>
      <c r="BD49" s="172"/>
      <c r="BE49" s="92"/>
      <c r="BF49" s="92"/>
      <c r="BG49" s="172"/>
      <c r="BH49" s="92"/>
      <c r="BI49" s="92"/>
      <c r="BJ49" s="172"/>
      <c r="BK49" s="92"/>
      <c r="BL49" s="92"/>
      <c r="BM49" s="172"/>
      <c r="BN49" s="92"/>
      <c r="BO49" s="92"/>
      <c r="BP49" s="92"/>
      <c r="BQ49" s="10"/>
      <c r="BR49" s="10"/>
    </row>
    <row r="50" spans="1:70">
      <c r="A50" s="92" t="str">
        <f t="shared" si="0"/>
        <v>Santini Cycling Australia Long Sleeve White Male Thermal Jersey 28012</v>
      </c>
      <c r="B50" s="92" t="str">
        <f t="array" ref="B50">IF(AND(MOD(ROW()-2, 4) = 0, ROW() &lt;= 402), INDEX(input!$C$3:$C$102, (ROW()-2)/4 + 1), "")</f>
        <v>Santini Cycling Australia Long Sleeve White Male Thermal Jersey</v>
      </c>
      <c r="C50" s="92" t="str">
        <f t="array" aca="1" ref="C50" ca="1">IF(MOD(ROW()-2,4)=0, INDEX(input!B:B, (ROW()-2)/4 + 3), INDEX(input!B:B, (ROW()-2)/4 + 2))</f>
        <v>&lt;html&gt;&lt;body&gt;&lt;b&gt;Key Information&lt;/b&gt;&lt;br&gt;&lt;b&gt;Brand:&lt;/b&gt; Santini&lt;br&gt;&lt;b&gt;ProTeam:&lt;/b&gt;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00028012 7-A-5&lt;/body&gt;&lt;/html&gt;</v>
      </c>
      <c r="D50" s="92" t="str">
        <f t="array" ref="D50">IF(AND(MOD(ROW()-2, 4) = 0, ROW() &lt;= 401),
    INDEX(input!$E$3:$E$102, (ROW()-2)/4 + 1),
    ""
)</f>
        <v>vc80</v>
      </c>
      <c r="E50" s="92" t="s">
        <v>509</v>
      </c>
      <c r="F50" s="92" t="str">
        <f t="array" ref="F50">IF(AND(MOD(ROW()-2, 4) = 0, ROW() &lt;= 401),
    INDEX(input!$P$3:$P$102, (ROW()-2)/4 + 1),
    ""
)</f>
        <v>Long Sleeve Jersey</v>
      </c>
      <c r="G50" s="92" t="str">
        <f t="array" ref="G50">IF(AND(MOD(ROW()-2, 4) = 0, ROW() &lt;= 401),
    INDEX(input!$Q$3:$Q$102, (ROW()-2)/4 + 1),
)</f>
        <v>New Arrivals, __label:New Arrivals</v>
      </c>
      <c r="H50" s="172" t="b">
        <v>0</v>
      </c>
      <c r="I50" s="92" t="str">
        <f t="array" ref="I50">IF(AND(MOD(ROW()-2, 4) = 0, ROW() &lt;= 401),
    INDEX(input!$R$3:$R$102, (ROW()-2)/4 + 1),
    ""
)</f>
        <v>Size</v>
      </c>
      <c r="J50" s="92" t="str">
        <f t="array" ref="J50">IF(AND(MOD(ROW()-2, 4) = 0, ROW() &lt;= 401),
    INDEX(input!$S$3:$S$102, (ROW()-2)/4 + 1),
    ""
)</f>
        <v>XS</v>
      </c>
      <c r="K50" s="92"/>
      <c r="L50" s="92"/>
      <c r="M50" s="92"/>
      <c r="N50" s="92"/>
      <c r="O50" s="92" t="str">
        <f t="array" ref="O50">IF(AND(MOD(ROW()-2, 4) = 0, ROW() &lt;= 401),
    INDEX(input!$AA$3:$AA$102, (ROW()-2)/4 + 1),
    ""
)</f>
        <v>00028012 7-A-5</v>
      </c>
      <c r="P50" s="173">
        <f t="array" ref="P50">IF(AND(MOD(ROW()-2, 4) = 0, ROW() &lt;= 401),
    INDEX(input!$AC$3:$AC$102, (ROW()-2)/4 + 1),
    ""
)</f>
        <v>1250</v>
      </c>
      <c r="Q50" s="92" t="s">
        <v>510</v>
      </c>
      <c r="R50" s="173">
        <f t="array" ref="R50">IF(AND(MOD(ROW()-2, 4) = 0, ROW() &lt;= 401),
    INDEX(input!$T$3:$T$102, (ROW()-2)/4 + 1),
    ""
)</f>
        <v>2</v>
      </c>
      <c r="S50" s="92" t="s">
        <v>511</v>
      </c>
      <c r="T50" s="92" t="s">
        <v>512</v>
      </c>
      <c r="U50" s="78">
        <f t="array" ref="U50">IF(AND(MOD(ROW()-2, 4) = 0, ROW() &lt;= 401),
    INDEX(input!$AF$3:$AF$102, (ROW()-2)/4 + 1),
    ""
)</f>
        <v>66.651667000000003</v>
      </c>
      <c r="V50" s="174">
        <f t="array" ref="V50">IF(AND(MOD(ROW()-2, 4) = 0, ROW() &lt;= 401),
    INDEX(input!$U$3:$U$102, (ROW()-2)/4 + 1),
    ""
)</f>
        <v>0</v>
      </c>
      <c r="W50" s="172" t="b">
        <v>1</v>
      </c>
      <c r="X50" s="172" t="b">
        <v>1</v>
      </c>
      <c r="Y50" s="175" t="str">
        <f t="array" ref="Y50">IF(AND(MOD(ROW()-2, 4) = 0, ROW() &lt;= 401),
    INDEX(input!$AB$3:$AB$102, (ROW()-2)/4 + 1),
    ""
)</f>
        <v>28012</v>
      </c>
      <c r="Z50" s="92">
        <f t="array" ref="Z50">INDEX(Images!$3:$401, INT((ROW()-2)/4)+1, MOD(ROW()-2, 4) + 2)</f>
        <v>0</v>
      </c>
      <c r="AA50" s="92">
        <f>IF(Z50&lt;&gt;"", 1, "")</f>
        <v>1</v>
      </c>
      <c r="AB50" s="92" t="str">
        <f t="array" ref="AB50">IF(AND(Z50&lt;&gt;"", MOD(ROW()-2,4)=0), INDEX($B$2:$B$401, (ROW()-2)/4*4 + 1), "")</f>
        <v>Santini Cycling Australia Long Sleeve White Male Thermal Jersey</v>
      </c>
      <c r="AC50" s="172" t="b">
        <v>0</v>
      </c>
      <c r="AD50" s="92" t="str">
        <f t="shared" si="1"/>
        <v>Santini Cycling Australia Long Sleeve White Male Thermal Jersey</v>
      </c>
      <c r="AE50" s="92"/>
      <c r="AF50" s="92" t="s">
        <v>513</v>
      </c>
      <c r="AG50" s="177" t="str">
        <f t="array" ref="AG50">IF(AND(MOD(ROW()-2, 4) = 0, ROW() &lt;= 401),
    LOWER(INDEX(input!$I$3:$I$102, (ROW()-2)/4 + 1)),
    ""
)</f>
        <v>male</v>
      </c>
      <c r="AH50" s="92"/>
      <c r="AI50" s="92"/>
      <c r="AJ50" s="178" t="str">
        <f t="array" ref="AJ50">IF(MOD(ROW()-2, 4) = 0, IF(LOWER(INDEX(input!$V:$V, 3 + (ROW()-2)/4)) = "Slightly Used", "used", LOWER(INDEX(input!$V:$V, 3 + (ROW()-2)/4))), "")</f>
        <v>new</v>
      </c>
      <c r="AK50" s="172" t="b">
        <v>1</v>
      </c>
      <c r="AL50" s="92"/>
      <c r="AM50" s="92"/>
      <c r="AN50" s="92"/>
      <c r="AO50" s="92"/>
      <c r="AP50" s="92"/>
      <c r="AQ50" s="92"/>
      <c r="AR50" s="92" t="s">
        <v>514</v>
      </c>
      <c r="AS50" s="92"/>
      <c r="AT50" s="78">
        <f t="array" ref="AT50">IF(AND(MOD(ROW()-2, 4) = 0, ROW() &lt;= 401),
    INDEX(input!$AD$3:$AD$102, (ROW()-2)/4 + 1),
    ""
)</f>
        <v>14</v>
      </c>
      <c r="AU50" s="172" t="b">
        <v>1</v>
      </c>
      <c r="AV50" s="92"/>
      <c r="AW50" s="92"/>
      <c r="AX50" s="172" t="b">
        <v>1</v>
      </c>
      <c r="AY50" s="92"/>
      <c r="AZ50" s="92"/>
      <c r="BA50" s="172" t="b">
        <v>1</v>
      </c>
      <c r="BB50" s="92"/>
      <c r="BC50" s="92"/>
      <c r="BD50" s="172" t="b">
        <v>1</v>
      </c>
      <c r="BE50" s="92"/>
      <c r="BF50" s="92"/>
      <c r="BG50" s="172" t="b">
        <v>1</v>
      </c>
      <c r="BH50" s="92"/>
      <c r="BI50" s="92"/>
      <c r="BJ50" s="172" t="b">
        <v>1</v>
      </c>
      <c r="BK50" s="92"/>
      <c r="BL50" s="92"/>
      <c r="BM50" s="172" t="b">
        <v>1</v>
      </c>
      <c r="BN50" s="92"/>
      <c r="BO50" s="92"/>
      <c r="BP50" s="92" t="s">
        <v>515</v>
      </c>
      <c r="BQ50" s="10"/>
      <c r="BR50" s="10"/>
    </row>
    <row r="51" spans="1:70">
      <c r="A51" s="92" t="str">
        <f t="shared" si="0"/>
        <v>Santini Cycling Australia Long Sleeve White Male Thermal Jersey 28012</v>
      </c>
      <c r="B51" s="92" t="str">
        <f t="array" ref="B51">IF(AND(MOD(ROW()-2, 4) = 0, ROW() &lt;= 402), INDEX(input!$C$3:$C$102, (ROW()-2)/4 + 1), "")</f>
        <v/>
      </c>
      <c r="C51" s="92"/>
      <c r="D51" s="92" t="str">
        <f t="array" ref="D51">IF(AND(MOD(ROW()-2, 4) = 0, ROW() &lt;= 401),
    INDEX(input!$E$3:$E$102, (ROW()-2)/4 + 1),
    ""
)</f>
        <v/>
      </c>
      <c r="E51" s="92"/>
      <c r="F51" s="92" t="str">
        <f t="array" ref="F51">IF(AND(MOD(ROW()-2, 4) = 0, ROW() &lt;= 401),
    INDEX(input!$P$3:$P$102, (ROW()-2)/4 + 1),
    ""
)</f>
        <v/>
      </c>
      <c r="G51" s="92">
        <f t="array" ref="G51">IF(AND(MOD(ROW()-2, 4) = 0, ROW() &lt;= 401),
    INDEX(input!$Q$3:$Q$102, (ROW()-2)/4 + 1),
)</f>
        <v>0</v>
      </c>
      <c r="H51" s="172"/>
      <c r="I51" s="92" t="str">
        <f t="array" ref="I51">IF(AND(MOD(ROW()-2, 4) = 0, ROW() &lt;= 401),
    INDEX(input!$R$3:$R$102, (ROW()-2)/4 + 1),
    ""
)</f>
        <v/>
      </c>
      <c r="J51" s="92" t="str">
        <f t="array" ref="J51">IF(AND(MOD(ROW()-2, 4) = 0, ROW() &lt;= 401),
    INDEX(input!$S$3:$S$102, (ROW()-2)/4 + 1),
    ""
)</f>
        <v/>
      </c>
      <c r="K51" s="92"/>
      <c r="L51" s="92"/>
      <c r="M51" s="92"/>
      <c r="N51" s="92"/>
      <c r="O51" s="92" t="str">
        <f t="array" ref="O51">IF(AND(MOD(ROW()-2, 4) = 0, ROW() &lt;= 401),
    INDEX(input!$AA$3:$AA$102, (ROW()-2)/4 + 1),
    ""
)</f>
        <v/>
      </c>
      <c r="P51" s="173" t="str">
        <f t="array" ref="P51">IF(AND(MOD(ROW()-2, 4) = 0, ROW() &lt;= 401),
    INDEX(input!$AC$3:$AC$102, (ROW()-2)/4 + 1),
    ""
)</f>
        <v/>
      </c>
      <c r="Q51" s="92"/>
      <c r="R51" s="173" t="str">
        <f t="array" ref="R51">IF(AND(MOD(ROW()-2, 4) = 0, ROW() &lt;= 401),
    INDEX(input!$T$3:$T$102, (ROW()-2)/4 + 1),
    ""
)</f>
        <v/>
      </c>
      <c r="S51" s="92"/>
      <c r="T51" s="92"/>
      <c r="U51" s="78" t="str">
        <f t="array" ref="U51">IF(AND(MOD(ROW()-2, 4) = 0, ROW() &lt;= 401),
    INDEX(input!$AF$3:$AF$102, (ROW()-2)/4 + 1),
    ""
)</f>
        <v/>
      </c>
      <c r="V51" s="174" t="str">
        <f t="array" ref="V51">IF(AND(MOD(ROW()-2, 4) = 0, ROW() &lt;= 401),
    INDEX(input!$U$3:$U$102, (ROW()-2)/4 + 1),
    ""
)</f>
        <v/>
      </c>
      <c r="W51" s="172"/>
      <c r="X51" s="172"/>
      <c r="Y51" s="175" t="str">
        <f t="array" ref="Y51">IF(AND(MOD(ROW()-2, 4) = 0, ROW() &lt;= 401),
    INDEX(input!$AB$3:$AB$102, (ROW()-2)/4 + 1),
    ""
)</f>
        <v/>
      </c>
      <c r="Z51" s="92">
        <f t="array" ref="Z51">INDEX(Images!$3:$401, INT((ROW()-2)/4)+1, MOD(ROW()-2, 4) + 2)</f>
        <v>0</v>
      </c>
      <c r="AA51" s="92">
        <f>IF(Z51&lt;&gt;"", 2, "")</f>
        <v>2</v>
      </c>
      <c r="AB51" s="92" t="str">
        <f t="shared" ref="AB51:AB53" si="14">IF(Z51&lt;&gt;"", AB50, "")</f>
        <v>Santini Cycling Australia Long Sleeve White Male Thermal Jersey</v>
      </c>
      <c r="AC51" s="172"/>
      <c r="AD51" s="92" t="str">
        <f t="shared" si="1"/>
        <v/>
      </c>
      <c r="AE51" s="92"/>
      <c r="AF51" s="92"/>
      <c r="AG51" s="177" t="str">
        <f t="array" ref="AG51">IF(AND(MOD(ROW()-2, 4) = 0, ROW() &lt;= 401),
    LOWER(INDEX(input!$I$3:$I$102, (ROW()-2)/4 + 1)),
    ""
)</f>
        <v/>
      </c>
      <c r="AH51" s="92"/>
      <c r="AI51" s="92"/>
      <c r="AJ51" s="178" t="str">
        <f t="array" ref="AJ51">IF(MOD(ROW()-2, 4) = 0, IF(LOWER(INDEX(input!$V:$V, 3 + (ROW()-2)/4)) = "Slightly Used", "used", LOWER(INDEX(input!$V:$V, 3 + (ROW()-2)/4))), "")</f>
        <v/>
      </c>
      <c r="AK51" s="172"/>
      <c r="AL51" s="92"/>
      <c r="AM51" s="92"/>
      <c r="AN51" s="92"/>
      <c r="AO51" s="92"/>
      <c r="AP51" s="92"/>
      <c r="AQ51" s="92"/>
      <c r="AR51" s="92"/>
      <c r="AS51" s="92"/>
      <c r="AT51" s="78" t="str">
        <f t="array" ref="AT51">IF(AND(MOD(ROW()-2, 4) = 0, ROW() &lt;= 401),
    INDEX(input!$AD$3:$AD$102, (ROW()-2)/4 + 1),
    ""
)</f>
        <v/>
      </c>
      <c r="AU51" s="172"/>
      <c r="AV51" s="92"/>
      <c r="AW51" s="92"/>
      <c r="AX51" s="172"/>
      <c r="AY51" s="92"/>
      <c r="AZ51" s="92"/>
      <c r="BA51" s="172"/>
      <c r="BB51" s="92"/>
      <c r="BC51" s="92"/>
      <c r="BD51" s="172"/>
      <c r="BE51" s="92"/>
      <c r="BF51" s="92"/>
      <c r="BG51" s="172"/>
      <c r="BH51" s="92"/>
      <c r="BI51" s="92"/>
      <c r="BJ51" s="172"/>
      <c r="BK51" s="92"/>
      <c r="BL51" s="92"/>
      <c r="BM51" s="172"/>
      <c r="BN51" s="92"/>
      <c r="BO51" s="92"/>
      <c r="BP51" s="92"/>
      <c r="BQ51" s="10"/>
      <c r="BR51" s="10"/>
    </row>
    <row r="52" spans="1:70">
      <c r="A52" s="92" t="str">
        <f t="shared" si="0"/>
        <v>Santini Cycling Australia Long Sleeve White Male Thermal Jersey 28012</v>
      </c>
      <c r="B52" s="92" t="str">
        <f t="array" ref="B52">IF(AND(MOD(ROW()-2, 4) = 0, ROW() &lt;= 402), INDEX(input!$C$3:$C$102, (ROW()-2)/4 + 1), "")</f>
        <v/>
      </c>
      <c r="C52" s="92"/>
      <c r="D52" s="92" t="str">
        <f t="array" ref="D52">IF(AND(MOD(ROW()-2, 4) = 0, ROW() &lt;= 401),
    INDEX(input!$E$3:$E$102, (ROW()-2)/4 + 1),
    ""
)</f>
        <v/>
      </c>
      <c r="E52" s="92"/>
      <c r="F52" s="92" t="str">
        <f t="array" ref="F52">IF(AND(MOD(ROW()-2, 4) = 0, ROW() &lt;= 401),
    INDEX(input!$P$3:$P$102, (ROW()-2)/4 + 1),
    ""
)</f>
        <v/>
      </c>
      <c r="G52" s="92">
        <f t="array" ref="G52">IF(AND(MOD(ROW()-2, 4) = 0, ROW() &lt;= 401),
    INDEX(input!$Q$3:$Q$102, (ROW()-2)/4 + 1),
)</f>
        <v>0</v>
      </c>
      <c r="H52" s="172"/>
      <c r="I52" s="92" t="str">
        <f t="array" ref="I52">IF(AND(MOD(ROW()-2, 4) = 0, ROW() &lt;= 401),
    INDEX(input!$R$3:$R$102, (ROW()-2)/4 + 1),
    ""
)</f>
        <v/>
      </c>
      <c r="J52" s="92" t="str">
        <f t="array" ref="J52">IF(AND(MOD(ROW()-2, 4) = 0, ROW() &lt;= 401),
    INDEX(input!$S$3:$S$102, (ROW()-2)/4 + 1),
    ""
)</f>
        <v/>
      </c>
      <c r="K52" s="92"/>
      <c r="L52" s="92"/>
      <c r="M52" s="92"/>
      <c r="N52" s="92"/>
      <c r="O52" s="92" t="str">
        <f t="array" ref="O52">IF(AND(MOD(ROW()-2, 4) = 0, ROW() &lt;= 401),
    INDEX(input!$AA$3:$AA$102, (ROW()-2)/4 + 1),
    ""
)</f>
        <v/>
      </c>
      <c r="P52" s="173" t="str">
        <f t="array" ref="P52">IF(AND(MOD(ROW()-2, 4) = 0, ROW() &lt;= 401),
    INDEX(input!$AC$3:$AC$102, (ROW()-2)/4 + 1),
    ""
)</f>
        <v/>
      </c>
      <c r="Q52" s="92"/>
      <c r="R52" s="173" t="str">
        <f t="array" ref="R52">IF(AND(MOD(ROW()-2, 4) = 0, ROW() &lt;= 401),
    INDEX(input!$T$3:$T$102, (ROW()-2)/4 + 1),
    ""
)</f>
        <v/>
      </c>
      <c r="S52" s="92"/>
      <c r="T52" s="92"/>
      <c r="U52" s="78" t="str">
        <f t="array" ref="U52">IF(AND(MOD(ROW()-2, 4) = 0, ROW() &lt;= 401),
    INDEX(input!$AF$3:$AF$102, (ROW()-2)/4 + 1),
    ""
)</f>
        <v/>
      </c>
      <c r="V52" s="174" t="str">
        <f t="array" ref="V52">IF(AND(MOD(ROW()-2, 4) = 0, ROW() &lt;= 401),
    INDEX(input!$U$3:$U$102, (ROW()-2)/4 + 1),
    ""
)</f>
        <v/>
      </c>
      <c r="W52" s="172"/>
      <c r="X52" s="172"/>
      <c r="Y52" s="175" t="str">
        <f t="array" ref="Y52">IF(AND(MOD(ROW()-2, 4) = 0, ROW() &lt;= 401),
    INDEX(input!$AB$3:$AB$102, (ROW()-2)/4 + 1),
    ""
)</f>
        <v/>
      </c>
      <c r="Z52" s="92">
        <f t="array" ref="Z52">INDEX(Images!$3:$401, INT((ROW()-2)/4)+1, MOD(ROW()-2, 4) + 2)</f>
        <v>0</v>
      </c>
      <c r="AA52" s="92">
        <f>IF(Z52&lt;&gt;"", 3, "")</f>
        <v>3</v>
      </c>
      <c r="AB52" s="92" t="str">
        <f t="shared" si="14"/>
        <v>Santini Cycling Australia Long Sleeve White Male Thermal Jersey</v>
      </c>
      <c r="AC52" s="172"/>
      <c r="AD52" s="92" t="str">
        <f t="shared" si="1"/>
        <v/>
      </c>
      <c r="AE52" s="92"/>
      <c r="AF52" s="92"/>
      <c r="AG52" s="177" t="str">
        <f t="array" ref="AG52">IF(AND(MOD(ROW()-2, 4) = 0, ROW() &lt;= 401),
    LOWER(INDEX(input!$I$3:$I$102, (ROW()-2)/4 + 1)),
    ""
)</f>
        <v/>
      </c>
      <c r="AH52" s="92"/>
      <c r="AI52" s="92"/>
      <c r="AJ52" s="178" t="str">
        <f t="array" ref="AJ52">IF(MOD(ROW()-2, 4) = 0, IF(LOWER(INDEX(input!$V:$V, 3 + (ROW()-2)/4)) = "Slightly Used", "used", LOWER(INDEX(input!$V:$V, 3 + (ROW()-2)/4))), "")</f>
        <v/>
      </c>
      <c r="AK52" s="172"/>
      <c r="AL52" s="92"/>
      <c r="AM52" s="92"/>
      <c r="AN52" s="92"/>
      <c r="AO52" s="92"/>
      <c r="AP52" s="92"/>
      <c r="AQ52" s="92"/>
      <c r="AR52" s="92"/>
      <c r="AS52" s="92"/>
      <c r="AT52" s="78" t="str">
        <f t="array" ref="AT52">IF(AND(MOD(ROW()-2, 4) = 0, ROW() &lt;= 401),
    INDEX(input!$AD$3:$AD$102, (ROW()-2)/4 + 1),
    ""
)</f>
        <v/>
      </c>
      <c r="AU52" s="172"/>
      <c r="AV52" s="92"/>
      <c r="AW52" s="92"/>
      <c r="AX52" s="172"/>
      <c r="AY52" s="92"/>
      <c r="AZ52" s="92"/>
      <c r="BA52" s="172"/>
      <c r="BB52" s="92"/>
      <c r="BC52" s="92"/>
      <c r="BD52" s="172"/>
      <c r="BE52" s="92"/>
      <c r="BF52" s="92"/>
      <c r="BG52" s="172"/>
      <c r="BH52" s="92"/>
      <c r="BI52" s="92"/>
      <c r="BJ52" s="172"/>
      <c r="BK52" s="92"/>
      <c r="BL52" s="92"/>
      <c r="BM52" s="172"/>
      <c r="BN52" s="92"/>
      <c r="BO52" s="92"/>
      <c r="BP52" s="92"/>
      <c r="BQ52" s="10"/>
      <c r="BR52" s="10"/>
    </row>
    <row r="53" spans="1:70">
      <c r="A53" s="92" t="str">
        <f t="shared" si="0"/>
        <v>Santini Cycling Australia Long Sleeve White Male Thermal Jersey 28012</v>
      </c>
      <c r="B53" s="92" t="str">
        <f t="array" ref="B53">IF(AND(MOD(ROW()-2, 4) = 0, ROW() &lt;= 402), INDEX(input!$C$3:$C$102, (ROW()-2)/4 + 1), "")</f>
        <v/>
      </c>
      <c r="C53" s="92"/>
      <c r="D53" s="92" t="str">
        <f t="array" ref="D53">IF(AND(MOD(ROW()-2, 4) = 0, ROW() &lt;= 401),
    INDEX(input!$E$3:$E$102, (ROW()-2)/4 + 1),
    ""
)</f>
        <v/>
      </c>
      <c r="E53" s="92"/>
      <c r="F53" s="92" t="str">
        <f t="array" ref="F53">IF(AND(MOD(ROW()-2, 4) = 0, ROW() &lt;= 401),
    INDEX(input!$P$3:$P$102, (ROW()-2)/4 + 1),
    ""
)</f>
        <v/>
      </c>
      <c r="G53" s="92">
        <f t="array" ref="G53">IF(AND(MOD(ROW()-2, 4) = 0, ROW() &lt;= 401),
    INDEX(input!$Q$3:$Q$102, (ROW()-2)/4 + 1),
)</f>
        <v>0</v>
      </c>
      <c r="H53" s="172"/>
      <c r="I53" s="92" t="str">
        <f t="array" ref="I53">IF(AND(MOD(ROW()-2, 4) = 0, ROW() &lt;= 401),
    INDEX(input!$R$3:$R$102, (ROW()-2)/4 + 1),
    ""
)</f>
        <v/>
      </c>
      <c r="J53" s="92" t="str">
        <f t="array" ref="J53">IF(AND(MOD(ROW()-2, 4) = 0, ROW() &lt;= 401),
    INDEX(input!$S$3:$S$102, (ROW()-2)/4 + 1),
    ""
)</f>
        <v/>
      </c>
      <c r="K53" s="92"/>
      <c r="L53" s="92"/>
      <c r="M53" s="92"/>
      <c r="N53" s="92"/>
      <c r="O53" s="92" t="str">
        <f t="array" ref="O53">IF(AND(MOD(ROW()-2, 4) = 0, ROW() &lt;= 401),
    INDEX(input!$AA$3:$AA$102, (ROW()-2)/4 + 1),
    ""
)</f>
        <v/>
      </c>
      <c r="P53" s="173" t="str">
        <f t="array" ref="P53">IF(AND(MOD(ROW()-2, 4) = 0, ROW() &lt;= 401),
    INDEX(input!$AC$3:$AC$102, (ROW()-2)/4 + 1),
    ""
)</f>
        <v/>
      </c>
      <c r="Q53" s="92"/>
      <c r="R53" s="173" t="str">
        <f t="array" ref="R53">IF(AND(MOD(ROW()-2, 4) = 0, ROW() &lt;= 401),
    INDEX(input!$T$3:$T$102, (ROW()-2)/4 + 1),
    ""
)</f>
        <v/>
      </c>
      <c r="S53" s="92"/>
      <c r="T53" s="92"/>
      <c r="U53" s="78" t="str">
        <f t="array" ref="U53">IF(AND(MOD(ROW()-2, 4) = 0, ROW() &lt;= 401),
    INDEX(input!$AF$3:$AF$102, (ROW()-2)/4 + 1),
    ""
)</f>
        <v/>
      </c>
      <c r="V53" s="174" t="str">
        <f t="array" ref="V53">IF(AND(MOD(ROW()-2, 4) = 0, ROW() &lt;= 401),
    INDEX(input!$U$3:$U$102, (ROW()-2)/4 + 1),
    ""
)</f>
        <v/>
      </c>
      <c r="W53" s="172"/>
      <c r="X53" s="172"/>
      <c r="Y53" s="175" t="str">
        <f t="array" ref="Y53">IF(AND(MOD(ROW()-2, 4) = 0, ROW() &lt;= 401),
    INDEX(input!$AB$3:$AB$102, (ROW()-2)/4 + 1),
    ""
)</f>
        <v/>
      </c>
      <c r="Z53" s="92">
        <f t="array" ref="Z53">INDEX(Images!$3:$401, INT((ROW()-2)/4)+1, MOD(ROW()-2, 4) + 2)</f>
        <v>0</v>
      </c>
      <c r="AA53" s="92">
        <f>IF(Z53&lt;&gt;"", 4, "")</f>
        <v>4</v>
      </c>
      <c r="AB53" s="92" t="str">
        <f t="shared" si="14"/>
        <v>Santini Cycling Australia Long Sleeve White Male Thermal Jersey</v>
      </c>
      <c r="AC53" s="172"/>
      <c r="AD53" s="92" t="str">
        <f t="shared" si="1"/>
        <v/>
      </c>
      <c r="AE53" s="92"/>
      <c r="AF53" s="92"/>
      <c r="AG53" s="177" t="str">
        <f t="array" ref="AG53">IF(AND(MOD(ROW()-2, 4) = 0, ROW() &lt;= 401),
    LOWER(INDEX(input!$I$3:$I$102, (ROW()-2)/4 + 1)),
    ""
)</f>
        <v/>
      </c>
      <c r="AH53" s="92"/>
      <c r="AI53" s="92"/>
      <c r="AJ53" s="178" t="str">
        <f t="array" ref="AJ53">IF(MOD(ROW()-2, 4) = 0, IF(LOWER(INDEX(input!$V:$V, 3 + (ROW()-2)/4)) = "Slightly Used", "used", LOWER(INDEX(input!$V:$V, 3 + (ROW()-2)/4))), "")</f>
        <v/>
      </c>
      <c r="AK53" s="172"/>
      <c r="AL53" s="92"/>
      <c r="AM53" s="92"/>
      <c r="AN53" s="92"/>
      <c r="AO53" s="92"/>
      <c r="AP53" s="92"/>
      <c r="AQ53" s="92"/>
      <c r="AR53" s="92"/>
      <c r="AS53" s="92"/>
      <c r="AT53" s="78" t="str">
        <f t="array" ref="AT53">IF(AND(MOD(ROW()-2, 4) = 0, ROW() &lt;= 401),
    INDEX(input!$AD$3:$AD$102, (ROW()-2)/4 + 1),
    ""
)</f>
        <v/>
      </c>
      <c r="AU53" s="172"/>
      <c r="AV53" s="92"/>
      <c r="AW53" s="92"/>
      <c r="AX53" s="172"/>
      <c r="AY53" s="92"/>
      <c r="AZ53" s="92"/>
      <c r="BA53" s="172"/>
      <c r="BB53" s="92"/>
      <c r="BC53" s="92"/>
      <c r="BD53" s="172"/>
      <c r="BE53" s="92"/>
      <c r="BF53" s="92"/>
      <c r="BG53" s="172"/>
      <c r="BH53" s="92"/>
      <c r="BI53" s="92"/>
      <c r="BJ53" s="172"/>
      <c r="BK53" s="92"/>
      <c r="BL53" s="92"/>
      <c r="BM53" s="172"/>
      <c r="BN53" s="92"/>
      <c r="BO53" s="92"/>
      <c r="BP53" s="92"/>
      <c r="BQ53" s="10"/>
      <c r="BR53" s="10"/>
    </row>
    <row r="54" spans="1:70">
      <c r="A54" s="92" t="str">
        <f t="shared" si="0"/>
        <v>Santini Cycling Australia Long Sleeve White Male Thermal Skinsuit 28013</v>
      </c>
      <c r="B54" s="92" t="str">
        <f t="array" ref="B54">IF(AND(MOD(ROW()-2, 4) = 0, ROW() &lt;= 402), INDEX(input!$C$3:$C$102, (ROW()-2)/4 + 1), "")</f>
        <v>Santini Cycling Australia Long Sleeve White Male Thermal Skinsuit</v>
      </c>
      <c r="C54" s="92" t="str">
        <f t="array" aca="1" ref="C54" ca="1">IF(MOD(ROW()-2,4)=0, INDEX(input!B:B, (ROW()-2)/4 + 3), INDEX(input!B:B, (ROW()-2)/4 + 2))</f>
        <v>&lt;html&gt;&lt;body&gt;&lt;b&gt;Key Information&lt;/b&gt;&lt;br&gt;&lt;b&gt;Brand:&lt;/b&gt; Santini&lt;br&gt;&lt;b&gt;ProTeam:&lt;/b&gt;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00028013 7-A-5&lt;/body&gt;&lt;/html&gt;</v>
      </c>
      <c r="D54" s="92" t="str">
        <f t="array" ref="D54">IF(AND(MOD(ROW()-2, 4) = 0, ROW() &lt;= 401),
    INDEX(input!$E$3:$E$102, (ROW()-2)/4 + 1),
    ""
)</f>
        <v>vc80</v>
      </c>
      <c r="E54" s="92" t="s">
        <v>509</v>
      </c>
      <c r="F54" s="92" t="str">
        <f t="array" ref="F54">IF(AND(MOD(ROW()-2, 4) = 0, ROW() &lt;= 401),
    INDEX(input!$P$3:$P$102, (ROW()-2)/4 + 1),
    ""
)</f>
        <v>Skinsuits</v>
      </c>
      <c r="G54" s="92" t="str">
        <f t="array" ref="G54">IF(AND(MOD(ROW()-2, 4) = 0, ROW() &lt;= 401),
    INDEX(input!$Q$3:$Q$102, (ROW()-2)/4 + 1),
)</f>
        <v>New Arrivals, __label:New Arrivals</v>
      </c>
      <c r="H54" s="172" t="b">
        <v>0</v>
      </c>
      <c r="I54" s="92" t="str">
        <f t="array" ref="I54">IF(AND(MOD(ROW()-2, 4) = 0, ROW() &lt;= 401),
    INDEX(input!$R$3:$R$102, (ROW()-2)/4 + 1),
    ""
)</f>
        <v>Size</v>
      </c>
      <c r="J54" s="92" t="str">
        <f t="array" ref="J54">IF(AND(MOD(ROW()-2, 4) = 0, ROW() &lt;= 401),
    INDEX(input!$S$3:$S$102, (ROW()-2)/4 + 1),
    ""
)</f>
        <v>XS</v>
      </c>
      <c r="K54" s="92"/>
      <c r="L54" s="92"/>
      <c r="M54" s="92"/>
      <c r="N54" s="92"/>
      <c r="O54" s="92" t="str">
        <f t="array" ref="O54">IF(AND(MOD(ROW()-2, 4) = 0, ROW() &lt;= 401),
    INDEX(input!$AA$3:$AA$102, (ROW()-2)/4 + 1),
    ""
)</f>
        <v>00028013 7-A-5</v>
      </c>
      <c r="P54" s="173">
        <f t="array" ref="P54">IF(AND(MOD(ROW()-2, 4) = 0, ROW() &lt;= 401),
    INDEX(input!$AC$3:$AC$102, (ROW()-2)/4 + 1),
    ""
)</f>
        <v>1250</v>
      </c>
      <c r="Q54" s="92" t="s">
        <v>510</v>
      </c>
      <c r="R54" s="173">
        <f t="array" ref="R54">IF(AND(MOD(ROW()-2, 4) = 0, ROW() &lt;= 401),
    INDEX(input!$T$3:$T$102, (ROW()-2)/4 + 1),
    ""
)</f>
        <v>4</v>
      </c>
      <c r="S54" s="92" t="s">
        <v>511</v>
      </c>
      <c r="T54" s="92" t="s">
        <v>512</v>
      </c>
      <c r="U54" s="78">
        <f t="array" ref="U54">IF(AND(MOD(ROW()-2, 4) = 0, ROW() &lt;= 401),
    INDEX(input!$AF$3:$AF$102, (ROW()-2)/4 + 1),
    ""
)</f>
        <v>113.31716699999998</v>
      </c>
      <c r="V54" s="174">
        <f t="array" ref="V54">IF(AND(MOD(ROW()-2, 4) = 0, ROW() &lt;= 401),
    INDEX(input!$U$3:$U$102, (ROW()-2)/4 + 1),
    ""
)</f>
        <v>0</v>
      </c>
      <c r="W54" s="172" t="b">
        <v>1</v>
      </c>
      <c r="X54" s="172" t="b">
        <v>1</v>
      </c>
      <c r="Y54" s="175" t="str">
        <f t="array" ref="Y54">IF(AND(MOD(ROW()-2, 4) = 0, ROW() &lt;= 401),
    INDEX(input!$AB$3:$AB$102, (ROW()-2)/4 + 1),
    ""
)</f>
        <v>28013</v>
      </c>
      <c r="Z54" s="92">
        <f t="array" ref="Z54">INDEX(Images!$3:$401, INT((ROW()-2)/4)+1, MOD(ROW()-2, 4) + 2)</f>
        <v>0</v>
      </c>
      <c r="AA54" s="92">
        <f>IF(Z54&lt;&gt;"", 1, "")</f>
        <v>1</v>
      </c>
      <c r="AB54" s="92" t="str">
        <f t="array" ref="AB54">IF(AND(Z54&lt;&gt;"", MOD(ROW()-2,4)=0), INDEX($B$2:$B$401, (ROW()-2)/4*4 + 1), "")</f>
        <v>Santini Cycling Australia Long Sleeve White Male Thermal Skinsuit</v>
      </c>
      <c r="AC54" s="172" t="b">
        <v>0</v>
      </c>
      <c r="AD54" s="92" t="str">
        <f t="shared" si="1"/>
        <v>Santini Cycling Australia Long Sleeve White Male Thermal Skinsuit</v>
      </c>
      <c r="AE54" s="92"/>
      <c r="AF54" s="92" t="s">
        <v>513</v>
      </c>
      <c r="AG54" s="177" t="str">
        <f t="array" ref="AG54">IF(AND(MOD(ROW()-2, 4) = 0, ROW() &lt;= 401),
    LOWER(INDEX(input!$I$3:$I$102, (ROW()-2)/4 + 1)),
    ""
)</f>
        <v>male</v>
      </c>
      <c r="AH54" s="92"/>
      <c r="AI54" s="92"/>
      <c r="AJ54" s="178" t="str">
        <f t="array" ref="AJ54">IF(MOD(ROW()-2, 4) = 0, IF(LOWER(INDEX(input!$V:$V, 3 + (ROW()-2)/4)) = "Slightly Used", "used", LOWER(INDEX(input!$V:$V, 3 + (ROW()-2)/4))), "")</f>
        <v>new</v>
      </c>
      <c r="AK54" s="172" t="b">
        <v>1</v>
      </c>
      <c r="AL54" s="92"/>
      <c r="AM54" s="92"/>
      <c r="AN54" s="92"/>
      <c r="AO54" s="92"/>
      <c r="AP54" s="92"/>
      <c r="AQ54" s="92"/>
      <c r="AR54" s="92" t="s">
        <v>514</v>
      </c>
      <c r="AS54" s="92"/>
      <c r="AT54" s="78">
        <f t="array" ref="AT54">IF(AND(MOD(ROW()-2, 4) = 0, ROW() &lt;= 401),
    INDEX(input!$AD$3:$AD$102, (ROW()-2)/4 + 1),
    ""
)</f>
        <v>22</v>
      </c>
      <c r="AU54" s="172" t="b">
        <v>1</v>
      </c>
      <c r="AV54" s="92"/>
      <c r="AW54" s="92"/>
      <c r="AX54" s="172" t="b">
        <v>1</v>
      </c>
      <c r="AY54" s="92"/>
      <c r="AZ54" s="92"/>
      <c r="BA54" s="172" t="b">
        <v>1</v>
      </c>
      <c r="BB54" s="92"/>
      <c r="BC54" s="92"/>
      <c r="BD54" s="172" t="b">
        <v>1</v>
      </c>
      <c r="BE54" s="92"/>
      <c r="BF54" s="92"/>
      <c r="BG54" s="172" t="b">
        <v>1</v>
      </c>
      <c r="BH54" s="92"/>
      <c r="BI54" s="92"/>
      <c r="BJ54" s="172" t="b">
        <v>1</v>
      </c>
      <c r="BK54" s="92"/>
      <c r="BL54" s="92"/>
      <c r="BM54" s="172" t="b">
        <v>1</v>
      </c>
      <c r="BN54" s="92"/>
      <c r="BO54" s="92"/>
      <c r="BP54" s="92" t="s">
        <v>515</v>
      </c>
      <c r="BQ54" s="10"/>
      <c r="BR54" s="10"/>
    </row>
    <row r="55" spans="1:70">
      <c r="A55" s="92" t="str">
        <f t="shared" si="0"/>
        <v>Santini Cycling Australia Long Sleeve White Male Thermal Skinsuit 28013</v>
      </c>
      <c r="B55" s="92" t="str">
        <f t="array" ref="B55">IF(AND(MOD(ROW()-2, 4) = 0, ROW() &lt;= 402), INDEX(input!$C$3:$C$102, (ROW()-2)/4 + 1), "")</f>
        <v/>
      </c>
      <c r="C55" s="92"/>
      <c r="D55" s="92" t="str">
        <f t="array" ref="D55">IF(AND(MOD(ROW()-2, 4) = 0, ROW() &lt;= 401),
    INDEX(input!$E$3:$E$102, (ROW()-2)/4 + 1),
    ""
)</f>
        <v/>
      </c>
      <c r="E55" s="92"/>
      <c r="F55" s="92" t="str">
        <f t="array" ref="F55">IF(AND(MOD(ROW()-2, 4) = 0, ROW() &lt;= 401),
    INDEX(input!$P$3:$P$102, (ROW()-2)/4 + 1),
    ""
)</f>
        <v/>
      </c>
      <c r="G55" s="92">
        <f t="array" ref="G55">IF(AND(MOD(ROW()-2, 4) = 0, ROW() &lt;= 401),
    INDEX(input!$Q$3:$Q$102, (ROW()-2)/4 + 1),
)</f>
        <v>0</v>
      </c>
      <c r="H55" s="172"/>
      <c r="I55" s="92" t="str">
        <f t="array" ref="I55">IF(AND(MOD(ROW()-2, 4) = 0, ROW() &lt;= 401),
    INDEX(input!$R$3:$R$102, (ROW()-2)/4 + 1),
    ""
)</f>
        <v/>
      </c>
      <c r="J55" s="92" t="str">
        <f t="array" ref="J55">IF(AND(MOD(ROW()-2, 4) = 0, ROW() &lt;= 401),
    INDEX(input!$S$3:$S$102, (ROW()-2)/4 + 1),
    ""
)</f>
        <v/>
      </c>
      <c r="K55" s="92"/>
      <c r="L55" s="92"/>
      <c r="M55" s="92"/>
      <c r="N55" s="92"/>
      <c r="O55" s="92" t="str">
        <f t="array" ref="O55">IF(AND(MOD(ROW()-2, 4) = 0, ROW() &lt;= 401),
    INDEX(input!$AA$3:$AA$102, (ROW()-2)/4 + 1),
    ""
)</f>
        <v/>
      </c>
      <c r="P55" s="173" t="str">
        <f t="array" ref="P55">IF(AND(MOD(ROW()-2, 4) = 0, ROW() &lt;= 401),
    INDEX(input!$AC$3:$AC$102, (ROW()-2)/4 + 1),
    ""
)</f>
        <v/>
      </c>
      <c r="Q55" s="92"/>
      <c r="R55" s="173" t="str">
        <f t="array" ref="R55">IF(AND(MOD(ROW()-2, 4) = 0, ROW() &lt;= 401),
    INDEX(input!$T$3:$T$102, (ROW()-2)/4 + 1),
    ""
)</f>
        <v/>
      </c>
      <c r="S55" s="92"/>
      <c r="T55" s="92"/>
      <c r="U55" s="78" t="str">
        <f t="array" ref="U55">IF(AND(MOD(ROW()-2, 4) = 0, ROW() &lt;= 401),
    INDEX(input!$AF$3:$AF$102, (ROW()-2)/4 + 1),
    ""
)</f>
        <v/>
      </c>
      <c r="V55" s="174" t="str">
        <f t="array" ref="V55">IF(AND(MOD(ROW()-2, 4) = 0, ROW() &lt;= 401),
    INDEX(input!$U$3:$U$102, (ROW()-2)/4 + 1),
    ""
)</f>
        <v/>
      </c>
      <c r="W55" s="172"/>
      <c r="X55" s="172"/>
      <c r="Y55" s="175" t="str">
        <f t="array" ref="Y55">IF(AND(MOD(ROW()-2, 4) = 0, ROW() &lt;= 401),
    INDEX(input!$AB$3:$AB$102, (ROW()-2)/4 + 1),
    ""
)</f>
        <v/>
      </c>
      <c r="Z55" s="92">
        <f t="array" ref="Z55">INDEX(Images!$3:$401, INT((ROW()-2)/4)+1, MOD(ROW()-2, 4) + 2)</f>
        <v>0</v>
      </c>
      <c r="AA55" s="92">
        <f>IF(Z55&lt;&gt;"", 2, "")</f>
        <v>2</v>
      </c>
      <c r="AB55" s="92" t="str">
        <f t="shared" ref="AB55:AB57" si="15">IF(Z55&lt;&gt;"", AB54, "")</f>
        <v>Santini Cycling Australia Long Sleeve White Male Thermal Skinsuit</v>
      </c>
      <c r="AC55" s="172"/>
      <c r="AD55" s="92" t="str">
        <f t="shared" si="1"/>
        <v/>
      </c>
      <c r="AE55" s="92"/>
      <c r="AF55" s="92"/>
      <c r="AG55" s="177" t="str">
        <f t="array" ref="AG55">IF(AND(MOD(ROW()-2, 4) = 0, ROW() &lt;= 401),
    LOWER(INDEX(input!$I$3:$I$102, (ROW()-2)/4 + 1)),
    ""
)</f>
        <v/>
      </c>
      <c r="AH55" s="92"/>
      <c r="AI55" s="92"/>
      <c r="AJ55" s="178" t="str">
        <f t="array" ref="AJ55">IF(MOD(ROW()-2, 4) = 0, IF(LOWER(INDEX(input!$V:$V, 3 + (ROW()-2)/4)) = "Slightly Used", "used", LOWER(INDEX(input!$V:$V, 3 + (ROW()-2)/4))), "")</f>
        <v/>
      </c>
      <c r="AK55" s="172"/>
      <c r="AL55" s="92"/>
      <c r="AM55" s="92"/>
      <c r="AN55" s="92"/>
      <c r="AO55" s="92"/>
      <c r="AP55" s="92"/>
      <c r="AQ55" s="92"/>
      <c r="AR55" s="92"/>
      <c r="AS55" s="92"/>
      <c r="AT55" s="78" t="str">
        <f t="array" ref="AT55">IF(AND(MOD(ROW()-2, 4) = 0, ROW() &lt;= 401),
    INDEX(input!$AD$3:$AD$102, (ROW()-2)/4 + 1),
    ""
)</f>
        <v/>
      </c>
      <c r="AU55" s="172"/>
      <c r="AV55" s="92"/>
      <c r="AW55" s="92"/>
      <c r="AX55" s="172"/>
      <c r="AY55" s="92"/>
      <c r="AZ55" s="92"/>
      <c r="BA55" s="172"/>
      <c r="BB55" s="92"/>
      <c r="BC55" s="92"/>
      <c r="BD55" s="172"/>
      <c r="BE55" s="92"/>
      <c r="BF55" s="92"/>
      <c r="BG55" s="172"/>
      <c r="BH55" s="92"/>
      <c r="BI55" s="92"/>
      <c r="BJ55" s="172"/>
      <c r="BK55" s="92"/>
      <c r="BL55" s="92"/>
      <c r="BM55" s="172"/>
      <c r="BN55" s="92"/>
      <c r="BO55" s="92"/>
      <c r="BP55" s="92"/>
      <c r="BQ55" s="10"/>
      <c r="BR55" s="10"/>
    </row>
    <row r="56" spans="1:70">
      <c r="A56" s="92" t="str">
        <f t="shared" si="0"/>
        <v>Santini Cycling Australia Long Sleeve White Male Thermal Skinsuit 28013</v>
      </c>
      <c r="B56" s="92" t="str">
        <f t="array" ref="B56">IF(AND(MOD(ROW()-2, 4) = 0, ROW() &lt;= 402), INDEX(input!$C$3:$C$102, (ROW()-2)/4 + 1), "")</f>
        <v/>
      </c>
      <c r="C56" s="92"/>
      <c r="D56" s="92" t="str">
        <f t="array" ref="D56">IF(AND(MOD(ROW()-2, 4) = 0, ROW() &lt;= 401),
    INDEX(input!$E$3:$E$102, (ROW()-2)/4 + 1),
    ""
)</f>
        <v/>
      </c>
      <c r="E56" s="92"/>
      <c r="F56" s="92" t="str">
        <f t="array" ref="F56">IF(AND(MOD(ROW()-2, 4) = 0, ROW() &lt;= 401),
    INDEX(input!$P$3:$P$102, (ROW()-2)/4 + 1),
    ""
)</f>
        <v/>
      </c>
      <c r="G56" s="92">
        <f t="array" ref="G56">IF(AND(MOD(ROW()-2, 4) = 0, ROW() &lt;= 401),
    INDEX(input!$Q$3:$Q$102, (ROW()-2)/4 + 1),
)</f>
        <v>0</v>
      </c>
      <c r="H56" s="172"/>
      <c r="I56" s="92" t="str">
        <f t="array" ref="I56">IF(AND(MOD(ROW()-2, 4) = 0, ROW() &lt;= 401),
    INDEX(input!$R$3:$R$102, (ROW()-2)/4 + 1),
    ""
)</f>
        <v/>
      </c>
      <c r="J56" s="92" t="str">
        <f t="array" ref="J56">IF(AND(MOD(ROW()-2, 4) = 0, ROW() &lt;= 401),
    INDEX(input!$S$3:$S$102, (ROW()-2)/4 + 1),
    ""
)</f>
        <v/>
      </c>
      <c r="K56" s="92"/>
      <c r="L56" s="92"/>
      <c r="M56" s="92"/>
      <c r="N56" s="92"/>
      <c r="O56" s="92" t="str">
        <f t="array" ref="O56">IF(AND(MOD(ROW()-2, 4) = 0, ROW() &lt;= 401),
    INDEX(input!$AA$3:$AA$102, (ROW()-2)/4 + 1),
    ""
)</f>
        <v/>
      </c>
      <c r="P56" s="173" t="str">
        <f t="array" ref="P56">IF(AND(MOD(ROW()-2, 4) = 0, ROW() &lt;= 401),
    INDEX(input!$AC$3:$AC$102, (ROW()-2)/4 + 1),
    ""
)</f>
        <v/>
      </c>
      <c r="Q56" s="92"/>
      <c r="R56" s="173" t="str">
        <f t="array" ref="R56">IF(AND(MOD(ROW()-2, 4) = 0, ROW() &lt;= 401),
    INDEX(input!$T$3:$T$102, (ROW()-2)/4 + 1),
    ""
)</f>
        <v/>
      </c>
      <c r="S56" s="92"/>
      <c r="T56" s="92"/>
      <c r="U56" s="78" t="str">
        <f t="array" ref="U56">IF(AND(MOD(ROW()-2, 4) = 0, ROW() &lt;= 401),
    INDEX(input!$AF$3:$AF$102, (ROW()-2)/4 + 1),
    ""
)</f>
        <v/>
      </c>
      <c r="V56" s="174" t="str">
        <f t="array" ref="V56">IF(AND(MOD(ROW()-2, 4) = 0, ROW() &lt;= 401),
    INDEX(input!$U$3:$U$102, (ROW()-2)/4 + 1),
    ""
)</f>
        <v/>
      </c>
      <c r="W56" s="172"/>
      <c r="X56" s="172"/>
      <c r="Y56" s="175" t="str">
        <f t="array" ref="Y56">IF(AND(MOD(ROW()-2, 4) = 0, ROW() &lt;= 401),
    INDEX(input!$AB$3:$AB$102, (ROW()-2)/4 + 1),
    ""
)</f>
        <v/>
      </c>
      <c r="Z56" s="92">
        <f t="array" ref="Z56">INDEX(Images!$3:$401, INT((ROW()-2)/4)+1, MOD(ROW()-2, 4) + 2)</f>
        <v>0</v>
      </c>
      <c r="AA56" s="92">
        <f>IF(Z56&lt;&gt;"", 3, "")</f>
        <v>3</v>
      </c>
      <c r="AB56" s="92" t="str">
        <f t="shared" si="15"/>
        <v>Santini Cycling Australia Long Sleeve White Male Thermal Skinsuit</v>
      </c>
      <c r="AC56" s="172"/>
      <c r="AD56" s="92" t="str">
        <f t="shared" si="1"/>
        <v/>
      </c>
      <c r="AE56" s="92"/>
      <c r="AF56" s="92"/>
      <c r="AG56" s="177" t="str">
        <f t="array" ref="AG56">IF(AND(MOD(ROW()-2, 4) = 0, ROW() &lt;= 401),
    LOWER(INDEX(input!$I$3:$I$102, (ROW()-2)/4 + 1)),
    ""
)</f>
        <v/>
      </c>
      <c r="AH56" s="92"/>
      <c r="AI56" s="92"/>
      <c r="AJ56" s="178" t="str">
        <f t="array" ref="AJ56">IF(MOD(ROW()-2, 4) = 0, IF(LOWER(INDEX(input!$V:$V, 3 + (ROW()-2)/4)) = "Slightly Used", "used", LOWER(INDEX(input!$V:$V, 3 + (ROW()-2)/4))), "")</f>
        <v/>
      </c>
      <c r="AK56" s="172"/>
      <c r="AL56" s="92"/>
      <c r="AM56" s="92"/>
      <c r="AN56" s="92"/>
      <c r="AO56" s="92"/>
      <c r="AP56" s="92"/>
      <c r="AQ56" s="92"/>
      <c r="AR56" s="92"/>
      <c r="AS56" s="92"/>
      <c r="AT56" s="78" t="str">
        <f t="array" ref="AT56">IF(AND(MOD(ROW()-2, 4) = 0, ROW() &lt;= 401),
    INDEX(input!$AD$3:$AD$102, (ROW()-2)/4 + 1),
    ""
)</f>
        <v/>
      </c>
      <c r="AU56" s="172"/>
      <c r="AV56" s="92"/>
      <c r="AW56" s="92"/>
      <c r="AX56" s="172"/>
      <c r="AY56" s="92"/>
      <c r="AZ56" s="92"/>
      <c r="BA56" s="172"/>
      <c r="BB56" s="92"/>
      <c r="BC56" s="92"/>
      <c r="BD56" s="172"/>
      <c r="BE56" s="92"/>
      <c r="BF56" s="92"/>
      <c r="BG56" s="172"/>
      <c r="BH56" s="92"/>
      <c r="BI56" s="92"/>
      <c r="BJ56" s="172"/>
      <c r="BK56" s="92"/>
      <c r="BL56" s="92"/>
      <c r="BM56" s="172"/>
      <c r="BN56" s="92"/>
      <c r="BO56" s="92"/>
      <c r="BP56" s="92"/>
      <c r="BQ56" s="10"/>
      <c r="BR56" s="10"/>
    </row>
    <row r="57" spans="1:70">
      <c r="A57" s="92" t="str">
        <f t="shared" si="0"/>
        <v>Santini Cycling Australia Long Sleeve White Male Thermal Skinsuit 28013</v>
      </c>
      <c r="B57" s="92" t="str">
        <f t="array" ref="B57">IF(AND(MOD(ROW()-2, 4) = 0, ROW() &lt;= 402), INDEX(input!$C$3:$C$102, (ROW()-2)/4 + 1), "")</f>
        <v/>
      </c>
      <c r="C57" s="92"/>
      <c r="D57" s="92" t="str">
        <f t="array" ref="D57">IF(AND(MOD(ROW()-2, 4) = 0, ROW() &lt;= 401),
    INDEX(input!$E$3:$E$102, (ROW()-2)/4 + 1),
    ""
)</f>
        <v/>
      </c>
      <c r="E57" s="92"/>
      <c r="F57" s="92" t="str">
        <f t="array" ref="F57">IF(AND(MOD(ROW()-2, 4) = 0, ROW() &lt;= 401),
    INDEX(input!$P$3:$P$102, (ROW()-2)/4 + 1),
    ""
)</f>
        <v/>
      </c>
      <c r="G57" s="92">
        <f t="array" ref="G57">IF(AND(MOD(ROW()-2, 4) = 0, ROW() &lt;= 401),
    INDEX(input!$Q$3:$Q$102, (ROW()-2)/4 + 1),
)</f>
        <v>0</v>
      </c>
      <c r="H57" s="172" t="b">
        <v>0</v>
      </c>
      <c r="I57" s="92" t="str">
        <f t="array" ref="I57">IF(AND(MOD(ROW()-2, 4) = 0, ROW() &lt;= 401),
    INDEX(input!$R$3:$R$102, (ROW()-2)/4 + 1),
    ""
)</f>
        <v/>
      </c>
      <c r="J57" s="92" t="str">
        <f t="array" ref="J57">IF(AND(MOD(ROW()-2, 4) = 0, ROW() &lt;= 401),
    INDEX(input!$S$3:$S$102, (ROW()-2)/4 + 1),
    ""
)</f>
        <v/>
      </c>
      <c r="K57" s="92"/>
      <c r="L57" s="92"/>
      <c r="M57" s="92"/>
      <c r="N57" s="92"/>
      <c r="O57" s="92" t="str">
        <f t="array" ref="O57">IF(AND(MOD(ROW()-2, 4) = 0, ROW() &lt;= 401),
    INDEX(input!$AA$3:$AA$102, (ROW()-2)/4 + 1),
    ""
)</f>
        <v/>
      </c>
      <c r="P57" s="173" t="str">
        <f t="array" ref="P57">IF(AND(MOD(ROW()-2, 4) = 0, ROW() &lt;= 401),
    INDEX(input!$AC$3:$AC$102, (ROW()-2)/4 + 1),
    ""
)</f>
        <v/>
      </c>
      <c r="Q57" s="92"/>
      <c r="R57" s="173" t="str">
        <f t="array" ref="R57">IF(AND(MOD(ROW()-2, 4) = 0, ROW() &lt;= 401),
    INDEX(input!$T$3:$T$102, (ROW()-2)/4 + 1),
    ""
)</f>
        <v/>
      </c>
      <c r="S57" s="92"/>
      <c r="T57" s="92"/>
      <c r="U57" s="78" t="str">
        <f t="array" ref="U57">IF(AND(MOD(ROW()-2, 4) = 0, ROW() &lt;= 401),
    INDEX(input!$AF$3:$AF$102, (ROW()-2)/4 + 1),
    ""
)</f>
        <v/>
      </c>
      <c r="V57" s="174" t="str">
        <f t="array" ref="V57">IF(AND(MOD(ROW()-2, 4) = 0, ROW() &lt;= 401),
    INDEX(input!$U$3:$U$102, (ROW()-2)/4 + 1),
    ""
)</f>
        <v/>
      </c>
      <c r="W57" s="172"/>
      <c r="X57" s="172"/>
      <c r="Y57" s="175" t="str">
        <f t="array" ref="Y57">IF(AND(MOD(ROW()-2, 4) = 0, ROW() &lt;= 401),
    INDEX(input!$AB$3:$AB$102, (ROW()-2)/4 + 1),
    ""
)</f>
        <v/>
      </c>
      <c r="Z57" s="92">
        <f t="array" ref="Z57">INDEX(Images!$3:$401, INT((ROW()-2)/4)+1, MOD(ROW()-2, 4) + 2)</f>
        <v>0</v>
      </c>
      <c r="AA57" s="92">
        <f>IF(Z57&lt;&gt;"", 4, "")</f>
        <v>4</v>
      </c>
      <c r="AB57" s="92" t="str">
        <f t="shared" si="15"/>
        <v>Santini Cycling Australia Long Sleeve White Male Thermal Skinsuit</v>
      </c>
      <c r="AC57" s="172"/>
      <c r="AD57" s="92" t="str">
        <f t="shared" si="1"/>
        <v/>
      </c>
      <c r="AE57" s="92"/>
      <c r="AF57" s="92"/>
      <c r="AG57" s="177" t="str">
        <f t="array" ref="AG57">IF(AND(MOD(ROW()-2, 4) = 0, ROW() &lt;= 401),
    LOWER(INDEX(input!$I$3:$I$102, (ROW()-2)/4 + 1)),
    ""
)</f>
        <v/>
      </c>
      <c r="AH57" s="92"/>
      <c r="AI57" s="92"/>
      <c r="AJ57" s="178" t="str">
        <f t="array" ref="AJ57">IF(MOD(ROW()-2, 4) = 0, IF(LOWER(INDEX(input!$V:$V, 3 + (ROW()-2)/4)) = "Slightly Used", "used", LOWER(INDEX(input!$V:$V, 3 + (ROW()-2)/4))), "")</f>
        <v/>
      </c>
      <c r="AK57" s="172"/>
      <c r="AL57" s="92"/>
      <c r="AM57" s="92"/>
      <c r="AN57" s="92"/>
      <c r="AO57" s="92"/>
      <c r="AP57" s="92"/>
      <c r="AQ57" s="92"/>
      <c r="AR57" s="92"/>
      <c r="AS57" s="92"/>
      <c r="AT57" s="78" t="str">
        <f t="array" ref="AT57">IF(AND(MOD(ROW()-2, 4) = 0, ROW() &lt;= 401),
    INDEX(input!$AD$3:$AD$102, (ROW()-2)/4 + 1),
    ""
)</f>
        <v/>
      </c>
      <c r="AU57" s="172"/>
      <c r="AV57" s="92"/>
      <c r="AW57" s="92"/>
      <c r="AX57" s="172"/>
      <c r="AY57" s="92"/>
      <c r="AZ57" s="92"/>
      <c r="BA57" s="172"/>
      <c r="BB57" s="92"/>
      <c r="BC57" s="92"/>
      <c r="BD57" s="172"/>
      <c r="BE57" s="92"/>
      <c r="BF57" s="92"/>
      <c r="BG57" s="172"/>
      <c r="BH57" s="92"/>
      <c r="BI57" s="92"/>
      <c r="BJ57" s="172"/>
      <c r="BK57" s="92"/>
      <c r="BL57" s="92"/>
      <c r="BM57" s="172"/>
      <c r="BN57" s="92"/>
      <c r="BO57" s="92"/>
      <c r="BP57" s="92"/>
      <c r="BQ57" s="10"/>
      <c r="BR57" s="10"/>
    </row>
    <row r="58" spans="1:70">
      <c r="A58" s="92" t="str">
        <f t="shared" si="0"/>
        <v>Santini Cycling Australia Long Sleeve White Male Thermal Skinsuit 28014</v>
      </c>
      <c r="B58" s="92" t="str">
        <f t="array" ref="B58">IF(AND(MOD(ROW()-2, 4) = 0, ROW() &lt;= 402), INDEX(input!$C$3:$C$102, (ROW()-2)/4 + 1), "")</f>
        <v>Santini Cycling Australia Long Sleeve White Male Thermal Skinsuit</v>
      </c>
      <c r="C58" s="92" t="str">
        <f t="array" aca="1" ref="C58" ca="1">IF(MOD(ROW()-2,4)=0, INDEX(input!B:B, (ROW()-2)/4 + 3), INDEX(input!B:B, (ROW()-2)/4 + 2))</f>
        <v>&lt;html&gt;&lt;body&gt;&lt;b&gt;Key Information&lt;/b&gt;&lt;br&gt;&lt;b&gt;Brand:&lt;/b&gt; Santini&lt;br&gt;&lt;b&gt;ProTeam:&lt;/b&gt;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00028014 7-A-5&lt;/body&gt;&lt;/html&gt;</v>
      </c>
      <c r="D58" s="92" t="str">
        <f t="array" ref="D58">IF(AND(MOD(ROW()-2, 4) = 0, ROW() &lt;= 401),
    INDEX(input!$E$3:$E$102, (ROW()-2)/4 + 1),
    ""
)</f>
        <v>vc80</v>
      </c>
      <c r="E58" s="92" t="s">
        <v>509</v>
      </c>
      <c r="F58" s="92" t="str">
        <f t="array" ref="F58">IF(AND(MOD(ROW()-2, 4) = 0, ROW() &lt;= 401),
    INDEX(input!$P$3:$P$102, (ROW()-2)/4 + 1),
    ""
)</f>
        <v>Skinsuits</v>
      </c>
      <c r="G58" s="92" t="str">
        <f t="array" ref="G58">IF(AND(MOD(ROW()-2, 4) = 0, ROW() &lt;= 401),
    INDEX(input!$Q$3:$Q$102, (ROW()-2)/4 + 1),
)</f>
        <v>New Arrivals, __label:New Arrivals</v>
      </c>
      <c r="H58" s="172"/>
      <c r="I58" s="92" t="str">
        <f t="array" ref="I58">IF(AND(MOD(ROW()-2, 4) = 0, ROW() &lt;= 401),
    INDEX(input!$R$3:$R$102, (ROW()-2)/4 + 1),
    ""
)</f>
        <v>Size</v>
      </c>
      <c r="J58" s="92" t="str">
        <f t="array" ref="J58">IF(AND(MOD(ROW()-2, 4) = 0, ROW() &lt;= 401),
    INDEX(input!$S$3:$S$102, (ROW()-2)/4 + 1),
    ""
)</f>
        <v>M</v>
      </c>
      <c r="K58" s="92"/>
      <c r="L58" s="92"/>
      <c r="M58" s="92"/>
      <c r="N58" s="92"/>
      <c r="O58" s="92" t="str">
        <f t="array" ref="O58">IF(AND(MOD(ROW()-2, 4) = 0, ROW() &lt;= 401),
    INDEX(input!$AA$3:$AA$102, (ROW()-2)/4 + 1),
    ""
)</f>
        <v>00028014 7-A-5</v>
      </c>
      <c r="P58" s="173">
        <f t="array" ref="P58">IF(AND(MOD(ROW()-2, 4) = 0, ROW() &lt;= 401),
    INDEX(input!$AC$3:$AC$102, (ROW()-2)/4 + 1),
    ""
)</f>
        <v>1250</v>
      </c>
      <c r="Q58" s="92" t="s">
        <v>510</v>
      </c>
      <c r="R58" s="173">
        <f t="array" ref="R58">IF(AND(MOD(ROW()-2, 4) = 0, ROW() &lt;= 401),
    INDEX(input!$T$3:$T$102, (ROW()-2)/4 + 1),
    ""
)</f>
        <v>2</v>
      </c>
      <c r="S58" s="92" t="s">
        <v>511</v>
      </c>
      <c r="T58" s="92" t="s">
        <v>512</v>
      </c>
      <c r="U58" s="78">
        <f t="array" ref="U58">IF(AND(MOD(ROW()-2, 4) = 0, ROW() &lt;= 401),
    INDEX(input!$AF$3:$AF$102, (ROW()-2)/4 + 1),
    ""
)</f>
        <v>113.31716699999998</v>
      </c>
      <c r="V58" s="174">
        <f t="array" ref="V58">IF(AND(MOD(ROW()-2, 4) = 0, ROW() &lt;= 401),
    INDEX(input!$U$3:$U$102, (ROW()-2)/4 + 1),
    ""
)</f>
        <v>0</v>
      </c>
      <c r="W58" s="172" t="b">
        <v>1</v>
      </c>
      <c r="X58" s="172" t="b">
        <v>1</v>
      </c>
      <c r="Y58" s="175" t="str">
        <f t="array" ref="Y58">IF(AND(MOD(ROW()-2, 4) = 0, ROW() &lt;= 401),
    INDEX(input!$AB$3:$AB$102, (ROW()-2)/4 + 1),
    ""
)</f>
        <v>28014</v>
      </c>
      <c r="Z58" s="92">
        <f t="array" ref="Z58">INDEX(Images!$3:$401, INT((ROW()-2)/4)+1, MOD(ROW()-2, 4) + 2)</f>
        <v>0</v>
      </c>
      <c r="AA58" s="92">
        <f>IF(Z58&lt;&gt;"", 1, "")</f>
        <v>1</v>
      </c>
      <c r="AB58" s="92" t="str">
        <f t="array" ref="AB58">IF(AND(Z58&lt;&gt;"", MOD(ROW()-2,4)=0), INDEX($B$2:$B$401, (ROW()-2)/4*4 + 1), "")</f>
        <v>Santini Cycling Australia Long Sleeve White Male Thermal Skinsuit</v>
      </c>
      <c r="AC58" s="172" t="b">
        <v>0</v>
      </c>
      <c r="AD58" s="92" t="str">
        <f t="shared" si="1"/>
        <v>Santini Cycling Australia Long Sleeve White Male Thermal Skinsuit</v>
      </c>
      <c r="AE58" s="92"/>
      <c r="AF58" s="92" t="s">
        <v>513</v>
      </c>
      <c r="AG58" s="177" t="str">
        <f t="array" ref="AG58">IF(AND(MOD(ROW()-2, 4) = 0, ROW() &lt;= 401),
    LOWER(INDEX(input!$I$3:$I$102, (ROW()-2)/4 + 1)),
    ""
)</f>
        <v>male</v>
      </c>
      <c r="AH58" s="92"/>
      <c r="AI58" s="92"/>
      <c r="AJ58" s="178" t="str">
        <f t="array" ref="AJ58">IF(MOD(ROW()-2, 4) = 0, IF(LOWER(INDEX(input!$V:$V, 3 + (ROW()-2)/4)) = "Slightly Used", "used", LOWER(INDEX(input!$V:$V, 3 + (ROW()-2)/4))), "")</f>
        <v>new</v>
      </c>
      <c r="AK58" s="172" t="b">
        <v>1</v>
      </c>
      <c r="AL58" s="92"/>
      <c r="AM58" s="92"/>
      <c r="AN58" s="92"/>
      <c r="AO58" s="92"/>
      <c r="AP58" s="92"/>
      <c r="AQ58" s="92"/>
      <c r="AR58" s="92" t="s">
        <v>514</v>
      </c>
      <c r="AS58" s="92"/>
      <c r="AT58" s="78">
        <f t="array" ref="AT58">IF(AND(MOD(ROW()-2, 4) = 0, ROW() &lt;= 401),
    INDEX(input!$AD$3:$AD$102, (ROW()-2)/4 + 1),
    ""
)</f>
        <v>22</v>
      </c>
      <c r="AU58" s="172" t="b">
        <v>1</v>
      </c>
      <c r="AV58" s="92"/>
      <c r="AW58" s="92"/>
      <c r="AX58" s="172" t="b">
        <v>1</v>
      </c>
      <c r="AY58" s="92"/>
      <c r="AZ58" s="92"/>
      <c r="BA58" s="172" t="b">
        <v>1</v>
      </c>
      <c r="BB58" s="92"/>
      <c r="BC58" s="92"/>
      <c r="BD58" s="172" t="b">
        <v>1</v>
      </c>
      <c r="BE58" s="92"/>
      <c r="BF58" s="92"/>
      <c r="BG58" s="172" t="b">
        <v>1</v>
      </c>
      <c r="BH58" s="92"/>
      <c r="BI58" s="92"/>
      <c r="BJ58" s="172" t="b">
        <v>1</v>
      </c>
      <c r="BK58" s="92"/>
      <c r="BL58" s="92"/>
      <c r="BM58" s="172" t="b">
        <v>1</v>
      </c>
      <c r="BN58" s="92"/>
      <c r="BO58" s="92"/>
      <c r="BP58" s="92" t="s">
        <v>515</v>
      </c>
      <c r="BQ58" s="10"/>
      <c r="BR58" s="10"/>
    </row>
    <row r="59" spans="1:70">
      <c r="A59" s="92" t="str">
        <f t="shared" si="0"/>
        <v>Santini Cycling Australia Long Sleeve White Male Thermal Skinsuit 28014</v>
      </c>
      <c r="B59" s="92" t="str">
        <f t="array" ref="B59">IF(AND(MOD(ROW()-2, 4) = 0, ROW() &lt;= 402), INDEX(input!$C$3:$C$102, (ROW()-2)/4 + 1), "")</f>
        <v/>
      </c>
      <c r="C59" s="92"/>
      <c r="D59" s="92" t="str">
        <f t="array" ref="D59">IF(AND(MOD(ROW()-2, 4) = 0, ROW() &lt;= 401),
    INDEX(input!$E$3:$E$102, (ROW()-2)/4 + 1),
    ""
)</f>
        <v/>
      </c>
      <c r="E59" s="92"/>
      <c r="F59" s="92" t="str">
        <f t="array" ref="F59">IF(AND(MOD(ROW()-2, 4) = 0, ROW() &lt;= 401),
    INDEX(input!$P$3:$P$102, (ROW()-2)/4 + 1),
    ""
)</f>
        <v/>
      </c>
      <c r="G59" s="92">
        <f t="array" ref="G59">IF(AND(MOD(ROW()-2, 4) = 0, ROW() &lt;= 401),
    INDEX(input!$Q$3:$Q$102, (ROW()-2)/4 + 1),
)</f>
        <v>0</v>
      </c>
      <c r="H59" s="172"/>
      <c r="I59" s="92" t="str">
        <f t="array" ref="I59">IF(AND(MOD(ROW()-2, 4) = 0, ROW() &lt;= 401),
    INDEX(input!$R$3:$R$102, (ROW()-2)/4 + 1),
    ""
)</f>
        <v/>
      </c>
      <c r="J59" s="92" t="str">
        <f t="array" ref="J59">IF(AND(MOD(ROW()-2, 4) = 0, ROW() &lt;= 401),
    INDEX(input!$S$3:$S$102, (ROW()-2)/4 + 1),
    ""
)</f>
        <v/>
      </c>
      <c r="K59" s="92"/>
      <c r="L59" s="92"/>
      <c r="M59" s="92"/>
      <c r="N59" s="92"/>
      <c r="O59" s="92" t="str">
        <f t="array" ref="O59">IF(AND(MOD(ROW()-2, 4) = 0, ROW() &lt;= 401),
    INDEX(input!$AA$3:$AA$102, (ROW()-2)/4 + 1),
    ""
)</f>
        <v/>
      </c>
      <c r="P59" s="173" t="str">
        <f t="array" ref="P59">IF(AND(MOD(ROW()-2, 4) = 0, ROW() &lt;= 401),
    INDEX(input!$AC$3:$AC$102, (ROW()-2)/4 + 1),
    ""
)</f>
        <v/>
      </c>
      <c r="Q59" s="92"/>
      <c r="R59" s="173" t="str">
        <f t="array" ref="R59">IF(AND(MOD(ROW()-2, 4) = 0, ROW() &lt;= 401),
    INDEX(input!$T$3:$T$102, (ROW()-2)/4 + 1),
    ""
)</f>
        <v/>
      </c>
      <c r="S59" s="92"/>
      <c r="T59" s="92"/>
      <c r="U59" s="78" t="str">
        <f t="array" ref="U59">IF(AND(MOD(ROW()-2, 4) = 0, ROW() &lt;= 401),
    INDEX(input!$AF$3:$AF$102, (ROW()-2)/4 + 1),
    ""
)</f>
        <v/>
      </c>
      <c r="V59" s="174" t="str">
        <f t="array" ref="V59">IF(AND(MOD(ROW()-2, 4) = 0, ROW() &lt;= 401),
    INDEX(input!$U$3:$U$102, (ROW()-2)/4 + 1),
    ""
)</f>
        <v/>
      </c>
      <c r="W59" s="172"/>
      <c r="X59" s="172"/>
      <c r="Y59" s="175" t="str">
        <f t="array" ref="Y59">IF(AND(MOD(ROW()-2, 4) = 0, ROW() &lt;= 401),
    INDEX(input!$AB$3:$AB$102, (ROW()-2)/4 + 1),
    ""
)</f>
        <v/>
      </c>
      <c r="Z59" s="92">
        <f t="array" ref="Z59">INDEX(Images!$3:$401, INT((ROW()-2)/4)+1, MOD(ROW()-2, 4) + 2)</f>
        <v>0</v>
      </c>
      <c r="AA59" s="92">
        <f>IF(Z59&lt;&gt;"", 2, "")</f>
        <v>2</v>
      </c>
      <c r="AB59" s="92" t="str">
        <f t="shared" ref="AB59:AB61" si="16">IF(Z59&lt;&gt;"", AB58, "")</f>
        <v>Santini Cycling Australia Long Sleeve White Male Thermal Skinsuit</v>
      </c>
      <c r="AC59" s="172"/>
      <c r="AD59" s="92" t="str">
        <f t="shared" si="1"/>
        <v/>
      </c>
      <c r="AE59" s="92"/>
      <c r="AF59" s="92"/>
      <c r="AG59" s="177" t="str">
        <f t="array" ref="AG59">IF(AND(MOD(ROW()-2, 4) = 0, ROW() &lt;= 401),
    LOWER(INDEX(input!$I$3:$I$102, (ROW()-2)/4 + 1)),
    ""
)</f>
        <v/>
      </c>
      <c r="AH59" s="92"/>
      <c r="AI59" s="92"/>
      <c r="AJ59" s="178" t="str">
        <f t="array" ref="AJ59">IF(MOD(ROW()-2, 4) = 0, IF(LOWER(INDEX(input!$V:$V, 3 + (ROW()-2)/4)) = "Slightly Used", "used", LOWER(INDEX(input!$V:$V, 3 + (ROW()-2)/4))), "")</f>
        <v/>
      </c>
      <c r="AK59" s="172"/>
      <c r="AL59" s="92"/>
      <c r="AM59" s="92"/>
      <c r="AN59" s="92"/>
      <c r="AO59" s="92"/>
      <c r="AP59" s="92"/>
      <c r="AQ59" s="92"/>
      <c r="AR59" s="92"/>
      <c r="AS59" s="92"/>
      <c r="AT59" s="78" t="str">
        <f t="array" ref="AT59">IF(AND(MOD(ROW()-2, 4) = 0, ROW() &lt;= 401),
    INDEX(input!$AD$3:$AD$102, (ROW()-2)/4 + 1),
    ""
)</f>
        <v/>
      </c>
      <c r="AU59" s="172"/>
      <c r="AV59" s="92"/>
      <c r="AW59" s="92"/>
      <c r="AX59" s="172"/>
      <c r="AY59" s="92"/>
      <c r="AZ59" s="92"/>
      <c r="BA59" s="172"/>
      <c r="BB59" s="92"/>
      <c r="BC59" s="92"/>
      <c r="BD59" s="172"/>
      <c r="BE59" s="92"/>
      <c r="BF59" s="92"/>
      <c r="BG59" s="172"/>
      <c r="BH59" s="92"/>
      <c r="BI59" s="92"/>
      <c r="BJ59" s="172"/>
      <c r="BK59" s="92"/>
      <c r="BL59" s="92"/>
      <c r="BM59" s="172"/>
      <c r="BN59" s="92"/>
      <c r="BO59" s="92"/>
      <c r="BP59" s="92"/>
      <c r="BQ59" s="10"/>
      <c r="BR59" s="10"/>
    </row>
    <row r="60" spans="1:70">
      <c r="A60" s="92" t="str">
        <f t="shared" si="0"/>
        <v>Santini Cycling Australia Long Sleeve White Male Thermal Skinsuit 28014</v>
      </c>
      <c r="B60" s="92" t="str">
        <f t="array" ref="B60">IF(AND(MOD(ROW()-2, 4) = 0, ROW() &lt;= 402), INDEX(input!$C$3:$C$102, (ROW()-2)/4 + 1), "")</f>
        <v/>
      </c>
      <c r="C60" s="92"/>
      <c r="D60" s="92" t="str">
        <f t="array" ref="D60">IF(AND(MOD(ROW()-2, 4) = 0, ROW() &lt;= 401),
    INDEX(input!$E$3:$E$102, (ROW()-2)/4 + 1),
    ""
)</f>
        <v/>
      </c>
      <c r="E60" s="92"/>
      <c r="F60" s="92" t="str">
        <f t="array" ref="F60">IF(AND(MOD(ROW()-2, 4) = 0, ROW() &lt;= 401),
    INDEX(input!$P$3:$P$102, (ROW()-2)/4 + 1),
    ""
)</f>
        <v/>
      </c>
      <c r="G60" s="92">
        <f t="array" ref="G60">IF(AND(MOD(ROW()-2, 4) = 0, ROW() &lt;= 401),
    INDEX(input!$Q$3:$Q$102, (ROW()-2)/4 + 1),
)</f>
        <v>0</v>
      </c>
      <c r="H60" s="172"/>
      <c r="I60" s="92" t="str">
        <f t="array" ref="I60">IF(AND(MOD(ROW()-2, 4) = 0, ROW() &lt;= 401),
    INDEX(input!$R$3:$R$102, (ROW()-2)/4 + 1),
    ""
)</f>
        <v/>
      </c>
      <c r="J60" s="92" t="str">
        <f t="array" ref="J60">IF(AND(MOD(ROW()-2, 4) = 0, ROW() &lt;= 401),
    INDEX(input!$S$3:$S$102, (ROW()-2)/4 + 1),
    ""
)</f>
        <v/>
      </c>
      <c r="K60" s="92"/>
      <c r="L60" s="92"/>
      <c r="M60" s="92"/>
      <c r="N60" s="92"/>
      <c r="O60" s="92" t="str">
        <f t="array" ref="O60">IF(AND(MOD(ROW()-2, 4) = 0, ROW() &lt;= 401),
    INDEX(input!$AA$3:$AA$102, (ROW()-2)/4 + 1),
    ""
)</f>
        <v/>
      </c>
      <c r="P60" s="173" t="str">
        <f t="array" ref="P60">IF(AND(MOD(ROW()-2, 4) = 0, ROW() &lt;= 401),
    INDEX(input!$AC$3:$AC$102, (ROW()-2)/4 + 1),
    ""
)</f>
        <v/>
      </c>
      <c r="Q60" s="92"/>
      <c r="R60" s="173" t="str">
        <f t="array" ref="R60">IF(AND(MOD(ROW()-2, 4) = 0, ROW() &lt;= 401),
    INDEX(input!$T$3:$T$102, (ROW()-2)/4 + 1),
    ""
)</f>
        <v/>
      </c>
      <c r="S60" s="92"/>
      <c r="T60" s="92"/>
      <c r="U60" s="78" t="str">
        <f t="array" ref="U60">IF(AND(MOD(ROW()-2, 4) = 0, ROW() &lt;= 401),
    INDEX(input!$AF$3:$AF$102, (ROW()-2)/4 + 1),
    ""
)</f>
        <v/>
      </c>
      <c r="V60" s="174" t="str">
        <f t="array" ref="V60">IF(AND(MOD(ROW()-2, 4) = 0, ROW() &lt;= 401),
    INDEX(input!$U$3:$U$102, (ROW()-2)/4 + 1),
    ""
)</f>
        <v/>
      </c>
      <c r="W60" s="172"/>
      <c r="X60" s="172"/>
      <c r="Y60" s="175" t="str">
        <f t="array" ref="Y60">IF(AND(MOD(ROW()-2, 4) = 0, ROW() &lt;= 401),
    INDEX(input!$AB$3:$AB$102, (ROW()-2)/4 + 1),
    ""
)</f>
        <v/>
      </c>
      <c r="Z60" s="92">
        <f t="array" ref="Z60">INDEX(Images!$3:$401, INT((ROW()-2)/4)+1, MOD(ROW()-2, 4) + 2)</f>
        <v>0</v>
      </c>
      <c r="AA60" s="92">
        <f>IF(Z60&lt;&gt;"", 3, "")</f>
        <v>3</v>
      </c>
      <c r="AB60" s="92" t="str">
        <f t="shared" si="16"/>
        <v>Santini Cycling Australia Long Sleeve White Male Thermal Skinsuit</v>
      </c>
      <c r="AC60" s="172"/>
      <c r="AD60" s="92" t="str">
        <f t="shared" si="1"/>
        <v/>
      </c>
      <c r="AE60" s="92"/>
      <c r="AF60" s="92"/>
      <c r="AG60" s="177" t="str">
        <f t="array" ref="AG60">IF(AND(MOD(ROW()-2, 4) = 0, ROW() &lt;= 401),
    LOWER(INDEX(input!$I$3:$I$102, (ROW()-2)/4 + 1)),
    ""
)</f>
        <v/>
      </c>
      <c r="AH60" s="92"/>
      <c r="AI60" s="92"/>
      <c r="AJ60" s="178" t="str">
        <f t="array" ref="AJ60">IF(MOD(ROW()-2, 4) = 0, IF(LOWER(INDEX(input!$V:$V, 3 + (ROW()-2)/4)) = "Slightly Used", "used", LOWER(INDEX(input!$V:$V, 3 + (ROW()-2)/4))), "")</f>
        <v/>
      </c>
      <c r="AK60" s="172"/>
      <c r="AL60" s="92"/>
      <c r="AM60" s="92"/>
      <c r="AN60" s="92"/>
      <c r="AO60" s="92"/>
      <c r="AP60" s="92"/>
      <c r="AQ60" s="92"/>
      <c r="AR60" s="92"/>
      <c r="AS60" s="92"/>
      <c r="AT60" s="78" t="str">
        <f t="array" ref="AT60">IF(AND(MOD(ROW()-2, 4) = 0, ROW() &lt;= 401),
    INDEX(input!$AD$3:$AD$102, (ROW()-2)/4 + 1),
    ""
)</f>
        <v/>
      </c>
      <c r="AU60" s="172"/>
      <c r="AV60" s="92"/>
      <c r="AW60" s="92"/>
      <c r="AX60" s="172"/>
      <c r="AY60" s="92"/>
      <c r="AZ60" s="92"/>
      <c r="BA60" s="172"/>
      <c r="BB60" s="92"/>
      <c r="BC60" s="92"/>
      <c r="BD60" s="172"/>
      <c r="BE60" s="92"/>
      <c r="BF60" s="92"/>
      <c r="BG60" s="172"/>
      <c r="BH60" s="92"/>
      <c r="BI60" s="92"/>
      <c r="BJ60" s="172"/>
      <c r="BK60" s="92"/>
      <c r="BL60" s="92"/>
      <c r="BM60" s="172"/>
      <c r="BN60" s="92"/>
      <c r="BO60" s="92"/>
      <c r="BP60" s="92"/>
      <c r="BQ60" s="10"/>
      <c r="BR60" s="10"/>
    </row>
    <row r="61" spans="1:70">
      <c r="A61" s="92" t="str">
        <f t="shared" si="0"/>
        <v>Santini Cycling Australia Long Sleeve White Male Thermal Skinsuit 28014</v>
      </c>
      <c r="B61" s="92" t="str">
        <f t="array" ref="B61">IF(AND(MOD(ROW()-2, 4) = 0, ROW() &lt;= 402), INDEX(input!$C$3:$C$102, (ROW()-2)/4 + 1), "")</f>
        <v/>
      </c>
      <c r="C61" s="92"/>
      <c r="D61" s="92" t="str">
        <f t="array" ref="D61">IF(AND(MOD(ROW()-2, 4) = 0, ROW() &lt;= 401),
    INDEX(input!$E$3:$E$102, (ROW()-2)/4 + 1),
    ""
)</f>
        <v/>
      </c>
      <c r="E61" s="92"/>
      <c r="F61" s="92" t="str">
        <f t="array" ref="F61">IF(AND(MOD(ROW()-2, 4) = 0, ROW() &lt;= 401),
    INDEX(input!$P$3:$P$102, (ROW()-2)/4 + 1),
    ""
)</f>
        <v/>
      </c>
      <c r="G61" s="92">
        <f t="array" ref="G61">IF(AND(MOD(ROW()-2, 4) = 0, ROW() &lt;= 401),
    INDEX(input!$Q$3:$Q$102, (ROW()-2)/4 + 1),
)</f>
        <v>0</v>
      </c>
      <c r="H61" s="172"/>
      <c r="I61" s="92" t="str">
        <f t="array" ref="I61">IF(AND(MOD(ROW()-2, 4) = 0, ROW() &lt;= 401),
    INDEX(input!$R$3:$R$102, (ROW()-2)/4 + 1),
    ""
)</f>
        <v/>
      </c>
      <c r="J61" s="92" t="str">
        <f t="array" ref="J61">IF(AND(MOD(ROW()-2, 4) = 0, ROW() &lt;= 401),
    INDEX(input!$S$3:$S$102, (ROW()-2)/4 + 1),
    ""
)</f>
        <v/>
      </c>
      <c r="K61" s="92"/>
      <c r="L61" s="92"/>
      <c r="M61" s="92"/>
      <c r="N61" s="92"/>
      <c r="O61" s="92" t="str">
        <f t="array" ref="O61">IF(AND(MOD(ROW()-2, 4) = 0, ROW() &lt;= 401),
    INDEX(input!$AA$3:$AA$102, (ROW()-2)/4 + 1),
    ""
)</f>
        <v/>
      </c>
      <c r="P61" s="173" t="str">
        <f t="array" ref="P61">IF(AND(MOD(ROW()-2, 4) = 0, ROW() &lt;= 401),
    INDEX(input!$AC$3:$AC$102, (ROW()-2)/4 + 1),
    ""
)</f>
        <v/>
      </c>
      <c r="Q61" s="92"/>
      <c r="R61" s="173" t="str">
        <f t="array" ref="R61">IF(AND(MOD(ROW()-2, 4) = 0, ROW() &lt;= 401),
    INDEX(input!$T$3:$T$102, (ROW()-2)/4 + 1),
    ""
)</f>
        <v/>
      </c>
      <c r="S61" s="92"/>
      <c r="T61" s="92"/>
      <c r="U61" s="78" t="str">
        <f t="array" ref="U61">IF(AND(MOD(ROW()-2, 4) = 0, ROW() &lt;= 401),
    INDEX(input!$AF$3:$AF$102, (ROW()-2)/4 + 1),
    ""
)</f>
        <v/>
      </c>
      <c r="V61" s="174" t="str">
        <f t="array" ref="V61">IF(AND(MOD(ROW()-2, 4) = 0, ROW() &lt;= 401),
    INDEX(input!$U$3:$U$102, (ROW()-2)/4 + 1),
    ""
)</f>
        <v/>
      </c>
      <c r="W61" s="172"/>
      <c r="X61" s="172"/>
      <c r="Y61" s="175" t="str">
        <f t="array" ref="Y61">IF(AND(MOD(ROW()-2, 4) = 0, ROW() &lt;= 401),
    INDEX(input!$AB$3:$AB$102, (ROW()-2)/4 + 1),
    ""
)</f>
        <v/>
      </c>
      <c r="Z61" s="92">
        <f t="array" ref="Z61">INDEX(Images!$3:$401, INT((ROW()-2)/4)+1, MOD(ROW()-2, 4) + 2)</f>
        <v>0</v>
      </c>
      <c r="AA61" s="92">
        <f>IF(Z61&lt;&gt;"", 4, "")</f>
        <v>4</v>
      </c>
      <c r="AB61" s="92" t="str">
        <f t="shared" si="16"/>
        <v>Santini Cycling Australia Long Sleeve White Male Thermal Skinsuit</v>
      </c>
      <c r="AC61" s="172"/>
      <c r="AD61" s="92" t="str">
        <f t="shared" si="1"/>
        <v/>
      </c>
      <c r="AE61" s="92"/>
      <c r="AF61" s="92"/>
      <c r="AG61" s="177" t="str">
        <f t="array" ref="AG61">IF(AND(MOD(ROW()-2, 4) = 0, ROW() &lt;= 401),
    LOWER(INDEX(input!$I$3:$I$102, (ROW()-2)/4 + 1)),
    ""
)</f>
        <v/>
      </c>
      <c r="AH61" s="92"/>
      <c r="AI61" s="92"/>
      <c r="AJ61" s="178" t="str">
        <f t="array" ref="AJ61">IF(MOD(ROW()-2, 4) = 0, IF(LOWER(INDEX(input!$V:$V, 3 + (ROW()-2)/4)) = "Slightly Used", "used", LOWER(INDEX(input!$V:$V, 3 + (ROW()-2)/4))), "")</f>
        <v/>
      </c>
      <c r="AK61" s="172"/>
      <c r="AL61" s="92"/>
      <c r="AM61" s="92"/>
      <c r="AN61" s="92"/>
      <c r="AO61" s="92"/>
      <c r="AP61" s="92"/>
      <c r="AQ61" s="92"/>
      <c r="AR61" s="92"/>
      <c r="AS61" s="92"/>
      <c r="AT61" s="78" t="str">
        <f t="array" ref="AT61">IF(AND(MOD(ROW()-2, 4) = 0, ROW() &lt;= 401),
    INDEX(input!$AD$3:$AD$102, (ROW()-2)/4 + 1),
    ""
)</f>
        <v/>
      </c>
      <c r="AU61" s="172"/>
      <c r="AV61" s="92"/>
      <c r="AW61" s="92"/>
      <c r="AX61" s="172"/>
      <c r="AY61" s="92"/>
      <c r="AZ61" s="92"/>
      <c r="BA61" s="172"/>
      <c r="BB61" s="92"/>
      <c r="BC61" s="92"/>
      <c r="BD61" s="172"/>
      <c r="BE61" s="92"/>
      <c r="BF61" s="92"/>
      <c r="BG61" s="172"/>
      <c r="BH61" s="92"/>
      <c r="BI61" s="92"/>
      <c r="BJ61" s="172"/>
      <c r="BK61" s="92"/>
      <c r="BL61" s="92"/>
      <c r="BM61" s="172"/>
      <c r="BN61" s="92"/>
      <c r="BO61" s="92"/>
      <c r="BP61" s="92"/>
      <c r="BQ61" s="10"/>
      <c r="BR61" s="10"/>
    </row>
    <row r="62" spans="1:70">
      <c r="A62" s="92" t="str">
        <f t="shared" si="0"/>
        <v>Santini Bike Exchange Long Sleeve White Male Thermal Skinsuit 28015</v>
      </c>
      <c r="B62" s="92" t="str">
        <f t="array" ref="B62">IF(AND(MOD(ROW()-2, 4) = 0, ROW() &lt;= 402), INDEX(input!$C$3:$C$102, (ROW()-2)/4 + 1), "")</f>
        <v>Santini Bike Exchange Long Sleeve White Male Thermal Skinsuit</v>
      </c>
      <c r="C62" s="92" t="str">
        <f t="array" aca="1" ref="C62" ca="1">IF(MOD(ROW()-2,4)=0, INDEX(input!B:B, (ROW()-2)/4 + 3), INDEX(input!B:B, (ROW()-2)/4 + 2))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00028015 7-A-5&lt;/body&gt;&lt;/html&gt;</v>
      </c>
      <c r="D62" s="92" t="str">
        <f t="array" ref="D62">IF(AND(MOD(ROW()-2, 4) = 0, ROW() &lt;= 401),
    INDEX(input!$E$3:$E$102, (ROW()-2)/4 + 1),
    ""
)</f>
        <v>vc80</v>
      </c>
      <c r="E62" s="92" t="s">
        <v>509</v>
      </c>
      <c r="F62" s="92" t="str">
        <f t="array" ref="F62">IF(AND(MOD(ROW()-2, 4) = 0, ROW() &lt;= 401),
    INDEX(input!$P$3:$P$102, (ROW()-2)/4 + 1),
    ""
)</f>
        <v>Skinsuits</v>
      </c>
      <c r="G62" s="92" t="str">
        <f t="array" ref="G62">IF(AND(MOD(ROW()-2, 4) = 0, ROW() &lt;= 401),
    INDEX(input!$Q$3:$Q$102, (ROW()-2)/4 + 1),
)</f>
        <v>New Arrivals, __label:New Arrivals</v>
      </c>
      <c r="H62" s="172" t="b">
        <v>0</v>
      </c>
      <c r="I62" s="92" t="str">
        <f t="array" ref="I62">IF(AND(MOD(ROW()-2, 4) = 0, ROW() &lt;= 401),
    INDEX(input!$R$3:$R$102, (ROW()-2)/4 + 1),
    ""
)</f>
        <v>Size</v>
      </c>
      <c r="J62" s="92" t="str">
        <f t="array" ref="J62">IF(AND(MOD(ROW()-2, 4) = 0, ROW() &lt;= 401),
    INDEX(input!$S$3:$S$102, (ROW()-2)/4 + 1),
    ""
)</f>
        <v>M</v>
      </c>
      <c r="K62" s="92"/>
      <c r="L62" s="92"/>
      <c r="M62" s="92"/>
      <c r="N62" s="92"/>
      <c r="O62" s="92" t="str">
        <f t="array" ref="O62">IF(AND(MOD(ROW()-2, 4) = 0, ROW() &lt;= 401),
    INDEX(input!$AA$3:$AA$102, (ROW()-2)/4 + 1),
    ""
)</f>
        <v>00028015 7-A-5</v>
      </c>
      <c r="P62" s="173">
        <f t="array" ref="P62">IF(AND(MOD(ROW()-2, 4) = 0, ROW() &lt;= 401),
    INDEX(input!$AC$3:$AC$102, (ROW()-2)/4 + 1),
    ""
)</f>
        <v>1250</v>
      </c>
      <c r="Q62" s="92" t="s">
        <v>510</v>
      </c>
      <c r="R62" s="173">
        <f t="array" ref="R62">IF(AND(MOD(ROW()-2, 4) = 0, ROW() &lt;= 401),
    INDEX(input!$T$3:$T$102, (ROW()-2)/4 + 1),
    ""
)</f>
        <v>1</v>
      </c>
      <c r="S62" s="92" t="s">
        <v>511</v>
      </c>
      <c r="T62" s="92" t="s">
        <v>512</v>
      </c>
      <c r="U62" s="78">
        <f t="array" ref="U62">IF(AND(MOD(ROW()-2, 4) = 0, ROW() &lt;= 401),
    INDEX(input!$AF$3:$AF$102, (ROW()-2)/4 + 1),
    ""
)</f>
        <v>113.31716699999998</v>
      </c>
      <c r="V62" s="174">
        <f t="array" ref="V62">IF(AND(MOD(ROW()-2, 4) = 0, ROW() &lt;= 401),
    INDEX(input!$U$3:$U$102, (ROW()-2)/4 + 1),
    ""
)</f>
        <v>0</v>
      </c>
      <c r="W62" s="172" t="b">
        <v>1</v>
      </c>
      <c r="X62" s="172" t="b">
        <v>1</v>
      </c>
      <c r="Y62" s="175" t="str">
        <f t="array" ref="Y62">IF(AND(MOD(ROW()-2, 4) = 0, ROW() &lt;= 401),
    INDEX(input!$AB$3:$AB$102, (ROW()-2)/4 + 1),
    ""
)</f>
        <v>28015</v>
      </c>
      <c r="Z62" s="92">
        <f t="array" ref="Z62">INDEX(Images!$3:$401, INT((ROW()-2)/4)+1, MOD(ROW()-2, 4) + 2)</f>
        <v>0</v>
      </c>
      <c r="AA62" s="92">
        <f>IF(Z62&lt;&gt;"", 1, "")</f>
        <v>1</v>
      </c>
      <c r="AB62" s="92" t="str">
        <f t="array" ref="AB62">IF(AND(Z62&lt;&gt;"", MOD(ROW()-2,4)=0), INDEX($B$2:$B$401, (ROW()-2)/4*4 + 1), "")</f>
        <v>Santini Bike Exchange Long Sleeve White Male Thermal Skinsuit</v>
      </c>
      <c r="AC62" s="172" t="b">
        <v>0</v>
      </c>
      <c r="AD62" s="92" t="str">
        <f t="shared" si="1"/>
        <v>Santini Bike Exchange Long Sleeve White Male Thermal Skinsuit</v>
      </c>
      <c r="AE62" s="92"/>
      <c r="AF62" s="92" t="s">
        <v>513</v>
      </c>
      <c r="AG62" s="177" t="str">
        <f t="array" ref="AG62">IF(AND(MOD(ROW()-2, 4) = 0, ROW() &lt;= 401),
    LOWER(INDEX(input!$I$3:$I$102, (ROW()-2)/4 + 1)),
    ""
)</f>
        <v>male</v>
      </c>
      <c r="AH62" s="92"/>
      <c r="AI62" s="92"/>
      <c r="AJ62" s="178" t="str">
        <f t="array" ref="AJ62">IF(MOD(ROW()-2, 4) = 0, IF(LOWER(INDEX(input!$V:$V, 3 + (ROW()-2)/4)) = "Slightly Used", "used", LOWER(INDEX(input!$V:$V, 3 + (ROW()-2)/4))), "")</f>
        <v>new</v>
      </c>
      <c r="AK62" s="172" t="b">
        <v>1</v>
      </c>
      <c r="AL62" s="92"/>
      <c r="AM62" s="92"/>
      <c r="AN62" s="92"/>
      <c r="AO62" s="92"/>
      <c r="AP62" s="92"/>
      <c r="AQ62" s="92"/>
      <c r="AR62" s="92" t="s">
        <v>514</v>
      </c>
      <c r="AS62" s="92"/>
      <c r="AT62" s="78">
        <f t="array" ref="AT62">IF(AND(MOD(ROW()-2, 4) = 0, ROW() &lt;= 401),
    INDEX(input!$AD$3:$AD$102, (ROW()-2)/4 + 1),
    ""
)</f>
        <v>22</v>
      </c>
      <c r="AU62" s="172" t="b">
        <v>1</v>
      </c>
      <c r="AV62" s="92"/>
      <c r="AW62" s="92"/>
      <c r="AX62" s="172" t="b">
        <v>1</v>
      </c>
      <c r="AY62" s="92"/>
      <c r="AZ62" s="92"/>
      <c r="BA62" s="172" t="b">
        <v>1</v>
      </c>
      <c r="BB62" s="92"/>
      <c r="BC62" s="92"/>
      <c r="BD62" s="172" t="b">
        <v>1</v>
      </c>
      <c r="BE62" s="92"/>
      <c r="BF62" s="92"/>
      <c r="BG62" s="172" t="b">
        <v>1</v>
      </c>
      <c r="BH62" s="92"/>
      <c r="BI62" s="92"/>
      <c r="BJ62" s="172" t="b">
        <v>1</v>
      </c>
      <c r="BK62" s="92"/>
      <c r="BL62" s="92"/>
      <c r="BM62" s="172" t="b">
        <v>1</v>
      </c>
      <c r="BN62" s="92"/>
      <c r="BO62" s="92"/>
      <c r="BP62" s="92" t="s">
        <v>515</v>
      </c>
      <c r="BQ62" s="10"/>
      <c r="BR62" s="10"/>
    </row>
    <row r="63" spans="1:70">
      <c r="A63" s="92" t="str">
        <f t="shared" si="0"/>
        <v>Santini Bike Exchange Long Sleeve White Male Thermal Skinsuit 28015</v>
      </c>
      <c r="B63" s="92" t="str">
        <f t="array" ref="B63">IF(AND(MOD(ROW()-2, 4) = 0, ROW() &lt;= 402), INDEX(input!$C$3:$C$102, (ROW()-2)/4 + 1), "")</f>
        <v/>
      </c>
      <c r="C63" s="92"/>
      <c r="D63" s="92" t="str">
        <f t="array" ref="D63">IF(AND(MOD(ROW()-2, 4) = 0, ROW() &lt;= 401),
    INDEX(input!$E$3:$E$102, (ROW()-2)/4 + 1),
    ""
)</f>
        <v/>
      </c>
      <c r="E63" s="92"/>
      <c r="F63" s="92" t="str">
        <f t="array" ref="F63">IF(AND(MOD(ROW()-2, 4) = 0, ROW() &lt;= 401),
    INDEX(input!$P$3:$P$102, (ROW()-2)/4 + 1),
    ""
)</f>
        <v/>
      </c>
      <c r="G63" s="92">
        <f t="array" ref="G63">IF(AND(MOD(ROW()-2, 4) = 0, ROW() &lt;= 401),
    INDEX(input!$Q$3:$Q$102, (ROW()-2)/4 + 1),
)</f>
        <v>0</v>
      </c>
      <c r="H63" s="172"/>
      <c r="I63" s="92" t="str">
        <f t="array" ref="I63">IF(AND(MOD(ROW()-2, 4) = 0, ROW() &lt;= 401),
    INDEX(input!$R$3:$R$102, (ROW()-2)/4 + 1),
    ""
)</f>
        <v/>
      </c>
      <c r="J63" s="92" t="str">
        <f t="array" ref="J63">IF(AND(MOD(ROW()-2, 4) = 0, ROW() &lt;= 401),
    INDEX(input!$S$3:$S$102, (ROW()-2)/4 + 1),
    ""
)</f>
        <v/>
      </c>
      <c r="K63" s="92"/>
      <c r="L63" s="92"/>
      <c r="M63" s="92"/>
      <c r="N63" s="92"/>
      <c r="O63" s="92" t="str">
        <f t="array" ref="O63">IF(AND(MOD(ROW()-2, 4) = 0, ROW() &lt;= 401),
    INDEX(input!$AA$3:$AA$102, (ROW()-2)/4 + 1),
    ""
)</f>
        <v/>
      </c>
      <c r="P63" s="173" t="str">
        <f t="array" ref="P63">IF(AND(MOD(ROW()-2, 4) = 0, ROW() &lt;= 401),
    INDEX(input!$AC$3:$AC$102, (ROW()-2)/4 + 1),
    ""
)</f>
        <v/>
      </c>
      <c r="Q63" s="92"/>
      <c r="R63" s="173" t="str">
        <f t="array" ref="R63">IF(AND(MOD(ROW()-2, 4) = 0, ROW() &lt;= 401),
    INDEX(input!$T$3:$T$102, (ROW()-2)/4 + 1),
    ""
)</f>
        <v/>
      </c>
      <c r="S63" s="92"/>
      <c r="T63" s="92"/>
      <c r="U63" s="78" t="str">
        <f t="array" ref="U63">IF(AND(MOD(ROW()-2, 4) = 0, ROW() &lt;= 401),
    INDEX(input!$AF$3:$AF$102, (ROW()-2)/4 + 1),
    ""
)</f>
        <v/>
      </c>
      <c r="V63" s="174" t="str">
        <f t="array" ref="V63">IF(AND(MOD(ROW()-2, 4) = 0, ROW() &lt;= 401),
    INDEX(input!$U$3:$U$102, (ROW()-2)/4 + 1),
    ""
)</f>
        <v/>
      </c>
      <c r="W63" s="172"/>
      <c r="X63" s="172"/>
      <c r="Y63" s="175" t="str">
        <f t="array" ref="Y63">IF(AND(MOD(ROW()-2, 4) = 0, ROW() &lt;= 401),
    INDEX(input!$AB$3:$AB$102, (ROW()-2)/4 + 1),
    ""
)</f>
        <v/>
      </c>
      <c r="Z63" s="92">
        <f t="array" ref="Z63">INDEX(Images!$3:$401, INT((ROW()-2)/4)+1, MOD(ROW()-2, 4) + 2)</f>
        <v>0</v>
      </c>
      <c r="AA63" s="92">
        <f>IF(Z63&lt;&gt;"", 2, "")</f>
        <v>2</v>
      </c>
      <c r="AB63" s="92" t="str">
        <f t="shared" ref="AB63:AB65" si="17">IF(Z63&lt;&gt;"", AB62, "")</f>
        <v>Santini Bike Exchange Long Sleeve White Male Thermal Skinsuit</v>
      </c>
      <c r="AC63" s="172"/>
      <c r="AD63" s="92" t="str">
        <f t="shared" si="1"/>
        <v/>
      </c>
      <c r="AE63" s="92"/>
      <c r="AF63" s="92"/>
      <c r="AG63" s="177" t="str">
        <f t="array" ref="AG63">IF(AND(MOD(ROW()-2, 4) = 0, ROW() &lt;= 401),
    LOWER(INDEX(input!$I$3:$I$102, (ROW()-2)/4 + 1)),
    ""
)</f>
        <v/>
      </c>
      <c r="AH63" s="92"/>
      <c r="AI63" s="92"/>
      <c r="AJ63" s="178" t="str">
        <f t="array" ref="AJ63">IF(MOD(ROW()-2, 4) = 0, IF(LOWER(INDEX(input!$V:$V, 3 + (ROW()-2)/4)) = "Slightly Used", "used", LOWER(INDEX(input!$V:$V, 3 + (ROW()-2)/4))), "")</f>
        <v/>
      </c>
      <c r="AK63" s="172"/>
      <c r="AL63" s="92"/>
      <c r="AM63" s="92"/>
      <c r="AN63" s="92"/>
      <c r="AO63" s="92"/>
      <c r="AP63" s="92"/>
      <c r="AQ63" s="92"/>
      <c r="AR63" s="92"/>
      <c r="AS63" s="92"/>
      <c r="AT63" s="78" t="str">
        <f t="array" ref="AT63">IF(AND(MOD(ROW()-2, 4) = 0, ROW() &lt;= 401),
    INDEX(input!$AD$3:$AD$102, (ROW()-2)/4 + 1),
    ""
)</f>
        <v/>
      </c>
      <c r="AU63" s="172"/>
      <c r="AV63" s="92"/>
      <c r="AW63" s="92"/>
      <c r="AX63" s="172"/>
      <c r="AY63" s="92"/>
      <c r="AZ63" s="92"/>
      <c r="BA63" s="172"/>
      <c r="BB63" s="92"/>
      <c r="BC63" s="92"/>
      <c r="BD63" s="172"/>
      <c r="BE63" s="92"/>
      <c r="BF63" s="92"/>
      <c r="BG63" s="172"/>
      <c r="BH63" s="92"/>
      <c r="BI63" s="92"/>
      <c r="BJ63" s="172"/>
      <c r="BK63" s="92"/>
      <c r="BL63" s="92"/>
      <c r="BM63" s="172"/>
      <c r="BN63" s="92"/>
      <c r="BO63" s="92"/>
      <c r="BP63" s="92"/>
      <c r="BQ63" s="10"/>
      <c r="BR63" s="10"/>
    </row>
    <row r="64" spans="1:70">
      <c r="A64" s="92" t="str">
        <f t="shared" si="0"/>
        <v>Santini Bike Exchange Long Sleeve White Male Thermal Skinsuit 28015</v>
      </c>
      <c r="B64" s="92" t="str">
        <f t="array" ref="B64">IF(AND(MOD(ROW()-2, 4) = 0, ROW() &lt;= 402), INDEX(input!$C$3:$C$102, (ROW()-2)/4 + 1), "")</f>
        <v/>
      </c>
      <c r="C64" s="92"/>
      <c r="D64" s="92" t="str">
        <f t="array" ref="D64">IF(AND(MOD(ROW()-2, 4) = 0, ROW() &lt;= 401),
    INDEX(input!$E$3:$E$102, (ROW()-2)/4 + 1),
    ""
)</f>
        <v/>
      </c>
      <c r="E64" s="92"/>
      <c r="F64" s="92" t="str">
        <f t="array" ref="F64">IF(AND(MOD(ROW()-2, 4) = 0, ROW() &lt;= 401),
    INDEX(input!$P$3:$P$102, (ROW()-2)/4 + 1),
    ""
)</f>
        <v/>
      </c>
      <c r="G64" s="92">
        <f t="array" ref="G64">IF(AND(MOD(ROW()-2, 4) = 0, ROW() &lt;= 401),
    INDEX(input!$Q$3:$Q$102, (ROW()-2)/4 + 1),
)</f>
        <v>0</v>
      </c>
      <c r="H64" s="172"/>
      <c r="I64" s="92" t="str">
        <f t="array" ref="I64">IF(AND(MOD(ROW()-2, 4) = 0, ROW() &lt;= 401),
    INDEX(input!$R$3:$R$102, (ROW()-2)/4 + 1),
    ""
)</f>
        <v/>
      </c>
      <c r="J64" s="92" t="str">
        <f t="array" ref="J64">IF(AND(MOD(ROW()-2, 4) = 0, ROW() &lt;= 401),
    INDEX(input!$S$3:$S$102, (ROW()-2)/4 + 1),
    ""
)</f>
        <v/>
      </c>
      <c r="K64" s="92"/>
      <c r="L64" s="92"/>
      <c r="M64" s="92"/>
      <c r="N64" s="92"/>
      <c r="O64" s="92" t="str">
        <f t="array" ref="O64">IF(AND(MOD(ROW()-2, 4) = 0, ROW() &lt;= 401),
    INDEX(input!$AA$3:$AA$102, (ROW()-2)/4 + 1),
    ""
)</f>
        <v/>
      </c>
      <c r="P64" s="173" t="str">
        <f t="array" ref="P64">IF(AND(MOD(ROW()-2, 4) = 0, ROW() &lt;= 401),
    INDEX(input!$AC$3:$AC$102, (ROW()-2)/4 + 1),
    ""
)</f>
        <v/>
      </c>
      <c r="Q64" s="92"/>
      <c r="R64" s="173" t="str">
        <f t="array" ref="R64">IF(AND(MOD(ROW()-2, 4) = 0, ROW() &lt;= 401),
    INDEX(input!$T$3:$T$102, (ROW()-2)/4 + 1),
    ""
)</f>
        <v/>
      </c>
      <c r="S64" s="92"/>
      <c r="T64" s="92"/>
      <c r="U64" s="78" t="str">
        <f t="array" ref="U64">IF(AND(MOD(ROW()-2, 4) = 0, ROW() &lt;= 401),
    INDEX(input!$AF$3:$AF$102, (ROW()-2)/4 + 1),
    ""
)</f>
        <v/>
      </c>
      <c r="V64" s="174" t="str">
        <f t="array" ref="V64">IF(AND(MOD(ROW()-2, 4) = 0, ROW() &lt;= 401),
    INDEX(input!$U$3:$U$102, (ROW()-2)/4 + 1),
    ""
)</f>
        <v/>
      </c>
      <c r="W64" s="172"/>
      <c r="X64" s="172"/>
      <c r="Y64" s="175" t="str">
        <f t="array" ref="Y64">IF(AND(MOD(ROW()-2, 4) = 0, ROW() &lt;= 401),
    INDEX(input!$AB$3:$AB$102, (ROW()-2)/4 + 1),
    ""
)</f>
        <v/>
      </c>
      <c r="Z64" s="92">
        <f t="array" ref="Z64">INDEX(Images!$3:$401, INT((ROW()-2)/4)+1, MOD(ROW()-2, 4) + 2)</f>
        <v>0</v>
      </c>
      <c r="AA64" s="92">
        <f>IF(Z64&lt;&gt;"", 3, "")</f>
        <v>3</v>
      </c>
      <c r="AB64" s="92" t="str">
        <f t="shared" si="17"/>
        <v>Santini Bike Exchange Long Sleeve White Male Thermal Skinsuit</v>
      </c>
      <c r="AC64" s="172"/>
      <c r="AD64" s="92" t="str">
        <f t="shared" si="1"/>
        <v/>
      </c>
      <c r="AE64" s="92"/>
      <c r="AF64" s="92"/>
      <c r="AG64" s="177" t="str">
        <f t="array" ref="AG64">IF(AND(MOD(ROW()-2, 4) = 0, ROW() &lt;= 401),
    LOWER(INDEX(input!$I$3:$I$102, (ROW()-2)/4 + 1)),
    ""
)</f>
        <v/>
      </c>
      <c r="AH64" s="92"/>
      <c r="AI64" s="92"/>
      <c r="AJ64" s="178" t="str">
        <f t="array" ref="AJ64">IF(MOD(ROW()-2, 4) = 0, IF(LOWER(INDEX(input!$V:$V, 3 + (ROW()-2)/4)) = "Slightly Used", "used", LOWER(INDEX(input!$V:$V, 3 + (ROW()-2)/4))), "")</f>
        <v/>
      </c>
      <c r="AK64" s="172"/>
      <c r="AL64" s="92"/>
      <c r="AM64" s="92"/>
      <c r="AN64" s="92"/>
      <c r="AO64" s="92"/>
      <c r="AP64" s="92"/>
      <c r="AQ64" s="92"/>
      <c r="AR64" s="92"/>
      <c r="AS64" s="92"/>
      <c r="AT64" s="78" t="str">
        <f t="array" ref="AT64">IF(AND(MOD(ROW()-2, 4) = 0, ROW() &lt;= 401),
    INDEX(input!$AD$3:$AD$102, (ROW()-2)/4 + 1),
    ""
)</f>
        <v/>
      </c>
      <c r="AU64" s="172"/>
      <c r="AV64" s="92"/>
      <c r="AW64" s="92"/>
      <c r="AX64" s="172"/>
      <c r="AY64" s="92"/>
      <c r="AZ64" s="92"/>
      <c r="BA64" s="172"/>
      <c r="BB64" s="92"/>
      <c r="BC64" s="92"/>
      <c r="BD64" s="172"/>
      <c r="BE64" s="92"/>
      <c r="BF64" s="92"/>
      <c r="BG64" s="172"/>
      <c r="BH64" s="92"/>
      <c r="BI64" s="92"/>
      <c r="BJ64" s="172"/>
      <c r="BK64" s="92"/>
      <c r="BL64" s="92"/>
      <c r="BM64" s="172"/>
      <c r="BN64" s="92"/>
      <c r="BO64" s="92"/>
      <c r="BP64" s="92"/>
      <c r="BQ64" s="10"/>
      <c r="BR64" s="10"/>
    </row>
    <row r="65" spans="1:70">
      <c r="A65" s="92" t="str">
        <f t="shared" si="0"/>
        <v>Santini Bike Exchange Long Sleeve White Male Thermal Skinsuit 28015</v>
      </c>
      <c r="B65" s="92" t="str">
        <f t="array" ref="B65">IF(AND(MOD(ROW()-2, 4) = 0, ROW() &lt;= 402), INDEX(input!$C$3:$C$102, (ROW()-2)/4 + 1), "")</f>
        <v/>
      </c>
      <c r="C65" s="92"/>
      <c r="D65" s="92" t="str">
        <f t="array" ref="D65">IF(AND(MOD(ROW()-2, 4) = 0, ROW() &lt;= 401),
    INDEX(input!$E$3:$E$102, (ROW()-2)/4 + 1),
    ""
)</f>
        <v/>
      </c>
      <c r="E65" s="92"/>
      <c r="F65" s="92" t="str">
        <f t="array" ref="F65">IF(AND(MOD(ROW()-2, 4) = 0, ROW() &lt;= 401),
    INDEX(input!$P$3:$P$102, (ROW()-2)/4 + 1),
    ""
)</f>
        <v/>
      </c>
      <c r="G65" s="92">
        <f t="array" ref="G65">IF(AND(MOD(ROW()-2, 4) = 0, ROW() &lt;= 401),
    INDEX(input!$Q$3:$Q$102, (ROW()-2)/4 + 1),
)</f>
        <v>0</v>
      </c>
      <c r="H65" s="172"/>
      <c r="I65" s="92" t="str">
        <f t="array" ref="I65">IF(AND(MOD(ROW()-2, 4) = 0, ROW() &lt;= 401),
    INDEX(input!$R$3:$R$102, (ROW()-2)/4 + 1),
    ""
)</f>
        <v/>
      </c>
      <c r="J65" s="92" t="str">
        <f t="array" ref="J65">IF(AND(MOD(ROW()-2, 4) = 0, ROW() &lt;= 401),
    INDEX(input!$S$3:$S$102, (ROW()-2)/4 + 1),
    ""
)</f>
        <v/>
      </c>
      <c r="K65" s="92"/>
      <c r="L65" s="92"/>
      <c r="M65" s="92"/>
      <c r="N65" s="92"/>
      <c r="O65" s="92" t="str">
        <f t="array" ref="O65">IF(AND(MOD(ROW()-2, 4) = 0, ROW() &lt;= 401),
    INDEX(input!$AA$3:$AA$102, (ROW()-2)/4 + 1),
    ""
)</f>
        <v/>
      </c>
      <c r="P65" s="173" t="str">
        <f t="array" ref="P65">IF(AND(MOD(ROW()-2, 4) = 0, ROW() &lt;= 401),
    INDEX(input!$AC$3:$AC$102, (ROW()-2)/4 + 1),
    ""
)</f>
        <v/>
      </c>
      <c r="Q65" s="92"/>
      <c r="R65" s="173" t="str">
        <f t="array" ref="R65">IF(AND(MOD(ROW()-2, 4) = 0, ROW() &lt;= 401),
    INDEX(input!$T$3:$T$102, (ROW()-2)/4 + 1),
    ""
)</f>
        <v/>
      </c>
      <c r="S65" s="92"/>
      <c r="T65" s="92"/>
      <c r="U65" s="78" t="str">
        <f t="array" ref="U65">IF(AND(MOD(ROW()-2, 4) = 0, ROW() &lt;= 401),
    INDEX(input!$AF$3:$AF$102, (ROW()-2)/4 + 1),
    ""
)</f>
        <v/>
      </c>
      <c r="V65" s="174" t="str">
        <f t="array" ref="V65">IF(AND(MOD(ROW()-2, 4) = 0, ROW() &lt;= 401),
    INDEX(input!$U$3:$U$102, (ROW()-2)/4 + 1),
    ""
)</f>
        <v/>
      </c>
      <c r="W65" s="172"/>
      <c r="X65" s="172"/>
      <c r="Y65" s="175" t="str">
        <f t="array" ref="Y65">IF(AND(MOD(ROW()-2, 4) = 0, ROW() &lt;= 401),
    INDEX(input!$AB$3:$AB$102, (ROW()-2)/4 + 1),
    ""
)</f>
        <v/>
      </c>
      <c r="Z65" s="92">
        <f t="array" ref="Z65">INDEX(Images!$3:$401, INT((ROW()-2)/4)+1, MOD(ROW()-2, 4) + 2)</f>
        <v>0</v>
      </c>
      <c r="AA65" s="92">
        <f>IF(Z65&lt;&gt;"", 4, "")</f>
        <v>4</v>
      </c>
      <c r="AB65" s="92" t="str">
        <f t="shared" si="17"/>
        <v>Santini Bike Exchange Long Sleeve White Male Thermal Skinsuit</v>
      </c>
      <c r="AC65" s="172"/>
      <c r="AD65" s="92" t="str">
        <f t="shared" si="1"/>
        <v/>
      </c>
      <c r="AE65" s="92"/>
      <c r="AF65" s="92"/>
      <c r="AG65" s="177" t="str">
        <f t="array" ref="AG65">IF(AND(MOD(ROW()-2, 4) = 0, ROW() &lt;= 401),
    LOWER(INDEX(input!$I$3:$I$102, (ROW()-2)/4 + 1)),
    ""
)</f>
        <v/>
      </c>
      <c r="AH65" s="92"/>
      <c r="AI65" s="92"/>
      <c r="AJ65" s="178" t="str">
        <f t="array" ref="AJ65">IF(MOD(ROW()-2, 4) = 0, IF(LOWER(INDEX(input!$V:$V, 3 + (ROW()-2)/4)) = "Slightly Used", "used", LOWER(INDEX(input!$V:$V, 3 + (ROW()-2)/4))), "")</f>
        <v/>
      </c>
      <c r="AK65" s="172"/>
      <c r="AL65" s="92"/>
      <c r="AM65" s="92"/>
      <c r="AN65" s="92"/>
      <c r="AO65" s="92"/>
      <c r="AP65" s="92"/>
      <c r="AQ65" s="92"/>
      <c r="AR65" s="92"/>
      <c r="AS65" s="92"/>
      <c r="AT65" s="78" t="str">
        <f t="array" ref="AT65">IF(AND(MOD(ROW()-2, 4) = 0, ROW() &lt;= 401),
    INDEX(input!$AD$3:$AD$102, (ROW()-2)/4 + 1),
    ""
)</f>
        <v/>
      </c>
      <c r="AU65" s="172"/>
      <c r="AV65" s="92"/>
      <c r="AW65" s="92"/>
      <c r="AX65" s="172"/>
      <c r="AY65" s="92"/>
      <c r="AZ65" s="92"/>
      <c r="BA65" s="172"/>
      <c r="BB65" s="92"/>
      <c r="BC65" s="92"/>
      <c r="BD65" s="172"/>
      <c r="BE65" s="92"/>
      <c r="BF65" s="92"/>
      <c r="BG65" s="172"/>
      <c r="BH65" s="92"/>
      <c r="BI65" s="92"/>
      <c r="BJ65" s="172"/>
      <c r="BK65" s="92"/>
      <c r="BL65" s="92"/>
      <c r="BM65" s="172"/>
      <c r="BN65" s="92"/>
      <c r="BO65" s="92"/>
      <c r="BP65" s="92"/>
      <c r="BQ65" s="10"/>
      <c r="BR65" s="10"/>
    </row>
    <row r="66" spans="1:70">
      <c r="A66" s="92" t="str">
        <f t="shared" si="0"/>
        <v>Santini Bike Exchange Long Sleeve Green Male Thermal Jersey 28016</v>
      </c>
      <c r="B66" s="92" t="str">
        <f t="array" ref="B66">IF(AND(MOD(ROW()-2, 4) = 0, ROW() &lt;= 402), INDEX(input!$C$3:$C$102, (ROW()-2)/4 + 1), "")</f>
        <v>Santini Bike Exchange Long Sleeve Green Male Thermal Jersey</v>
      </c>
      <c r="C66" s="92" t="str">
        <f t="array" aca="1" ref="C66" ca="1">IF(MOD(ROW()-2,4)=0, INDEX(input!B:B, (ROW()-2)/4 + 3), INDEX(input!B:B, (ROW()-2)/4 + 2))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00028016 7-A-5&lt;/body&gt;&lt;/html&gt;</v>
      </c>
      <c r="D66" s="92" t="str">
        <f t="array" ref="D66">IF(AND(MOD(ROW()-2, 4) = 0, ROW() &lt;= 401),
    INDEX(input!$E$3:$E$102, (ROW()-2)/4 + 1),
    ""
)</f>
        <v>vc80</v>
      </c>
      <c r="E66" s="92" t="s">
        <v>509</v>
      </c>
      <c r="F66" s="92" t="str">
        <f t="array" ref="F66">IF(AND(MOD(ROW()-2, 4) = 0, ROW() &lt;= 401),
    INDEX(input!$P$3:$P$102, (ROW()-2)/4 + 1),
    ""
)</f>
        <v>Long Sleeve Jersey</v>
      </c>
      <c r="G66" s="92" t="str">
        <f t="array" ref="G66">IF(AND(MOD(ROW()-2, 4) = 0, ROW() &lt;= 401),
    INDEX(input!$Q$3:$Q$102, (ROW()-2)/4 + 1),
)</f>
        <v>New Arrivals, __label:New Arrivals</v>
      </c>
      <c r="H66" s="172" t="b">
        <v>0</v>
      </c>
      <c r="I66" s="92" t="str">
        <f t="array" ref="I66">IF(AND(MOD(ROW()-2, 4) = 0, ROW() &lt;= 401),
    INDEX(input!$R$3:$R$102, (ROW()-2)/4 + 1),
    ""
)</f>
        <v>Size</v>
      </c>
      <c r="J66" s="92" t="str">
        <f t="array" ref="J66">IF(AND(MOD(ROW()-2, 4) = 0, ROW() &lt;= 401),
    INDEX(input!$S$3:$S$102, (ROW()-2)/4 + 1),
    ""
)</f>
        <v>M</v>
      </c>
      <c r="K66" s="92"/>
      <c r="L66" s="92"/>
      <c r="M66" s="92"/>
      <c r="N66" s="92"/>
      <c r="O66" s="92" t="str">
        <f t="array" ref="O66">IF(AND(MOD(ROW()-2, 4) = 0, ROW() &lt;= 401),
    INDEX(input!$AA$3:$AA$102, (ROW()-2)/4 + 1),
    ""
)</f>
        <v>00028016 7-A-5</v>
      </c>
      <c r="P66" s="173">
        <f t="array" ref="P66">IF(AND(MOD(ROW()-2, 4) = 0, ROW() &lt;= 401),
    INDEX(input!$AC$3:$AC$102, (ROW()-2)/4 + 1),
    ""
)</f>
        <v>1250</v>
      </c>
      <c r="Q66" s="92" t="s">
        <v>510</v>
      </c>
      <c r="R66" s="173">
        <f t="array" ref="R66">IF(AND(MOD(ROW()-2, 4) = 0, ROW() &lt;= 401),
    INDEX(input!$T$3:$T$102, (ROW()-2)/4 + 1),
    ""
)</f>
        <v>1</v>
      </c>
      <c r="S66" s="92" t="s">
        <v>511</v>
      </c>
      <c r="T66" s="92" t="s">
        <v>512</v>
      </c>
      <c r="U66" s="78">
        <f t="array" ref="U66">IF(AND(MOD(ROW()-2, 4) = 0, ROW() &lt;= 401),
    INDEX(input!$AF$3:$AF$102, (ROW()-2)/4 + 1),
    ""
)</f>
        <v>66.651667000000003</v>
      </c>
      <c r="V66" s="174">
        <f t="array" ref="V66">IF(AND(MOD(ROW()-2, 4) = 0, ROW() &lt;= 401),
    INDEX(input!$U$3:$U$102, (ROW()-2)/4 + 1),
    ""
)</f>
        <v>0</v>
      </c>
      <c r="W66" s="172" t="b">
        <v>1</v>
      </c>
      <c r="X66" s="172" t="b">
        <v>1</v>
      </c>
      <c r="Y66" s="175" t="str">
        <f t="array" ref="Y66">IF(AND(MOD(ROW()-2, 4) = 0, ROW() &lt;= 401),
    INDEX(input!$AB$3:$AB$102, (ROW()-2)/4 + 1),
    ""
)</f>
        <v>28016</v>
      </c>
      <c r="Z66" s="92">
        <f t="array" ref="Z66">INDEX(Images!$3:$401, INT((ROW()-2)/4)+1, MOD(ROW()-2, 4) + 2)</f>
        <v>0</v>
      </c>
      <c r="AA66" s="92">
        <f>IF(Z66&lt;&gt;"", 1, "")</f>
        <v>1</v>
      </c>
      <c r="AB66" s="92" t="str">
        <f t="array" ref="AB66">IF(AND(Z66&lt;&gt;"", MOD(ROW()-2,4)=0), INDEX($B$2:$B$401, (ROW()-2)/4*4 + 1), "")</f>
        <v>Santini Bike Exchange Long Sleeve Green Male Thermal Jersey</v>
      </c>
      <c r="AC66" s="172" t="b">
        <v>0</v>
      </c>
      <c r="AD66" s="92" t="str">
        <f t="shared" si="1"/>
        <v>Santini Bike Exchange Long Sleeve Green Male Thermal Jersey</v>
      </c>
      <c r="AE66" s="92"/>
      <c r="AF66" s="92" t="s">
        <v>513</v>
      </c>
      <c r="AG66" s="177" t="str">
        <f t="array" ref="AG66">IF(AND(MOD(ROW()-2, 4) = 0, ROW() &lt;= 401),
    LOWER(INDEX(input!$I$3:$I$102, (ROW()-2)/4 + 1)),
    ""
)</f>
        <v>male</v>
      </c>
      <c r="AH66" s="92"/>
      <c r="AI66" s="92"/>
      <c r="AJ66" s="178" t="str">
        <f t="array" ref="AJ66">IF(MOD(ROW()-2, 4) = 0, IF(LOWER(INDEX(input!$V:$V, 3 + (ROW()-2)/4)) = "Slightly Used", "used", LOWER(INDEX(input!$V:$V, 3 + (ROW()-2)/4))), "")</f>
        <v>new</v>
      </c>
      <c r="AK66" s="172" t="b">
        <v>1</v>
      </c>
      <c r="AL66" s="92"/>
      <c r="AM66" s="92"/>
      <c r="AN66" s="92"/>
      <c r="AO66" s="92"/>
      <c r="AP66" s="92"/>
      <c r="AQ66" s="92"/>
      <c r="AR66" s="92" t="s">
        <v>514</v>
      </c>
      <c r="AS66" s="92"/>
      <c r="AT66" s="78">
        <f t="array" ref="AT66">IF(AND(MOD(ROW()-2, 4) = 0, ROW() &lt;= 401),
    INDEX(input!$AD$3:$AD$102, (ROW()-2)/4 + 1),
    ""
)</f>
        <v>14</v>
      </c>
      <c r="AU66" s="172" t="b">
        <v>1</v>
      </c>
      <c r="AV66" s="92"/>
      <c r="AW66" s="92"/>
      <c r="AX66" s="172" t="b">
        <v>1</v>
      </c>
      <c r="AY66" s="92"/>
      <c r="AZ66" s="92"/>
      <c r="BA66" s="172" t="b">
        <v>1</v>
      </c>
      <c r="BB66" s="92"/>
      <c r="BC66" s="92"/>
      <c r="BD66" s="172" t="b">
        <v>1</v>
      </c>
      <c r="BE66" s="92"/>
      <c r="BF66" s="92"/>
      <c r="BG66" s="172" t="b">
        <v>1</v>
      </c>
      <c r="BH66" s="92"/>
      <c r="BI66" s="92"/>
      <c r="BJ66" s="172" t="b">
        <v>1</v>
      </c>
      <c r="BK66" s="92"/>
      <c r="BL66" s="92"/>
      <c r="BM66" s="172" t="b">
        <v>1</v>
      </c>
      <c r="BN66" s="92"/>
      <c r="BO66" s="92"/>
      <c r="BP66" s="92" t="s">
        <v>515</v>
      </c>
      <c r="BQ66" s="10"/>
      <c r="BR66" s="10"/>
    </row>
    <row r="67" spans="1:70">
      <c r="A67" s="92" t="str">
        <f t="shared" si="0"/>
        <v>Santini Bike Exchange Long Sleeve Green Male Thermal Jersey 28016</v>
      </c>
      <c r="B67" s="92" t="str">
        <f t="array" ref="B67">IF(AND(MOD(ROW()-2, 4) = 0, ROW() &lt;= 402), INDEX(input!$C$3:$C$102, (ROW()-2)/4 + 1), "")</f>
        <v/>
      </c>
      <c r="C67" s="92"/>
      <c r="D67" s="92" t="str">
        <f t="array" ref="D67">IF(AND(MOD(ROW()-2, 4) = 0, ROW() &lt;= 401),
    INDEX(input!$E$3:$E$102, (ROW()-2)/4 + 1),
    ""
)</f>
        <v/>
      </c>
      <c r="E67" s="92"/>
      <c r="F67" s="92" t="str">
        <f t="array" ref="F67">IF(AND(MOD(ROW()-2, 4) = 0, ROW() &lt;= 401),
    INDEX(input!$P$3:$P$102, (ROW()-2)/4 + 1),
    ""
)</f>
        <v/>
      </c>
      <c r="G67" s="92">
        <f t="array" ref="G67">IF(AND(MOD(ROW()-2, 4) = 0, ROW() &lt;= 401),
    INDEX(input!$Q$3:$Q$102, (ROW()-2)/4 + 1),
)</f>
        <v>0</v>
      </c>
      <c r="H67" s="172"/>
      <c r="I67" s="92" t="str">
        <f t="array" ref="I67">IF(AND(MOD(ROW()-2, 4) = 0, ROW() &lt;= 401),
    INDEX(input!$R$3:$R$102, (ROW()-2)/4 + 1),
    ""
)</f>
        <v/>
      </c>
      <c r="J67" s="92" t="str">
        <f t="array" ref="J67">IF(AND(MOD(ROW()-2, 4) = 0, ROW() &lt;= 401),
    INDEX(input!$S$3:$S$102, (ROW()-2)/4 + 1),
    ""
)</f>
        <v/>
      </c>
      <c r="K67" s="92"/>
      <c r="L67" s="92"/>
      <c r="M67" s="92"/>
      <c r="N67" s="92"/>
      <c r="O67" s="92" t="str">
        <f t="array" ref="O67">IF(AND(MOD(ROW()-2, 4) = 0, ROW() &lt;= 401),
    INDEX(input!$AA$3:$AA$102, (ROW()-2)/4 + 1),
    ""
)</f>
        <v/>
      </c>
      <c r="P67" s="173" t="str">
        <f t="array" ref="P67">IF(AND(MOD(ROW()-2, 4) = 0, ROW() &lt;= 401),
    INDEX(input!$AC$3:$AC$102, (ROW()-2)/4 + 1),
    ""
)</f>
        <v/>
      </c>
      <c r="Q67" s="92"/>
      <c r="R67" s="173" t="str">
        <f t="array" ref="R67">IF(AND(MOD(ROW()-2, 4) = 0, ROW() &lt;= 401),
    INDEX(input!$T$3:$T$102, (ROW()-2)/4 + 1),
    ""
)</f>
        <v/>
      </c>
      <c r="S67" s="92"/>
      <c r="T67" s="92"/>
      <c r="U67" s="78" t="str">
        <f t="array" ref="U67">IF(AND(MOD(ROW()-2, 4) = 0, ROW() &lt;= 401),
    INDEX(input!$AF$3:$AF$102, (ROW()-2)/4 + 1),
    ""
)</f>
        <v/>
      </c>
      <c r="V67" s="174" t="str">
        <f t="array" ref="V67">IF(AND(MOD(ROW()-2, 4) = 0, ROW() &lt;= 401),
    INDEX(input!$U$3:$U$102, (ROW()-2)/4 + 1),
    ""
)</f>
        <v/>
      </c>
      <c r="W67" s="172"/>
      <c r="X67" s="172"/>
      <c r="Y67" s="175" t="str">
        <f t="array" ref="Y67">IF(AND(MOD(ROW()-2, 4) = 0, ROW() &lt;= 401),
    INDEX(input!$AB$3:$AB$102, (ROW()-2)/4 + 1),
    ""
)</f>
        <v/>
      </c>
      <c r="Z67" s="92">
        <f t="array" ref="Z67">INDEX(Images!$3:$401, INT((ROW()-2)/4)+1, MOD(ROW()-2, 4) + 2)</f>
        <v>0</v>
      </c>
      <c r="AA67" s="92">
        <f>IF(Z67&lt;&gt;"", 2, "")</f>
        <v>2</v>
      </c>
      <c r="AB67" s="92" t="str">
        <f t="shared" ref="AB67:AB69" si="18">IF(Z67&lt;&gt;"", AB66, "")</f>
        <v>Santini Bike Exchange Long Sleeve Green Male Thermal Jersey</v>
      </c>
      <c r="AC67" s="172"/>
      <c r="AD67" s="92" t="str">
        <f t="shared" si="1"/>
        <v/>
      </c>
      <c r="AE67" s="92"/>
      <c r="AF67" s="92"/>
      <c r="AG67" s="177" t="str">
        <f t="array" ref="AG67">IF(AND(MOD(ROW()-2, 4) = 0, ROW() &lt;= 401),
    LOWER(INDEX(input!$I$3:$I$102, (ROW()-2)/4 + 1)),
    ""
)</f>
        <v/>
      </c>
      <c r="AH67" s="92"/>
      <c r="AI67" s="92"/>
      <c r="AJ67" s="178" t="str">
        <f t="array" ref="AJ67">IF(MOD(ROW()-2, 4) = 0, IF(LOWER(INDEX(input!$V:$V, 3 + (ROW()-2)/4)) = "Slightly Used", "used", LOWER(INDEX(input!$V:$V, 3 + (ROW()-2)/4))), "")</f>
        <v/>
      </c>
      <c r="AK67" s="172"/>
      <c r="AL67" s="92"/>
      <c r="AM67" s="92"/>
      <c r="AN67" s="92"/>
      <c r="AO67" s="92"/>
      <c r="AP67" s="92"/>
      <c r="AQ67" s="92"/>
      <c r="AR67" s="92"/>
      <c r="AS67" s="92"/>
      <c r="AT67" s="78" t="str">
        <f t="array" ref="AT67">IF(AND(MOD(ROW()-2, 4) = 0, ROW() &lt;= 401),
    INDEX(input!$AD$3:$AD$102, (ROW()-2)/4 + 1),
    ""
)</f>
        <v/>
      </c>
      <c r="AU67" s="172"/>
      <c r="AV67" s="92"/>
      <c r="AW67" s="92"/>
      <c r="AX67" s="172"/>
      <c r="AY67" s="92"/>
      <c r="AZ67" s="92"/>
      <c r="BA67" s="172"/>
      <c r="BB67" s="92"/>
      <c r="BC67" s="92"/>
      <c r="BD67" s="172"/>
      <c r="BE67" s="92"/>
      <c r="BF67" s="92"/>
      <c r="BG67" s="172"/>
      <c r="BH67" s="92"/>
      <c r="BI67" s="92"/>
      <c r="BJ67" s="172"/>
      <c r="BK67" s="92"/>
      <c r="BL67" s="92"/>
      <c r="BM67" s="172"/>
      <c r="BN67" s="92"/>
      <c r="BO67" s="92"/>
      <c r="BP67" s="92"/>
      <c r="BQ67" s="10"/>
      <c r="BR67" s="10"/>
    </row>
    <row r="68" spans="1:70">
      <c r="A68" s="92" t="str">
        <f t="shared" si="0"/>
        <v>Santini Bike Exchange Long Sleeve Green Male Thermal Jersey 28016</v>
      </c>
      <c r="B68" s="92" t="str">
        <f t="array" ref="B68">IF(AND(MOD(ROW()-2, 4) = 0, ROW() &lt;= 402), INDEX(input!$C$3:$C$102, (ROW()-2)/4 + 1), "")</f>
        <v/>
      </c>
      <c r="C68" s="92"/>
      <c r="D68" s="92" t="str">
        <f t="array" ref="D68">IF(AND(MOD(ROW()-2, 4) = 0, ROW() &lt;= 401),
    INDEX(input!$E$3:$E$102, (ROW()-2)/4 + 1),
    ""
)</f>
        <v/>
      </c>
      <c r="E68" s="92"/>
      <c r="F68" s="92" t="str">
        <f t="array" ref="F68">IF(AND(MOD(ROW()-2, 4) = 0, ROW() &lt;= 401),
    INDEX(input!$P$3:$P$102, (ROW()-2)/4 + 1),
    ""
)</f>
        <v/>
      </c>
      <c r="G68" s="92">
        <f t="array" ref="G68">IF(AND(MOD(ROW()-2, 4) = 0, ROW() &lt;= 401),
    INDEX(input!$Q$3:$Q$102, (ROW()-2)/4 + 1),
)</f>
        <v>0</v>
      </c>
      <c r="H68" s="172"/>
      <c r="I68" s="92" t="str">
        <f t="array" ref="I68">IF(AND(MOD(ROW()-2, 4) = 0, ROW() &lt;= 401),
    INDEX(input!$R$3:$R$102, (ROW()-2)/4 + 1),
    ""
)</f>
        <v/>
      </c>
      <c r="J68" s="92" t="str">
        <f t="array" ref="J68">IF(AND(MOD(ROW()-2, 4) = 0, ROW() &lt;= 401),
    INDEX(input!$S$3:$S$102, (ROW()-2)/4 + 1),
    ""
)</f>
        <v/>
      </c>
      <c r="K68" s="92"/>
      <c r="L68" s="92"/>
      <c r="M68" s="92"/>
      <c r="N68" s="92"/>
      <c r="O68" s="92" t="str">
        <f t="array" ref="O68">IF(AND(MOD(ROW()-2, 4) = 0, ROW() &lt;= 401),
    INDEX(input!$AA$3:$AA$102, (ROW()-2)/4 + 1),
    ""
)</f>
        <v/>
      </c>
      <c r="P68" s="173" t="str">
        <f t="array" ref="P68">IF(AND(MOD(ROW()-2, 4) = 0, ROW() &lt;= 401),
    INDEX(input!$AC$3:$AC$102, (ROW()-2)/4 + 1),
    ""
)</f>
        <v/>
      </c>
      <c r="Q68" s="92"/>
      <c r="R68" s="173" t="str">
        <f t="array" ref="R68">IF(AND(MOD(ROW()-2, 4) = 0, ROW() &lt;= 401),
    INDEX(input!$T$3:$T$102, (ROW()-2)/4 + 1),
    ""
)</f>
        <v/>
      </c>
      <c r="S68" s="92"/>
      <c r="T68" s="92"/>
      <c r="U68" s="78" t="str">
        <f t="array" ref="U68">IF(AND(MOD(ROW()-2, 4) = 0, ROW() &lt;= 401),
    INDEX(input!$AF$3:$AF$102, (ROW()-2)/4 + 1),
    ""
)</f>
        <v/>
      </c>
      <c r="V68" s="174" t="str">
        <f t="array" ref="V68">IF(AND(MOD(ROW()-2, 4) = 0, ROW() &lt;= 401),
    INDEX(input!$U$3:$U$102, (ROW()-2)/4 + 1),
    ""
)</f>
        <v/>
      </c>
      <c r="W68" s="172"/>
      <c r="X68" s="172"/>
      <c r="Y68" s="175" t="str">
        <f t="array" ref="Y68">IF(AND(MOD(ROW()-2, 4) = 0, ROW() &lt;= 401),
    INDEX(input!$AB$3:$AB$102, (ROW()-2)/4 + 1),
    ""
)</f>
        <v/>
      </c>
      <c r="Z68" s="92">
        <f t="array" ref="Z68">INDEX(Images!$3:$401, INT((ROW()-2)/4)+1, MOD(ROW()-2, 4) + 2)</f>
        <v>0</v>
      </c>
      <c r="AA68" s="92">
        <f>IF(Z68&lt;&gt;"", 3, "")</f>
        <v>3</v>
      </c>
      <c r="AB68" s="92" t="str">
        <f t="shared" si="18"/>
        <v>Santini Bike Exchange Long Sleeve Green Male Thermal Jersey</v>
      </c>
      <c r="AC68" s="172"/>
      <c r="AD68" s="92" t="str">
        <f t="shared" si="1"/>
        <v/>
      </c>
      <c r="AE68" s="92"/>
      <c r="AF68" s="92"/>
      <c r="AG68" s="177" t="str">
        <f t="array" ref="AG68">IF(AND(MOD(ROW()-2, 4) = 0, ROW() &lt;= 401),
    LOWER(INDEX(input!$I$3:$I$102, (ROW()-2)/4 + 1)),
    ""
)</f>
        <v/>
      </c>
      <c r="AH68" s="92"/>
      <c r="AI68" s="92"/>
      <c r="AJ68" s="178" t="str">
        <f t="array" ref="AJ68">IF(MOD(ROW()-2, 4) = 0, IF(LOWER(INDEX(input!$V:$V, 3 + (ROW()-2)/4)) = "Slightly Used", "used", LOWER(INDEX(input!$V:$V, 3 + (ROW()-2)/4))), "")</f>
        <v/>
      </c>
      <c r="AK68" s="172"/>
      <c r="AL68" s="92"/>
      <c r="AM68" s="92"/>
      <c r="AN68" s="92"/>
      <c r="AO68" s="92"/>
      <c r="AP68" s="92"/>
      <c r="AQ68" s="92"/>
      <c r="AR68" s="92"/>
      <c r="AS68" s="92"/>
      <c r="AT68" s="78" t="str">
        <f t="array" ref="AT68">IF(AND(MOD(ROW()-2, 4) = 0, ROW() &lt;= 401),
    INDEX(input!$AD$3:$AD$102, (ROW()-2)/4 + 1),
    ""
)</f>
        <v/>
      </c>
      <c r="AU68" s="172"/>
      <c r="AV68" s="92"/>
      <c r="AW68" s="92"/>
      <c r="AX68" s="172"/>
      <c r="AY68" s="92"/>
      <c r="AZ68" s="92"/>
      <c r="BA68" s="172"/>
      <c r="BB68" s="92"/>
      <c r="BC68" s="92"/>
      <c r="BD68" s="172"/>
      <c r="BE68" s="92"/>
      <c r="BF68" s="92"/>
      <c r="BG68" s="172"/>
      <c r="BH68" s="92"/>
      <c r="BI68" s="92"/>
      <c r="BJ68" s="172"/>
      <c r="BK68" s="92"/>
      <c r="BL68" s="92"/>
      <c r="BM68" s="172"/>
      <c r="BN68" s="92"/>
      <c r="BO68" s="92"/>
      <c r="BP68" s="92"/>
      <c r="BQ68" s="10"/>
      <c r="BR68" s="10"/>
    </row>
    <row r="69" spans="1:70">
      <c r="A69" s="92" t="str">
        <f t="shared" si="0"/>
        <v>Santini Bike Exchange Long Sleeve Green Male Thermal Jersey 28016</v>
      </c>
      <c r="B69" s="92" t="str">
        <f t="array" ref="B69">IF(AND(MOD(ROW()-2, 4) = 0, ROW() &lt;= 402), INDEX(input!$C$3:$C$102, (ROW()-2)/4 + 1), "")</f>
        <v/>
      </c>
      <c r="C69" s="92"/>
      <c r="D69" s="92" t="str">
        <f t="array" ref="D69">IF(AND(MOD(ROW()-2, 4) = 0, ROW() &lt;= 401),
    INDEX(input!$E$3:$E$102, (ROW()-2)/4 + 1),
    ""
)</f>
        <v/>
      </c>
      <c r="E69" s="92"/>
      <c r="F69" s="92" t="str">
        <f t="array" ref="F69">IF(AND(MOD(ROW()-2, 4) = 0, ROW() &lt;= 401),
    INDEX(input!$P$3:$P$102, (ROW()-2)/4 + 1),
    ""
)</f>
        <v/>
      </c>
      <c r="G69" s="92">
        <f t="array" ref="G69">IF(AND(MOD(ROW()-2, 4) = 0, ROW() &lt;= 401),
    INDEX(input!$Q$3:$Q$102, (ROW()-2)/4 + 1),
)</f>
        <v>0</v>
      </c>
      <c r="H69" s="172"/>
      <c r="I69" s="92" t="str">
        <f t="array" ref="I69">IF(AND(MOD(ROW()-2, 4) = 0, ROW() &lt;= 401),
    INDEX(input!$R$3:$R$102, (ROW()-2)/4 + 1),
    ""
)</f>
        <v/>
      </c>
      <c r="J69" s="92" t="str">
        <f t="array" ref="J69">IF(AND(MOD(ROW()-2, 4) = 0, ROW() &lt;= 401),
    INDEX(input!$S$3:$S$102, (ROW()-2)/4 + 1),
    ""
)</f>
        <v/>
      </c>
      <c r="K69" s="92"/>
      <c r="L69" s="92"/>
      <c r="M69" s="92"/>
      <c r="N69" s="92"/>
      <c r="O69" s="92" t="str">
        <f t="array" ref="O69">IF(AND(MOD(ROW()-2, 4) = 0, ROW() &lt;= 401),
    INDEX(input!$AA$3:$AA$102, (ROW()-2)/4 + 1),
    ""
)</f>
        <v/>
      </c>
      <c r="P69" s="173" t="str">
        <f t="array" ref="P69">IF(AND(MOD(ROW()-2, 4) = 0, ROW() &lt;= 401),
    INDEX(input!$AC$3:$AC$102, (ROW()-2)/4 + 1),
    ""
)</f>
        <v/>
      </c>
      <c r="Q69" s="92"/>
      <c r="R69" s="173" t="str">
        <f t="array" ref="R69">IF(AND(MOD(ROW()-2, 4) = 0, ROW() &lt;= 401),
    INDEX(input!$T$3:$T$102, (ROW()-2)/4 + 1),
    ""
)</f>
        <v/>
      </c>
      <c r="S69" s="92"/>
      <c r="T69" s="92"/>
      <c r="U69" s="78" t="str">
        <f t="array" ref="U69">IF(AND(MOD(ROW()-2, 4) = 0, ROW() &lt;= 401),
    INDEX(input!$AF$3:$AF$102, (ROW()-2)/4 + 1),
    ""
)</f>
        <v/>
      </c>
      <c r="V69" s="174" t="str">
        <f t="array" ref="V69">IF(AND(MOD(ROW()-2, 4) = 0, ROW() &lt;= 401),
    INDEX(input!$U$3:$U$102, (ROW()-2)/4 + 1),
    ""
)</f>
        <v/>
      </c>
      <c r="W69" s="172"/>
      <c r="X69" s="172"/>
      <c r="Y69" s="175" t="str">
        <f t="array" ref="Y69">IF(AND(MOD(ROW()-2, 4) = 0, ROW() &lt;= 401),
    INDEX(input!$AB$3:$AB$102, (ROW()-2)/4 + 1),
    ""
)</f>
        <v/>
      </c>
      <c r="Z69" s="92">
        <f t="array" ref="Z69">INDEX(Images!$3:$401, INT((ROW()-2)/4)+1, MOD(ROW()-2, 4) + 2)</f>
        <v>0</v>
      </c>
      <c r="AA69" s="92">
        <f>IF(Z69&lt;&gt;"", 4, "")</f>
        <v>4</v>
      </c>
      <c r="AB69" s="92" t="str">
        <f t="shared" si="18"/>
        <v>Santini Bike Exchange Long Sleeve Green Male Thermal Jersey</v>
      </c>
      <c r="AC69" s="172"/>
      <c r="AD69" s="92" t="str">
        <f t="shared" si="1"/>
        <v/>
      </c>
      <c r="AE69" s="92"/>
      <c r="AF69" s="92"/>
      <c r="AG69" s="177" t="str">
        <f t="array" ref="AG69">IF(AND(MOD(ROW()-2, 4) = 0, ROW() &lt;= 401),
    LOWER(INDEX(input!$I$3:$I$102, (ROW()-2)/4 + 1)),
    ""
)</f>
        <v/>
      </c>
      <c r="AH69" s="92"/>
      <c r="AI69" s="92"/>
      <c r="AJ69" s="178" t="str">
        <f t="array" ref="AJ69">IF(MOD(ROW()-2, 4) = 0, IF(LOWER(INDEX(input!$V:$V, 3 + (ROW()-2)/4)) = "Slightly Used", "used", LOWER(INDEX(input!$V:$V, 3 + (ROW()-2)/4))), "")</f>
        <v/>
      </c>
      <c r="AK69" s="172"/>
      <c r="AL69" s="92"/>
      <c r="AM69" s="92"/>
      <c r="AN69" s="92"/>
      <c r="AO69" s="92"/>
      <c r="AP69" s="92"/>
      <c r="AQ69" s="92"/>
      <c r="AR69" s="92"/>
      <c r="AS69" s="92"/>
      <c r="AT69" s="78" t="str">
        <f t="array" ref="AT69">IF(AND(MOD(ROW()-2, 4) = 0, ROW() &lt;= 401),
    INDEX(input!$AD$3:$AD$102, (ROW()-2)/4 + 1),
    ""
)</f>
        <v/>
      </c>
      <c r="AU69" s="172"/>
      <c r="AV69" s="92"/>
      <c r="AW69" s="92"/>
      <c r="AX69" s="172"/>
      <c r="AY69" s="92"/>
      <c r="AZ69" s="92"/>
      <c r="BA69" s="172"/>
      <c r="BB69" s="92"/>
      <c r="BC69" s="92"/>
      <c r="BD69" s="172"/>
      <c r="BE69" s="92"/>
      <c r="BF69" s="92"/>
      <c r="BG69" s="172"/>
      <c r="BH69" s="92"/>
      <c r="BI69" s="92"/>
      <c r="BJ69" s="172"/>
      <c r="BK69" s="92"/>
      <c r="BL69" s="92"/>
      <c r="BM69" s="172"/>
      <c r="BN69" s="92"/>
      <c r="BO69" s="92"/>
      <c r="BP69" s="92"/>
      <c r="BQ69" s="10"/>
      <c r="BR69" s="10"/>
    </row>
    <row r="70" spans="1:70">
      <c r="A70" s="92" t="str">
        <f t="shared" si="0"/>
        <v>Santini Bike Exchange Long Sleeve Green Male Thermal Jersey 28017</v>
      </c>
      <c r="B70" s="92" t="str">
        <f t="array" ref="B70">IF(AND(MOD(ROW()-2, 4) = 0, ROW() &lt;= 402), INDEX(input!$C$3:$C$102, (ROW()-2)/4 + 1), "")</f>
        <v>Santini Bike Exchange Long Sleeve Green Male Thermal Jersey</v>
      </c>
      <c r="C70" s="92" t="str">
        <f t="array" aca="1" ref="C70" ca="1">IF(MOD(ROW()-2,4)=0, INDEX(input!B:B, (ROW()-2)/4 + 3), INDEX(input!B:B, (ROW()-2)/4 + 2))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00028017 7-A-5&lt;/body&gt;&lt;/html&gt;</v>
      </c>
      <c r="D70" s="92" t="str">
        <f t="array" ref="D70">IF(AND(MOD(ROW()-2, 4) = 0, ROW() &lt;= 401),
    INDEX(input!$E$3:$E$102, (ROW()-2)/4 + 1),
    ""
)</f>
        <v>vc80</v>
      </c>
      <c r="E70" s="92" t="s">
        <v>509</v>
      </c>
      <c r="F70" s="92" t="str">
        <f t="array" ref="F70">IF(AND(MOD(ROW()-2, 4) = 0, ROW() &lt;= 401),
    INDEX(input!$P$3:$P$102, (ROW()-2)/4 + 1),
    ""
)</f>
        <v>Long Sleeve Jersey</v>
      </c>
      <c r="G70" s="92" t="str">
        <f t="array" ref="G70">IF(AND(MOD(ROW()-2, 4) = 0, ROW() &lt;= 401),
    INDEX(input!$Q$3:$Q$102, (ROW()-2)/4 + 1),
)</f>
        <v>New Arrivals, __label:New Arrivals</v>
      </c>
      <c r="H70" s="172" t="b">
        <v>0</v>
      </c>
      <c r="I70" s="92" t="str">
        <f t="array" ref="I70">IF(AND(MOD(ROW()-2, 4) = 0, ROW() &lt;= 401),
    INDEX(input!$R$3:$R$102, (ROW()-2)/4 + 1),
    ""
)</f>
        <v>Size</v>
      </c>
      <c r="J70" s="92" t="str">
        <f t="array" ref="J70">IF(AND(MOD(ROW()-2, 4) = 0, ROW() &lt;= 401),
    INDEX(input!$S$3:$S$102, (ROW()-2)/4 + 1),
    ""
)</f>
        <v>M</v>
      </c>
      <c r="K70" s="92"/>
      <c r="L70" s="92"/>
      <c r="M70" s="92"/>
      <c r="N70" s="92"/>
      <c r="O70" s="92" t="str">
        <f t="array" ref="O70">IF(AND(MOD(ROW()-2, 4) = 0, ROW() &lt;= 401),
    INDEX(input!$AA$3:$AA$102, (ROW()-2)/4 + 1),
    ""
)</f>
        <v>00028017 7-A-5</v>
      </c>
      <c r="P70" s="173">
        <f t="array" ref="P70">IF(AND(MOD(ROW()-2, 4) = 0, ROW() &lt;= 401),
    INDEX(input!$AC$3:$AC$102, (ROW()-2)/4 + 1),
    ""
)</f>
        <v>1250</v>
      </c>
      <c r="Q70" s="92" t="s">
        <v>510</v>
      </c>
      <c r="R70" s="173">
        <f t="array" ref="R70">IF(AND(MOD(ROW()-2, 4) = 0, ROW() &lt;= 401),
    INDEX(input!$T$3:$T$102, (ROW()-2)/4 + 1),
    ""
)</f>
        <v>2</v>
      </c>
      <c r="S70" s="92" t="s">
        <v>511</v>
      </c>
      <c r="T70" s="92" t="s">
        <v>512</v>
      </c>
      <c r="U70" s="78">
        <f t="array" ref="U70">IF(AND(MOD(ROW()-2, 4) = 0, ROW() &lt;= 401),
    INDEX(input!$AF$3:$AF$102, (ROW()-2)/4 + 1),
    ""
)</f>
        <v>66.651667000000003</v>
      </c>
      <c r="V70" s="174">
        <f t="array" ref="V70">IF(AND(MOD(ROW()-2, 4) = 0, ROW() &lt;= 401),
    INDEX(input!$U$3:$U$102, (ROW()-2)/4 + 1),
    ""
)</f>
        <v>0</v>
      </c>
      <c r="W70" s="172" t="b">
        <v>1</v>
      </c>
      <c r="X70" s="172" t="b">
        <v>1</v>
      </c>
      <c r="Y70" s="175" t="str">
        <f t="array" ref="Y70">IF(AND(MOD(ROW()-2, 4) = 0, ROW() &lt;= 401),
    INDEX(input!$AB$3:$AB$102, (ROW()-2)/4 + 1),
    ""
)</f>
        <v>28017</v>
      </c>
      <c r="Z70" s="92">
        <f t="array" ref="Z70">INDEX(Images!$3:$401, INT((ROW()-2)/4)+1, MOD(ROW()-2, 4) + 2)</f>
        <v>0</v>
      </c>
      <c r="AA70" s="92">
        <f>IF(Z70&lt;&gt;"", 1, "")</f>
        <v>1</v>
      </c>
      <c r="AB70" s="92" t="str">
        <f t="array" ref="AB70">IF(AND(Z70&lt;&gt;"", MOD(ROW()-2,4)=0), INDEX($B$2:$B$401, (ROW()-2)/4*4 + 1), "")</f>
        <v>Santini Bike Exchange Long Sleeve Green Male Thermal Jersey</v>
      </c>
      <c r="AC70" s="172" t="b">
        <v>0</v>
      </c>
      <c r="AD70" s="92" t="str">
        <f t="shared" si="1"/>
        <v>Santini Bike Exchange Long Sleeve Green Male Thermal Jersey</v>
      </c>
      <c r="AE70" s="92"/>
      <c r="AF70" s="92" t="s">
        <v>513</v>
      </c>
      <c r="AG70" s="177" t="str">
        <f t="array" ref="AG70">IF(AND(MOD(ROW()-2, 4) = 0, ROW() &lt;= 401),
    LOWER(INDEX(input!$I$3:$I$102, (ROW()-2)/4 + 1)),
    ""
)</f>
        <v>male</v>
      </c>
      <c r="AH70" s="92"/>
      <c r="AI70" s="92"/>
      <c r="AJ70" s="178" t="str">
        <f t="array" ref="AJ70">IF(MOD(ROW()-2, 4) = 0, IF(LOWER(INDEX(input!$V:$V, 3 + (ROW()-2)/4)) = "Slightly Used", "used", LOWER(INDEX(input!$V:$V, 3 + (ROW()-2)/4))), "")</f>
        <v>new</v>
      </c>
      <c r="AK70" s="172" t="b">
        <v>1</v>
      </c>
      <c r="AL70" s="92"/>
      <c r="AM70" s="92"/>
      <c r="AN70" s="92"/>
      <c r="AO70" s="92"/>
      <c r="AP70" s="92"/>
      <c r="AQ70" s="92"/>
      <c r="AR70" s="92" t="s">
        <v>514</v>
      </c>
      <c r="AS70" s="92"/>
      <c r="AT70" s="78">
        <f t="array" ref="AT70">IF(AND(MOD(ROW()-2, 4) = 0, ROW() &lt;= 401),
    INDEX(input!$AD$3:$AD$102, (ROW()-2)/4 + 1),
    ""
)</f>
        <v>14</v>
      </c>
      <c r="AU70" s="172" t="b">
        <v>1</v>
      </c>
      <c r="AV70" s="92"/>
      <c r="AW70" s="92"/>
      <c r="AX70" s="172" t="b">
        <v>1</v>
      </c>
      <c r="AY70" s="92"/>
      <c r="AZ70" s="92"/>
      <c r="BA70" s="172" t="b">
        <v>1</v>
      </c>
      <c r="BB70" s="92"/>
      <c r="BC70" s="92"/>
      <c r="BD70" s="172" t="b">
        <v>1</v>
      </c>
      <c r="BE70" s="92"/>
      <c r="BF70" s="92"/>
      <c r="BG70" s="172" t="b">
        <v>1</v>
      </c>
      <c r="BH70" s="92"/>
      <c r="BI70" s="92"/>
      <c r="BJ70" s="172" t="b">
        <v>1</v>
      </c>
      <c r="BK70" s="92"/>
      <c r="BL70" s="92"/>
      <c r="BM70" s="172" t="b">
        <v>1</v>
      </c>
      <c r="BN70" s="92"/>
      <c r="BO70" s="92"/>
      <c r="BP70" s="92" t="s">
        <v>515</v>
      </c>
      <c r="BQ70" s="10"/>
      <c r="BR70" s="10"/>
    </row>
    <row r="71" spans="1:70">
      <c r="A71" s="92" t="str">
        <f t="shared" si="0"/>
        <v>Santini Bike Exchange Long Sleeve Green Male Thermal Jersey 28017</v>
      </c>
      <c r="B71" s="92" t="str">
        <f t="array" ref="B71">IF(AND(MOD(ROW()-2, 4) = 0, ROW() &lt;= 402), INDEX(input!$C$3:$C$102, (ROW()-2)/4 + 1), "")</f>
        <v/>
      </c>
      <c r="C71" s="92"/>
      <c r="D71" s="92" t="str">
        <f t="array" ref="D71">IF(AND(MOD(ROW()-2, 4) = 0, ROW() &lt;= 401),
    INDEX(input!$E$3:$E$102, (ROW()-2)/4 + 1),
    ""
)</f>
        <v/>
      </c>
      <c r="E71" s="92"/>
      <c r="F71" s="92" t="str">
        <f t="array" ref="F71">IF(AND(MOD(ROW()-2, 4) = 0, ROW() &lt;= 401),
    INDEX(input!$P$3:$P$102, (ROW()-2)/4 + 1),
    ""
)</f>
        <v/>
      </c>
      <c r="G71" s="92">
        <f t="array" ref="G71">IF(AND(MOD(ROW()-2, 4) = 0, ROW() &lt;= 401),
    INDEX(input!$Q$3:$Q$102, (ROW()-2)/4 + 1),
)</f>
        <v>0</v>
      </c>
      <c r="H71" s="172"/>
      <c r="I71" s="92" t="str">
        <f t="array" ref="I71">IF(AND(MOD(ROW()-2, 4) = 0, ROW() &lt;= 401),
    INDEX(input!$R$3:$R$102, (ROW()-2)/4 + 1),
    ""
)</f>
        <v/>
      </c>
      <c r="J71" s="92" t="str">
        <f t="array" ref="J71">IF(AND(MOD(ROW()-2, 4) = 0, ROW() &lt;= 401),
    INDEX(input!$S$3:$S$102, (ROW()-2)/4 + 1),
    ""
)</f>
        <v/>
      </c>
      <c r="K71" s="92"/>
      <c r="L71" s="92"/>
      <c r="M71" s="92"/>
      <c r="N71" s="92"/>
      <c r="O71" s="92" t="str">
        <f t="array" ref="O71">IF(AND(MOD(ROW()-2, 4) = 0, ROW() &lt;= 401),
    INDEX(input!$AA$3:$AA$102, (ROW()-2)/4 + 1),
    ""
)</f>
        <v/>
      </c>
      <c r="P71" s="173" t="str">
        <f t="array" ref="P71">IF(AND(MOD(ROW()-2, 4) = 0, ROW() &lt;= 401),
    INDEX(input!$AC$3:$AC$102, (ROW()-2)/4 + 1),
    ""
)</f>
        <v/>
      </c>
      <c r="Q71" s="92"/>
      <c r="R71" s="173" t="str">
        <f t="array" ref="R71">IF(AND(MOD(ROW()-2, 4) = 0, ROW() &lt;= 401),
    INDEX(input!$T$3:$T$102, (ROW()-2)/4 + 1),
    ""
)</f>
        <v/>
      </c>
      <c r="S71" s="92"/>
      <c r="T71" s="92"/>
      <c r="U71" s="78" t="str">
        <f t="array" ref="U71">IF(AND(MOD(ROW()-2, 4) = 0, ROW() &lt;= 401),
    INDEX(input!$AF$3:$AF$102, (ROW()-2)/4 + 1),
    ""
)</f>
        <v/>
      </c>
      <c r="V71" s="174" t="str">
        <f t="array" ref="V71">IF(AND(MOD(ROW()-2, 4) = 0, ROW() &lt;= 401),
    INDEX(input!$U$3:$U$102, (ROW()-2)/4 + 1),
    ""
)</f>
        <v/>
      </c>
      <c r="W71" s="172"/>
      <c r="X71" s="172"/>
      <c r="Y71" s="175" t="str">
        <f t="array" ref="Y71">IF(AND(MOD(ROW()-2, 4) = 0, ROW() &lt;= 401),
    INDEX(input!$AB$3:$AB$102, (ROW()-2)/4 + 1),
    ""
)</f>
        <v/>
      </c>
      <c r="Z71" s="92">
        <f t="array" ref="Z71">INDEX(Images!$3:$401, INT((ROW()-2)/4)+1, MOD(ROW()-2, 4) + 2)</f>
        <v>0</v>
      </c>
      <c r="AA71" s="92">
        <f>IF(Z71&lt;&gt;"", 2, "")</f>
        <v>2</v>
      </c>
      <c r="AB71" s="92" t="str">
        <f t="shared" ref="AB71:AB73" si="19">IF(Z71&lt;&gt;"", AB70, "")</f>
        <v>Santini Bike Exchange Long Sleeve Green Male Thermal Jersey</v>
      </c>
      <c r="AC71" s="172"/>
      <c r="AD71" s="92" t="str">
        <f t="shared" si="1"/>
        <v/>
      </c>
      <c r="AE71" s="92"/>
      <c r="AF71" s="92"/>
      <c r="AG71" s="177" t="str">
        <f t="array" ref="AG71">IF(AND(MOD(ROW()-2, 4) = 0, ROW() &lt;= 401),
    LOWER(INDEX(input!$I$3:$I$102, (ROW()-2)/4 + 1)),
    ""
)</f>
        <v/>
      </c>
      <c r="AH71" s="92"/>
      <c r="AI71" s="92"/>
      <c r="AJ71" s="178" t="str">
        <f t="array" ref="AJ71">IF(MOD(ROW()-2, 4) = 0, IF(LOWER(INDEX(input!$V:$V, 3 + (ROW()-2)/4)) = "Slightly Used", "used", LOWER(INDEX(input!$V:$V, 3 + (ROW()-2)/4))), "")</f>
        <v/>
      </c>
      <c r="AK71" s="172"/>
      <c r="AL71" s="92"/>
      <c r="AM71" s="92"/>
      <c r="AN71" s="92"/>
      <c r="AO71" s="92"/>
      <c r="AP71" s="92"/>
      <c r="AQ71" s="92"/>
      <c r="AR71" s="92"/>
      <c r="AS71" s="92"/>
      <c r="AT71" s="78" t="str">
        <f t="array" ref="AT71">IF(AND(MOD(ROW()-2, 4) = 0, ROW() &lt;= 401),
    INDEX(input!$AD$3:$AD$102, (ROW()-2)/4 + 1),
    ""
)</f>
        <v/>
      </c>
      <c r="AU71" s="172"/>
      <c r="AV71" s="92"/>
      <c r="AW71" s="92"/>
      <c r="AX71" s="172"/>
      <c r="AY71" s="92"/>
      <c r="AZ71" s="92"/>
      <c r="BA71" s="172"/>
      <c r="BB71" s="92"/>
      <c r="BC71" s="92"/>
      <c r="BD71" s="172"/>
      <c r="BE71" s="92"/>
      <c r="BF71" s="92"/>
      <c r="BG71" s="172"/>
      <c r="BH71" s="92"/>
      <c r="BI71" s="92"/>
      <c r="BJ71" s="172"/>
      <c r="BK71" s="92"/>
      <c r="BL71" s="92"/>
      <c r="BM71" s="172"/>
      <c r="BN71" s="92"/>
      <c r="BO71" s="92"/>
      <c r="BP71" s="92"/>
      <c r="BQ71" s="10"/>
      <c r="BR71" s="10"/>
    </row>
    <row r="72" spans="1:70">
      <c r="A72" s="92" t="str">
        <f t="shared" si="0"/>
        <v>Santini Bike Exchange Long Sleeve Green Male Thermal Jersey 28017</v>
      </c>
      <c r="B72" s="92" t="str">
        <f t="array" ref="B72">IF(AND(MOD(ROW()-2, 4) = 0, ROW() &lt;= 402), INDEX(input!$C$3:$C$102, (ROW()-2)/4 + 1), "")</f>
        <v/>
      </c>
      <c r="C72" s="92"/>
      <c r="D72" s="92" t="str">
        <f t="array" ref="D72">IF(AND(MOD(ROW()-2, 4) = 0, ROW() &lt;= 401),
    INDEX(input!$E$3:$E$102, (ROW()-2)/4 + 1),
    ""
)</f>
        <v/>
      </c>
      <c r="E72" s="92"/>
      <c r="F72" s="92" t="str">
        <f t="array" ref="F72">IF(AND(MOD(ROW()-2, 4) = 0, ROW() &lt;= 401),
    INDEX(input!$P$3:$P$102, (ROW()-2)/4 + 1),
    ""
)</f>
        <v/>
      </c>
      <c r="G72" s="92">
        <f t="array" ref="G72">IF(AND(MOD(ROW()-2, 4) = 0, ROW() &lt;= 401),
    INDEX(input!$Q$3:$Q$102, (ROW()-2)/4 + 1),
)</f>
        <v>0</v>
      </c>
      <c r="H72" s="172"/>
      <c r="I72" s="92" t="str">
        <f t="array" ref="I72">IF(AND(MOD(ROW()-2, 4) = 0, ROW() &lt;= 401),
    INDEX(input!$R$3:$R$102, (ROW()-2)/4 + 1),
    ""
)</f>
        <v/>
      </c>
      <c r="J72" s="92" t="str">
        <f t="array" ref="J72">IF(AND(MOD(ROW()-2, 4) = 0, ROW() &lt;= 401),
    INDEX(input!$S$3:$S$102, (ROW()-2)/4 + 1),
    ""
)</f>
        <v/>
      </c>
      <c r="K72" s="92"/>
      <c r="L72" s="92"/>
      <c r="M72" s="92"/>
      <c r="N72" s="92"/>
      <c r="O72" s="92" t="str">
        <f t="array" ref="O72">IF(AND(MOD(ROW()-2, 4) = 0, ROW() &lt;= 401),
    INDEX(input!$AA$3:$AA$102, (ROW()-2)/4 + 1),
    ""
)</f>
        <v/>
      </c>
      <c r="P72" s="173" t="str">
        <f t="array" ref="P72">IF(AND(MOD(ROW()-2, 4) = 0, ROW() &lt;= 401),
    INDEX(input!$AC$3:$AC$102, (ROW()-2)/4 + 1),
    ""
)</f>
        <v/>
      </c>
      <c r="Q72" s="92"/>
      <c r="R72" s="173" t="str">
        <f t="array" ref="R72">IF(AND(MOD(ROW()-2, 4) = 0, ROW() &lt;= 401),
    INDEX(input!$T$3:$T$102, (ROW()-2)/4 + 1),
    ""
)</f>
        <v/>
      </c>
      <c r="S72" s="92"/>
      <c r="T72" s="92"/>
      <c r="U72" s="78" t="str">
        <f t="array" ref="U72">IF(AND(MOD(ROW()-2, 4) = 0, ROW() &lt;= 401),
    INDEX(input!$AF$3:$AF$102, (ROW()-2)/4 + 1),
    ""
)</f>
        <v/>
      </c>
      <c r="V72" s="174" t="str">
        <f t="array" ref="V72">IF(AND(MOD(ROW()-2, 4) = 0, ROW() &lt;= 401),
    INDEX(input!$U$3:$U$102, (ROW()-2)/4 + 1),
    ""
)</f>
        <v/>
      </c>
      <c r="W72" s="172"/>
      <c r="X72" s="172"/>
      <c r="Y72" s="175" t="str">
        <f t="array" ref="Y72">IF(AND(MOD(ROW()-2, 4) = 0, ROW() &lt;= 401),
    INDEX(input!$AB$3:$AB$102, (ROW()-2)/4 + 1),
    ""
)</f>
        <v/>
      </c>
      <c r="Z72" s="92">
        <f t="array" ref="Z72">INDEX(Images!$3:$401, INT((ROW()-2)/4)+1, MOD(ROW()-2, 4) + 2)</f>
        <v>0</v>
      </c>
      <c r="AA72" s="92">
        <f>IF(Z72&lt;&gt;"", 3, "")</f>
        <v>3</v>
      </c>
      <c r="AB72" s="92" t="str">
        <f t="shared" si="19"/>
        <v>Santini Bike Exchange Long Sleeve Green Male Thermal Jersey</v>
      </c>
      <c r="AC72" s="172"/>
      <c r="AD72" s="92" t="str">
        <f t="shared" si="1"/>
        <v/>
      </c>
      <c r="AE72" s="92"/>
      <c r="AF72" s="92"/>
      <c r="AG72" s="177" t="str">
        <f t="array" ref="AG72">IF(AND(MOD(ROW()-2, 4) = 0, ROW() &lt;= 401),
    LOWER(INDEX(input!$I$3:$I$102, (ROW()-2)/4 + 1)),
    ""
)</f>
        <v/>
      </c>
      <c r="AH72" s="92"/>
      <c r="AI72" s="92"/>
      <c r="AJ72" s="178" t="str">
        <f t="array" ref="AJ72">IF(MOD(ROW()-2, 4) = 0, IF(LOWER(INDEX(input!$V:$V, 3 + (ROW()-2)/4)) = "Slightly Used", "used", LOWER(INDEX(input!$V:$V, 3 + (ROW()-2)/4))), "")</f>
        <v/>
      </c>
      <c r="AK72" s="172"/>
      <c r="AL72" s="92"/>
      <c r="AM72" s="92"/>
      <c r="AN72" s="92"/>
      <c r="AO72" s="92"/>
      <c r="AP72" s="92"/>
      <c r="AQ72" s="92"/>
      <c r="AR72" s="92"/>
      <c r="AS72" s="92"/>
      <c r="AT72" s="78" t="str">
        <f t="array" ref="AT72">IF(AND(MOD(ROW()-2, 4) = 0, ROW() &lt;= 401),
    INDEX(input!$AD$3:$AD$102, (ROW()-2)/4 + 1),
    ""
)</f>
        <v/>
      </c>
      <c r="AU72" s="172"/>
      <c r="AV72" s="92"/>
      <c r="AW72" s="92"/>
      <c r="AX72" s="172"/>
      <c r="AY72" s="92"/>
      <c r="AZ72" s="92"/>
      <c r="BA72" s="172"/>
      <c r="BB72" s="92"/>
      <c r="BC72" s="92"/>
      <c r="BD72" s="172"/>
      <c r="BE72" s="92"/>
      <c r="BF72" s="92"/>
      <c r="BG72" s="172"/>
      <c r="BH72" s="92"/>
      <c r="BI72" s="92"/>
      <c r="BJ72" s="172"/>
      <c r="BK72" s="92"/>
      <c r="BL72" s="92"/>
      <c r="BM72" s="172"/>
      <c r="BN72" s="92"/>
      <c r="BO72" s="92"/>
      <c r="BP72" s="92"/>
      <c r="BQ72" s="10"/>
      <c r="BR72" s="10"/>
    </row>
    <row r="73" spans="1:70">
      <c r="A73" s="92" t="str">
        <f t="shared" si="0"/>
        <v>Santini Bike Exchange Long Sleeve Green Male Thermal Jersey 28017</v>
      </c>
      <c r="B73" s="92" t="str">
        <f t="array" ref="B73">IF(AND(MOD(ROW()-2, 4) = 0, ROW() &lt;= 402), INDEX(input!$C$3:$C$102, (ROW()-2)/4 + 1), "")</f>
        <v/>
      </c>
      <c r="C73" s="92"/>
      <c r="D73" s="92" t="str">
        <f t="array" ref="D73">IF(AND(MOD(ROW()-2, 4) = 0, ROW() &lt;= 401),
    INDEX(input!$E$3:$E$102, (ROW()-2)/4 + 1),
    ""
)</f>
        <v/>
      </c>
      <c r="E73" s="92"/>
      <c r="F73" s="92" t="str">
        <f t="array" ref="F73">IF(AND(MOD(ROW()-2, 4) = 0, ROW() &lt;= 401),
    INDEX(input!$P$3:$P$102, (ROW()-2)/4 + 1),
    ""
)</f>
        <v/>
      </c>
      <c r="G73" s="92">
        <f t="array" ref="G73">IF(AND(MOD(ROW()-2, 4) = 0, ROW() &lt;= 401),
    INDEX(input!$Q$3:$Q$102, (ROW()-2)/4 + 1),
)</f>
        <v>0</v>
      </c>
      <c r="H73" s="172"/>
      <c r="I73" s="92" t="str">
        <f t="array" ref="I73">IF(AND(MOD(ROW()-2, 4) = 0, ROW() &lt;= 401),
    INDEX(input!$R$3:$R$102, (ROW()-2)/4 + 1),
    ""
)</f>
        <v/>
      </c>
      <c r="J73" s="92" t="str">
        <f t="array" ref="J73">IF(AND(MOD(ROW()-2, 4) = 0, ROW() &lt;= 401),
    INDEX(input!$S$3:$S$102, (ROW()-2)/4 + 1),
    ""
)</f>
        <v/>
      </c>
      <c r="K73" s="92"/>
      <c r="L73" s="92"/>
      <c r="M73" s="92"/>
      <c r="N73" s="92"/>
      <c r="O73" s="92" t="str">
        <f t="array" ref="O73">IF(AND(MOD(ROW()-2, 4) = 0, ROW() &lt;= 401),
    INDEX(input!$AA$3:$AA$102, (ROW()-2)/4 + 1),
    ""
)</f>
        <v/>
      </c>
      <c r="P73" s="173" t="str">
        <f t="array" ref="P73">IF(AND(MOD(ROW()-2, 4) = 0, ROW() &lt;= 401),
    INDEX(input!$AC$3:$AC$102, (ROW()-2)/4 + 1),
    ""
)</f>
        <v/>
      </c>
      <c r="Q73" s="92"/>
      <c r="R73" s="173" t="str">
        <f t="array" ref="R73">IF(AND(MOD(ROW()-2, 4) = 0, ROW() &lt;= 401),
    INDEX(input!$T$3:$T$102, (ROW()-2)/4 + 1),
    ""
)</f>
        <v/>
      </c>
      <c r="S73" s="92"/>
      <c r="T73" s="92"/>
      <c r="U73" s="78" t="str">
        <f t="array" ref="U73">IF(AND(MOD(ROW()-2, 4) = 0, ROW() &lt;= 401),
    INDEX(input!$AF$3:$AF$102, (ROW()-2)/4 + 1),
    ""
)</f>
        <v/>
      </c>
      <c r="V73" s="174" t="str">
        <f t="array" ref="V73">IF(AND(MOD(ROW()-2, 4) = 0, ROW() &lt;= 401),
    INDEX(input!$U$3:$U$102, (ROW()-2)/4 + 1),
    ""
)</f>
        <v/>
      </c>
      <c r="W73" s="172"/>
      <c r="X73" s="172"/>
      <c r="Y73" s="175" t="str">
        <f t="array" ref="Y73">IF(AND(MOD(ROW()-2, 4) = 0, ROW() &lt;= 401),
    INDEX(input!$AB$3:$AB$102, (ROW()-2)/4 + 1),
    ""
)</f>
        <v/>
      </c>
      <c r="Z73" s="92">
        <f t="array" ref="Z73">INDEX(Images!$3:$401, INT((ROW()-2)/4)+1, MOD(ROW()-2, 4) + 2)</f>
        <v>0</v>
      </c>
      <c r="AA73" s="92">
        <f>IF(Z73&lt;&gt;"", 4, "")</f>
        <v>4</v>
      </c>
      <c r="AB73" s="92" t="str">
        <f t="shared" si="19"/>
        <v>Santini Bike Exchange Long Sleeve Green Male Thermal Jersey</v>
      </c>
      <c r="AC73" s="172"/>
      <c r="AD73" s="92" t="str">
        <f t="shared" si="1"/>
        <v/>
      </c>
      <c r="AE73" s="92"/>
      <c r="AF73" s="92"/>
      <c r="AG73" s="177" t="str">
        <f t="array" ref="AG73">IF(AND(MOD(ROW()-2, 4) = 0, ROW() &lt;= 401),
    LOWER(INDEX(input!$I$3:$I$102, (ROW()-2)/4 + 1)),
    ""
)</f>
        <v/>
      </c>
      <c r="AH73" s="92"/>
      <c r="AI73" s="92"/>
      <c r="AJ73" s="178" t="str">
        <f t="array" ref="AJ73">IF(MOD(ROW()-2, 4) = 0, IF(LOWER(INDEX(input!$V:$V, 3 + (ROW()-2)/4)) = "Slightly Used", "used", LOWER(INDEX(input!$V:$V, 3 + (ROW()-2)/4))), "")</f>
        <v/>
      </c>
      <c r="AK73" s="172"/>
      <c r="AL73" s="92"/>
      <c r="AM73" s="92"/>
      <c r="AN73" s="92"/>
      <c r="AO73" s="92"/>
      <c r="AP73" s="92"/>
      <c r="AQ73" s="92"/>
      <c r="AR73" s="92"/>
      <c r="AS73" s="92"/>
      <c r="AT73" s="78" t="str">
        <f t="array" ref="AT73">IF(AND(MOD(ROW()-2, 4) = 0, ROW() &lt;= 401),
    INDEX(input!$AD$3:$AD$102, (ROW()-2)/4 + 1),
    ""
)</f>
        <v/>
      </c>
      <c r="AU73" s="172"/>
      <c r="AV73" s="92"/>
      <c r="AW73" s="92"/>
      <c r="AX73" s="172"/>
      <c r="AY73" s="92"/>
      <c r="AZ73" s="92"/>
      <c r="BA73" s="172"/>
      <c r="BB73" s="92"/>
      <c r="BC73" s="92"/>
      <c r="BD73" s="172"/>
      <c r="BE73" s="92"/>
      <c r="BF73" s="92"/>
      <c r="BG73" s="172"/>
      <c r="BH73" s="92"/>
      <c r="BI73" s="92"/>
      <c r="BJ73" s="172"/>
      <c r="BK73" s="92"/>
      <c r="BL73" s="92"/>
      <c r="BM73" s="172"/>
      <c r="BN73" s="92"/>
      <c r="BO73" s="92"/>
      <c r="BP73" s="92"/>
      <c r="BQ73" s="10"/>
      <c r="BR73" s="10"/>
    </row>
    <row r="74" spans="1:70">
      <c r="A74" s="92" t="str">
        <f t="shared" si="0"/>
        <v>Santini Bike Exchange Long Sleeve Green Male Thermal Jersey 28018</v>
      </c>
      <c r="B74" s="92" t="str">
        <f t="array" ref="B74">IF(AND(MOD(ROW()-2, 4) = 0, ROW() &lt;= 402), INDEX(input!$C$3:$C$102, (ROW()-2)/4 + 1), "")</f>
        <v>Santini Bike Exchange Long Sleeve Green Male Thermal Jersey</v>
      </c>
      <c r="C74" s="92" t="str">
        <f t="array" aca="1" ref="C74" ca="1">IF(MOD(ROW()-2,4)=0, INDEX(input!B:B, (ROW()-2)/4 + 3), INDEX(input!B:B, (ROW()-2)/4 + 2))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00028018 7-A-5&lt;/body&gt;&lt;/html&gt;</v>
      </c>
      <c r="D74" s="92" t="str">
        <f t="array" ref="D74">IF(AND(MOD(ROW()-2, 4) = 0, ROW() &lt;= 401),
    INDEX(input!$E$3:$E$102, (ROW()-2)/4 + 1),
    ""
)</f>
        <v>vc80</v>
      </c>
      <c r="E74" s="92" t="s">
        <v>509</v>
      </c>
      <c r="F74" s="92" t="str">
        <f t="array" ref="F74">IF(AND(MOD(ROW()-2, 4) = 0, ROW() &lt;= 401),
    INDEX(input!$P$3:$P$102, (ROW()-2)/4 + 1),
    ""
)</f>
        <v>Long Sleeve Jersey</v>
      </c>
      <c r="G74" s="92" t="str">
        <f t="array" ref="G74">IF(AND(MOD(ROW()-2, 4) = 0, ROW() &lt;= 401),
    INDEX(input!$Q$3:$Q$102, (ROW()-2)/4 + 1),
)</f>
        <v>New Arrivals, __label:New Arrivals</v>
      </c>
      <c r="H74" s="172" t="b">
        <v>0</v>
      </c>
      <c r="I74" s="92" t="str">
        <f t="array" ref="I74">IF(AND(MOD(ROW()-2, 4) = 0, ROW() &lt;= 401),
    INDEX(input!$R$3:$R$102, (ROW()-2)/4 + 1),
    ""
)</f>
        <v>Size</v>
      </c>
      <c r="J74" s="92" t="str">
        <f t="array" ref="J74">IF(AND(MOD(ROW()-2, 4) = 0, ROW() &lt;= 401),
    INDEX(input!$S$3:$S$102, (ROW()-2)/4 + 1),
    ""
)</f>
        <v>M</v>
      </c>
      <c r="K74" s="92"/>
      <c r="L74" s="92"/>
      <c r="M74" s="92"/>
      <c r="N74" s="92"/>
      <c r="O74" s="92" t="str">
        <f t="array" ref="O74">IF(AND(MOD(ROW()-2, 4) = 0, ROW() &lt;= 401),
    INDEX(input!$AA$3:$AA$102, (ROW()-2)/4 + 1),
    ""
)</f>
        <v>00028018 7-A-5</v>
      </c>
      <c r="P74" s="173">
        <f t="array" ref="P74">IF(AND(MOD(ROW()-2, 4) = 0, ROW() &lt;= 401),
    INDEX(input!$AC$3:$AC$102, (ROW()-2)/4 + 1),
    ""
)</f>
        <v>1250</v>
      </c>
      <c r="Q74" s="92" t="s">
        <v>510</v>
      </c>
      <c r="R74" s="173">
        <f t="array" ref="R74">IF(AND(MOD(ROW()-2, 4) = 0, ROW() &lt;= 401),
    INDEX(input!$T$3:$T$102, (ROW()-2)/4 + 1),
    ""
)</f>
        <v>3</v>
      </c>
      <c r="S74" s="92" t="s">
        <v>511</v>
      </c>
      <c r="T74" s="92" t="s">
        <v>512</v>
      </c>
      <c r="U74" s="78">
        <f t="array" ref="U74">IF(AND(MOD(ROW()-2, 4) = 0, ROW() &lt;= 401),
    INDEX(input!$AF$3:$AF$102, (ROW()-2)/4 + 1),
    ""
)</f>
        <v>66.651667000000003</v>
      </c>
      <c r="V74" s="174">
        <f t="array" ref="V74">IF(AND(MOD(ROW()-2, 4) = 0, ROW() &lt;= 401),
    INDEX(input!$U$3:$U$102, (ROW()-2)/4 + 1),
    ""
)</f>
        <v>0</v>
      </c>
      <c r="W74" s="172" t="b">
        <v>1</v>
      </c>
      <c r="X74" s="172" t="b">
        <v>1</v>
      </c>
      <c r="Y74" s="175" t="str">
        <f t="array" ref="Y74">IF(AND(MOD(ROW()-2, 4) = 0, ROW() &lt;= 401),
    INDEX(input!$AB$3:$AB$102, (ROW()-2)/4 + 1),
    ""
)</f>
        <v>28018</v>
      </c>
      <c r="Z74" s="92">
        <f t="array" ref="Z74">INDEX(Images!$3:$401, INT((ROW()-2)/4)+1, MOD(ROW()-2, 4) + 2)</f>
        <v>0</v>
      </c>
      <c r="AA74" s="92">
        <f>IF(Z74&lt;&gt;"", 1, "")</f>
        <v>1</v>
      </c>
      <c r="AB74" s="92" t="str">
        <f t="array" ref="AB74">IF(AND(Z74&lt;&gt;"", MOD(ROW()-2,4)=0), INDEX($B$2:$B$401, (ROW()-2)/4*4 + 1), "")</f>
        <v>Santini Bike Exchange Long Sleeve Green Male Thermal Jersey</v>
      </c>
      <c r="AC74" s="172" t="b">
        <v>0</v>
      </c>
      <c r="AD74" s="92" t="str">
        <f t="shared" si="1"/>
        <v>Santini Bike Exchange Long Sleeve Green Male Thermal Jersey</v>
      </c>
      <c r="AE74" s="92"/>
      <c r="AF74" s="92" t="s">
        <v>513</v>
      </c>
      <c r="AG74" s="177" t="str">
        <f t="array" ref="AG74">IF(AND(MOD(ROW()-2, 4) = 0, ROW() &lt;= 401),
    LOWER(INDEX(input!$I$3:$I$102, (ROW()-2)/4 + 1)),
    ""
)</f>
        <v>male</v>
      </c>
      <c r="AH74" s="92"/>
      <c r="AI74" s="92"/>
      <c r="AJ74" s="178" t="str">
        <f t="array" ref="AJ74">IF(MOD(ROW()-2, 4) = 0, IF(LOWER(INDEX(input!$V:$V, 3 + (ROW()-2)/4)) = "Slightly Used", "used", LOWER(INDEX(input!$V:$V, 3 + (ROW()-2)/4))), "")</f>
        <v>new</v>
      </c>
      <c r="AK74" s="172" t="b">
        <v>1</v>
      </c>
      <c r="AL74" s="92"/>
      <c r="AM74" s="92"/>
      <c r="AN74" s="92"/>
      <c r="AO74" s="92"/>
      <c r="AP74" s="92"/>
      <c r="AQ74" s="92"/>
      <c r="AR74" s="92" t="s">
        <v>514</v>
      </c>
      <c r="AS74" s="92"/>
      <c r="AT74" s="78">
        <f t="array" ref="AT74">IF(AND(MOD(ROW()-2, 4) = 0, ROW() &lt;= 401),
    INDEX(input!$AD$3:$AD$102, (ROW()-2)/4 + 1),
    ""
)</f>
        <v>14</v>
      </c>
      <c r="AU74" s="172" t="b">
        <v>1</v>
      </c>
      <c r="AV74" s="92"/>
      <c r="AW74" s="92"/>
      <c r="AX74" s="172" t="b">
        <v>1</v>
      </c>
      <c r="AY74" s="92"/>
      <c r="AZ74" s="92"/>
      <c r="BA74" s="172" t="b">
        <v>1</v>
      </c>
      <c r="BB74" s="92"/>
      <c r="BC74" s="92"/>
      <c r="BD74" s="172" t="b">
        <v>1</v>
      </c>
      <c r="BE74" s="92"/>
      <c r="BF74" s="92"/>
      <c r="BG74" s="172" t="b">
        <v>1</v>
      </c>
      <c r="BH74" s="92"/>
      <c r="BI74" s="92"/>
      <c r="BJ74" s="172" t="b">
        <v>1</v>
      </c>
      <c r="BK74" s="92"/>
      <c r="BL74" s="92"/>
      <c r="BM74" s="172" t="b">
        <v>1</v>
      </c>
      <c r="BN74" s="92"/>
      <c r="BO74" s="92"/>
      <c r="BP74" s="92" t="s">
        <v>515</v>
      </c>
      <c r="BQ74" s="10"/>
      <c r="BR74" s="10"/>
    </row>
    <row r="75" spans="1:70">
      <c r="A75" s="92" t="str">
        <f t="shared" si="0"/>
        <v>Santini Bike Exchange Long Sleeve Green Male Thermal Jersey 28018</v>
      </c>
      <c r="B75" s="92" t="str">
        <f t="array" ref="B75">IF(AND(MOD(ROW()-2, 4) = 0, ROW() &lt;= 402), INDEX(input!$C$3:$C$102, (ROW()-2)/4 + 1), "")</f>
        <v/>
      </c>
      <c r="C75" s="92"/>
      <c r="D75" s="92" t="str">
        <f t="array" ref="D75">IF(AND(MOD(ROW()-2, 4) = 0, ROW() &lt;= 401),
    INDEX(input!$E$3:$E$102, (ROW()-2)/4 + 1),
    ""
)</f>
        <v/>
      </c>
      <c r="E75" s="92"/>
      <c r="F75" s="92" t="str">
        <f t="array" ref="F75">IF(AND(MOD(ROW()-2, 4) = 0, ROW() &lt;= 401),
    INDEX(input!$P$3:$P$102, (ROW()-2)/4 + 1),
    ""
)</f>
        <v/>
      </c>
      <c r="G75" s="92">
        <f t="array" ref="G75">IF(AND(MOD(ROW()-2, 4) = 0, ROW() &lt;= 401),
    INDEX(input!$Q$3:$Q$102, (ROW()-2)/4 + 1),
)</f>
        <v>0</v>
      </c>
      <c r="H75" s="172"/>
      <c r="I75" s="92" t="str">
        <f t="array" ref="I75">IF(AND(MOD(ROW()-2, 4) = 0, ROW() &lt;= 401),
    INDEX(input!$R$3:$R$102, (ROW()-2)/4 + 1),
    ""
)</f>
        <v/>
      </c>
      <c r="J75" s="92" t="str">
        <f t="array" ref="J75">IF(AND(MOD(ROW()-2, 4) = 0, ROW() &lt;= 401),
    INDEX(input!$S$3:$S$102, (ROW()-2)/4 + 1),
    ""
)</f>
        <v/>
      </c>
      <c r="K75" s="92"/>
      <c r="L75" s="92"/>
      <c r="M75" s="92"/>
      <c r="N75" s="92"/>
      <c r="O75" s="92" t="str">
        <f t="array" ref="O75">IF(AND(MOD(ROW()-2, 4) = 0, ROW() &lt;= 401),
    INDEX(input!$AA$3:$AA$102, (ROW()-2)/4 + 1),
    ""
)</f>
        <v/>
      </c>
      <c r="P75" s="173" t="str">
        <f t="array" ref="P75">IF(AND(MOD(ROW()-2, 4) = 0, ROW() &lt;= 401),
    INDEX(input!$AC$3:$AC$102, (ROW()-2)/4 + 1),
    ""
)</f>
        <v/>
      </c>
      <c r="Q75" s="92"/>
      <c r="R75" s="173" t="str">
        <f t="array" ref="R75">IF(AND(MOD(ROW()-2, 4) = 0, ROW() &lt;= 401),
    INDEX(input!$T$3:$T$102, (ROW()-2)/4 + 1),
    ""
)</f>
        <v/>
      </c>
      <c r="S75" s="92"/>
      <c r="T75" s="92"/>
      <c r="U75" s="78" t="str">
        <f t="array" ref="U75">IF(AND(MOD(ROW()-2, 4) = 0, ROW() &lt;= 401),
    INDEX(input!$AF$3:$AF$102, (ROW()-2)/4 + 1),
    ""
)</f>
        <v/>
      </c>
      <c r="V75" s="174" t="str">
        <f t="array" ref="V75">IF(AND(MOD(ROW()-2, 4) = 0, ROW() &lt;= 401),
    INDEX(input!$U$3:$U$102, (ROW()-2)/4 + 1),
    ""
)</f>
        <v/>
      </c>
      <c r="W75" s="172"/>
      <c r="X75" s="172"/>
      <c r="Y75" s="175" t="str">
        <f t="array" ref="Y75">IF(AND(MOD(ROW()-2, 4) = 0, ROW() &lt;= 401),
    INDEX(input!$AB$3:$AB$102, (ROW()-2)/4 + 1),
    ""
)</f>
        <v/>
      </c>
      <c r="Z75" s="92">
        <f t="array" ref="Z75">INDEX(Images!$3:$401, INT((ROW()-2)/4)+1, MOD(ROW()-2, 4) + 2)</f>
        <v>0</v>
      </c>
      <c r="AA75" s="92">
        <f>IF(Z75&lt;&gt;"", 2, "")</f>
        <v>2</v>
      </c>
      <c r="AB75" s="92" t="str">
        <f t="shared" ref="AB75:AB77" si="20">IF(Z75&lt;&gt;"", AB74, "")</f>
        <v>Santini Bike Exchange Long Sleeve Green Male Thermal Jersey</v>
      </c>
      <c r="AC75" s="172"/>
      <c r="AD75" s="92" t="str">
        <f t="shared" si="1"/>
        <v/>
      </c>
      <c r="AE75" s="92"/>
      <c r="AF75" s="92"/>
      <c r="AG75" s="177" t="str">
        <f t="array" ref="AG75">IF(AND(MOD(ROW()-2, 4) = 0, ROW() &lt;= 401),
    LOWER(INDEX(input!$I$3:$I$102, (ROW()-2)/4 + 1)),
    ""
)</f>
        <v/>
      </c>
      <c r="AH75" s="92"/>
      <c r="AI75" s="92"/>
      <c r="AJ75" s="178" t="str">
        <f t="array" ref="AJ75">IF(MOD(ROW()-2, 4) = 0, IF(LOWER(INDEX(input!$V:$V, 3 + (ROW()-2)/4)) = "Slightly Used", "used", LOWER(INDEX(input!$V:$V, 3 + (ROW()-2)/4))), "")</f>
        <v/>
      </c>
      <c r="AK75" s="172"/>
      <c r="AL75" s="92"/>
      <c r="AM75" s="92"/>
      <c r="AN75" s="92"/>
      <c r="AO75" s="92"/>
      <c r="AP75" s="92"/>
      <c r="AQ75" s="92"/>
      <c r="AR75" s="92"/>
      <c r="AS75" s="92"/>
      <c r="AT75" s="78" t="str">
        <f t="array" ref="AT75">IF(AND(MOD(ROW()-2, 4) = 0, ROW() &lt;= 401),
    INDEX(input!$AD$3:$AD$102, (ROW()-2)/4 + 1),
    ""
)</f>
        <v/>
      </c>
      <c r="AU75" s="172"/>
      <c r="AV75" s="92"/>
      <c r="AW75" s="92"/>
      <c r="AX75" s="172"/>
      <c r="AY75" s="92"/>
      <c r="AZ75" s="92"/>
      <c r="BA75" s="172"/>
      <c r="BB75" s="92"/>
      <c r="BC75" s="92"/>
      <c r="BD75" s="172"/>
      <c r="BE75" s="92"/>
      <c r="BF75" s="92"/>
      <c r="BG75" s="172"/>
      <c r="BH75" s="92"/>
      <c r="BI75" s="92"/>
      <c r="BJ75" s="172"/>
      <c r="BK75" s="92"/>
      <c r="BL75" s="92"/>
      <c r="BM75" s="172"/>
      <c r="BN75" s="92"/>
      <c r="BO75" s="92"/>
      <c r="BP75" s="92"/>
      <c r="BQ75" s="10"/>
      <c r="BR75" s="10"/>
    </row>
    <row r="76" spans="1:70">
      <c r="A76" s="92" t="str">
        <f t="shared" si="0"/>
        <v>Santini Bike Exchange Long Sleeve Green Male Thermal Jersey 28018</v>
      </c>
      <c r="B76" s="92" t="str">
        <f t="array" ref="B76">IF(AND(MOD(ROW()-2, 4) = 0, ROW() &lt;= 402), INDEX(input!$C$3:$C$102, (ROW()-2)/4 + 1), "")</f>
        <v/>
      </c>
      <c r="C76" s="92"/>
      <c r="D76" s="92" t="str">
        <f t="array" ref="D76">IF(AND(MOD(ROW()-2, 4) = 0, ROW() &lt;= 401),
    INDEX(input!$E$3:$E$102, (ROW()-2)/4 + 1),
    ""
)</f>
        <v/>
      </c>
      <c r="E76" s="92"/>
      <c r="F76" s="92" t="str">
        <f t="array" ref="F76">IF(AND(MOD(ROW()-2, 4) = 0, ROW() &lt;= 401),
    INDEX(input!$P$3:$P$102, (ROW()-2)/4 + 1),
    ""
)</f>
        <v/>
      </c>
      <c r="G76" s="92">
        <f t="array" ref="G76">IF(AND(MOD(ROW()-2, 4) = 0, ROW() &lt;= 401),
    INDEX(input!$Q$3:$Q$102, (ROW()-2)/4 + 1),
)</f>
        <v>0</v>
      </c>
      <c r="H76" s="172"/>
      <c r="I76" s="92" t="str">
        <f t="array" ref="I76">IF(AND(MOD(ROW()-2, 4) = 0, ROW() &lt;= 401),
    INDEX(input!$R$3:$R$102, (ROW()-2)/4 + 1),
    ""
)</f>
        <v/>
      </c>
      <c r="J76" s="92" t="str">
        <f t="array" ref="J76">IF(AND(MOD(ROW()-2, 4) = 0, ROW() &lt;= 401),
    INDEX(input!$S$3:$S$102, (ROW()-2)/4 + 1),
    ""
)</f>
        <v/>
      </c>
      <c r="K76" s="92"/>
      <c r="L76" s="92"/>
      <c r="M76" s="92"/>
      <c r="N76" s="92"/>
      <c r="O76" s="92" t="str">
        <f t="array" ref="O76">IF(AND(MOD(ROW()-2, 4) = 0, ROW() &lt;= 401),
    INDEX(input!$AA$3:$AA$102, (ROW()-2)/4 + 1),
    ""
)</f>
        <v/>
      </c>
      <c r="P76" s="173" t="str">
        <f t="array" ref="P76">IF(AND(MOD(ROW()-2, 4) = 0, ROW() &lt;= 401),
    INDEX(input!$AC$3:$AC$102, (ROW()-2)/4 + 1),
    ""
)</f>
        <v/>
      </c>
      <c r="Q76" s="92"/>
      <c r="R76" s="173" t="str">
        <f t="array" ref="R76">IF(AND(MOD(ROW()-2, 4) = 0, ROW() &lt;= 401),
    INDEX(input!$T$3:$T$102, (ROW()-2)/4 + 1),
    ""
)</f>
        <v/>
      </c>
      <c r="S76" s="92"/>
      <c r="T76" s="92"/>
      <c r="U76" s="78" t="str">
        <f t="array" ref="U76">IF(AND(MOD(ROW()-2, 4) = 0, ROW() &lt;= 401),
    INDEX(input!$AF$3:$AF$102, (ROW()-2)/4 + 1),
    ""
)</f>
        <v/>
      </c>
      <c r="V76" s="174" t="str">
        <f t="array" ref="V76">IF(AND(MOD(ROW()-2, 4) = 0, ROW() &lt;= 401),
    INDEX(input!$U$3:$U$102, (ROW()-2)/4 + 1),
    ""
)</f>
        <v/>
      </c>
      <c r="W76" s="172"/>
      <c r="X76" s="172"/>
      <c r="Y76" s="175" t="str">
        <f t="array" ref="Y76">IF(AND(MOD(ROW()-2, 4) = 0, ROW() &lt;= 401),
    INDEX(input!$AB$3:$AB$102, (ROW()-2)/4 + 1),
    ""
)</f>
        <v/>
      </c>
      <c r="Z76" s="92">
        <f t="array" ref="Z76">INDEX(Images!$3:$401, INT((ROW()-2)/4)+1, MOD(ROW()-2, 4) + 2)</f>
        <v>0</v>
      </c>
      <c r="AA76" s="92">
        <f>IF(Z76&lt;&gt;"", 3, "")</f>
        <v>3</v>
      </c>
      <c r="AB76" s="92" t="str">
        <f t="shared" si="20"/>
        <v>Santini Bike Exchange Long Sleeve Green Male Thermal Jersey</v>
      </c>
      <c r="AC76" s="172"/>
      <c r="AD76" s="92" t="str">
        <f t="shared" si="1"/>
        <v/>
      </c>
      <c r="AE76" s="92"/>
      <c r="AF76" s="92"/>
      <c r="AG76" s="177" t="str">
        <f t="array" ref="AG76">IF(AND(MOD(ROW()-2, 4) = 0, ROW() &lt;= 401),
    LOWER(INDEX(input!$I$3:$I$102, (ROW()-2)/4 + 1)),
    ""
)</f>
        <v/>
      </c>
      <c r="AH76" s="92"/>
      <c r="AI76" s="92"/>
      <c r="AJ76" s="178" t="str">
        <f t="array" ref="AJ76">IF(MOD(ROW()-2, 4) = 0, IF(LOWER(INDEX(input!$V:$V, 3 + (ROW()-2)/4)) = "Slightly Used", "used", LOWER(INDEX(input!$V:$V, 3 + (ROW()-2)/4))), "")</f>
        <v/>
      </c>
      <c r="AK76" s="172"/>
      <c r="AL76" s="92"/>
      <c r="AM76" s="92"/>
      <c r="AN76" s="92"/>
      <c r="AO76" s="92"/>
      <c r="AP76" s="92"/>
      <c r="AQ76" s="92"/>
      <c r="AR76" s="92"/>
      <c r="AS76" s="92"/>
      <c r="AT76" s="78" t="str">
        <f t="array" ref="AT76">IF(AND(MOD(ROW()-2, 4) = 0, ROW() &lt;= 401),
    INDEX(input!$AD$3:$AD$102, (ROW()-2)/4 + 1),
    ""
)</f>
        <v/>
      </c>
      <c r="AU76" s="172"/>
      <c r="AV76" s="92"/>
      <c r="AW76" s="92"/>
      <c r="AX76" s="172"/>
      <c r="AY76" s="92"/>
      <c r="AZ76" s="92"/>
      <c r="BA76" s="172"/>
      <c r="BB76" s="92"/>
      <c r="BC76" s="92"/>
      <c r="BD76" s="172"/>
      <c r="BE76" s="92"/>
      <c r="BF76" s="92"/>
      <c r="BG76" s="172"/>
      <c r="BH76" s="92"/>
      <c r="BI76" s="92"/>
      <c r="BJ76" s="172"/>
      <c r="BK76" s="92"/>
      <c r="BL76" s="92"/>
      <c r="BM76" s="172"/>
      <c r="BN76" s="92"/>
      <c r="BO76" s="92"/>
      <c r="BP76" s="92"/>
      <c r="BQ76" s="10"/>
      <c r="BR76" s="10"/>
    </row>
    <row r="77" spans="1:70">
      <c r="A77" s="92" t="str">
        <f t="shared" si="0"/>
        <v>Santini Bike Exchange Long Sleeve Green Male Thermal Jersey 28018</v>
      </c>
      <c r="B77" s="92" t="str">
        <f t="array" ref="B77">IF(AND(MOD(ROW()-2, 4) = 0, ROW() &lt;= 402), INDEX(input!$C$3:$C$102, (ROW()-2)/4 + 1), "")</f>
        <v/>
      </c>
      <c r="C77" s="92"/>
      <c r="D77" s="92" t="str">
        <f t="array" ref="D77">IF(AND(MOD(ROW()-2, 4) = 0, ROW() &lt;= 401),
    INDEX(input!$E$3:$E$102, (ROW()-2)/4 + 1),
    ""
)</f>
        <v/>
      </c>
      <c r="E77" s="92"/>
      <c r="F77" s="92" t="str">
        <f t="array" ref="F77">IF(AND(MOD(ROW()-2, 4) = 0, ROW() &lt;= 401),
    INDEX(input!$P$3:$P$102, (ROW()-2)/4 + 1),
    ""
)</f>
        <v/>
      </c>
      <c r="G77" s="92">
        <f t="array" ref="G77">IF(AND(MOD(ROW()-2, 4) = 0, ROW() &lt;= 401),
    INDEX(input!$Q$3:$Q$102, (ROW()-2)/4 + 1),
)</f>
        <v>0</v>
      </c>
      <c r="H77" s="172"/>
      <c r="I77" s="92" t="str">
        <f t="array" ref="I77">IF(AND(MOD(ROW()-2, 4) = 0, ROW() &lt;= 401),
    INDEX(input!$R$3:$R$102, (ROW()-2)/4 + 1),
    ""
)</f>
        <v/>
      </c>
      <c r="J77" s="92" t="str">
        <f t="array" ref="J77">IF(AND(MOD(ROW()-2, 4) = 0, ROW() &lt;= 401),
    INDEX(input!$S$3:$S$102, (ROW()-2)/4 + 1),
    ""
)</f>
        <v/>
      </c>
      <c r="K77" s="92"/>
      <c r="L77" s="92"/>
      <c r="M77" s="92"/>
      <c r="N77" s="92"/>
      <c r="O77" s="92" t="str">
        <f t="array" ref="O77">IF(AND(MOD(ROW()-2, 4) = 0, ROW() &lt;= 401),
    INDEX(input!$AA$3:$AA$102, (ROW()-2)/4 + 1),
    ""
)</f>
        <v/>
      </c>
      <c r="P77" s="173" t="str">
        <f t="array" ref="P77">IF(AND(MOD(ROW()-2, 4) = 0, ROW() &lt;= 401),
    INDEX(input!$AC$3:$AC$102, (ROW()-2)/4 + 1),
    ""
)</f>
        <v/>
      </c>
      <c r="Q77" s="92"/>
      <c r="R77" s="173" t="str">
        <f t="array" ref="R77">IF(AND(MOD(ROW()-2, 4) = 0, ROW() &lt;= 401),
    INDEX(input!$T$3:$T$102, (ROW()-2)/4 + 1),
    ""
)</f>
        <v/>
      </c>
      <c r="S77" s="92"/>
      <c r="T77" s="92"/>
      <c r="U77" s="78" t="str">
        <f t="array" ref="U77">IF(AND(MOD(ROW()-2, 4) = 0, ROW() &lt;= 401),
    INDEX(input!$AF$3:$AF$102, (ROW()-2)/4 + 1),
    ""
)</f>
        <v/>
      </c>
      <c r="V77" s="174" t="str">
        <f t="array" ref="V77">IF(AND(MOD(ROW()-2, 4) = 0, ROW() &lt;= 401),
    INDEX(input!$U$3:$U$102, (ROW()-2)/4 + 1),
    ""
)</f>
        <v/>
      </c>
      <c r="W77" s="172"/>
      <c r="X77" s="172"/>
      <c r="Y77" s="175" t="str">
        <f t="array" ref="Y77">IF(AND(MOD(ROW()-2, 4) = 0, ROW() &lt;= 401),
    INDEX(input!$AB$3:$AB$102, (ROW()-2)/4 + 1),
    ""
)</f>
        <v/>
      </c>
      <c r="Z77" s="92">
        <f t="array" ref="Z77">INDEX(Images!$3:$401, INT((ROW()-2)/4)+1, MOD(ROW()-2, 4) + 2)</f>
        <v>0</v>
      </c>
      <c r="AA77" s="92">
        <f>IF(Z77&lt;&gt;"", 4, "")</f>
        <v>4</v>
      </c>
      <c r="AB77" s="92" t="str">
        <f t="shared" si="20"/>
        <v>Santini Bike Exchange Long Sleeve Green Male Thermal Jersey</v>
      </c>
      <c r="AC77" s="172"/>
      <c r="AD77" s="92" t="str">
        <f t="shared" si="1"/>
        <v/>
      </c>
      <c r="AE77" s="92"/>
      <c r="AF77" s="92"/>
      <c r="AG77" s="177" t="str">
        <f t="array" ref="AG77">IF(AND(MOD(ROW()-2, 4) = 0, ROW() &lt;= 401),
    LOWER(INDEX(input!$I$3:$I$102, (ROW()-2)/4 + 1)),
    ""
)</f>
        <v/>
      </c>
      <c r="AH77" s="92"/>
      <c r="AI77" s="92"/>
      <c r="AJ77" s="178" t="str">
        <f t="array" ref="AJ77">IF(MOD(ROW()-2, 4) = 0, IF(LOWER(INDEX(input!$V:$V, 3 + (ROW()-2)/4)) = "Slightly Used", "used", LOWER(INDEX(input!$V:$V, 3 + (ROW()-2)/4))), "")</f>
        <v/>
      </c>
      <c r="AK77" s="172"/>
      <c r="AL77" s="92"/>
      <c r="AM77" s="92"/>
      <c r="AN77" s="92"/>
      <c r="AO77" s="92"/>
      <c r="AP77" s="92"/>
      <c r="AQ77" s="92"/>
      <c r="AR77" s="92"/>
      <c r="AS77" s="92"/>
      <c r="AT77" s="78" t="str">
        <f t="array" ref="AT77">IF(AND(MOD(ROW()-2, 4) = 0, ROW() &lt;= 401),
    INDEX(input!$AD$3:$AD$102, (ROW()-2)/4 + 1),
    ""
)</f>
        <v/>
      </c>
      <c r="AU77" s="172"/>
      <c r="AV77" s="92"/>
      <c r="AW77" s="92"/>
      <c r="AX77" s="172"/>
      <c r="AY77" s="92"/>
      <c r="AZ77" s="92"/>
      <c r="BA77" s="172"/>
      <c r="BB77" s="92"/>
      <c r="BC77" s="92"/>
      <c r="BD77" s="172"/>
      <c r="BE77" s="92"/>
      <c r="BF77" s="92"/>
      <c r="BG77" s="172"/>
      <c r="BH77" s="92"/>
      <c r="BI77" s="92"/>
      <c r="BJ77" s="172"/>
      <c r="BK77" s="92"/>
      <c r="BL77" s="92"/>
      <c r="BM77" s="172"/>
      <c r="BN77" s="92"/>
      <c r="BO77" s="92"/>
      <c r="BP77" s="92"/>
      <c r="BQ77" s="10"/>
      <c r="BR77" s="10"/>
    </row>
    <row r="78" spans="1:70">
      <c r="A78" s="92" t="str">
        <f t="shared" si="0"/>
        <v>Santini Bike Exchange Long Sleeve Green Male Thermal Jersey 28019</v>
      </c>
      <c r="B78" s="92" t="str">
        <f t="array" ref="B78">IF(AND(MOD(ROW()-2, 4) = 0, ROW() &lt;= 402), INDEX(input!$C$3:$C$102, (ROW()-2)/4 + 1), "")</f>
        <v>Santini Bike Exchange Long Sleeve Green Male Thermal Jersey</v>
      </c>
      <c r="C78" s="92" t="str">
        <f t="array" aca="1" ref="C78" ca="1">IF(MOD(ROW()-2,4)=0, INDEX(input!B:B, (ROW()-2)/4 + 3), INDEX(input!B:B, (ROW()-2)/4 + 2))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00028019 7-A-5&lt;/body&gt;&lt;/html&gt;</v>
      </c>
      <c r="D78" s="92" t="str">
        <f t="array" ref="D78">IF(AND(MOD(ROW()-2, 4) = 0, ROW() &lt;= 401),
    INDEX(input!$E$3:$E$102, (ROW()-2)/4 + 1),
    ""
)</f>
        <v>vc80</v>
      </c>
      <c r="E78" s="92" t="s">
        <v>509</v>
      </c>
      <c r="F78" s="92" t="str">
        <f t="array" ref="F78">IF(AND(MOD(ROW()-2, 4) = 0, ROW() &lt;= 401),
    INDEX(input!$P$3:$P$102, (ROW()-2)/4 + 1),
    ""
)</f>
        <v>Long Sleeve Jersey</v>
      </c>
      <c r="G78" s="92" t="str">
        <f t="array" ref="G78">IF(AND(MOD(ROW()-2, 4) = 0, ROW() &lt;= 401),
    INDEX(input!$Q$3:$Q$102, (ROW()-2)/4 + 1),
)</f>
        <v>New Arrivals, __label:New Arrivals</v>
      </c>
      <c r="H78" s="172" t="b">
        <v>0</v>
      </c>
      <c r="I78" s="92" t="str">
        <f t="array" ref="I78">IF(AND(MOD(ROW()-2, 4) = 0, ROW() &lt;= 401),
    INDEX(input!$R$3:$R$102, (ROW()-2)/4 + 1),
    ""
)</f>
        <v>Size</v>
      </c>
      <c r="J78" s="92" t="str">
        <f t="array" ref="J78">IF(AND(MOD(ROW()-2, 4) = 0, ROW() &lt;= 401),
    INDEX(input!$S$3:$S$102, (ROW()-2)/4 + 1),
    ""
)</f>
        <v>M</v>
      </c>
      <c r="K78" s="92"/>
      <c r="L78" s="92"/>
      <c r="M78" s="92"/>
      <c r="N78" s="92"/>
      <c r="O78" s="92" t="str">
        <f t="array" ref="O78">IF(AND(MOD(ROW()-2, 4) = 0, ROW() &lt;= 401),
    INDEX(input!$AA$3:$AA$102, (ROW()-2)/4 + 1),
    ""
)</f>
        <v>00028019 7-A-5</v>
      </c>
      <c r="P78" s="173">
        <f t="array" ref="P78">IF(AND(MOD(ROW()-2, 4) = 0, ROW() &lt;= 401),
    INDEX(input!$AC$3:$AC$102, (ROW()-2)/4 + 1),
    ""
)</f>
        <v>1250</v>
      </c>
      <c r="Q78" s="92" t="s">
        <v>510</v>
      </c>
      <c r="R78" s="173">
        <f t="array" ref="R78">IF(AND(MOD(ROW()-2, 4) = 0, ROW() &lt;= 401),
    INDEX(input!$T$3:$T$102, (ROW()-2)/4 + 1),
    ""
)</f>
        <v>1</v>
      </c>
      <c r="S78" s="92" t="s">
        <v>511</v>
      </c>
      <c r="T78" s="92" t="s">
        <v>512</v>
      </c>
      <c r="U78" s="78">
        <f t="array" ref="U78">IF(AND(MOD(ROW()-2, 4) = 0, ROW() &lt;= 401),
    INDEX(input!$AF$3:$AF$102, (ROW()-2)/4 + 1),
    ""
)</f>
        <v>66.651667000000003</v>
      </c>
      <c r="V78" s="174">
        <f t="array" ref="V78">IF(AND(MOD(ROW()-2, 4) = 0, ROW() &lt;= 401),
    INDEX(input!$U$3:$U$102, (ROW()-2)/4 + 1),
    ""
)</f>
        <v>0</v>
      </c>
      <c r="W78" s="172" t="b">
        <v>1</v>
      </c>
      <c r="X78" s="172" t="b">
        <v>1</v>
      </c>
      <c r="Y78" s="175" t="str">
        <f t="array" ref="Y78">IF(AND(MOD(ROW()-2, 4) = 0, ROW() &lt;= 401),
    INDEX(input!$AB$3:$AB$102, (ROW()-2)/4 + 1),
    ""
)</f>
        <v>28019</v>
      </c>
      <c r="Z78" s="92">
        <f t="array" ref="Z78">INDEX(Images!$3:$401, INT((ROW()-2)/4)+1, MOD(ROW()-2, 4) + 2)</f>
        <v>0</v>
      </c>
      <c r="AA78" s="92">
        <f>IF(Z78&lt;&gt;"", 1, "")</f>
        <v>1</v>
      </c>
      <c r="AB78" s="92" t="str">
        <f t="array" ref="AB78">IF(AND(Z78&lt;&gt;"", MOD(ROW()-2,4)=0), INDEX($B$2:$B$401, (ROW()-2)/4*4 + 1), "")</f>
        <v>Santini Bike Exchange Long Sleeve Green Male Thermal Jersey</v>
      </c>
      <c r="AC78" s="172" t="b">
        <v>0</v>
      </c>
      <c r="AD78" s="92" t="str">
        <f t="shared" si="1"/>
        <v>Santini Bike Exchange Long Sleeve Green Male Thermal Jersey</v>
      </c>
      <c r="AE78" s="92"/>
      <c r="AF78" s="92" t="s">
        <v>513</v>
      </c>
      <c r="AG78" s="177" t="str">
        <f t="array" ref="AG78">IF(AND(MOD(ROW()-2, 4) = 0, ROW() &lt;= 401),
    LOWER(INDEX(input!$I$3:$I$102, (ROW()-2)/4 + 1)),
    ""
)</f>
        <v>male</v>
      </c>
      <c r="AH78" s="92"/>
      <c r="AI78" s="92"/>
      <c r="AJ78" s="178" t="str">
        <f t="array" ref="AJ78">IF(MOD(ROW()-2, 4) = 0, IF(LOWER(INDEX(input!$V:$V, 3 + (ROW()-2)/4)) = "Slightly Used", "used", LOWER(INDEX(input!$V:$V, 3 + (ROW()-2)/4))), "")</f>
        <v>new</v>
      </c>
      <c r="AK78" s="172" t="b">
        <v>1</v>
      </c>
      <c r="AL78" s="92"/>
      <c r="AM78" s="92"/>
      <c r="AN78" s="92"/>
      <c r="AO78" s="92"/>
      <c r="AP78" s="92"/>
      <c r="AQ78" s="92"/>
      <c r="AR78" s="92" t="s">
        <v>514</v>
      </c>
      <c r="AS78" s="92"/>
      <c r="AT78" s="78">
        <f t="array" ref="AT78">IF(AND(MOD(ROW()-2, 4) = 0, ROW() &lt;= 401),
    INDEX(input!$AD$3:$AD$102, (ROW()-2)/4 + 1),
    ""
)</f>
        <v>14</v>
      </c>
      <c r="AU78" s="172" t="b">
        <v>1</v>
      </c>
      <c r="AV78" s="92"/>
      <c r="AW78" s="92"/>
      <c r="AX78" s="172" t="b">
        <v>1</v>
      </c>
      <c r="AY78" s="92"/>
      <c r="AZ78" s="92"/>
      <c r="BA78" s="172" t="b">
        <v>1</v>
      </c>
      <c r="BB78" s="92"/>
      <c r="BC78" s="92"/>
      <c r="BD78" s="172" t="b">
        <v>1</v>
      </c>
      <c r="BE78" s="92"/>
      <c r="BF78" s="92"/>
      <c r="BG78" s="172" t="b">
        <v>1</v>
      </c>
      <c r="BH78" s="92"/>
      <c r="BI78" s="92"/>
      <c r="BJ78" s="172" t="b">
        <v>1</v>
      </c>
      <c r="BK78" s="92"/>
      <c r="BL78" s="92"/>
      <c r="BM78" s="172" t="b">
        <v>1</v>
      </c>
      <c r="BN78" s="92"/>
      <c r="BO78" s="92"/>
      <c r="BP78" s="92" t="s">
        <v>515</v>
      </c>
      <c r="BQ78" s="10"/>
      <c r="BR78" s="10"/>
    </row>
    <row r="79" spans="1:70">
      <c r="A79" s="92" t="str">
        <f t="shared" si="0"/>
        <v>Santini Bike Exchange Long Sleeve Green Male Thermal Jersey 28019</v>
      </c>
      <c r="B79" s="92" t="str">
        <f t="array" ref="B79">IF(AND(MOD(ROW()-2, 4) = 0, ROW() &lt;= 402), INDEX(input!$C$3:$C$102, (ROW()-2)/4 + 1), "")</f>
        <v/>
      </c>
      <c r="C79" s="92"/>
      <c r="D79" s="92" t="str">
        <f t="array" ref="D79">IF(AND(MOD(ROW()-2, 4) = 0, ROW() &lt;= 401),
    INDEX(input!$E$3:$E$102, (ROW()-2)/4 + 1),
    ""
)</f>
        <v/>
      </c>
      <c r="E79" s="92"/>
      <c r="F79" s="92" t="str">
        <f t="array" ref="F79">IF(AND(MOD(ROW()-2, 4) = 0, ROW() &lt;= 401),
    INDEX(input!$P$3:$P$102, (ROW()-2)/4 + 1),
    ""
)</f>
        <v/>
      </c>
      <c r="G79" s="92">
        <f t="array" ref="G79">IF(AND(MOD(ROW()-2, 4) = 0, ROW() &lt;= 401),
    INDEX(input!$Q$3:$Q$102, (ROW()-2)/4 + 1),
)</f>
        <v>0</v>
      </c>
      <c r="H79" s="172"/>
      <c r="I79" s="92" t="str">
        <f t="array" ref="I79">IF(AND(MOD(ROW()-2, 4) = 0, ROW() &lt;= 401),
    INDEX(input!$R$3:$R$102, (ROW()-2)/4 + 1),
    ""
)</f>
        <v/>
      </c>
      <c r="J79" s="92" t="str">
        <f t="array" ref="J79">IF(AND(MOD(ROW()-2, 4) = 0, ROW() &lt;= 401),
    INDEX(input!$S$3:$S$102, (ROW()-2)/4 + 1),
    ""
)</f>
        <v/>
      </c>
      <c r="K79" s="92"/>
      <c r="L79" s="92"/>
      <c r="M79" s="92"/>
      <c r="N79" s="92"/>
      <c r="O79" s="92" t="str">
        <f t="array" ref="O79">IF(AND(MOD(ROW()-2, 4) = 0, ROW() &lt;= 401),
    INDEX(input!$AA$3:$AA$102, (ROW()-2)/4 + 1),
    ""
)</f>
        <v/>
      </c>
      <c r="P79" s="173" t="str">
        <f t="array" ref="P79">IF(AND(MOD(ROW()-2, 4) = 0, ROW() &lt;= 401),
    INDEX(input!$AC$3:$AC$102, (ROW()-2)/4 + 1),
    ""
)</f>
        <v/>
      </c>
      <c r="Q79" s="92"/>
      <c r="R79" s="173" t="str">
        <f t="array" ref="R79">IF(AND(MOD(ROW()-2, 4) = 0, ROW() &lt;= 401),
    INDEX(input!$T$3:$T$102, (ROW()-2)/4 + 1),
    ""
)</f>
        <v/>
      </c>
      <c r="S79" s="92"/>
      <c r="T79" s="92"/>
      <c r="U79" s="78" t="str">
        <f t="array" ref="U79">IF(AND(MOD(ROW()-2, 4) = 0, ROW() &lt;= 401),
    INDEX(input!$AF$3:$AF$102, (ROW()-2)/4 + 1),
    ""
)</f>
        <v/>
      </c>
      <c r="V79" s="174" t="str">
        <f t="array" ref="V79">IF(AND(MOD(ROW()-2, 4) = 0, ROW() &lt;= 401),
    INDEX(input!$U$3:$U$102, (ROW()-2)/4 + 1),
    ""
)</f>
        <v/>
      </c>
      <c r="W79" s="172"/>
      <c r="X79" s="172"/>
      <c r="Y79" s="175" t="str">
        <f t="array" ref="Y79">IF(AND(MOD(ROW()-2, 4) = 0, ROW() &lt;= 401),
    INDEX(input!$AB$3:$AB$102, (ROW()-2)/4 + 1),
    ""
)</f>
        <v/>
      </c>
      <c r="Z79" s="92">
        <f t="array" ref="Z79">INDEX(Images!$3:$401, INT((ROW()-2)/4)+1, MOD(ROW()-2, 4) + 2)</f>
        <v>0</v>
      </c>
      <c r="AA79" s="92">
        <f>IF(Z79&lt;&gt;"", 2, "")</f>
        <v>2</v>
      </c>
      <c r="AB79" s="92" t="str">
        <f t="shared" ref="AB79:AB81" si="21">IF(Z79&lt;&gt;"", AB78, "")</f>
        <v>Santini Bike Exchange Long Sleeve Green Male Thermal Jersey</v>
      </c>
      <c r="AC79" s="172"/>
      <c r="AD79" s="92" t="str">
        <f t="shared" si="1"/>
        <v/>
      </c>
      <c r="AE79" s="92"/>
      <c r="AF79" s="92"/>
      <c r="AG79" s="177" t="str">
        <f t="array" ref="AG79">IF(AND(MOD(ROW()-2, 4) = 0, ROW() &lt;= 401),
    LOWER(INDEX(input!$I$3:$I$102, (ROW()-2)/4 + 1)),
    ""
)</f>
        <v/>
      </c>
      <c r="AH79" s="92"/>
      <c r="AI79" s="92"/>
      <c r="AJ79" s="178" t="str">
        <f t="array" ref="AJ79">IF(MOD(ROW()-2, 4) = 0, IF(LOWER(INDEX(input!$V:$V, 3 + (ROW()-2)/4)) = "Slightly Used", "used", LOWER(INDEX(input!$V:$V, 3 + (ROW()-2)/4))), "")</f>
        <v/>
      </c>
      <c r="AK79" s="172"/>
      <c r="AL79" s="92"/>
      <c r="AM79" s="92"/>
      <c r="AN79" s="92"/>
      <c r="AO79" s="92"/>
      <c r="AP79" s="92"/>
      <c r="AQ79" s="92"/>
      <c r="AR79" s="92"/>
      <c r="AS79" s="92"/>
      <c r="AT79" s="78" t="str">
        <f t="array" ref="AT79">IF(AND(MOD(ROW()-2, 4) = 0, ROW() &lt;= 401),
    INDEX(input!$AD$3:$AD$102, (ROW()-2)/4 + 1),
    ""
)</f>
        <v/>
      </c>
      <c r="AU79" s="172"/>
      <c r="AV79" s="92"/>
      <c r="AW79" s="92"/>
      <c r="AX79" s="172"/>
      <c r="AY79" s="92"/>
      <c r="AZ79" s="92"/>
      <c r="BA79" s="172"/>
      <c r="BB79" s="92"/>
      <c r="BC79" s="92"/>
      <c r="BD79" s="172"/>
      <c r="BE79" s="92"/>
      <c r="BF79" s="92"/>
      <c r="BG79" s="172"/>
      <c r="BH79" s="92"/>
      <c r="BI79" s="92"/>
      <c r="BJ79" s="172"/>
      <c r="BK79" s="92"/>
      <c r="BL79" s="92"/>
      <c r="BM79" s="172"/>
      <c r="BN79" s="92"/>
      <c r="BO79" s="92"/>
      <c r="BP79" s="92"/>
      <c r="BQ79" s="10"/>
      <c r="BR79" s="10"/>
    </row>
    <row r="80" spans="1:70">
      <c r="A80" s="92" t="str">
        <f t="shared" si="0"/>
        <v>Santini Bike Exchange Long Sleeve Green Male Thermal Jersey 28019</v>
      </c>
      <c r="B80" s="92" t="str">
        <f t="array" ref="B80">IF(AND(MOD(ROW()-2, 4) = 0, ROW() &lt;= 402), INDEX(input!$C$3:$C$102, (ROW()-2)/4 + 1), "")</f>
        <v/>
      </c>
      <c r="C80" s="92"/>
      <c r="D80" s="92" t="str">
        <f t="array" ref="D80">IF(AND(MOD(ROW()-2, 4) = 0, ROW() &lt;= 401),
    INDEX(input!$E$3:$E$102, (ROW()-2)/4 + 1),
    ""
)</f>
        <v/>
      </c>
      <c r="E80" s="92"/>
      <c r="F80" s="92" t="str">
        <f t="array" ref="F80">IF(AND(MOD(ROW()-2, 4) = 0, ROW() &lt;= 401),
    INDEX(input!$P$3:$P$102, (ROW()-2)/4 + 1),
    ""
)</f>
        <v/>
      </c>
      <c r="G80" s="92">
        <f t="array" ref="G80">IF(AND(MOD(ROW()-2, 4) = 0, ROW() &lt;= 401),
    INDEX(input!$Q$3:$Q$102, (ROW()-2)/4 + 1),
)</f>
        <v>0</v>
      </c>
      <c r="H80" s="172"/>
      <c r="I80" s="92" t="str">
        <f t="array" ref="I80">IF(AND(MOD(ROW()-2, 4) = 0, ROW() &lt;= 401),
    INDEX(input!$R$3:$R$102, (ROW()-2)/4 + 1),
    ""
)</f>
        <v/>
      </c>
      <c r="J80" s="92" t="str">
        <f t="array" ref="J80">IF(AND(MOD(ROW()-2, 4) = 0, ROW() &lt;= 401),
    INDEX(input!$S$3:$S$102, (ROW()-2)/4 + 1),
    ""
)</f>
        <v/>
      </c>
      <c r="K80" s="92"/>
      <c r="L80" s="92"/>
      <c r="M80" s="92"/>
      <c r="N80" s="92"/>
      <c r="O80" s="92" t="str">
        <f t="array" ref="O80">IF(AND(MOD(ROW()-2, 4) = 0, ROW() &lt;= 401),
    INDEX(input!$AA$3:$AA$102, (ROW()-2)/4 + 1),
    ""
)</f>
        <v/>
      </c>
      <c r="P80" s="173" t="str">
        <f t="array" ref="P80">IF(AND(MOD(ROW()-2, 4) = 0, ROW() &lt;= 401),
    INDEX(input!$AC$3:$AC$102, (ROW()-2)/4 + 1),
    ""
)</f>
        <v/>
      </c>
      <c r="Q80" s="92"/>
      <c r="R80" s="173" t="str">
        <f t="array" ref="R80">IF(AND(MOD(ROW()-2, 4) = 0, ROW() &lt;= 401),
    INDEX(input!$T$3:$T$102, (ROW()-2)/4 + 1),
    ""
)</f>
        <v/>
      </c>
      <c r="S80" s="92"/>
      <c r="T80" s="92"/>
      <c r="U80" s="78" t="str">
        <f t="array" ref="U80">IF(AND(MOD(ROW()-2, 4) = 0, ROW() &lt;= 401),
    INDEX(input!$AF$3:$AF$102, (ROW()-2)/4 + 1),
    ""
)</f>
        <v/>
      </c>
      <c r="V80" s="174" t="str">
        <f t="array" ref="V80">IF(AND(MOD(ROW()-2, 4) = 0, ROW() &lt;= 401),
    INDEX(input!$U$3:$U$102, (ROW()-2)/4 + 1),
    ""
)</f>
        <v/>
      </c>
      <c r="W80" s="172"/>
      <c r="X80" s="172"/>
      <c r="Y80" s="175" t="str">
        <f t="array" ref="Y80">IF(AND(MOD(ROW()-2, 4) = 0, ROW() &lt;= 401),
    INDEX(input!$AB$3:$AB$102, (ROW()-2)/4 + 1),
    ""
)</f>
        <v/>
      </c>
      <c r="Z80" s="92">
        <f t="array" ref="Z80">INDEX(Images!$3:$401, INT((ROW()-2)/4)+1, MOD(ROW()-2, 4) + 2)</f>
        <v>0</v>
      </c>
      <c r="AA80" s="92">
        <f>IF(Z80&lt;&gt;"", 3, "")</f>
        <v>3</v>
      </c>
      <c r="AB80" s="92" t="str">
        <f t="shared" si="21"/>
        <v>Santini Bike Exchange Long Sleeve Green Male Thermal Jersey</v>
      </c>
      <c r="AC80" s="172"/>
      <c r="AD80" s="92" t="str">
        <f t="shared" si="1"/>
        <v/>
      </c>
      <c r="AE80" s="92"/>
      <c r="AF80" s="92"/>
      <c r="AG80" s="177" t="str">
        <f t="array" ref="AG80">IF(AND(MOD(ROW()-2, 4) = 0, ROW() &lt;= 401),
    LOWER(INDEX(input!$I$3:$I$102, (ROW()-2)/4 + 1)),
    ""
)</f>
        <v/>
      </c>
      <c r="AH80" s="92"/>
      <c r="AI80" s="92"/>
      <c r="AJ80" s="178" t="str">
        <f t="array" ref="AJ80">IF(MOD(ROW()-2, 4) = 0, IF(LOWER(INDEX(input!$V:$V, 3 + (ROW()-2)/4)) = "Slightly Used", "used", LOWER(INDEX(input!$V:$V, 3 + (ROW()-2)/4))), "")</f>
        <v/>
      </c>
      <c r="AK80" s="172"/>
      <c r="AL80" s="92"/>
      <c r="AM80" s="92"/>
      <c r="AN80" s="92"/>
      <c r="AO80" s="92"/>
      <c r="AP80" s="92"/>
      <c r="AQ80" s="92"/>
      <c r="AR80" s="92"/>
      <c r="AS80" s="92"/>
      <c r="AT80" s="78" t="str">
        <f t="array" ref="AT80">IF(AND(MOD(ROW()-2, 4) = 0, ROW() &lt;= 401),
    INDEX(input!$AD$3:$AD$102, (ROW()-2)/4 + 1),
    ""
)</f>
        <v/>
      </c>
      <c r="AU80" s="172"/>
      <c r="AV80" s="92"/>
      <c r="AW80" s="92"/>
      <c r="AX80" s="172"/>
      <c r="AY80" s="92"/>
      <c r="AZ80" s="92"/>
      <c r="BA80" s="172"/>
      <c r="BB80" s="92"/>
      <c r="BC80" s="92"/>
      <c r="BD80" s="172"/>
      <c r="BE80" s="92"/>
      <c r="BF80" s="92"/>
      <c r="BG80" s="172"/>
      <c r="BH80" s="92"/>
      <c r="BI80" s="92"/>
      <c r="BJ80" s="172"/>
      <c r="BK80" s="92"/>
      <c r="BL80" s="92"/>
      <c r="BM80" s="172"/>
      <c r="BN80" s="92"/>
      <c r="BO80" s="92"/>
      <c r="BP80" s="92"/>
      <c r="BQ80" s="10"/>
      <c r="BR80" s="10"/>
    </row>
    <row r="81" spans="1:70">
      <c r="A81" s="92" t="str">
        <f t="shared" si="0"/>
        <v>Santini Bike Exchange Long Sleeve Green Male Thermal Jersey 28019</v>
      </c>
      <c r="B81" s="92" t="str">
        <f t="array" ref="B81">IF(AND(MOD(ROW()-2, 4) = 0, ROW() &lt;= 402), INDEX(input!$C$3:$C$102, (ROW()-2)/4 + 1), "")</f>
        <v/>
      </c>
      <c r="C81" s="92"/>
      <c r="D81" s="92" t="str">
        <f t="array" ref="D81">IF(AND(MOD(ROW()-2, 4) = 0, ROW() &lt;= 401),
    INDEX(input!$E$3:$E$102, (ROW()-2)/4 + 1),
    ""
)</f>
        <v/>
      </c>
      <c r="E81" s="92"/>
      <c r="F81" s="92" t="str">
        <f t="array" ref="F81">IF(AND(MOD(ROW()-2, 4) = 0, ROW() &lt;= 401),
    INDEX(input!$P$3:$P$102, (ROW()-2)/4 + 1),
    ""
)</f>
        <v/>
      </c>
      <c r="G81" s="92">
        <f t="array" ref="G81">IF(AND(MOD(ROW()-2, 4) = 0, ROW() &lt;= 401),
    INDEX(input!$Q$3:$Q$102, (ROW()-2)/4 + 1),
)</f>
        <v>0</v>
      </c>
      <c r="H81" s="172"/>
      <c r="I81" s="92" t="str">
        <f t="array" ref="I81">IF(AND(MOD(ROW()-2, 4) = 0, ROW() &lt;= 401),
    INDEX(input!$R$3:$R$102, (ROW()-2)/4 + 1),
    ""
)</f>
        <v/>
      </c>
      <c r="J81" s="92" t="str">
        <f t="array" ref="J81">IF(AND(MOD(ROW()-2, 4) = 0, ROW() &lt;= 401),
    INDEX(input!$S$3:$S$102, (ROW()-2)/4 + 1),
    ""
)</f>
        <v/>
      </c>
      <c r="K81" s="92"/>
      <c r="L81" s="92"/>
      <c r="M81" s="92"/>
      <c r="N81" s="92"/>
      <c r="O81" s="92" t="str">
        <f t="array" ref="O81">IF(AND(MOD(ROW()-2, 4) = 0, ROW() &lt;= 401),
    INDEX(input!$AA$3:$AA$102, (ROW()-2)/4 + 1),
    ""
)</f>
        <v/>
      </c>
      <c r="P81" s="173" t="str">
        <f t="array" ref="P81">IF(AND(MOD(ROW()-2, 4) = 0, ROW() &lt;= 401),
    INDEX(input!$AC$3:$AC$102, (ROW()-2)/4 + 1),
    ""
)</f>
        <v/>
      </c>
      <c r="Q81" s="92"/>
      <c r="R81" s="173" t="str">
        <f t="array" ref="R81">IF(AND(MOD(ROW()-2, 4) = 0, ROW() &lt;= 401),
    INDEX(input!$T$3:$T$102, (ROW()-2)/4 + 1),
    ""
)</f>
        <v/>
      </c>
      <c r="S81" s="92"/>
      <c r="T81" s="92"/>
      <c r="U81" s="78" t="str">
        <f t="array" ref="U81">IF(AND(MOD(ROW()-2, 4) = 0, ROW() &lt;= 401),
    INDEX(input!$AF$3:$AF$102, (ROW()-2)/4 + 1),
    ""
)</f>
        <v/>
      </c>
      <c r="V81" s="174" t="str">
        <f t="array" ref="V81">IF(AND(MOD(ROW()-2, 4) = 0, ROW() &lt;= 401),
    INDEX(input!$U$3:$U$102, (ROW()-2)/4 + 1),
    ""
)</f>
        <v/>
      </c>
      <c r="W81" s="172"/>
      <c r="X81" s="172"/>
      <c r="Y81" s="175" t="str">
        <f t="array" ref="Y81">IF(AND(MOD(ROW()-2, 4) = 0, ROW() &lt;= 401),
    INDEX(input!$AB$3:$AB$102, (ROW()-2)/4 + 1),
    ""
)</f>
        <v/>
      </c>
      <c r="Z81" s="92">
        <f t="array" ref="Z81">INDEX(Images!$3:$401, INT((ROW()-2)/4)+1, MOD(ROW()-2, 4) + 2)</f>
        <v>0</v>
      </c>
      <c r="AA81" s="92">
        <f>IF(Z81&lt;&gt;"", 4, "")</f>
        <v>4</v>
      </c>
      <c r="AB81" s="92" t="str">
        <f t="shared" si="21"/>
        <v>Santini Bike Exchange Long Sleeve Green Male Thermal Jersey</v>
      </c>
      <c r="AC81" s="172"/>
      <c r="AD81" s="92" t="str">
        <f t="shared" si="1"/>
        <v/>
      </c>
      <c r="AE81" s="92"/>
      <c r="AF81" s="92"/>
      <c r="AG81" s="177" t="str">
        <f t="array" ref="AG81">IF(AND(MOD(ROW()-2, 4) = 0, ROW() &lt;= 401),
    LOWER(INDEX(input!$I$3:$I$102, (ROW()-2)/4 + 1)),
    ""
)</f>
        <v/>
      </c>
      <c r="AH81" s="92"/>
      <c r="AI81" s="92"/>
      <c r="AJ81" s="178" t="str">
        <f t="array" ref="AJ81">IF(MOD(ROW()-2, 4) = 0, IF(LOWER(INDEX(input!$V:$V, 3 + (ROW()-2)/4)) = "Slightly Used", "used", LOWER(INDEX(input!$V:$V, 3 + (ROW()-2)/4))), "")</f>
        <v/>
      </c>
      <c r="AK81" s="172"/>
      <c r="AL81" s="92"/>
      <c r="AM81" s="92"/>
      <c r="AN81" s="92"/>
      <c r="AO81" s="92"/>
      <c r="AP81" s="92"/>
      <c r="AQ81" s="92"/>
      <c r="AR81" s="92"/>
      <c r="AS81" s="92"/>
      <c r="AT81" s="78" t="str">
        <f t="array" ref="AT81">IF(AND(MOD(ROW()-2, 4) = 0, ROW() &lt;= 401),
    INDEX(input!$AD$3:$AD$102, (ROW()-2)/4 + 1),
    ""
)</f>
        <v/>
      </c>
      <c r="AU81" s="172"/>
      <c r="AV81" s="92"/>
      <c r="AW81" s="92"/>
      <c r="AX81" s="172"/>
      <c r="AY81" s="92"/>
      <c r="AZ81" s="92"/>
      <c r="BA81" s="172"/>
      <c r="BB81" s="92"/>
      <c r="BC81" s="92"/>
      <c r="BD81" s="172"/>
      <c r="BE81" s="92"/>
      <c r="BF81" s="92"/>
      <c r="BG81" s="172"/>
      <c r="BH81" s="92"/>
      <c r="BI81" s="92"/>
      <c r="BJ81" s="172"/>
      <c r="BK81" s="92"/>
      <c r="BL81" s="92"/>
      <c r="BM81" s="172"/>
      <c r="BN81" s="92"/>
      <c r="BO81" s="92"/>
      <c r="BP81" s="92"/>
      <c r="BQ81" s="10"/>
      <c r="BR81" s="10"/>
    </row>
    <row r="82" spans="1:70">
      <c r="A82" s="92" t="str">
        <f t="shared" si="0"/>
        <v>Ekoi Education First Long Sleeve Yellow Female Thermal baselayer 28020</v>
      </c>
      <c r="B82" s="92" t="str">
        <f t="array" ref="B82">IF(AND(MOD(ROW()-2, 4) = 0, ROW() &lt;= 402), INDEX(input!$C$3:$C$102, (ROW()-2)/4 + 1), "")</f>
        <v>Ekoi Education First Long Sleeve Yellow Female Thermal baselayer</v>
      </c>
      <c r="C82" s="92" t="str">
        <f t="array" aca="1" ref="C82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00028020 7-A-5&lt;/body&gt;&lt;/html&gt;</v>
      </c>
      <c r="D82" s="92" t="str">
        <f t="array" ref="D82">IF(AND(MOD(ROW()-2, 4) = 0, ROW() &lt;= 401),
    INDEX(input!$E$3:$E$102, (ROW()-2)/4 + 1),
    ""
)</f>
        <v>vc80</v>
      </c>
      <c r="E82" s="92" t="s">
        <v>509</v>
      </c>
      <c r="F82" s="92" t="str">
        <f t="array" ref="F82">IF(AND(MOD(ROW()-2, 4) = 0, ROW() &lt;= 401),
    INDEX(input!$P$3:$P$102, (ROW()-2)/4 + 1),
    ""
)</f>
        <v>Base layer</v>
      </c>
      <c r="G82" s="92" t="str">
        <f t="array" ref="G82">IF(AND(MOD(ROW()-2, 4) = 0, ROW() &lt;= 401),
    INDEX(input!$Q$3:$Q$102, (ROW()-2)/4 + 1),
)</f>
        <v>New Arrivals, __label:New Arrivals</v>
      </c>
      <c r="H82" s="172" t="b">
        <v>0</v>
      </c>
      <c r="I82" s="92" t="str">
        <f t="array" ref="I82">IF(AND(MOD(ROW()-2, 4) = 0, ROW() &lt;= 401),
    INDEX(input!$R$3:$R$102, (ROW()-2)/4 + 1),
    ""
)</f>
        <v>Size</v>
      </c>
      <c r="J82" s="92" t="str">
        <f t="array" ref="J82">IF(AND(MOD(ROW()-2, 4) = 0, ROW() &lt;= 401),
    INDEX(input!$S$3:$S$102, (ROW()-2)/4 + 1),
    ""
)</f>
        <v>M</v>
      </c>
      <c r="K82" s="92"/>
      <c r="L82" s="92"/>
      <c r="M82" s="92"/>
      <c r="N82" s="92"/>
      <c r="O82" s="92" t="str">
        <f t="array" ref="O82">IF(AND(MOD(ROW()-2, 4) = 0, ROW() &lt;= 401),
    INDEX(input!$AA$3:$AA$102, (ROW()-2)/4 + 1),
    ""
)</f>
        <v>00028020 7-A-5</v>
      </c>
      <c r="P82" s="173">
        <f t="array" ref="P82">IF(AND(MOD(ROW()-2, 4) = 0, ROW() &lt;= 401),
    INDEX(input!$AC$3:$AC$102, (ROW()-2)/4 + 1),
    ""
)</f>
        <v>150</v>
      </c>
      <c r="Q82" s="92" t="s">
        <v>510</v>
      </c>
      <c r="R82" s="173">
        <f t="array" ref="R82">IF(AND(MOD(ROW()-2, 4) = 0, ROW() &lt;= 401),
    INDEX(input!$T$3:$T$102, (ROW()-2)/4 + 1),
    ""
)</f>
        <v>3</v>
      </c>
      <c r="S82" s="92" t="s">
        <v>511</v>
      </c>
      <c r="T82" s="92" t="s">
        <v>512</v>
      </c>
      <c r="U82" s="78">
        <f t="array" ref="U82">IF(AND(MOD(ROW()-2, 4) = 0, ROW() &lt;= 401),
    INDEX(input!$AF$3:$AF$102, (ROW()-2)/4 + 1),
    ""
)</f>
        <v>19.986167000000002</v>
      </c>
      <c r="V82" s="174">
        <f t="array" ref="V82">IF(AND(MOD(ROW()-2, 4) = 0, ROW() &lt;= 401),
    INDEX(input!$U$3:$U$102, (ROW()-2)/4 + 1),
    ""
)</f>
        <v>0</v>
      </c>
      <c r="W82" s="172" t="b">
        <v>1</v>
      </c>
      <c r="X82" s="172" t="b">
        <v>1</v>
      </c>
      <c r="Y82" s="175" t="str">
        <f t="array" ref="Y82">IF(AND(MOD(ROW()-2, 4) = 0, ROW() &lt;= 401),
    INDEX(input!$AB$3:$AB$102, (ROW()-2)/4 + 1),
    ""
)</f>
        <v>28020</v>
      </c>
      <c r="Z82" s="92">
        <f t="array" ref="Z82">INDEX(Images!$3:$401, INT((ROW()-2)/4)+1, MOD(ROW()-2, 4) + 2)</f>
        <v>0</v>
      </c>
      <c r="AA82" s="92">
        <f>IF(Z82&lt;&gt;"", 1, "")</f>
        <v>1</v>
      </c>
      <c r="AB82" s="92" t="str">
        <f t="array" ref="AB82">IF(AND(Z82&lt;&gt;"", MOD(ROW()-2,4)=0), INDEX($B$2:$B$401, (ROW()-2)/4*4 + 1), "")</f>
        <v>Ekoi Education First Long Sleeve Yellow Female Thermal baselayer</v>
      </c>
      <c r="AC82" s="172" t="b">
        <v>0</v>
      </c>
      <c r="AD82" s="92" t="str">
        <f t="shared" si="1"/>
        <v>Ekoi Education First Long Sleeve Yellow Female Thermal baselayer</v>
      </c>
      <c r="AE82" s="92"/>
      <c r="AF82" s="92" t="s">
        <v>513</v>
      </c>
      <c r="AG82" s="177" t="str">
        <f t="array" ref="AG82">IF(AND(MOD(ROW()-2, 4) = 0, ROW() &lt;= 401),
    LOWER(INDEX(input!$I$3:$I$102, (ROW()-2)/4 + 1)),
    ""
)</f>
        <v>female</v>
      </c>
      <c r="AH82" s="92"/>
      <c r="AI82" s="92"/>
      <c r="AJ82" s="178" t="str">
        <f t="array" ref="AJ82">IF(MOD(ROW()-2, 4) = 0, IF(LOWER(INDEX(input!$V:$V, 3 + (ROW()-2)/4)) = "Slightly Used", "used", LOWER(INDEX(input!$V:$V, 3 + (ROW()-2)/4))), "")</f>
        <v>new</v>
      </c>
      <c r="AK82" s="172" t="b">
        <v>1</v>
      </c>
      <c r="AL82" s="92"/>
      <c r="AM82" s="92"/>
      <c r="AN82" s="92"/>
      <c r="AO82" s="92"/>
      <c r="AP82" s="92"/>
      <c r="AQ82" s="92"/>
      <c r="AR82" s="92" t="s">
        <v>514</v>
      </c>
      <c r="AS82" s="92"/>
      <c r="AT82" s="78">
        <f t="array" ref="AT82">IF(AND(MOD(ROW()-2, 4) = 0, ROW() &lt;= 401),
    INDEX(input!$AD$3:$AD$102, (ROW()-2)/4 + 1),
    ""
)</f>
        <v>2</v>
      </c>
      <c r="AU82" s="172" t="b">
        <v>1</v>
      </c>
      <c r="AV82" s="92"/>
      <c r="AW82" s="92"/>
      <c r="AX82" s="172" t="b">
        <v>1</v>
      </c>
      <c r="AY82" s="92"/>
      <c r="AZ82" s="92"/>
      <c r="BA82" s="172" t="b">
        <v>1</v>
      </c>
      <c r="BB82" s="92"/>
      <c r="BC82" s="92"/>
      <c r="BD82" s="172" t="b">
        <v>1</v>
      </c>
      <c r="BE82" s="92"/>
      <c r="BF82" s="92"/>
      <c r="BG82" s="172" t="b">
        <v>1</v>
      </c>
      <c r="BH82" s="92"/>
      <c r="BI82" s="92"/>
      <c r="BJ82" s="172" t="b">
        <v>1</v>
      </c>
      <c r="BK82" s="92"/>
      <c r="BL82" s="92"/>
      <c r="BM82" s="172" t="b">
        <v>1</v>
      </c>
      <c r="BN82" s="92"/>
      <c r="BO82" s="92"/>
      <c r="BP82" s="92" t="s">
        <v>515</v>
      </c>
      <c r="BQ82" s="10"/>
      <c r="BR82" s="10"/>
    </row>
    <row r="83" spans="1:70">
      <c r="A83" s="92" t="str">
        <f t="shared" si="0"/>
        <v>Ekoi Education First Long Sleeve Yellow Female Thermal baselayer 28020</v>
      </c>
      <c r="B83" s="92" t="str">
        <f t="array" ref="B83">IF(AND(MOD(ROW()-2, 4) = 0, ROW() &lt;= 402), INDEX(input!$C$3:$C$102, (ROW()-2)/4 + 1), "")</f>
        <v/>
      </c>
      <c r="C83" s="92"/>
      <c r="D83" s="92" t="str">
        <f t="array" ref="D83">IF(AND(MOD(ROW()-2, 4) = 0, ROW() &lt;= 401),
    INDEX(input!$E$3:$E$102, (ROW()-2)/4 + 1),
    ""
)</f>
        <v/>
      </c>
      <c r="E83" s="92"/>
      <c r="F83" s="92" t="str">
        <f t="array" ref="F83">IF(AND(MOD(ROW()-2, 4) = 0, ROW() &lt;= 401),
    INDEX(input!$P$3:$P$102, (ROW()-2)/4 + 1),
    ""
)</f>
        <v/>
      </c>
      <c r="G83" s="92">
        <f t="array" ref="G83">IF(AND(MOD(ROW()-2, 4) = 0, ROW() &lt;= 401),
    INDEX(input!$Q$3:$Q$102, (ROW()-2)/4 + 1),
)</f>
        <v>0</v>
      </c>
      <c r="H83" s="172"/>
      <c r="I83" s="92" t="str">
        <f t="array" ref="I83">IF(AND(MOD(ROW()-2, 4) = 0, ROW() &lt;= 401),
    INDEX(input!$R$3:$R$102, (ROW()-2)/4 + 1),
    ""
)</f>
        <v/>
      </c>
      <c r="J83" s="92" t="str">
        <f t="array" ref="J83">IF(AND(MOD(ROW()-2, 4) = 0, ROW() &lt;= 401),
    INDEX(input!$S$3:$S$102, (ROW()-2)/4 + 1),
    ""
)</f>
        <v/>
      </c>
      <c r="K83" s="92"/>
      <c r="L83" s="92"/>
      <c r="M83" s="92"/>
      <c r="N83" s="92"/>
      <c r="O83" s="92" t="str">
        <f t="array" ref="O83">IF(AND(MOD(ROW()-2, 4) = 0, ROW() &lt;= 401),
    INDEX(input!$AA$3:$AA$102, (ROW()-2)/4 + 1),
    ""
)</f>
        <v/>
      </c>
      <c r="P83" s="173" t="str">
        <f t="array" ref="P83">IF(AND(MOD(ROW()-2, 4) = 0, ROW() &lt;= 401),
    INDEX(input!$AC$3:$AC$102, (ROW()-2)/4 + 1),
    ""
)</f>
        <v/>
      </c>
      <c r="Q83" s="92"/>
      <c r="R83" s="173" t="str">
        <f t="array" ref="R83">IF(AND(MOD(ROW()-2, 4) = 0, ROW() &lt;= 401),
    INDEX(input!$T$3:$T$102, (ROW()-2)/4 + 1),
    ""
)</f>
        <v/>
      </c>
      <c r="S83" s="92"/>
      <c r="T83" s="92"/>
      <c r="U83" s="78" t="str">
        <f t="array" ref="U83">IF(AND(MOD(ROW()-2, 4) = 0, ROW() &lt;= 401),
    INDEX(input!$AF$3:$AF$102, (ROW()-2)/4 + 1),
    ""
)</f>
        <v/>
      </c>
      <c r="V83" s="174" t="str">
        <f t="array" ref="V83">IF(AND(MOD(ROW()-2, 4) = 0, ROW() &lt;= 401),
    INDEX(input!$U$3:$U$102, (ROW()-2)/4 + 1),
    ""
)</f>
        <v/>
      </c>
      <c r="W83" s="172"/>
      <c r="X83" s="172"/>
      <c r="Y83" s="175" t="str">
        <f t="array" ref="Y83">IF(AND(MOD(ROW()-2, 4) = 0, ROW() &lt;= 401),
    INDEX(input!$AB$3:$AB$102, (ROW()-2)/4 + 1),
    ""
)</f>
        <v/>
      </c>
      <c r="Z83" s="92">
        <f t="array" ref="Z83">INDEX(Images!$3:$401, INT((ROW()-2)/4)+1, MOD(ROW()-2, 4) + 2)</f>
        <v>0</v>
      </c>
      <c r="AA83" s="92">
        <f>IF(Z83&lt;&gt;"", 2, "")</f>
        <v>2</v>
      </c>
      <c r="AB83" s="92" t="str">
        <f t="shared" ref="AB83:AB85" si="22">IF(Z83&lt;&gt;"", AB82, "")</f>
        <v>Ekoi Education First Long Sleeve Yellow Female Thermal baselayer</v>
      </c>
      <c r="AC83" s="172"/>
      <c r="AD83" s="92" t="str">
        <f t="shared" si="1"/>
        <v/>
      </c>
      <c r="AE83" s="92"/>
      <c r="AF83" s="92"/>
      <c r="AG83" s="177" t="str">
        <f t="array" ref="AG83">IF(AND(MOD(ROW()-2, 4) = 0, ROW() &lt;= 401),
    LOWER(INDEX(input!$I$3:$I$102, (ROW()-2)/4 + 1)),
    ""
)</f>
        <v/>
      </c>
      <c r="AH83" s="92"/>
      <c r="AI83" s="92"/>
      <c r="AJ83" s="178" t="str">
        <f t="array" ref="AJ83">IF(MOD(ROW()-2, 4) = 0, IF(LOWER(INDEX(input!$V:$V, 3 + (ROW()-2)/4)) = "Slightly Used", "used", LOWER(INDEX(input!$V:$V, 3 + (ROW()-2)/4))), "")</f>
        <v/>
      </c>
      <c r="AK83" s="172"/>
      <c r="AL83" s="92"/>
      <c r="AM83" s="92"/>
      <c r="AN83" s="92"/>
      <c r="AO83" s="92"/>
      <c r="AP83" s="92"/>
      <c r="AQ83" s="92"/>
      <c r="AR83" s="92"/>
      <c r="AS83" s="92"/>
      <c r="AT83" s="78" t="str">
        <f t="array" ref="AT83">IF(AND(MOD(ROW()-2, 4) = 0, ROW() &lt;= 401),
    INDEX(input!$AD$3:$AD$102, (ROW()-2)/4 + 1),
    ""
)</f>
        <v/>
      </c>
      <c r="AU83" s="172"/>
      <c r="AV83" s="92"/>
      <c r="AW83" s="92"/>
      <c r="AX83" s="172"/>
      <c r="AY83" s="92"/>
      <c r="AZ83" s="92"/>
      <c r="BA83" s="172"/>
      <c r="BB83" s="92"/>
      <c r="BC83" s="92"/>
      <c r="BD83" s="172"/>
      <c r="BE83" s="92"/>
      <c r="BF83" s="92"/>
      <c r="BG83" s="172"/>
      <c r="BH83" s="92"/>
      <c r="BI83" s="92"/>
      <c r="BJ83" s="172"/>
      <c r="BK83" s="92"/>
      <c r="BL83" s="92"/>
      <c r="BM83" s="172"/>
      <c r="BN83" s="92"/>
      <c r="BO83" s="92"/>
      <c r="BP83" s="92"/>
      <c r="BQ83" s="10"/>
      <c r="BR83" s="10"/>
    </row>
    <row r="84" spans="1:70">
      <c r="A84" s="92" t="str">
        <f t="shared" si="0"/>
        <v>Ekoi Education First Long Sleeve Yellow Female Thermal baselayer 28020</v>
      </c>
      <c r="B84" s="92" t="str">
        <f t="array" ref="B84">IF(AND(MOD(ROW()-2, 4) = 0, ROW() &lt;= 402), INDEX(input!$C$3:$C$102, (ROW()-2)/4 + 1), "")</f>
        <v/>
      </c>
      <c r="C84" s="92"/>
      <c r="D84" s="92" t="str">
        <f t="array" ref="D84">IF(AND(MOD(ROW()-2, 4) = 0, ROW() &lt;= 401),
    INDEX(input!$E$3:$E$102, (ROW()-2)/4 + 1),
    ""
)</f>
        <v/>
      </c>
      <c r="E84" s="92"/>
      <c r="F84" s="92" t="str">
        <f t="array" ref="F84">IF(AND(MOD(ROW()-2, 4) = 0, ROW() &lt;= 401),
    INDEX(input!$P$3:$P$102, (ROW()-2)/4 + 1),
    ""
)</f>
        <v/>
      </c>
      <c r="G84" s="92">
        <f t="array" ref="G84">IF(AND(MOD(ROW()-2, 4) = 0, ROW() &lt;= 401),
    INDEX(input!$Q$3:$Q$102, (ROW()-2)/4 + 1),
)</f>
        <v>0</v>
      </c>
      <c r="H84" s="172"/>
      <c r="I84" s="92" t="str">
        <f t="array" ref="I84">IF(AND(MOD(ROW()-2, 4) = 0, ROW() &lt;= 401),
    INDEX(input!$R$3:$R$102, (ROW()-2)/4 + 1),
    ""
)</f>
        <v/>
      </c>
      <c r="J84" s="92" t="str">
        <f t="array" ref="J84">IF(AND(MOD(ROW()-2, 4) = 0, ROW() &lt;= 401),
    INDEX(input!$S$3:$S$102, (ROW()-2)/4 + 1),
    ""
)</f>
        <v/>
      </c>
      <c r="K84" s="92"/>
      <c r="L84" s="92"/>
      <c r="M84" s="92"/>
      <c r="N84" s="92"/>
      <c r="O84" s="92" t="str">
        <f t="array" ref="O84">IF(AND(MOD(ROW()-2, 4) = 0, ROW() &lt;= 401),
    INDEX(input!$AA$3:$AA$102, (ROW()-2)/4 + 1),
    ""
)</f>
        <v/>
      </c>
      <c r="P84" s="173" t="str">
        <f t="array" ref="P84">IF(AND(MOD(ROW()-2, 4) = 0, ROW() &lt;= 401),
    INDEX(input!$AC$3:$AC$102, (ROW()-2)/4 + 1),
    ""
)</f>
        <v/>
      </c>
      <c r="Q84" s="92"/>
      <c r="R84" s="173" t="str">
        <f t="array" ref="R84">IF(AND(MOD(ROW()-2, 4) = 0, ROW() &lt;= 401),
    INDEX(input!$T$3:$T$102, (ROW()-2)/4 + 1),
    ""
)</f>
        <v/>
      </c>
      <c r="S84" s="92"/>
      <c r="T84" s="92"/>
      <c r="U84" s="78" t="str">
        <f t="array" ref="U84">IF(AND(MOD(ROW()-2, 4) = 0, ROW() &lt;= 401),
    INDEX(input!$AF$3:$AF$102, (ROW()-2)/4 + 1),
    ""
)</f>
        <v/>
      </c>
      <c r="V84" s="174" t="str">
        <f t="array" ref="V84">IF(AND(MOD(ROW()-2, 4) = 0, ROW() &lt;= 401),
    INDEX(input!$U$3:$U$102, (ROW()-2)/4 + 1),
    ""
)</f>
        <v/>
      </c>
      <c r="W84" s="172"/>
      <c r="X84" s="172"/>
      <c r="Y84" s="175" t="str">
        <f t="array" ref="Y84">IF(AND(MOD(ROW()-2, 4) = 0, ROW() &lt;= 401),
    INDEX(input!$AB$3:$AB$102, (ROW()-2)/4 + 1),
    ""
)</f>
        <v/>
      </c>
      <c r="Z84" s="92">
        <f t="array" ref="Z84">INDEX(Images!$3:$401, INT((ROW()-2)/4)+1, MOD(ROW()-2, 4) + 2)</f>
        <v>0</v>
      </c>
      <c r="AA84" s="92">
        <f>IF(Z84&lt;&gt;"", 3, "")</f>
        <v>3</v>
      </c>
      <c r="AB84" s="92" t="str">
        <f t="shared" si="22"/>
        <v>Ekoi Education First Long Sleeve Yellow Female Thermal baselayer</v>
      </c>
      <c r="AC84" s="172"/>
      <c r="AD84" s="92" t="str">
        <f t="shared" si="1"/>
        <v/>
      </c>
      <c r="AE84" s="92"/>
      <c r="AF84" s="92"/>
      <c r="AG84" s="177" t="str">
        <f t="array" ref="AG84">IF(AND(MOD(ROW()-2, 4) = 0, ROW() &lt;= 401),
    LOWER(INDEX(input!$I$3:$I$102, (ROW()-2)/4 + 1)),
    ""
)</f>
        <v/>
      </c>
      <c r="AH84" s="92"/>
      <c r="AI84" s="92"/>
      <c r="AJ84" s="178" t="str">
        <f t="array" ref="AJ84">IF(MOD(ROW()-2, 4) = 0, IF(LOWER(INDEX(input!$V:$V, 3 + (ROW()-2)/4)) = "Slightly Used", "used", LOWER(INDEX(input!$V:$V, 3 + (ROW()-2)/4))), "")</f>
        <v/>
      </c>
      <c r="AK84" s="172"/>
      <c r="AL84" s="92"/>
      <c r="AM84" s="92"/>
      <c r="AN84" s="92"/>
      <c r="AO84" s="92"/>
      <c r="AP84" s="92"/>
      <c r="AQ84" s="92"/>
      <c r="AR84" s="92"/>
      <c r="AS84" s="92"/>
      <c r="AT84" s="78" t="str">
        <f t="array" ref="AT84">IF(AND(MOD(ROW()-2, 4) = 0, ROW() &lt;= 401),
    INDEX(input!$AD$3:$AD$102, (ROW()-2)/4 + 1),
    ""
)</f>
        <v/>
      </c>
      <c r="AU84" s="172"/>
      <c r="AV84" s="92"/>
      <c r="AW84" s="92"/>
      <c r="AX84" s="172"/>
      <c r="AY84" s="92"/>
      <c r="AZ84" s="92"/>
      <c r="BA84" s="172"/>
      <c r="BB84" s="92"/>
      <c r="BC84" s="92"/>
      <c r="BD84" s="172"/>
      <c r="BE84" s="92"/>
      <c r="BF84" s="92"/>
      <c r="BG84" s="172"/>
      <c r="BH84" s="92"/>
      <c r="BI84" s="92"/>
      <c r="BJ84" s="172"/>
      <c r="BK84" s="92"/>
      <c r="BL84" s="92"/>
      <c r="BM84" s="172"/>
      <c r="BN84" s="92"/>
      <c r="BO84" s="92"/>
      <c r="BP84" s="92"/>
      <c r="BQ84" s="10"/>
      <c r="BR84" s="10"/>
    </row>
    <row r="85" spans="1:70">
      <c r="A85" s="92" t="str">
        <f t="shared" si="0"/>
        <v>Ekoi Education First Long Sleeve Yellow Female Thermal baselayer 28020</v>
      </c>
      <c r="B85" s="92" t="str">
        <f t="array" ref="B85">IF(AND(MOD(ROW()-2, 4) = 0, ROW() &lt;= 402), INDEX(input!$C$3:$C$102, (ROW()-2)/4 + 1), "")</f>
        <v/>
      </c>
      <c r="C85" s="92"/>
      <c r="D85" s="92" t="str">
        <f t="array" ref="D85">IF(AND(MOD(ROW()-2, 4) = 0, ROW() &lt;= 401),
    INDEX(input!$E$3:$E$102, (ROW()-2)/4 + 1),
    ""
)</f>
        <v/>
      </c>
      <c r="E85" s="92"/>
      <c r="F85" s="92" t="str">
        <f t="array" ref="F85">IF(AND(MOD(ROW()-2, 4) = 0, ROW() &lt;= 401),
    INDEX(input!$P$3:$P$102, (ROW()-2)/4 + 1),
    ""
)</f>
        <v/>
      </c>
      <c r="G85" s="92">
        <f t="array" ref="G85">IF(AND(MOD(ROW()-2, 4) = 0, ROW() &lt;= 401),
    INDEX(input!$Q$3:$Q$102, (ROW()-2)/4 + 1),
)</f>
        <v>0</v>
      </c>
      <c r="H85" s="172"/>
      <c r="I85" s="92" t="str">
        <f t="array" ref="I85">IF(AND(MOD(ROW()-2, 4) = 0, ROW() &lt;= 401),
    INDEX(input!$R$3:$R$102, (ROW()-2)/4 + 1),
    ""
)</f>
        <v/>
      </c>
      <c r="J85" s="92" t="str">
        <f t="array" ref="J85">IF(AND(MOD(ROW()-2, 4) = 0, ROW() &lt;= 401),
    INDEX(input!$S$3:$S$102, (ROW()-2)/4 + 1),
    ""
)</f>
        <v/>
      </c>
      <c r="K85" s="92"/>
      <c r="L85" s="92"/>
      <c r="M85" s="92"/>
      <c r="N85" s="92"/>
      <c r="O85" s="92" t="str">
        <f t="array" ref="O85">IF(AND(MOD(ROW()-2, 4) = 0, ROW() &lt;= 401),
    INDEX(input!$AA$3:$AA$102, (ROW()-2)/4 + 1),
    ""
)</f>
        <v/>
      </c>
      <c r="P85" s="173" t="str">
        <f t="array" ref="P85">IF(AND(MOD(ROW()-2, 4) = 0, ROW() &lt;= 401),
    INDEX(input!$AC$3:$AC$102, (ROW()-2)/4 + 1),
    ""
)</f>
        <v/>
      </c>
      <c r="Q85" s="92"/>
      <c r="R85" s="173" t="str">
        <f t="array" ref="R85">IF(AND(MOD(ROW()-2, 4) = 0, ROW() &lt;= 401),
    INDEX(input!$T$3:$T$102, (ROW()-2)/4 + 1),
    ""
)</f>
        <v/>
      </c>
      <c r="S85" s="92"/>
      <c r="T85" s="92"/>
      <c r="U85" s="78" t="str">
        <f t="array" ref="U85">IF(AND(MOD(ROW()-2, 4) = 0, ROW() &lt;= 401),
    INDEX(input!$AF$3:$AF$102, (ROW()-2)/4 + 1),
    ""
)</f>
        <v/>
      </c>
      <c r="V85" s="174" t="str">
        <f t="array" ref="V85">IF(AND(MOD(ROW()-2, 4) = 0, ROW() &lt;= 401),
    INDEX(input!$U$3:$U$102, (ROW()-2)/4 + 1),
    ""
)</f>
        <v/>
      </c>
      <c r="W85" s="172"/>
      <c r="X85" s="172"/>
      <c r="Y85" s="175" t="str">
        <f t="array" ref="Y85">IF(AND(MOD(ROW()-2, 4) = 0, ROW() &lt;= 401),
    INDEX(input!$AB$3:$AB$102, (ROW()-2)/4 + 1),
    ""
)</f>
        <v/>
      </c>
      <c r="Z85" s="92">
        <f t="array" ref="Z85">INDEX(Images!$3:$401, INT((ROW()-2)/4)+1, MOD(ROW()-2, 4) + 2)</f>
        <v>0</v>
      </c>
      <c r="AA85" s="92">
        <f>IF(Z85&lt;&gt;"", 4, "")</f>
        <v>4</v>
      </c>
      <c r="AB85" s="92" t="str">
        <f t="shared" si="22"/>
        <v>Ekoi Education First Long Sleeve Yellow Female Thermal baselayer</v>
      </c>
      <c r="AC85" s="172"/>
      <c r="AD85" s="92" t="str">
        <f t="shared" si="1"/>
        <v/>
      </c>
      <c r="AE85" s="92"/>
      <c r="AF85" s="92"/>
      <c r="AG85" s="177" t="str">
        <f t="array" ref="AG85">IF(AND(MOD(ROW()-2, 4) = 0, ROW() &lt;= 401),
    LOWER(INDEX(input!$I$3:$I$102, (ROW()-2)/4 + 1)),
    ""
)</f>
        <v/>
      </c>
      <c r="AH85" s="92"/>
      <c r="AI85" s="92"/>
      <c r="AJ85" s="178" t="str">
        <f t="array" ref="AJ85">IF(MOD(ROW()-2, 4) = 0, IF(LOWER(INDEX(input!$V:$V, 3 + (ROW()-2)/4)) = "Slightly Used", "used", LOWER(INDEX(input!$V:$V, 3 + (ROW()-2)/4))), "")</f>
        <v/>
      </c>
      <c r="AK85" s="172"/>
      <c r="AL85" s="92"/>
      <c r="AM85" s="92"/>
      <c r="AN85" s="92"/>
      <c r="AO85" s="92"/>
      <c r="AP85" s="92"/>
      <c r="AQ85" s="92"/>
      <c r="AR85" s="92"/>
      <c r="AS85" s="92"/>
      <c r="AT85" s="78" t="str">
        <f t="array" ref="AT85">IF(AND(MOD(ROW()-2, 4) = 0, ROW() &lt;= 401),
    INDEX(input!$AD$3:$AD$102, (ROW()-2)/4 + 1),
    ""
)</f>
        <v/>
      </c>
      <c r="AU85" s="172"/>
      <c r="AV85" s="92"/>
      <c r="AW85" s="92"/>
      <c r="AX85" s="172"/>
      <c r="AY85" s="92"/>
      <c r="AZ85" s="92"/>
      <c r="BA85" s="172"/>
      <c r="BB85" s="92"/>
      <c r="BC85" s="92"/>
      <c r="BD85" s="172"/>
      <c r="BE85" s="92"/>
      <c r="BF85" s="92"/>
      <c r="BG85" s="172"/>
      <c r="BH85" s="92"/>
      <c r="BI85" s="92"/>
      <c r="BJ85" s="172"/>
      <c r="BK85" s="92"/>
      <c r="BL85" s="92"/>
      <c r="BM85" s="172"/>
      <c r="BN85" s="92"/>
      <c r="BO85" s="92"/>
      <c r="BP85" s="92"/>
      <c r="BQ85" s="10"/>
      <c r="BR85" s="10"/>
    </row>
    <row r="86" spans="1:70">
      <c r="A86" s="92" t="str">
        <f t="shared" si="0"/>
        <v>Ekoi Education First Long Sleeve Yellow Female Thermal baselayer 28021</v>
      </c>
      <c r="B86" s="92" t="str">
        <f t="array" ref="B86">IF(AND(MOD(ROW()-2, 4) = 0, ROW() &lt;= 402), INDEX(input!$C$3:$C$102, (ROW()-2)/4 + 1), "")</f>
        <v>Ekoi Education First Long Sleeve Yellow Female Thermal baselayer</v>
      </c>
      <c r="C86" s="92" t="str">
        <f t="array" aca="1" ref="C86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00028021 7-A-5&lt;/body&gt;&lt;/html&gt;</v>
      </c>
      <c r="D86" s="92" t="str">
        <f t="array" ref="D86">IF(AND(MOD(ROW()-2, 4) = 0, ROW() &lt;= 401),
    INDEX(input!$E$3:$E$102, (ROW()-2)/4 + 1),
    ""
)</f>
        <v>vc80</v>
      </c>
      <c r="E86" s="92" t="s">
        <v>509</v>
      </c>
      <c r="F86" s="92" t="str">
        <f t="array" ref="F86">IF(AND(MOD(ROW()-2, 4) = 0, ROW() &lt;= 401),
    INDEX(input!$P$3:$P$102, (ROW()-2)/4 + 1),
    ""
)</f>
        <v>Base layer</v>
      </c>
      <c r="G86" s="92" t="str">
        <f t="array" ref="G86">IF(AND(MOD(ROW()-2, 4) = 0, ROW() &lt;= 401),
    INDEX(input!$Q$3:$Q$102, (ROW()-2)/4 + 1),
)</f>
        <v>New Arrivals, __label:New Arrivals</v>
      </c>
      <c r="H86" s="172" t="b">
        <v>0</v>
      </c>
      <c r="I86" s="92" t="str">
        <f t="array" ref="I86">IF(AND(MOD(ROW()-2, 4) = 0, ROW() &lt;= 401),
    INDEX(input!$R$3:$R$102, (ROW()-2)/4 + 1),
    ""
)</f>
        <v>Size</v>
      </c>
      <c r="J86" s="92" t="str">
        <f t="array" ref="J86">IF(AND(MOD(ROW()-2, 4) = 0, ROW() &lt;= 401),
    INDEX(input!$S$3:$S$102, (ROW()-2)/4 + 1),
    ""
)</f>
        <v>M</v>
      </c>
      <c r="K86" s="92"/>
      <c r="L86" s="92"/>
      <c r="M86" s="92"/>
      <c r="N86" s="92"/>
      <c r="O86" s="92" t="str">
        <f t="array" ref="O86">IF(AND(MOD(ROW()-2, 4) = 0, ROW() &lt;= 401),
    INDEX(input!$AA$3:$AA$102, (ROW()-2)/4 + 1),
    ""
)</f>
        <v>00028021 7-A-5</v>
      </c>
      <c r="P86" s="173">
        <f t="array" ref="P86">IF(AND(MOD(ROW()-2, 4) = 0, ROW() &lt;= 401),
    INDEX(input!$AC$3:$AC$102, (ROW()-2)/4 + 1),
    ""
)</f>
        <v>150</v>
      </c>
      <c r="Q86" s="92" t="s">
        <v>510</v>
      </c>
      <c r="R86" s="173">
        <f t="array" ref="R86">IF(AND(MOD(ROW()-2, 4) = 0, ROW() &lt;= 401),
    INDEX(input!$T$3:$T$102, (ROW()-2)/4 + 1),
    ""
)</f>
        <v>2</v>
      </c>
      <c r="S86" s="92" t="s">
        <v>511</v>
      </c>
      <c r="T86" s="92" t="s">
        <v>512</v>
      </c>
      <c r="U86" s="78">
        <f t="array" ref="U86">IF(AND(MOD(ROW()-2, 4) = 0, ROW() &lt;= 401),
    INDEX(input!$AF$3:$AF$102, (ROW()-2)/4 + 1),
    ""
)</f>
        <v>19.986167000000002</v>
      </c>
      <c r="V86" s="174">
        <f t="array" ref="V86">IF(AND(MOD(ROW()-2, 4) = 0, ROW() &lt;= 401),
    INDEX(input!$U$3:$U$102, (ROW()-2)/4 + 1),
    ""
)</f>
        <v>0</v>
      </c>
      <c r="W86" s="172" t="b">
        <v>1</v>
      </c>
      <c r="X86" s="172" t="b">
        <v>1</v>
      </c>
      <c r="Y86" s="175" t="str">
        <f t="array" ref="Y86">IF(AND(MOD(ROW()-2, 4) = 0, ROW() &lt;= 401),
    INDEX(input!$AB$3:$AB$102, (ROW()-2)/4 + 1),
    ""
)</f>
        <v>28021</v>
      </c>
      <c r="Z86" s="92">
        <f t="array" ref="Z86">INDEX(Images!$3:$401, INT((ROW()-2)/4)+1, MOD(ROW()-2, 4) + 2)</f>
        <v>0</v>
      </c>
      <c r="AA86" s="92">
        <f>IF(Z86&lt;&gt;"", 1, "")</f>
        <v>1</v>
      </c>
      <c r="AB86" s="92" t="str">
        <f t="array" ref="AB86">IF(AND(Z86&lt;&gt;"", MOD(ROW()-2,4)=0), INDEX($B$2:$B$401, (ROW()-2)/4*4 + 1), "")</f>
        <v>Ekoi Education First Long Sleeve Yellow Female Thermal baselayer</v>
      </c>
      <c r="AC86" s="172" t="b">
        <v>0</v>
      </c>
      <c r="AD86" s="92" t="str">
        <f t="shared" si="1"/>
        <v>Ekoi Education First Long Sleeve Yellow Female Thermal baselayer</v>
      </c>
      <c r="AE86" s="92"/>
      <c r="AF86" s="92" t="s">
        <v>513</v>
      </c>
      <c r="AG86" s="177" t="str">
        <f t="array" ref="AG86">IF(AND(MOD(ROW()-2, 4) = 0, ROW() &lt;= 401),
    LOWER(INDEX(input!$I$3:$I$102, (ROW()-2)/4 + 1)),
    ""
)</f>
        <v>female</v>
      </c>
      <c r="AH86" s="92"/>
      <c r="AI86" s="92"/>
      <c r="AJ86" s="178" t="str">
        <f t="array" ref="AJ86">IF(MOD(ROW()-2, 4) = 0, IF(LOWER(INDEX(input!$V:$V, 3 + (ROW()-2)/4)) = "Slightly Used", "used", LOWER(INDEX(input!$V:$V, 3 + (ROW()-2)/4))), "")</f>
        <v>new</v>
      </c>
      <c r="AK86" s="172" t="b">
        <v>1</v>
      </c>
      <c r="AL86" s="92"/>
      <c r="AM86" s="92"/>
      <c r="AN86" s="92"/>
      <c r="AO86" s="92"/>
      <c r="AP86" s="92"/>
      <c r="AQ86" s="92"/>
      <c r="AR86" s="92" t="s">
        <v>514</v>
      </c>
      <c r="AS86" s="92"/>
      <c r="AT86" s="78">
        <f t="array" ref="AT86">IF(AND(MOD(ROW()-2, 4) = 0, ROW() &lt;= 401),
    INDEX(input!$AD$3:$AD$102, (ROW()-2)/4 + 1),
    ""
)</f>
        <v>2</v>
      </c>
      <c r="AU86" s="172" t="b">
        <v>1</v>
      </c>
      <c r="AV86" s="92"/>
      <c r="AW86" s="92"/>
      <c r="AX86" s="172" t="b">
        <v>1</v>
      </c>
      <c r="AY86" s="92"/>
      <c r="AZ86" s="92"/>
      <c r="BA86" s="172" t="b">
        <v>1</v>
      </c>
      <c r="BB86" s="92"/>
      <c r="BC86" s="92"/>
      <c r="BD86" s="172" t="b">
        <v>1</v>
      </c>
      <c r="BE86" s="92"/>
      <c r="BF86" s="92"/>
      <c r="BG86" s="172" t="b">
        <v>1</v>
      </c>
      <c r="BH86" s="92"/>
      <c r="BI86" s="92"/>
      <c r="BJ86" s="172" t="b">
        <v>1</v>
      </c>
      <c r="BK86" s="92"/>
      <c r="BL86" s="92"/>
      <c r="BM86" s="172" t="b">
        <v>1</v>
      </c>
      <c r="BN86" s="92"/>
      <c r="BO86" s="92"/>
      <c r="BP86" s="92" t="s">
        <v>515</v>
      </c>
      <c r="BQ86" s="10"/>
      <c r="BR86" s="10"/>
    </row>
    <row r="87" spans="1:70">
      <c r="A87" s="92" t="str">
        <f t="shared" si="0"/>
        <v>Ekoi Education First Long Sleeve Yellow Female Thermal baselayer 28021</v>
      </c>
      <c r="B87" s="92" t="str">
        <f t="array" ref="B87">IF(AND(MOD(ROW()-2, 4) = 0, ROW() &lt;= 402), INDEX(input!$C$3:$C$102, (ROW()-2)/4 + 1), "")</f>
        <v/>
      </c>
      <c r="C87" s="92"/>
      <c r="D87" s="92" t="str">
        <f t="array" ref="D87">IF(AND(MOD(ROW()-2, 4) = 0, ROW() &lt;= 401),
    INDEX(input!$E$3:$E$102, (ROW()-2)/4 + 1),
    ""
)</f>
        <v/>
      </c>
      <c r="E87" s="92"/>
      <c r="F87" s="92" t="str">
        <f t="array" ref="F87">IF(AND(MOD(ROW()-2, 4) = 0, ROW() &lt;= 401),
    INDEX(input!$P$3:$P$102, (ROW()-2)/4 + 1),
    ""
)</f>
        <v/>
      </c>
      <c r="G87" s="92">
        <f t="array" ref="G87">IF(AND(MOD(ROW()-2, 4) = 0, ROW() &lt;= 401),
    INDEX(input!$Q$3:$Q$102, (ROW()-2)/4 + 1),
)</f>
        <v>0</v>
      </c>
      <c r="H87" s="172"/>
      <c r="I87" s="92" t="str">
        <f t="array" ref="I87">IF(AND(MOD(ROW()-2, 4) = 0, ROW() &lt;= 401),
    INDEX(input!$R$3:$R$102, (ROW()-2)/4 + 1),
    ""
)</f>
        <v/>
      </c>
      <c r="J87" s="92" t="str">
        <f t="array" ref="J87">IF(AND(MOD(ROW()-2, 4) = 0, ROW() &lt;= 401),
    INDEX(input!$S$3:$S$102, (ROW()-2)/4 + 1),
    ""
)</f>
        <v/>
      </c>
      <c r="K87" s="92"/>
      <c r="L87" s="92"/>
      <c r="M87" s="92"/>
      <c r="N87" s="92"/>
      <c r="O87" s="92" t="str">
        <f t="array" ref="O87">IF(AND(MOD(ROW()-2, 4) = 0, ROW() &lt;= 401),
    INDEX(input!$AA$3:$AA$102, (ROW()-2)/4 + 1),
    ""
)</f>
        <v/>
      </c>
      <c r="P87" s="173" t="str">
        <f t="array" ref="P87">IF(AND(MOD(ROW()-2, 4) = 0, ROW() &lt;= 401),
    INDEX(input!$AC$3:$AC$102, (ROW()-2)/4 + 1),
    ""
)</f>
        <v/>
      </c>
      <c r="Q87" s="92"/>
      <c r="R87" s="173" t="str">
        <f t="array" ref="R87">IF(AND(MOD(ROW()-2, 4) = 0, ROW() &lt;= 401),
    INDEX(input!$T$3:$T$102, (ROW()-2)/4 + 1),
    ""
)</f>
        <v/>
      </c>
      <c r="S87" s="92"/>
      <c r="T87" s="92"/>
      <c r="U87" s="78" t="str">
        <f t="array" ref="U87">IF(AND(MOD(ROW()-2, 4) = 0, ROW() &lt;= 401),
    INDEX(input!$AF$3:$AF$102, (ROW()-2)/4 + 1),
    ""
)</f>
        <v/>
      </c>
      <c r="V87" s="174" t="str">
        <f t="array" ref="V87">IF(AND(MOD(ROW()-2, 4) = 0, ROW() &lt;= 401),
    INDEX(input!$U$3:$U$102, (ROW()-2)/4 + 1),
    ""
)</f>
        <v/>
      </c>
      <c r="W87" s="172"/>
      <c r="X87" s="172"/>
      <c r="Y87" s="175" t="str">
        <f t="array" ref="Y87">IF(AND(MOD(ROW()-2, 4) = 0, ROW() &lt;= 401),
    INDEX(input!$AB$3:$AB$102, (ROW()-2)/4 + 1),
    ""
)</f>
        <v/>
      </c>
      <c r="Z87" s="92">
        <f t="array" ref="Z87">INDEX(Images!$3:$401, INT((ROW()-2)/4)+1, MOD(ROW()-2, 4) + 2)</f>
        <v>0</v>
      </c>
      <c r="AA87" s="92">
        <f>IF(Z87&lt;&gt;"", 2, "")</f>
        <v>2</v>
      </c>
      <c r="AB87" s="92" t="str">
        <f t="shared" ref="AB87:AB89" si="23">IF(Z87&lt;&gt;"", AB86, "")</f>
        <v>Ekoi Education First Long Sleeve Yellow Female Thermal baselayer</v>
      </c>
      <c r="AC87" s="172"/>
      <c r="AD87" s="92" t="str">
        <f t="shared" si="1"/>
        <v/>
      </c>
      <c r="AE87" s="92"/>
      <c r="AF87" s="92"/>
      <c r="AG87" s="177" t="str">
        <f t="array" ref="AG87">IF(AND(MOD(ROW()-2, 4) = 0, ROW() &lt;= 401),
    LOWER(INDEX(input!$I$3:$I$102, (ROW()-2)/4 + 1)),
    ""
)</f>
        <v/>
      </c>
      <c r="AH87" s="92"/>
      <c r="AI87" s="92"/>
      <c r="AJ87" s="178" t="str">
        <f t="array" ref="AJ87">IF(MOD(ROW()-2, 4) = 0, IF(LOWER(INDEX(input!$V:$V, 3 + (ROW()-2)/4)) = "Slightly Used", "used", LOWER(INDEX(input!$V:$V, 3 + (ROW()-2)/4))), "")</f>
        <v/>
      </c>
      <c r="AK87" s="172"/>
      <c r="AL87" s="92"/>
      <c r="AM87" s="92"/>
      <c r="AN87" s="92"/>
      <c r="AO87" s="92"/>
      <c r="AP87" s="92"/>
      <c r="AQ87" s="92"/>
      <c r="AR87" s="92"/>
      <c r="AS87" s="92"/>
      <c r="AT87" s="78" t="str">
        <f t="array" ref="AT87">IF(AND(MOD(ROW()-2, 4) = 0, ROW() &lt;= 401),
    INDEX(input!$AD$3:$AD$102, (ROW()-2)/4 + 1),
    ""
)</f>
        <v/>
      </c>
      <c r="AU87" s="172"/>
      <c r="AV87" s="92"/>
      <c r="AW87" s="92"/>
      <c r="AX87" s="172"/>
      <c r="AY87" s="92"/>
      <c r="AZ87" s="92"/>
      <c r="BA87" s="172"/>
      <c r="BB87" s="92"/>
      <c r="BC87" s="92"/>
      <c r="BD87" s="172"/>
      <c r="BE87" s="92"/>
      <c r="BF87" s="92"/>
      <c r="BG87" s="172"/>
      <c r="BH87" s="92"/>
      <c r="BI87" s="92"/>
      <c r="BJ87" s="172"/>
      <c r="BK87" s="92"/>
      <c r="BL87" s="92"/>
      <c r="BM87" s="172"/>
      <c r="BN87" s="92"/>
      <c r="BO87" s="92"/>
      <c r="BP87" s="92"/>
      <c r="BQ87" s="10"/>
      <c r="BR87" s="10"/>
    </row>
    <row r="88" spans="1:70">
      <c r="A88" s="92" t="str">
        <f t="shared" si="0"/>
        <v>Ekoi Education First Long Sleeve Yellow Female Thermal baselayer 28021</v>
      </c>
      <c r="B88" s="92" t="str">
        <f t="array" ref="B88">IF(AND(MOD(ROW()-2, 4) = 0, ROW() &lt;= 402), INDEX(input!$C$3:$C$102, (ROW()-2)/4 + 1), "")</f>
        <v/>
      </c>
      <c r="C88" s="92"/>
      <c r="D88" s="92" t="str">
        <f t="array" ref="D88">IF(AND(MOD(ROW()-2, 4) = 0, ROW() &lt;= 401),
    INDEX(input!$E$3:$E$102, (ROW()-2)/4 + 1),
    ""
)</f>
        <v/>
      </c>
      <c r="E88" s="92"/>
      <c r="F88" s="92" t="str">
        <f t="array" ref="F88">IF(AND(MOD(ROW()-2, 4) = 0, ROW() &lt;= 401),
    INDEX(input!$P$3:$P$102, (ROW()-2)/4 + 1),
    ""
)</f>
        <v/>
      </c>
      <c r="G88" s="92">
        <f t="array" ref="G88">IF(AND(MOD(ROW()-2, 4) = 0, ROW() &lt;= 401),
    INDEX(input!$Q$3:$Q$102, (ROW()-2)/4 + 1),
)</f>
        <v>0</v>
      </c>
      <c r="H88" s="172"/>
      <c r="I88" s="92" t="str">
        <f t="array" ref="I88">IF(AND(MOD(ROW()-2, 4) = 0, ROW() &lt;= 401),
    INDEX(input!$R$3:$R$102, (ROW()-2)/4 + 1),
    ""
)</f>
        <v/>
      </c>
      <c r="J88" s="92" t="str">
        <f t="array" ref="J88">IF(AND(MOD(ROW()-2, 4) = 0, ROW() &lt;= 401),
    INDEX(input!$S$3:$S$102, (ROW()-2)/4 + 1),
    ""
)</f>
        <v/>
      </c>
      <c r="K88" s="92"/>
      <c r="L88" s="92"/>
      <c r="M88" s="92"/>
      <c r="N88" s="92"/>
      <c r="O88" s="92" t="str">
        <f t="array" ref="O88">IF(AND(MOD(ROW()-2, 4) = 0, ROW() &lt;= 401),
    INDEX(input!$AA$3:$AA$102, (ROW()-2)/4 + 1),
    ""
)</f>
        <v/>
      </c>
      <c r="P88" s="173" t="str">
        <f t="array" ref="P88">IF(AND(MOD(ROW()-2, 4) = 0, ROW() &lt;= 401),
    INDEX(input!$AC$3:$AC$102, (ROW()-2)/4 + 1),
    ""
)</f>
        <v/>
      </c>
      <c r="Q88" s="92"/>
      <c r="R88" s="173" t="str">
        <f t="array" ref="R88">IF(AND(MOD(ROW()-2, 4) = 0, ROW() &lt;= 401),
    INDEX(input!$T$3:$T$102, (ROW()-2)/4 + 1),
    ""
)</f>
        <v/>
      </c>
      <c r="S88" s="92"/>
      <c r="T88" s="92"/>
      <c r="U88" s="78" t="str">
        <f t="array" ref="U88">IF(AND(MOD(ROW()-2, 4) = 0, ROW() &lt;= 401),
    INDEX(input!$AF$3:$AF$102, (ROW()-2)/4 + 1),
    ""
)</f>
        <v/>
      </c>
      <c r="V88" s="174" t="str">
        <f t="array" ref="V88">IF(AND(MOD(ROW()-2, 4) = 0, ROW() &lt;= 401),
    INDEX(input!$U$3:$U$102, (ROW()-2)/4 + 1),
    ""
)</f>
        <v/>
      </c>
      <c r="W88" s="172"/>
      <c r="X88" s="172"/>
      <c r="Y88" s="175" t="str">
        <f t="array" ref="Y88">IF(AND(MOD(ROW()-2, 4) = 0, ROW() &lt;= 401),
    INDEX(input!$AB$3:$AB$102, (ROW()-2)/4 + 1),
    ""
)</f>
        <v/>
      </c>
      <c r="Z88" s="92">
        <f t="array" ref="Z88">INDEX(Images!$3:$401, INT((ROW()-2)/4)+1, MOD(ROW()-2, 4) + 2)</f>
        <v>0</v>
      </c>
      <c r="AA88" s="92">
        <f>IF(Z88&lt;&gt;"", 3, "")</f>
        <v>3</v>
      </c>
      <c r="AB88" s="92" t="str">
        <f t="shared" si="23"/>
        <v>Ekoi Education First Long Sleeve Yellow Female Thermal baselayer</v>
      </c>
      <c r="AC88" s="172"/>
      <c r="AD88" s="92" t="str">
        <f t="shared" si="1"/>
        <v/>
      </c>
      <c r="AE88" s="92"/>
      <c r="AF88" s="92"/>
      <c r="AG88" s="177" t="str">
        <f t="array" ref="AG88">IF(AND(MOD(ROW()-2, 4) = 0, ROW() &lt;= 401),
    LOWER(INDEX(input!$I$3:$I$102, (ROW()-2)/4 + 1)),
    ""
)</f>
        <v/>
      </c>
      <c r="AH88" s="92"/>
      <c r="AI88" s="92"/>
      <c r="AJ88" s="178" t="str">
        <f t="array" ref="AJ88">IF(MOD(ROW()-2, 4) = 0, IF(LOWER(INDEX(input!$V:$V, 3 + (ROW()-2)/4)) = "Slightly Used", "used", LOWER(INDEX(input!$V:$V, 3 + (ROW()-2)/4))), "")</f>
        <v/>
      </c>
      <c r="AK88" s="172"/>
      <c r="AL88" s="92"/>
      <c r="AM88" s="92"/>
      <c r="AN88" s="92"/>
      <c r="AO88" s="92"/>
      <c r="AP88" s="92"/>
      <c r="AQ88" s="92"/>
      <c r="AR88" s="92"/>
      <c r="AS88" s="92"/>
      <c r="AT88" s="78" t="str">
        <f t="array" ref="AT88">IF(AND(MOD(ROW()-2, 4) = 0, ROW() &lt;= 401),
    INDEX(input!$AD$3:$AD$102, (ROW()-2)/4 + 1),
    ""
)</f>
        <v/>
      </c>
      <c r="AU88" s="172"/>
      <c r="AV88" s="92"/>
      <c r="AW88" s="92"/>
      <c r="AX88" s="172"/>
      <c r="AY88" s="92"/>
      <c r="AZ88" s="92"/>
      <c r="BA88" s="172"/>
      <c r="BB88" s="92"/>
      <c r="BC88" s="92"/>
      <c r="BD88" s="172"/>
      <c r="BE88" s="92"/>
      <c r="BF88" s="92"/>
      <c r="BG88" s="172"/>
      <c r="BH88" s="92"/>
      <c r="BI88" s="92"/>
      <c r="BJ88" s="172"/>
      <c r="BK88" s="92"/>
      <c r="BL88" s="92"/>
      <c r="BM88" s="172"/>
      <c r="BN88" s="92"/>
      <c r="BO88" s="92"/>
      <c r="BP88" s="92"/>
      <c r="BQ88" s="10"/>
      <c r="BR88" s="10"/>
    </row>
    <row r="89" spans="1:70">
      <c r="A89" s="92" t="str">
        <f t="shared" si="0"/>
        <v>Ekoi Education First Long Sleeve Yellow Female Thermal baselayer 28021</v>
      </c>
      <c r="B89" s="92" t="str">
        <f t="array" ref="B89">IF(AND(MOD(ROW()-2, 4) = 0, ROW() &lt;= 402), INDEX(input!$C$3:$C$102, (ROW()-2)/4 + 1), "")</f>
        <v/>
      </c>
      <c r="C89" s="92"/>
      <c r="D89" s="92" t="str">
        <f t="array" ref="D89">IF(AND(MOD(ROW()-2, 4) = 0, ROW() &lt;= 401),
    INDEX(input!$E$3:$E$102, (ROW()-2)/4 + 1),
    ""
)</f>
        <v/>
      </c>
      <c r="E89" s="92"/>
      <c r="F89" s="92" t="str">
        <f t="array" ref="F89">IF(AND(MOD(ROW()-2, 4) = 0, ROW() &lt;= 401),
    INDEX(input!$P$3:$P$102, (ROW()-2)/4 + 1),
    ""
)</f>
        <v/>
      </c>
      <c r="G89" s="92">
        <f t="array" ref="G89">IF(AND(MOD(ROW()-2, 4) = 0, ROW() &lt;= 401),
    INDEX(input!$Q$3:$Q$102, (ROW()-2)/4 + 1),
)</f>
        <v>0</v>
      </c>
      <c r="H89" s="172"/>
      <c r="I89" s="92" t="str">
        <f t="array" ref="I89">IF(AND(MOD(ROW()-2, 4) = 0, ROW() &lt;= 401),
    INDEX(input!$R$3:$R$102, (ROW()-2)/4 + 1),
    ""
)</f>
        <v/>
      </c>
      <c r="J89" s="92" t="str">
        <f t="array" ref="J89">IF(AND(MOD(ROW()-2, 4) = 0, ROW() &lt;= 401),
    INDEX(input!$S$3:$S$102, (ROW()-2)/4 + 1),
    ""
)</f>
        <v/>
      </c>
      <c r="K89" s="92"/>
      <c r="L89" s="92"/>
      <c r="M89" s="92"/>
      <c r="N89" s="92"/>
      <c r="O89" s="92" t="str">
        <f t="array" ref="O89">IF(AND(MOD(ROW()-2, 4) = 0, ROW() &lt;= 401),
    INDEX(input!$AA$3:$AA$102, (ROW()-2)/4 + 1),
    ""
)</f>
        <v/>
      </c>
      <c r="P89" s="173" t="str">
        <f t="array" ref="P89">IF(AND(MOD(ROW()-2, 4) = 0, ROW() &lt;= 401),
    INDEX(input!$AC$3:$AC$102, (ROW()-2)/4 + 1),
    ""
)</f>
        <v/>
      </c>
      <c r="Q89" s="92"/>
      <c r="R89" s="173" t="str">
        <f t="array" ref="R89">IF(AND(MOD(ROW()-2, 4) = 0, ROW() &lt;= 401),
    INDEX(input!$T$3:$T$102, (ROW()-2)/4 + 1),
    ""
)</f>
        <v/>
      </c>
      <c r="S89" s="92"/>
      <c r="T89" s="92"/>
      <c r="U89" s="78" t="str">
        <f t="array" ref="U89">IF(AND(MOD(ROW()-2, 4) = 0, ROW() &lt;= 401),
    INDEX(input!$AF$3:$AF$102, (ROW()-2)/4 + 1),
    ""
)</f>
        <v/>
      </c>
      <c r="V89" s="174" t="str">
        <f t="array" ref="V89">IF(AND(MOD(ROW()-2, 4) = 0, ROW() &lt;= 401),
    INDEX(input!$U$3:$U$102, (ROW()-2)/4 + 1),
    ""
)</f>
        <v/>
      </c>
      <c r="W89" s="172"/>
      <c r="X89" s="172"/>
      <c r="Y89" s="175" t="str">
        <f t="array" ref="Y89">IF(AND(MOD(ROW()-2, 4) = 0, ROW() &lt;= 401),
    INDEX(input!$AB$3:$AB$102, (ROW()-2)/4 + 1),
    ""
)</f>
        <v/>
      </c>
      <c r="Z89" s="92">
        <f t="array" ref="Z89">INDEX(Images!$3:$401, INT((ROW()-2)/4)+1, MOD(ROW()-2, 4) + 2)</f>
        <v>0</v>
      </c>
      <c r="AA89" s="92">
        <f>IF(Z89&lt;&gt;"", 4, "")</f>
        <v>4</v>
      </c>
      <c r="AB89" s="92" t="str">
        <f t="shared" si="23"/>
        <v>Ekoi Education First Long Sleeve Yellow Female Thermal baselayer</v>
      </c>
      <c r="AC89" s="172"/>
      <c r="AD89" s="92" t="str">
        <f t="shared" si="1"/>
        <v/>
      </c>
      <c r="AE89" s="92"/>
      <c r="AF89" s="92"/>
      <c r="AG89" s="177" t="str">
        <f t="array" ref="AG89">IF(AND(MOD(ROW()-2, 4) = 0, ROW() &lt;= 401),
    LOWER(INDEX(input!$I$3:$I$102, (ROW()-2)/4 + 1)),
    ""
)</f>
        <v/>
      </c>
      <c r="AH89" s="92"/>
      <c r="AI89" s="92"/>
      <c r="AJ89" s="178" t="str">
        <f t="array" ref="AJ89">IF(MOD(ROW()-2, 4) = 0, IF(LOWER(INDEX(input!$V:$V, 3 + (ROW()-2)/4)) = "Slightly Used", "used", LOWER(INDEX(input!$V:$V, 3 + (ROW()-2)/4))), "")</f>
        <v/>
      </c>
      <c r="AK89" s="172"/>
      <c r="AL89" s="92"/>
      <c r="AM89" s="92"/>
      <c r="AN89" s="92"/>
      <c r="AO89" s="92"/>
      <c r="AP89" s="92"/>
      <c r="AQ89" s="92"/>
      <c r="AR89" s="92"/>
      <c r="AS89" s="92"/>
      <c r="AT89" s="78" t="str">
        <f t="array" ref="AT89">IF(AND(MOD(ROW()-2, 4) = 0, ROW() &lt;= 401),
    INDEX(input!$AD$3:$AD$102, (ROW()-2)/4 + 1),
    ""
)</f>
        <v/>
      </c>
      <c r="AU89" s="172"/>
      <c r="AV89" s="92"/>
      <c r="AW89" s="92"/>
      <c r="AX89" s="172"/>
      <c r="AY89" s="92"/>
      <c r="AZ89" s="92"/>
      <c r="BA89" s="172"/>
      <c r="BB89" s="92"/>
      <c r="BC89" s="92"/>
      <c r="BD89" s="172"/>
      <c r="BE89" s="92"/>
      <c r="BF89" s="92"/>
      <c r="BG89" s="172"/>
      <c r="BH89" s="92"/>
      <c r="BI89" s="92"/>
      <c r="BJ89" s="172"/>
      <c r="BK89" s="92"/>
      <c r="BL89" s="92"/>
      <c r="BM89" s="172"/>
      <c r="BN89" s="92"/>
      <c r="BO89" s="92"/>
      <c r="BP89" s="92"/>
      <c r="BQ89" s="10"/>
      <c r="BR89" s="10"/>
    </row>
    <row r="90" spans="1:70">
      <c r="A90" s="92" t="str">
        <f t="shared" si="0"/>
        <v>Ekoi Education First Long Sleeve Yellow Female Thermal baselayer 28022</v>
      </c>
      <c r="B90" s="92" t="str">
        <f t="array" ref="B90">IF(AND(MOD(ROW()-2, 4) = 0, ROW() &lt;= 402), INDEX(input!$C$3:$C$102, (ROW()-2)/4 + 1), "")</f>
        <v>Ekoi Education First Long Sleeve Yellow Female Thermal baselayer</v>
      </c>
      <c r="C90" s="92" t="str">
        <f t="array" aca="1" ref="C90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00028022 7-A-5&lt;/body&gt;&lt;/html&gt;</v>
      </c>
      <c r="D90" s="92" t="str">
        <f t="array" ref="D90">IF(AND(MOD(ROW()-2, 4) = 0, ROW() &lt;= 401),
    INDEX(input!$E$3:$E$102, (ROW()-2)/4 + 1),
    ""
)</f>
        <v>vc80</v>
      </c>
      <c r="E90" s="92" t="s">
        <v>509</v>
      </c>
      <c r="F90" s="92" t="str">
        <f t="array" ref="F90">IF(AND(MOD(ROW()-2, 4) = 0, ROW() &lt;= 401),
    INDEX(input!$P$3:$P$102, (ROW()-2)/4 + 1),
    ""
)</f>
        <v>Base layer</v>
      </c>
      <c r="G90" s="92" t="str">
        <f t="array" ref="G90">IF(AND(MOD(ROW()-2, 4) = 0, ROW() &lt;= 401),
    INDEX(input!$Q$3:$Q$102, (ROW()-2)/4 + 1),
)</f>
        <v>New Arrivals, __label:New Arrivals</v>
      </c>
      <c r="H90" s="172" t="b">
        <v>0</v>
      </c>
      <c r="I90" s="92" t="str">
        <f t="array" ref="I90">IF(AND(MOD(ROW()-2, 4) = 0, ROW() &lt;= 401),
    INDEX(input!$R$3:$R$102, (ROW()-2)/4 + 1),
    ""
)</f>
        <v>Size</v>
      </c>
      <c r="J90" s="92" t="str">
        <f t="array" ref="J90">IF(AND(MOD(ROW()-2, 4) = 0, ROW() &lt;= 401),
    INDEX(input!$S$3:$S$102, (ROW()-2)/4 + 1),
    ""
)</f>
        <v>M</v>
      </c>
      <c r="K90" s="92"/>
      <c r="L90" s="92"/>
      <c r="M90" s="92"/>
      <c r="N90" s="92"/>
      <c r="O90" s="92" t="str">
        <f t="array" ref="O90">IF(AND(MOD(ROW()-2, 4) = 0, ROW() &lt;= 401),
    INDEX(input!$AA$3:$AA$102, (ROW()-2)/4 + 1),
    ""
)</f>
        <v>00028022 7-A-5</v>
      </c>
      <c r="P90" s="173">
        <f t="array" ref="P90">IF(AND(MOD(ROW()-2, 4) = 0, ROW() &lt;= 401),
    INDEX(input!$AC$3:$AC$102, (ROW()-2)/4 + 1),
    ""
)</f>
        <v>150</v>
      </c>
      <c r="Q90" s="92" t="s">
        <v>510</v>
      </c>
      <c r="R90" s="173">
        <f t="array" ref="R90">IF(AND(MOD(ROW()-2, 4) = 0, ROW() &lt;= 401),
    INDEX(input!$T$3:$T$102, (ROW()-2)/4 + 1),
    ""
)</f>
        <v>1</v>
      </c>
      <c r="S90" s="92" t="s">
        <v>511</v>
      </c>
      <c r="T90" s="92" t="s">
        <v>512</v>
      </c>
      <c r="U90" s="78">
        <f t="array" ref="U90">IF(AND(MOD(ROW()-2, 4) = 0, ROW() &lt;= 401),
    INDEX(input!$AF$3:$AF$102, (ROW()-2)/4 + 1),
    ""
)</f>
        <v>19.986167000000002</v>
      </c>
      <c r="V90" s="174">
        <f t="array" ref="V90">IF(AND(MOD(ROW()-2, 4) = 0, ROW() &lt;= 401),
    INDEX(input!$U$3:$U$102, (ROW()-2)/4 + 1),
    ""
)</f>
        <v>0</v>
      </c>
      <c r="W90" s="172" t="b">
        <v>1</v>
      </c>
      <c r="X90" s="172" t="b">
        <v>1</v>
      </c>
      <c r="Y90" s="175" t="str">
        <f t="array" ref="Y90">IF(AND(MOD(ROW()-2, 4) = 0, ROW() &lt;= 401),
    INDEX(input!$AB$3:$AB$102, (ROW()-2)/4 + 1),
    ""
)</f>
        <v>28022</v>
      </c>
      <c r="Z90" s="92">
        <f t="array" ref="Z90">INDEX(Images!$3:$401, INT((ROW()-2)/4)+1, MOD(ROW()-2, 4) + 2)</f>
        <v>0</v>
      </c>
      <c r="AA90" s="92">
        <f>IF(Z90&lt;&gt;"", 1, "")</f>
        <v>1</v>
      </c>
      <c r="AB90" s="92" t="str">
        <f t="array" ref="AB90">IF(AND(Z90&lt;&gt;"", MOD(ROW()-2,4)=0), INDEX($B$2:$B$401, (ROW()-2)/4*4 + 1), "")</f>
        <v>Ekoi Education First Long Sleeve Yellow Female Thermal baselayer</v>
      </c>
      <c r="AC90" s="172" t="b">
        <v>0</v>
      </c>
      <c r="AD90" s="92" t="str">
        <f t="shared" si="1"/>
        <v>Ekoi Education First Long Sleeve Yellow Female Thermal baselayer</v>
      </c>
      <c r="AE90" s="92"/>
      <c r="AF90" s="92" t="s">
        <v>513</v>
      </c>
      <c r="AG90" s="177" t="str">
        <f t="array" ref="AG90">IF(AND(MOD(ROW()-2, 4) = 0, ROW() &lt;= 401),
    LOWER(INDEX(input!$I$3:$I$102, (ROW()-2)/4 + 1)),
    ""
)</f>
        <v>female</v>
      </c>
      <c r="AH90" s="92"/>
      <c r="AI90" s="92"/>
      <c r="AJ90" s="178" t="str">
        <f t="array" ref="AJ90">IF(MOD(ROW()-2, 4) = 0, IF(LOWER(INDEX(input!$V:$V, 3 + (ROW()-2)/4)) = "Slightly Used", "used", LOWER(INDEX(input!$V:$V, 3 + (ROW()-2)/4))), "")</f>
        <v>new</v>
      </c>
      <c r="AK90" s="172" t="b">
        <v>1</v>
      </c>
      <c r="AL90" s="92"/>
      <c r="AM90" s="92"/>
      <c r="AN90" s="92"/>
      <c r="AO90" s="92"/>
      <c r="AP90" s="92"/>
      <c r="AQ90" s="92"/>
      <c r="AR90" s="92" t="s">
        <v>514</v>
      </c>
      <c r="AS90" s="92"/>
      <c r="AT90" s="78">
        <f t="array" ref="AT90">IF(AND(MOD(ROW()-2, 4) = 0, ROW() &lt;= 401),
    INDEX(input!$AD$3:$AD$102, (ROW()-2)/4 + 1),
    ""
)</f>
        <v>2</v>
      </c>
      <c r="AU90" s="172" t="b">
        <v>1</v>
      </c>
      <c r="AV90" s="92"/>
      <c r="AW90" s="92"/>
      <c r="AX90" s="172" t="b">
        <v>1</v>
      </c>
      <c r="AY90" s="92"/>
      <c r="AZ90" s="92"/>
      <c r="BA90" s="172" t="b">
        <v>1</v>
      </c>
      <c r="BB90" s="92"/>
      <c r="BC90" s="92"/>
      <c r="BD90" s="172" t="b">
        <v>1</v>
      </c>
      <c r="BE90" s="92"/>
      <c r="BF90" s="92"/>
      <c r="BG90" s="172" t="b">
        <v>1</v>
      </c>
      <c r="BH90" s="92"/>
      <c r="BI90" s="92"/>
      <c r="BJ90" s="172" t="b">
        <v>1</v>
      </c>
      <c r="BK90" s="92"/>
      <c r="BL90" s="92"/>
      <c r="BM90" s="172" t="b">
        <v>1</v>
      </c>
      <c r="BN90" s="92"/>
      <c r="BO90" s="92"/>
      <c r="BP90" s="92" t="s">
        <v>515</v>
      </c>
      <c r="BQ90" s="10"/>
      <c r="BR90" s="10"/>
    </row>
    <row r="91" spans="1:70">
      <c r="A91" s="92" t="str">
        <f t="shared" si="0"/>
        <v>Ekoi Education First Long Sleeve Yellow Female Thermal baselayer 28022</v>
      </c>
      <c r="B91" s="92" t="str">
        <f t="array" ref="B91">IF(AND(MOD(ROW()-2, 4) = 0, ROW() &lt;= 402), INDEX(input!$C$3:$C$102, (ROW()-2)/4 + 1), "")</f>
        <v/>
      </c>
      <c r="C91" s="92"/>
      <c r="D91" s="92" t="str">
        <f t="array" ref="D91">IF(AND(MOD(ROW()-2, 4) = 0, ROW() &lt;= 401),
    INDEX(input!$E$3:$E$102, (ROW()-2)/4 + 1),
    ""
)</f>
        <v/>
      </c>
      <c r="E91" s="92"/>
      <c r="F91" s="92" t="str">
        <f t="array" ref="F91">IF(AND(MOD(ROW()-2, 4) = 0, ROW() &lt;= 401),
    INDEX(input!$P$3:$P$102, (ROW()-2)/4 + 1),
    ""
)</f>
        <v/>
      </c>
      <c r="G91" s="92">
        <f t="array" ref="G91">IF(AND(MOD(ROW()-2, 4) = 0, ROW() &lt;= 401),
    INDEX(input!$Q$3:$Q$102, (ROW()-2)/4 + 1),
)</f>
        <v>0</v>
      </c>
      <c r="H91" s="172"/>
      <c r="I91" s="92" t="str">
        <f t="array" ref="I91">IF(AND(MOD(ROW()-2, 4) = 0, ROW() &lt;= 401),
    INDEX(input!$R$3:$R$102, (ROW()-2)/4 + 1),
    ""
)</f>
        <v/>
      </c>
      <c r="J91" s="92" t="str">
        <f t="array" ref="J91">IF(AND(MOD(ROW()-2, 4) = 0, ROW() &lt;= 401),
    INDEX(input!$S$3:$S$102, (ROW()-2)/4 + 1),
    ""
)</f>
        <v/>
      </c>
      <c r="K91" s="92"/>
      <c r="L91" s="92"/>
      <c r="M91" s="92"/>
      <c r="N91" s="92"/>
      <c r="O91" s="92" t="str">
        <f t="array" ref="O91">IF(AND(MOD(ROW()-2, 4) = 0, ROW() &lt;= 401),
    INDEX(input!$AA$3:$AA$102, (ROW()-2)/4 + 1),
    ""
)</f>
        <v/>
      </c>
      <c r="P91" s="173" t="str">
        <f t="array" ref="P91">IF(AND(MOD(ROW()-2, 4) = 0, ROW() &lt;= 401),
    INDEX(input!$AC$3:$AC$102, (ROW()-2)/4 + 1),
    ""
)</f>
        <v/>
      </c>
      <c r="Q91" s="92"/>
      <c r="R91" s="173" t="str">
        <f t="array" ref="R91">IF(AND(MOD(ROW()-2, 4) = 0, ROW() &lt;= 401),
    INDEX(input!$T$3:$T$102, (ROW()-2)/4 + 1),
    ""
)</f>
        <v/>
      </c>
      <c r="S91" s="92"/>
      <c r="T91" s="92"/>
      <c r="U91" s="78" t="str">
        <f t="array" ref="U91">IF(AND(MOD(ROW()-2, 4) = 0, ROW() &lt;= 401),
    INDEX(input!$AF$3:$AF$102, (ROW()-2)/4 + 1),
    ""
)</f>
        <v/>
      </c>
      <c r="V91" s="174" t="str">
        <f t="array" ref="V91">IF(AND(MOD(ROW()-2, 4) = 0, ROW() &lt;= 401),
    INDEX(input!$U$3:$U$102, (ROW()-2)/4 + 1),
    ""
)</f>
        <v/>
      </c>
      <c r="W91" s="172"/>
      <c r="X91" s="172"/>
      <c r="Y91" s="175" t="str">
        <f t="array" ref="Y91">IF(AND(MOD(ROW()-2, 4) = 0, ROW() &lt;= 401),
    INDEX(input!$AB$3:$AB$102, (ROW()-2)/4 + 1),
    ""
)</f>
        <v/>
      </c>
      <c r="Z91" s="92">
        <f t="array" ref="Z91">INDEX(Images!$3:$401, INT((ROW()-2)/4)+1, MOD(ROW()-2, 4) + 2)</f>
        <v>0</v>
      </c>
      <c r="AA91" s="92">
        <f>IF(Z91&lt;&gt;"", 2, "")</f>
        <v>2</v>
      </c>
      <c r="AB91" s="92" t="str">
        <f t="shared" ref="AB91:AB93" si="24">IF(Z91&lt;&gt;"", AB90, "")</f>
        <v>Ekoi Education First Long Sleeve Yellow Female Thermal baselayer</v>
      </c>
      <c r="AC91" s="172"/>
      <c r="AD91" s="92" t="str">
        <f t="shared" si="1"/>
        <v/>
      </c>
      <c r="AE91" s="92"/>
      <c r="AF91" s="92"/>
      <c r="AG91" s="177" t="str">
        <f t="array" ref="AG91">IF(AND(MOD(ROW()-2, 4) = 0, ROW() &lt;= 401),
    LOWER(INDEX(input!$I$3:$I$102, (ROW()-2)/4 + 1)),
    ""
)</f>
        <v/>
      </c>
      <c r="AH91" s="92"/>
      <c r="AI91" s="92"/>
      <c r="AJ91" s="178" t="str">
        <f t="array" ref="AJ91">IF(MOD(ROW()-2, 4) = 0, IF(LOWER(INDEX(input!$V:$V, 3 + (ROW()-2)/4)) = "Slightly Used", "used", LOWER(INDEX(input!$V:$V, 3 + (ROW()-2)/4))), "")</f>
        <v/>
      </c>
      <c r="AK91" s="172"/>
      <c r="AL91" s="92"/>
      <c r="AM91" s="92"/>
      <c r="AN91" s="92"/>
      <c r="AO91" s="92"/>
      <c r="AP91" s="92"/>
      <c r="AQ91" s="92"/>
      <c r="AR91" s="92"/>
      <c r="AS91" s="92"/>
      <c r="AT91" s="78" t="str">
        <f t="array" ref="AT91">IF(AND(MOD(ROW()-2, 4) = 0, ROW() &lt;= 401),
    INDEX(input!$AD$3:$AD$102, (ROW()-2)/4 + 1),
    ""
)</f>
        <v/>
      </c>
      <c r="AU91" s="172"/>
      <c r="AV91" s="92"/>
      <c r="AW91" s="92"/>
      <c r="AX91" s="172"/>
      <c r="AY91" s="92"/>
      <c r="AZ91" s="92"/>
      <c r="BA91" s="172"/>
      <c r="BB91" s="92"/>
      <c r="BC91" s="92"/>
      <c r="BD91" s="172"/>
      <c r="BE91" s="92"/>
      <c r="BF91" s="92"/>
      <c r="BG91" s="172"/>
      <c r="BH91" s="92"/>
      <c r="BI91" s="92"/>
      <c r="BJ91" s="172"/>
      <c r="BK91" s="92"/>
      <c r="BL91" s="92"/>
      <c r="BM91" s="172"/>
      <c r="BN91" s="92"/>
      <c r="BO91" s="92"/>
      <c r="BP91" s="92"/>
      <c r="BQ91" s="10"/>
      <c r="BR91" s="10"/>
    </row>
    <row r="92" spans="1:70">
      <c r="A92" s="92" t="str">
        <f t="shared" si="0"/>
        <v>Ekoi Education First Long Sleeve Yellow Female Thermal baselayer 28022</v>
      </c>
      <c r="B92" s="92" t="str">
        <f t="array" ref="B92">IF(AND(MOD(ROW()-2, 4) = 0, ROW() &lt;= 402), INDEX(input!$C$3:$C$102, (ROW()-2)/4 + 1), "")</f>
        <v/>
      </c>
      <c r="C92" s="92"/>
      <c r="D92" s="92" t="str">
        <f t="array" ref="D92">IF(AND(MOD(ROW()-2, 4) = 0, ROW() &lt;= 401),
    INDEX(input!$E$3:$E$102, (ROW()-2)/4 + 1),
    ""
)</f>
        <v/>
      </c>
      <c r="E92" s="92"/>
      <c r="F92" s="92" t="str">
        <f t="array" ref="F92">IF(AND(MOD(ROW()-2, 4) = 0, ROW() &lt;= 401),
    INDEX(input!$P$3:$P$102, (ROW()-2)/4 + 1),
    ""
)</f>
        <v/>
      </c>
      <c r="G92" s="92">
        <f t="array" ref="G92">IF(AND(MOD(ROW()-2, 4) = 0, ROW() &lt;= 401),
    INDEX(input!$Q$3:$Q$102, (ROW()-2)/4 + 1),
)</f>
        <v>0</v>
      </c>
      <c r="H92" s="172"/>
      <c r="I92" s="92" t="str">
        <f t="array" ref="I92">IF(AND(MOD(ROW()-2, 4) = 0, ROW() &lt;= 401),
    INDEX(input!$R$3:$R$102, (ROW()-2)/4 + 1),
    ""
)</f>
        <v/>
      </c>
      <c r="J92" s="92" t="str">
        <f t="array" ref="J92">IF(AND(MOD(ROW()-2, 4) = 0, ROW() &lt;= 401),
    INDEX(input!$S$3:$S$102, (ROW()-2)/4 + 1),
    ""
)</f>
        <v/>
      </c>
      <c r="K92" s="92"/>
      <c r="L92" s="92"/>
      <c r="M92" s="92"/>
      <c r="N92" s="92"/>
      <c r="O92" s="92" t="str">
        <f t="array" ref="O92">IF(AND(MOD(ROW()-2, 4) = 0, ROW() &lt;= 401),
    INDEX(input!$AA$3:$AA$102, (ROW()-2)/4 + 1),
    ""
)</f>
        <v/>
      </c>
      <c r="P92" s="173" t="str">
        <f t="array" ref="P92">IF(AND(MOD(ROW()-2, 4) = 0, ROW() &lt;= 401),
    INDEX(input!$AC$3:$AC$102, (ROW()-2)/4 + 1),
    ""
)</f>
        <v/>
      </c>
      <c r="Q92" s="92"/>
      <c r="R92" s="173" t="str">
        <f t="array" ref="R92">IF(AND(MOD(ROW()-2, 4) = 0, ROW() &lt;= 401),
    INDEX(input!$T$3:$T$102, (ROW()-2)/4 + 1),
    ""
)</f>
        <v/>
      </c>
      <c r="S92" s="92"/>
      <c r="T92" s="92"/>
      <c r="U92" s="78" t="str">
        <f t="array" ref="U92">IF(AND(MOD(ROW()-2, 4) = 0, ROW() &lt;= 401),
    INDEX(input!$AF$3:$AF$102, (ROW()-2)/4 + 1),
    ""
)</f>
        <v/>
      </c>
      <c r="V92" s="174" t="str">
        <f t="array" ref="V92">IF(AND(MOD(ROW()-2, 4) = 0, ROW() &lt;= 401),
    INDEX(input!$U$3:$U$102, (ROW()-2)/4 + 1),
    ""
)</f>
        <v/>
      </c>
      <c r="W92" s="172"/>
      <c r="X92" s="172"/>
      <c r="Y92" s="175" t="str">
        <f t="array" ref="Y92">IF(AND(MOD(ROW()-2, 4) = 0, ROW() &lt;= 401),
    INDEX(input!$AB$3:$AB$102, (ROW()-2)/4 + 1),
    ""
)</f>
        <v/>
      </c>
      <c r="Z92" s="92">
        <f t="array" ref="Z92">INDEX(Images!$3:$401, INT((ROW()-2)/4)+1, MOD(ROW()-2, 4) + 2)</f>
        <v>0</v>
      </c>
      <c r="AA92" s="92">
        <f>IF(Z92&lt;&gt;"", 3, "")</f>
        <v>3</v>
      </c>
      <c r="AB92" s="92" t="str">
        <f t="shared" si="24"/>
        <v>Ekoi Education First Long Sleeve Yellow Female Thermal baselayer</v>
      </c>
      <c r="AC92" s="172"/>
      <c r="AD92" s="92" t="str">
        <f t="shared" si="1"/>
        <v/>
      </c>
      <c r="AE92" s="92"/>
      <c r="AF92" s="92"/>
      <c r="AG92" s="177" t="str">
        <f t="array" ref="AG92">IF(AND(MOD(ROW()-2, 4) = 0, ROW() &lt;= 401),
    LOWER(INDEX(input!$I$3:$I$102, (ROW()-2)/4 + 1)),
    ""
)</f>
        <v/>
      </c>
      <c r="AH92" s="92"/>
      <c r="AI92" s="92"/>
      <c r="AJ92" s="178" t="str">
        <f t="array" ref="AJ92">IF(MOD(ROW()-2, 4) = 0, IF(LOWER(INDEX(input!$V:$V, 3 + (ROW()-2)/4)) = "Slightly Used", "used", LOWER(INDEX(input!$V:$V, 3 + (ROW()-2)/4))), "")</f>
        <v/>
      </c>
      <c r="AK92" s="172"/>
      <c r="AL92" s="92"/>
      <c r="AM92" s="92"/>
      <c r="AN92" s="92"/>
      <c r="AO92" s="92"/>
      <c r="AP92" s="92"/>
      <c r="AQ92" s="92"/>
      <c r="AR92" s="92"/>
      <c r="AS92" s="92"/>
      <c r="AT92" s="78" t="str">
        <f t="array" ref="AT92">IF(AND(MOD(ROW()-2, 4) = 0, ROW() &lt;= 401),
    INDEX(input!$AD$3:$AD$102, (ROW()-2)/4 + 1),
    ""
)</f>
        <v/>
      </c>
      <c r="AU92" s="172"/>
      <c r="AV92" s="92"/>
      <c r="AW92" s="92"/>
      <c r="AX92" s="172"/>
      <c r="AY92" s="92"/>
      <c r="AZ92" s="92"/>
      <c r="BA92" s="172"/>
      <c r="BB92" s="92"/>
      <c r="BC92" s="92"/>
      <c r="BD92" s="172"/>
      <c r="BE92" s="92"/>
      <c r="BF92" s="92"/>
      <c r="BG92" s="172"/>
      <c r="BH92" s="92"/>
      <c r="BI92" s="92"/>
      <c r="BJ92" s="172"/>
      <c r="BK92" s="92"/>
      <c r="BL92" s="92"/>
      <c r="BM92" s="172"/>
      <c r="BN92" s="92"/>
      <c r="BO92" s="92"/>
      <c r="BP92" s="92"/>
      <c r="BQ92" s="10"/>
      <c r="BR92" s="10"/>
    </row>
    <row r="93" spans="1:70">
      <c r="A93" s="92" t="str">
        <f t="shared" si="0"/>
        <v>Ekoi Education First Long Sleeve Yellow Female Thermal baselayer 28022</v>
      </c>
      <c r="B93" s="92" t="str">
        <f t="array" ref="B93">IF(AND(MOD(ROW()-2, 4) = 0, ROW() &lt;= 402), INDEX(input!$C$3:$C$102, (ROW()-2)/4 + 1), "")</f>
        <v/>
      </c>
      <c r="C93" s="92"/>
      <c r="D93" s="92" t="str">
        <f t="array" ref="D93">IF(AND(MOD(ROW()-2, 4) = 0, ROW() &lt;= 401),
    INDEX(input!$E$3:$E$102, (ROW()-2)/4 + 1),
    ""
)</f>
        <v/>
      </c>
      <c r="E93" s="92"/>
      <c r="F93" s="92" t="str">
        <f t="array" ref="F93">IF(AND(MOD(ROW()-2, 4) = 0, ROW() &lt;= 401),
    INDEX(input!$P$3:$P$102, (ROW()-2)/4 + 1),
    ""
)</f>
        <v/>
      </c>
      <c r="G93" s="92">
        <f t="array" ref="G93">IF(AND(MOD(ROW()-2, 4) = 0, ROW() &lt;= 401),
    INDEX(input!$Q$3:$Q$102, (ROW()-2)/4 + 1),
)</f>
        <v>0</v>
      </c>
      <c r="H93" s="172"/>
      <c r="I93" s="92" t="str">
        <f t="array" ref="I93">IF(AND(MOD(ROW()-2, 4) = 0, ROW() &lt;= 401),
    INDEX(input!$R$3:$R$102, (ROW()-2)/4 + 1),
    ""
)</f>
        <v/>
      </c>
      <c r="J93" s="92" t="str">
        <f t="array" ref="J93">IF(AND(MOD(ROW()-2, 4) = 0, ROW() &lt;= 401),
    INDEX(input!$S$3:$S$102, (ROW()-2)/4 + 1),
    ""
)</f>
        <v/>
      </c>
      <c r="K93" s="92"/>
      <c r="L93" s="92"/>
      <c r="M93" s="92"/>
      <c r="N93" s="92"/>
      <c r="O93" s="92" t="str">
        <f t="array" ref="O93">IF(AND(MOD(ROW()-2, 4) = 0, ROW() &lt;= 401),
    INDEX(input!$AA$3:$AA$102, (ROW()-2)/4 + 1),
    ""
)</f>
        <v/>
      </c>
      <c r="P93" s="173" t="str">
        <f t="array" ref="P93">IF(AND(MOD(ROW()-2, 4) = 0, ROW() &lt;= 401),
    INDEX(input!$AC$3:$AC$102, (ROW()-2)/4 + 1),
    ""
)</f>
        <v/>
      </c>
      <c r="Q93" s="92"/>
      <c r="R93" s="173" t="str">
        <f t="array" ref="R93">IF(AND(MOD(ROW()-2, 4) = 0, ROW() &lt;= 401),
    INDEX(input!$T$3:$T$102, (ROW()-2)/4 + 1),
    ""
)</f>
        <v/>
      </c>
      <c r="S93" s="92"/>
      <c r="T93" s="92"/>
      <c r="U93" s="78" t="str">
        <f t="array" ref="U93">IF(AND(MOD(ROW()-2, 4) = 0, ROW() &lt;= 401),
    INDEX(input!$AF$3:$AF$102, (ROW()-2)/4 + 1),
    ""
)</f>
        <v/>
      </c>
      <c r="V93" s="174" t="str">
        <f t="array" ref="V93">IF(AND(MOD(ROW()-2, 4) = 0, ROW() &lt;= 401),
    INDEX(input!$U$3:$U$102, (ROW()-2)/4 + 1),
    ""
)</f>
        <v/>
      </c>
      <c r="W93" s="172"/>
      <c r="X93" s="172"/>
      <c r="Y93" s="175" t="str">
        <f t="array" ref="Y93">IF(AND(MOD(ROW()-2, 4) = 0, ROW() &lt;= 401),
    INDEX(input!$AB$3:$AB$102, (ROW()-2)/4 + 1),
    ""
)</f>
        <v/>
      </c>
      <c r="Z93" s="92">
        <f t="array" ref="Z93">INDEX(Images!$3:$401, INT((ROW()-2)/4)+1, MOD(ROW()-2, 4) + 2)</f>
        <v>0</v>
      </c>
      <c r="AA93" s="92">
        <f>IF(Z93&lt;&gt;"", 4, "")</f>
        <v>4</v>
      </c>
      <c r="AB93" s="92" t="str">
        <f t="shared" si="24"/>
        <v>Ekoi Education First Long Sleeve Yellow Female Thermal baselayer</v>
      </c>
      <c r="AC93" s="172"/>
      <c r="AD93" s="92" t="str">
        <f t="shared" si="1"/>
        <v/>
      </c>
      <c r="AE93" s="92"/>
      <c r="AF93" s="92"/>
      <c r="AG93" s="177" t="str">
        <f t="array" ref="AG93">IF(AND(MOD(ROW()-2, 4) = 0, ROW() &lt;= 401),
    LOWER(INDEX(input!$I$3:$I$102, (ROW()-2)/4 + 1)),
    ""
)</f>
        <v/>
      </c>
      <c r="AH93" s="92"/>
      <c r="AI93" s="92"/>
      <c r="AJ93" s="178" t="str">
        <f t="array" ref="AJ93">IF(MOD(ROW()-2, 4) = 0, IF(LOWER(INDEX(input!$V:$V, 3 + (ROW()-2)/4)) = "Slightly Used", "used", LOWER(INDEX(input!$V:$V, 3 + (ROW()-2)/4))), "")</f>
        <v/>
      </c>
      <c r="AK93" s="172"/>
      <c r="AL93" s="92"/>
      <c r="AM93" s="92"/>
      <c r="AN93" s="92"/>
      <c r="AO93" s="92"/>
      <c r="AP93" s="92"/>
      <c r="AQ93" s="92"/>
      <c r="AR93" s="92"/>
      <c r="AS93" s="92"/>
      <c r="AT93" s="78" t="str">
        <f t="array" ref="AT93">IF(AND(MOD(ROW()-2, 4) = 0, ROW() &lt;= 401),
    INDEX(input!$AD$3:$AD$102, (ROW()-2)/4 + 1),
    ""
)</f>
        <v/>
      </c>
      <c r="AU93" s="172"/>
      <c r="AV93" s="92"/>
      <c r="AW93" s="92"/>
      <c r="AX93" s="172"/>
      <c r="AY93" s="92"/>
      <c r="AZ93" s="92"/>
      <c r="BA93" s="172"/>
      <c r="BB93" s="92"/>
      <c r="BC93" s="92"/>
      <c r="BD93" s="172"/>
      <c r="BE93" s="92"/>
      <c r="BF93" s="92"/>
      <c r="BG93" s="172"/>
      <c r="BH93" s="92"/>
      <c r="BI93" s="92"/>
      <c r="BJ93" s="172"/>
      <c r="BK93" s="92"/>
      <c r="BL93" s="92"/>
      <c r="BM93" s="172"/>
      <c r="BN93" s="92"/>
      <c r="BO93" s="92"/>
      <c r="BP93" s="92"/>
      <c r="BQ93" s="10"/>
      <c r="BR93" s="10"/>
    </row>
    <row r="94" spans="1:70">
      <c r="A94" s="92" t="str">
        <f t="shared" si="0"/>
        <v>Ekoi Education First Long Sleeve Yellow Female Thermal baselayer 28023</v>
      </c>
      <c r="B94" s="92" t="str">
        <f t="array" ref="B94">IF(AND(MOD(ROW()-2, 4) = 0, ROW() &lt;= 402), INDEX(input!$C$3:$C$102, (ROW()-2)/4 + 1), "")</f>
        <v>Ekoi Education First Long Sleeve Yellow Female Thermal baselayer</v>
      </c>
      <c r="C94" s="92" t="str">
        <f t="array" aca="1" ref="C94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00028023 7-A-5&lt;/body&gt;&lt;/html&gt;</v>
      </c>
      <c r="D94" s="92" t="str">
        <f t="array" ref="D94">IF(AND(MOD(ROW()-2, 4) = 0, ROW() &lt;= 401),
    INDEX(input!$E$3:$E$102, (ROW()-2)/4 + 1),
    ""
)</f>
        <v>vc80</v>
      </c>
      <c r="E94" s="92" t="s">
        <v>509</v>
      </c>
      <c r="F94" s="92" t="str">
        <f t="array" ref="F94">IF(AND(MOD(ROW()-2, 4) = 0, ROW() &lt;= 401),
    INDEX(input!$P$3:$P$102, (ROW()-2)/4 + 1),
    ""
)</f>
        <v>Base layer</v>
      </c>
      <c r="G94" s="92" t="str">
        <f t="array" ref="G94">IF(AND(MOD(ROW()-2, 4) = 0, ROW() &lt;= 401),
    INDEX(input!$Q$3:$Q$102, (ROW()-2)/4 + 1),
)</f>
        <v>New Arrivals, __label:New Arrivals</v>
      </c>
      <c r="H94" s="172" t="b">
        <v>0</v>
      </c>
      <c r="I94" s="92" t="str">
        <f t="array" ref="I94">IF(AND(MOD(ROW()-2, 4) = 0, ROW() &lt;= 401),
    INDEX(input!$R$3:$R$102, (ROW()-2)/4 + 1),
    ""
)</f>
        <v>Size</v>
      </c>
      <c r="J94" s="92" t="str">
        <f t="array" ref="J94">IF(AND(MOD(ROW()-2, 4) = 0, ROW() &lt;= 401),
    INDEX(input!$S$3:$S$102, (ROW()-2)/4 + 1),
    ""
)</f>
        <v>M</v>
      </c>
      <c r="K94" s="92"/>
      <c r="L94" s="92"/>
      <c r="M94" s="92"/>
      <c r="N94" s="92"/>
      <c r="O94" s="92" t="str">
        <f t="array" ref="O94">IF(AND(MOD(ROW()-2, 4) = 0, ROW() &lt;= 401),
    INDEX(input!$AA$3:$AA$102, (ROW()-2)/4 + 1),
    ""
)</f>
        <v>00028023 7-A-5</v>
      </c>
      <c r="P94" s="173">
        <f t="array" ref="P94">IF(AND(MOD(ROW()-2, 4) = 0, ROW() &lt;= 401),
    INDEX(input!$AC$3:$AC$102, (ROW()-2)/4 + 1),
    ""
)</f>
        <v>150</v>
      </c>
      <c r="Q94" s="92" t="s">
        <v>510</v>
      </c>
      <c r="R94" s="173">
        <f t="array" ref="R94">IF(AND(MOD(ROW()-2, 4) = 0, ROW() &lt;= 401),
    INDEX(input!$T$3:$T$102, (ROW()-2)/4 + 1),
    ""
)</f>
        <v>1</v>
      </c>
      <c r="S94" s="92" t="s">
        <v>511</v>
      </c>
      <c r="T94" s="92" t="s">
        <v>512</v>
      </c>
      <c r="U94" s="78">
        <f t="array" ref="U94">IF(AND(MOD(ROW()-2, 4) = 0, ROW() &lt;= 401),
    INDEX(input!$AF$3:$AF$102, (ROW()-2)/4 + 1),
    ""
)</f>
        <v>19.986167000000002</v>
      </c>
      <c r="V94" s="174">
        <f t="array" ref="V94">IF(AND(MOD(ROW()-2, 4) = 0, ROW() &lt;= 401),
    INDEX(input!$U$3:$U$102, (ROW()-2)/4 + 1),
    ""
)</f>
        <v>0</v>
      </c>
      <c r="W94" s="172" t="b">
        <v>1</v>
      </c>
      <c r="X94" s="172" t="b">
        <v>1</v>
      </c>
      <c r="Y94" s="175" t="str">
        <f t="array" ref="Y94">IF(AND(MOD(ROW()-2, 4) = 0, ROW() &lt;= 401),
    INDEX(input!$AB$3:$AB$102, (ROW()-2)/4 + 1),
    ""
)</f>
        <v>28023</v>
      </c>
      <c r="Z94" s="92">
        <f t="array" ref="Z94">INDEX(Images!$3:$401, INT((ROW()-2)/4)+1, MOD(ROW()-2, 4) + 2)</f>
        <v>0</v>
      </c>
      <c r="AA94" s="92">
        <f>IF(Z94&lt;&gt;"", 1, "")</f>
        <v>1</v>
      </c>
      <c r="AB94" s="92" t="str">
        <f t="array" ref="AB94">IF(AND(Z94&lt;&gt;"", MOD(ROW()-2,4)=0), INDEX($B$2:$B$401, (ROW()-2)/4*4 + 1), "")</f>
        <v>Ekoi Education First Long Sleeve Yellow Female Thermal baselayer</v>
      </c>
      <c r="AC94" s="172" t="b">
        <v>0</v>
      </c>
      <c r="AD94" s="92" t="str">
        <f t="shared" si="1"/>
        <v>Ekoi Education First Long Sleeve Yellow Female Thermal baselayer</v>
      </c>
      <c r="AE94" s="92"/>
      <c r="AF94" s="92" t="s">
        <v>513</v>
      </c>
      <c r="AG94" s="177" t="str">
        <f t="array" ref="AG94">IF(AND(MOD(ROW()-2, 4) = 0, ROW() &lt;= 401),
    LOWER(INDEX(input!$I$3:$I$102, (ROW()-2)/4 + 1)),
    ""
)</f>
        <v>female</v>
      </c>
      <c r="AH94" s="92"/>
      <c r="AI94" s="92"/>
      <c r="AJ94" s="178" t="str">
        <f t="array" ref="AJ94">IF(MOD(ROW()-2, 4) = 0, IF(LOWER(INDEX(input!$V:$V, 3 + (ROW()-2)/4)) = "Slightly Used", "used", LOWER(INDEX(input!$V:$V, 3 + (ROW()-2)/4))), "")</f>
        <v>new</v>
      </c>
      <c r="AK94" s="172" t="b">
        <v>1</v>
      </c>
      <c r="AL94" s="92"/>
      <c r="AM94" s="92"/>
      <c r="AN94" s="92"/>
      <c r="AO94" s="92"/>
      <c r="AP94" s="92"/>
      <c r="AQ94" s="92"/>
      <c r="AR94" s="92" t="s">
        <v>514</v>
      </c>
      <c r="AS94" s="92"/>
      <c r="AT94" s="78">
        <f t="array" ref="AT94">IF(AND(MOD(ROW()-2, 4) = 0, ROW() &lt;= 401),
    INDEX(input!$AD$3:$AD$102, (ROW()-2)/4 + 1),
    ""
)</f>
        <v>2</v>
      </c>
      <c r="AU94" s="172" t="b">
        <v>1</v>
      </c>
      <c r="AV94" s="92"/>
      <c r="AW94" s="92"/>
      <c r="AX94" s="172" t="b">
        <v>1</v>
      </c>
      <c r="AY94" s="92"/>
      <c r="AZ94" s="92"/>
      <c r="BA94" s="172" t="b">
        <v>1</v>
      </c>
      <c r="BB94" s="92"/>
      <c r="BC94" s="92"/>
      <c r="BD94" s="172" t="b">
        <v>1</v>
      </c>
      <c r="BE94" s="92"/>
      <c r="BF94" s="92"/>
      <c r="BG94" s="172" t="b">
        <v>1</v>
      </c>
      <c r="BH94" s="92"/>
      <c r="BI94" s="92"/>
      <c r="BJ94" s="172" t="b">
        <v>1</v>
      </c>
      <c r="BK94" s="92"/>
      <c r="BL94" s="92"/>
      <c r="BM94" s="172" t="b">
        <v>1</v>
      </c>
      <c r="BN94" s="92"/>
      <c r="BO94" s="92"/>
      <c r="BP94" s="92" t="s">
        <v>515</v>
      </c>
      <c r="BQ94" s="10"/>
      <c r="BR94" s="10"/>
    </row>
    <row r="95" spans="1:70">
      <c r="A95" s="92" t="str">
        <f t="shared" si="0"/>
        <v>Ekoi Education First Long Sleeve Yellow Female Thermal baselayer 28023</v>
      </c>
      <c r="B95" s="92" t="str">
        <f t="array" ref="B95">IF(AND(MOD(ROW()-2, 4) = 0, ROW() &lt;= 402), INDEX(input!$C$3:$C$102, (ROW()-2)/4 + 1), "")</f>
        <v/>
      </c>
      <c r="C95" s="92"/>
      <c r="D95" s="92" t="str">
        <f t="array" ref="D95">IF(AND(MOD(ROW()-2, 4) = 0, ROW() &lt;= 401),
    INDEX(input!$E$3:$E$102, (ROW()-2)/4 + 1),
    ""
)</f>
        <v/>
      </c>
      <c r="E95" s="92"/>
      <c r="F95" s="92" t="str">
        <f t="array" ref="F95">IF(AND(MOD(ROW()-2, 4) = 0, ROW() &lt;= 401),
    INDEX(input!$P$3:$P$102, (ROW()-2)/4 + 1),
    ""
)</f>
        <v/>
      </c>
      <c r="G95" s="92">
        <f t="array" ref="G95">IF(AND(MOD(ROW()-2, 4) = 0, ROW() &lt;= 401),
    INDEX(input!$Q$3:$Q$102, (ROW()-2)/4 + 1),
)</f>
        <v>0</v>
      </c>
      <c r="H95" s="172"/>
      <c r="I95" s="92" t="str">
        <f t="array" ref="I95">IF(AND(MOD(ROW()-2, 4) = 0, ROW() &lt;= 401),
    INDEX(input!$R$3:$R$102, (ROW()-2)/4 + 1),
    ""
)</f>
        <v/>
      </c>
      <c r="J95" s="92" t="str">
        <f t="array" ref="J95">IF(AND(MOD(ROW()-2, 4) = 0, ROW() &lt;= 401),
    INDEX(input!$S$3:$S$102, (ROW()-2)/4 + 1),
    ""
)</f>
        <v/>
      </c>
      <c r="K95" s="92"/>
      <c r="L95" s="92"/>
      <c r="M95" s="92"/>
      <c r="N95" s="92"/>
      <c r="O95" s="92" t="str">
        <f t="array" ref="O95">IF(AND(MOD(ROW()-2, 4) = 0, ROW() &lt;= 401),
    INDEX(input!$AA$3:$AA$102, (ROW()-2)/4 + 1),
    ""
)</f>
        <v/>
      </c>
      <c r="P95" s="173" t="str">
        <f t="array" ref="P95">IF(AND(MOD(ROW()-2, 4) = 0, ROW() &lt;= 401),
    INDEX(input!$AC$3:$AC$102, (ROW()-2)/4 + 1),
    ""
)</f>
        <v/>
      </c>
      <c r="Q95" s="92"/>
      <c r="R95" s="173" t="str">
        <f t="array" ref="R95">IF(AND(MOD(ROW()-2, 4) = 0, ROW() &lt;= 401),
    INDEX(input!$T$3:$T$102, (ROW()-2)/4 + 1),
    ""
)</f>
        <v/>
      </c>
      <c r="S95" s="92"/>
      <c r="T95" s="92"/>
      <c r="U95" s="78" t="str">
        <f t="array" ref="U95">IF(AND(MOD(ROW()-2, 4) = 0, ROW() &lt;= 401),
    INDEX(input!$AF$3:$AF$102, (ROW()-2)/4 + 1),
    ""
)</f>
        <v/>
      </c>
      <c r="V95" s="174" t="str">
        <f t="array" ref="V95">IF(AND(MOD(ROW()-2, 4) = 0, ROW() &lt;= 401),
    INDEX(input!$U$3:$U$102, (ROW()-2)/4 + 1),
    ""
)</f>
        <v/>
      </c>
      <c r="W95" s="172"/>
      <c r="X95" s="172"/>
      <c r="Y95" s="175" t="str">
        <f t="array" ref="Y95">IF(AND(MOD(ROW()-2, 4) = 0, ROW() &lt;= 401),
    INDEX(input!$AB$3:$AB$102, (ROW()-2)/4 + 1),
    ""
)</f>
        <v/>
      </c>
      <c r="Z95" s="92">
        <f t="array" ref="Z95">INDEX(Images!$3:$401, INT((ROW()-2)/4)+1, MOD(ROW()-2, 4) + 2)</f>
        <v>0</v>
      </c>
      <c r="AA95" s="92">
        <f>IF(Z95&lt;&gt;"", 2, "")</f>
        <v>2</v>
      </c>
      <c r="AB95" s="92" t="str">
        <f t="shared" ref="AB95:AB97" si="25">IF(Z95&lt;&gt;"", AB94, "")</f>
        <v>Ekoi Education First Long Sleeve Yellow Female Thermal baselayer</v>
      </c>
      <c r="AC95" s="172"/>
      <c r="AD95" s="92" t="str">
        <f t="shared" si="1"/>
        <v/>
      </c>
      <c r="AE95" s="92"/>
      <c r="AF95" s="92"/>
      <c r="AG95" s="177" t="str">
        <f t="array" ref="AG95">IF(AND(MOD(ROW()-2, 4) = 0, ROW() &lt;= 401),
    LOWER(INDEX(input!$I$3:$I$102, (ROW()-2)/4 + 1)),
    ""
)</f>
        <v/>
      </c>
      <c r="AH95" s="92"/>
      <c r="AI95" s="92"/>
      <c r="AJ95" s="178" t="str">
        <f t="array" ref="AJ95">IF(MOD(ROW()-2, 4) = 0, IF(LOWER(INDEX(input!$V:$V, 3 + (ROW()-2)/4)) = "Slightly Used", "used", LOWER(INDEX(input!$V:$V, 3 + (ROW()-2)/4))), "")</f>
        <v/>
      </c>
      <c r="AK95" s="172"/>
      <c r="AL95" s="92"/>
      <c r="AM95" s="92"/>
      <c r="AN95" s="92"/>
      <c r="AO95" s="92"/>
      <c r="AP95" s="92"/>
      <c r="AQ95" s="92"/>
      <c r="AR95" s="92"/>
      <c r="AS95" s="92"/>
      <c r="AT95" s="78" t="str">
        <f t="array" ref="AT95">IF(AND(MOD(ROW()-2, 4) = 0, ROW() &lt;= 401),
    INDEX(input!$AD$3:$AD$102, (ROW()-2)/4 + 1),
    ""
)</f>
        <v/>
      </c>
      <c r="AU95" s="172"/>
      <c r="AV95" s="92"/>
      <c r="AW95" s="92"/>
      <c r="AX95" s="172"/>
      <c r="AY95" s="92"/>
      <c r="AZ95" s="92"/>
      <c r="BA95" s="172"/>
      <c r="BB95" s="92"/>
      <c r="BC95" s="92"/>
      <c r="BD95" s="172"/>
      <c r="BE95" s="92"/>
      <c r="BF95" s="92"/>
      <c r="BG95" s="172"/>
      <c r="BH95" s="92"/>
      <c r="BI95" s="92"/>
      <c r="BJ95" s="172"/>
      <c r="BK95" s="92"/>
      <c r="BL95" s="92"/>
      <c r="BM95" s="172"/>
      <c r="BN95" s="92"/>
      <c r="BO95" s="92"/>
      <c r="BP95" s="92"/>
      <c r="BQ95" s="10"/>
      <c r="BR95" s="10"/>
    </row>
    <row r="96" spans="1:70">
      <c r="A96" s="92" t="str">
        <f t="shared" si="0"/>
        <v>Ekoi Education First Long Sleeve Yellow Female Thermal baselayer 28023</v>
      </c>
      <c r="B96" s="92" t="str">
        <f t="array" ref="B96">IF(AND(MOD(ROW()-2, 4) = 0, ROW() &lt;= 402), INDEX(input!$C$3:$C$102, (ROW()-2)/4 + 1), "")</f>
        <v/>
      </c>
      <c r="C96" s="92"/>
      <c r="D96" s="92" t="str">
        <f t="array" ref="D96">IF(AND(MOD(ROW()-2, 4) = 0, ROW() &lt;= 401),
    INDEX(input!$E$3:$E$102, (ROW()-2)/4 + 1),
    ""
)</f>
        <v/>
      </c>
      <c r="E96" s="92"/>
      <c r="F96" s="92" t="str">
        <f t="array" ref="F96">IF(AND(MOD(ROW()-2, 4) = 0, ROW() &lt;= 401),
    INDEX(input!$P$3:$P$102, (ROW()-2)/4 + 1),
    ""
)</f>
        <v/>
      </c>
      <c r="G96" s="92">
        <f t="array" ref="G96">IF(AND(MOD(ROW()-2, 4) = 0, ROW() &lt;= 401),
    INDEX(input!$Q$3:$Q$102, (ROW()-2)/4 + 1),
)</f>
        <v>0</v>
      </c>
      <c r="H96" s="172"/>
      <c r="I96" s="92" t="str">
        <f t="array" ref="I96">IF(AND(MOD(ROW()-2, 4) = 0, ROW() &lt;= 401),
    INDEX(input!$R$3:$R$102, (ROW()-2)/4 + 1),
    ""
)</f>
        <v/>
      </c>
      <c r="J96" s="92" t="str">
        <f t="array" ref="J96">IF(AND(MOD(ROW()-2, 4) = 0, ROW() &lt;= 401),
    INDEX(input!$S$3:$S$102, (ROW()-2)/4 + 1),
    ""
)</f>
        <v/>
      </c>
      <c r="K96" s="92"/>
      <c r="L96" s="92"/>
      <c r="M96" s="92"/>
      <c r="N96" s="92"/>
      <c r="O96" s="92" t="str">
        <f t="array" ref="O96">IF(AND(MOD(ROW()-2, 4) = 0, ROW() &lt;= 401),
    INDEX(input!$AA$3:$AA$102, (ROW()-2)/4 + 1),
    ""
)</f>
        <v/>
      </c>
      <c r="P96" s="173" t="str">
        <f t="array" ref="P96">IF(AND(MOD(ROW()-2, 4) = 0, ROW() &lt;= 401),
    INDEX(input!$AC$3:$AC$102, (ROW()-2)/4 + 1),
    ""
)</f>
        <v/>
      </c>
      <c r="Q96" s="92"/>
      <c r="R96" s="173" t="str">
        <f t="array" ref="R96">IF(AND(MOD(ROW()-2, 4) = 0, ROW() &lt;= 401),
    INDEX(input!$T$3:$T$102, (ROW()-2)/4 + 1),
    ""
)</f>
        <v/>
      </c>
      <c r="S96" s="92"/>
      <c r="T96" s="92"/>
      <c r="U96" s="78" t="str">
        <f t="array" ref="U96">IF(AND(MOD(ROW()-2, 4) = 0, ROW() &lt;= 401),
    INDEX(input!$AF$3:$AF$102, (ROW()-2)/4 + 1),
    ""
)</f>
        <v/>
      </c>
      <c r="V96" s="174" t="str">
        <f t="array" ref="V96">IF(AND(MOD(ROW()-2, 4) = 0, ROW() &lt;= 401),
    INDEX(input!$U$3:$U$102, (ROW()-2)/4 + 1),
    ""
)</f>
        <v/>
      </c>
      <c r="W96" s="172"/>
      <c r="X96" s="172"/>
      <c r="Y96" s="175" t="str">
        <f t="array" ref="Y96">IF(AND(MOD(ROW()-2, 4) = 0, ROW() &lt;= 401),
    INDEX(input!$AB$3:$AB$102, (ROW()-2)/4 + 1),
    ""
)</f>
        <v/>
      </c>
      <c r="Z96" s="92">
        <f t="array" ref="Z96">INDEX(Images!$3:$401, INT((ROW()-2)/4)+1, MOD(ROW()-2, 4) + 2)</f>
        <v>0</v>
      </c>
      <c r="AA96" s="92">
        <f>IF(Z96&lt;&gt;"", 3, "")</f>
        <v>3</v>
      </c>
      <c r="AB96" s="92" t="str">
        <f t="shared" si="25"/>
        <v>Ekoi Education First Long Sleeve Yellow Female Thermal baselayer</v>
      </c>
      <c r="AC96" s="172"/>
      <c r="AD96" s="92" t="str">
        <f t="shared" si="1"/>
        <v/>
      </c>
      <c r="AE96" s="92"/>
      <c r="AF96" s="92"/>
      <c r="AG96" s="177" t="str">
        <f t="array" ref="AG96">IF(AND(MOD(ROW()-2, 4) = 0, ROW() &lt;= 401),
    LOWER(INDEX(input!$I$3:$I$102, (ROW()-2)/4 + 1)),
    ""
)</f>
        <v/>
      </c>
      <c r="AH96" s="92"/>
      <c r="AI96" s="92"/>
      <c r="AJ96" s="178" t="str">
        <f t="array" ref="AJ96">IF(MOD(ROW()-2, 4) = 0, IF(LOWER(INDEX(input!$V:$V, 3 + (ROW()-2)/4)) = "Slightly Used", "used", LOWER(INDEX(input!$V:$V, 3 + (ROW()-2)/4))), "")</f>
        <v/>
      </c>
      <c r="AK96" s="172"/>
      <c r="AL96" s="92"/>
      <c r="AM96" s="92"/>
      <c r="AN96" s="92"/>
      <c r="AO96" s="92"/>
      <c r="AP96" s="92"/>
      <c r="AQ96" s="92"/>
      <c r="AR96" s="92"/>
      <c r="AS96" s="92"/>
      <c r="AT96" s="78" t="str">
        <f t="array" ref="AT96">IF(AND(MOD(ROW()-2, 4) = 0, ROW() &lt;= 401),
    INDEX(input!$AD$3:$AD$102, (ROW()-2)/4 + 1),
    ""
)</f>
        <v/>
      </c>
      <c r="AU96" s="172"/>
      <c r="AV96" s="92"/>
      <c r="AW96" s="92"/>
      <c r="AX96" s="172"/>
      <c r="AY96" s="92"/>
      <c r="AZ96" s="92"/>
      <c r="BA96" s="172"/>
      <c r="BB96" s="92"/>
      <c r="BC96" s="92"/>
      <c r="BD96" s="172"/>
      <c r="BE96" s="92"/>
      <c r="BF96" s="92"/>
      <c r="BG96" s="172"/>
      <c r="BH96" s="92"/>
      <c r="BI96" s="92"/>
      <c r="BJ96" s="172"/>
      <c r="BK96" s="92"/>
      <c r="BL96" s="92"/>
      <c r="BM96" s="172"/>
      <c r="BN96" s="92"/>
      <c r="BO96" s="92"/>
      <c r="BP96" s="92"/>
      <c r="BQ96" s="10"/>
      <c r="BR96" s="10"/>
    </row>
    <row r="97" spans="1:70">
      <c r="A97" s="92" t="str">
        <f t="shared" si="0"/>
        <v>Ekoi Education First Long Sleeve Yellow Female Thermal baselayer 28023</v>
      </c>
      <c r="B97" s="92" t="str">
        <f t="array" ref="B97">IF(AND(MOD(ROW()-2, 4) = 0, ROW() &lt;= 402), INDEX(input!$C$3:$C$102, (ROW()-2)/4 + 1), "")</f>
        <v/>
      </c>
      <c r="C97" s="92"/>
      <c r="D97" s="92" t="str">
        <f t="array" ref="D97">IF(AND(MOD(ROW()-2, 4) = 0, ROW() &lt;= 401),
    INDEX(input!$E$3:$E$102, (ROW()-2)/4 + 1),
    ""
)</f>
        <v/>
      </c>
      <c r="E97" s="92"/>
      <c r="F97" s="92" t="str">
        <f t="array" ref="F97">IF(AND(MOD(ROW()-2, 4) = 0, ROW() &lt;= 401),
    INDEX(input!$P$3:$P$102, (ROW()-2)/4 + 1),
    ""
)</f>
        <v/>
      </c>
      <c r="G97" s="92">
        <f t="array" ref="G97">IF(AND(MOD(ROW()-2, 4) = 0, ROW() &lt;= 401),
    INDEX(input!$Q$3:$Q$102, (ROW()-2)/4 + 1),
)</f>
        <v>0</v>
      </c>
      <c r="H97" s="172" t="b">
        <v>0</v>
      </c>
      <c r="I97" s="92" t="str">
        <f t="array" ref="I97">IF(AND(MOD(ROW()-2, 4) = 0, ROW() &lt;= 401),
    INDEX(input!$R$3:$R$102, (ROW()-2)/4 + 1),
    ""
)</f>
        <v/>
      </c>
      <c r="J97" s="92" t="str">
        <f t="array" ref="J97">IF(AND(MOD(ROW()-2, 4) = 0, ROW() &lt;= 401),
    INDEX(input!$S$3:$S$102, (ROW()-2)/4 + 1),
    ""
)</f>
        <v/>
      </c>
      <c r="K97" s="92"/>
      <c r="L97" s="92"/>
      <c r="M97" s="92"/>
      <c r="N97" s="92"/>
      <c r="O97" s="92" t="str">
        <f t="array" ref="O97">IF(AND(MOD(ROW()-2, 4) = 0, ROW() &lt;= 401),
    INDEX(input!$AA$3:$AA$102, (ROW()-2)/4 + 1),
    ""
)</f>
        <v/>
      </c>
      <c r="P97" s="173" t="str">
        <f t="array" ref="P97">IF(AND(MOD(ROW()-2, 4) = 0, ROW() &lt;= 401),
    INDEX(input!$AC$3:$AC$102, (ROW()-2)/4 + 1),
    ""
)</f>
        <v/>
      </c>
      <c r="Q97" s="92"/>
      <c r="R97" s="173" t="str">
        <f t="array" ref="R97">IF(AND(MOD(ROW()-2, 4) = 0, ROW() &lt;= 401),
    INDEX(input!$T$3:$T$102, (ROW()-2)/4 + 1),
    ""
)</f>
        <v/>
      </c>
      <c r="S97" s="92"/>
      <c r="T97" s="92"/>
      <c r="U97" s="78" t="str">
        <f t="array" ref="U97">IF(AND(MOD(ROW()-2, 4) = 0, ROW() &lt;= 401),
    INDEX(input!$AF$3:$AF$102, (ROW()-2)/4 + 1),
    ""
)</f>
        <v/>
      </c>
      <c r="V97" s="174" t="str">
        <f t="array" ref="V97">IF(AND(MOD(ROW()-2, 4) = 0, ROW() &lt;= 401),
    INDEX(input!$U$3:$U$102, (ROW()-2)/4 + 1),
    ""
)</f>
        <v/>
      </c>
      <c r="W97" s="172"/>
      <c r="X97" s="172"/>
      <c r="Y97" s="175" t="str">
        <f t="array" ref="Y97">IF(AND(MOD(ROW()-2, 4) = 0, ROW() &lt;= 401),
    INDEX(input!$AB$3:$AB$102, (ROW()-2)/4 + 1),
    ""
)</f>
        <v/>
      </c>
      <c r="Z97" s="92">
        <f t="array" ref="Z97">INDEX(Images!$3:$401, INT((ROW()-2)/4)+1, MOD(ROW()-2, 4) + 2)</f>
        <v>0</v>
      </c>
      <c r="AA97" s="92">
        <f>IF(Z97&lt;&gt;"", 4, "")</f>
        <v>4</v>
      </c>
      <c r="AB97" s="92" t="str">
        <f t="shared" si="25"/>
        <v>Ekoi Education First Long Sleeve Yellow Female Thermal baselayer</v>
      </c>
      <c r="AC97" s="172"/>
      <c r="AD97" s="92" t="str">
        <f t="shared" si="1"/>
        <v/>
      </c>
      <c r="AE97" s="92"/>
      <c r="AF97" s="92"/>
      <c r="AG97" s="177" t="str">
        <f t="array" ref="AG97">IF(AND(MOD(ROW()-2, 4) = 0, ROW() &lt;= 401),
    LOWER(INDEX(input!$I$3:$I$102, (ROW()-2)/4 + 1)),
    ""
)</f>
        <v/>
      </c>
      <c r="AH97" s="92"/>
      <c r="AI97" s="92"/>
      <c r="AJ97" s="178" t="str">
        <f t="array" ref="AJ97">IF(MOD(ROW()-2, 4) = 0, IF(LOWER(INDEX(input!$V:$V, 3 + (ROW()-2)/4)) = "Slightly Used", "used", LOWER(INDEX(input!$V:$V, 3 + (ROW()-2)/4))), "")</f>
        <v/>
      </c>
      <c r="AK97" s="172"/>
      <c r="AL97" s="92"/>
      <c r="AM97" s="92"/>
      <c r="AN97" s="92"/>
      <c r="AO97" s="92"/>
      <c r="AP97" s="92"/>
      <c r="AQ97" s="92"/>
      <c r="AR97" s="92"/>
      <c r="AS97" s="92"/>
      <c r="AT97" s="78" t="str">
        <f t="array" ref="AT97">IF(AND(MOD(ROW()-2, 4) = 0, ROW() &lt;= 401),
    INDEX(input!$AD$3:$AD$102, (ROW()-2)/4 + 1),
    ""
)</f>
        <v/>
      </c>
      <c r="AU97" s="172"/>
      <c r="AV97" s="92"/>
      <c r="AW97" s="92"/>
      <c r="AX97" s="172"/>
      <c r="AY97" s="92"/>
      <c r="AZ97" s="92"/>
      <c r="BA97" s="172"/>
      <c r="BB97" s="92"/>
      <c r="BC97" s="92"/>
      <c r="BD97" s="172"/>
      <c r="BE97" s="92"/>
      <c r="BF97" s="92"/>
      <c r="BG97" s="172"/>
      <c r="BH97" s="92"/>
      <c r="BI97" s="92"/>
      <c r="BJ97" s="172"/>
      <c r="BK97" s="92"/>
      <c r="BL97" s="92"/>
      <c r="BM97" s="172"/>
      <c r="BN97" s="92"/>
      <c r="BO97" s="92"/>
      <c r="BP97" s="92"/>
      <c r="BQ97" s="10"/>
      <c r="BR97" s="10"/>
    </row>
    <row r="98" spans="1:70">
      <c r="A98" s="92" t="str">
        <f t="shared" si="0"/>
        <v>Ekoi Education First Long Sleeve Yellow Female Thermal baselayer 28024</v>
      </c>
      <c r="B98" s="92" t="str">
        <f t="array" ref="B98">IF(AND(MOD(ROW()-2, 4) = 0, ROW() &lt;= 402), INDEX(input!$C$3:$C$102, (ROW()-2)/4 + 1), "")</f>
        <v>Ekoi Education First Long Sleeve Yellow Female Thermal baselayer</v>
      </c>
      <c r="C98" s="92" t="str">
        <f t="array" aca="1" ref="C98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00028024 7-A-5&lt;/body&gt;&lt;/html&gt;</v>
      </c>
      <c r="D98" s="92" t="str">
        <f t="array" ref="D98">IF(AND(MOD(ROW()-2, 4) = 0, ROW() &lt;= 401),
    INDEX(input!$E$3:$E$102, (ROW()-2)/4 + 1),
    ""
)</f>
        <v>vc80</v>
      </c>
      <c r="E98" s="92" t="s">
        <v>509</v>
      </c>
      <c r="F98" s="92" t="str">
        <f t="array" ref="F98">IF(AND(MOD(ROW()-2, 4) = 0, ROW() &lt;= 401),
    INDEX(input!$P$3:$P$102, (ROW()-2)/4 + 1),
    ""
)</f>
        <v>Base layer</v>
      </c>
      <c r="G98" s="92" t="str">
        <f t="array" ref="G98">IF(AND(MOD(ROW()-2, 4) = 0, ROW() &lt;= 401),
    INDEX(input!$Q$3:$Q$102, (ROW()-2)/4 + 1),
)</f>
        <v>New Arrivals, __label:New Arrivals</v>
      </c>
      <c r="H98" s="172"/>
      <c r="I98" s="92" t="str">
        <f t="array" ref="I98">IF(AND(MOD(ROW()-2, 4) = 0, ROW() &lt;= 401),
    INDEX(input!$R$3:$R$102, (ROW()-2)/4 + 1),
    ""
)</f>
        <v>Size</v>
      </c>
      <c r="J98" s="92" t="str">
        <f t="array" ref="J98">IF(AND(MOD(ROW()-2, 4) = 0, ROW() &lt;= 401),
    INDEX(input!$S$3:$S$102, (ROW()-2)/4 + 1),
    ""
)</f>
        <v>M</v>
      </c>
      <c r="K98" s="92"/>
      <c r="L98" s="92"/>
      <c r="M98" s="92"/>
      <c r="N98" s="92"/>
      <c r="O98" s="92" t="str">
        <f t="array" ref="O98">IF(AND(MOD(ROW()-2, 4) = 0, ROW() &lt;= 401),
    INDEX(input!$AA$3:$AA$102, (ROW()-2)/4 + 1),
    ""
)</f>
        <v>00028024 7-A-5</v>
      </c>
      <c r="P98" s="173">
        <f t="array" ref="P98">IF(AND(MOD(ROW()-2, 4) = 0, ROW() &lt;= 401),
    INDEX(input!$AC$3:$AC$102, (ROW()-2)/4 + 1),
    ""
)</f>
        <v>150</v>
      </c>
      <c r="Q98" s="92" t="s">
        <v>510</v>
      </c>
      <c r="R98" s="173">
        <f t="array" ref="R98">IF(AND(MOD(ROW()-2, 4) = 0, ROW() &lt;= 401),
    INDEX(input!$T$3:$T$102, (ROW()-2)/4 + 1),
    ""
)</f>
        <v>1</v>
      </c>
      <c r="S98" s="92" t="s">
        <v>511</v>
      </c>
      <c r="T98" s="92" t="s">
        <v>512</v>
      </c>
      <c r="U98" s="78">
        <f t="array" ref="U98">IF(AND(MOD(ROW()-2, 4) = 0, ROW() &lt;= 401),
    INDEX(input!$AF$3:$AF$102, (ROW()-2)/4 + 1),
    ""
)</f>
        <v>19.986167000000002</v>
      </c>
      <c r="V98" s="174">
        <f t="array" ref="V98">IF(AND(MOD(ROW()-2, 4) = 0, ROW() &lt;= 401),
    INDEX(input!$U$3:$U$102, (ROW()-2)/4 + 1),
    ""
)</f>
        <v>0</v>
      </c>
      <c r="W98" s="172" t="b">
        <v>1</v>
      </c>
      <c r="X98" s="172" t="b">
        <v>1</v>
      </c>
      <c r="Y98" s="175" t="str">
        <f t="array" ref="Y98">IF(AND(MOD(ROW()-2, 4) = 0, ROW() &lt;= 401),
    INDEX(input!$AB$3:$AB$102, (ROW()-2)/4 + 1),
    ""
)</f>
        <v>28024</v>
      </c>
      <c r="Z98" s="92">
        <f t="array" ref="Z98">INDEX(Images!$3:$401, INT((ROW()-2)/4)+1, MOD(ROW()-2, 4) + 2)</f>
        <v>0</v>
      </c>
      <c r="AA98" s="92">
        <f>IF(Z98&lt;&gt;"", 1, "")</f>
        <v>1</v>
      </c>
      <c r="AB98" s="92" t="str">
        <f t="array" ref="AB98">IF(AND(Z98&lt;&gt;"", MOD(ROW()-2,4)=0), INDEX($B$2:$B$401, (ROW()-2)/4*4 + 1), "")</f>
        <v>Ekoi Education First Long Sleeve Yellow Female Thermal baselayer</v>
      </c>
      <c r="AC98" s="172" t="b">
        <v>0</v>
      </c>
      <c r="AD98" s="92" t="str">
        <f t="shared" si="1"/>
        <v>Ekoi Education First Long Sleeve Yellow Female Thermal baselayer</v>
      </c>
      <c r="AE98" s="92"/>
      <c r="AF98" s="92" t="s">
        <v>513</v>
      </c>
      <c r="AG98" s="177" t="str">
        <f t="array" ref="AG98">IF(AND(MOD(ROW()-2, 4) = 0, ROW() &lt;= 401),
    LOWER(INDEX(input!$I$3:$I$102, (ROW()-2)/4 + 1)),
    ""
)</f>
        <v>female</v>
      </c>
      <c r="AH98" s="92"/>
      <c r="AI98" s="92"/>
      <c r="AJ98" s="178" t="str">
        <f t="array" ref="AJ98">IF(MOD(ROW()-2, 4) = 0, IF(LOWER(INDEX(input!$V:$V, 3 + (ROW()-2)/4)) = "Slightly Used", "used", LOWER(INDEX(input!$V:$V, 3 + (ROW()-2)/4))), "")</f>
        <v>new</v>
      </c>
      <c r="AK98" s="172" t="b">
        <v>1</v>
      </c>
      <c r="AL98" s="92"/>
      <c r="AM98" s="92"/>
      <c r="AN98" s="92"/>
      <c r="AO98" s="92"/>
      <c r="AP98" s="92"/>
      <c r="AQ98" s="92"/>
      <c r="AR98" s="92" t="s">
        <v>514</v>
      </c>
      <c r="AS98" s="92"/>
      <c r="AT98" s="78">
        <f t="array" ref="AT98">IF(AND(MOD(ROW()-2, 4) = 0, ROW() &lt;= 401),
    INDEX(input!$AD$3:$AD$102, (ROW()-2)/4 + 1),
    ""
)</f>
        <v>2</v>
      </c>
      <c r="AU98" s="172" t="b">
        <v>1</v>
      </c>
      <c r="AV98" s="92"/>
      <c r="AW98" s="92"/>
      <c r="AX98" s="172" t="b">
        <v>1</v>
      </c>
      <c r="AY98" s="92"/>
      <c r="AZ98" s="92"/>
      <c r="BA98" s="172" t="b">
        <v>1</v>
      </c>
      <c r="BB98" s="92"/>
      <c r="BC98" s="92"/>
      <c r="BD98" s="172" t="b">
        <v>1</v>
      </c>
      <c r="BE98" s="92"/>
      <c r="BF98" s="92"/>
      <c r="BG98" s="172" t="b">
        <v>1</v>
      </c>
      <c r="BH98" s="92"/>
      <c r="BI98" s="92"/>
      <c r="BJ98" s="172" t="b">
        <v>1</v>
      </c>
      <c r="BK98" s="92"/>
      <c r="BL98" s="92"/>
      <c r="BM98" s="172" t="b">
        <v>1</v>
      </c>
      <c r="BN98" s="92"/>
      <c r="BO98" s="92"/>
      <c r="BP98" s="92" t="s">
        <v>515</v>
      </c>
      <c r="BQ98" s="10"/>
      <c r="BR98" s="10"/>
    </row>
    <row r="99" spans="1:70">
      <c r="A99" s="92" t="str">
        <f t="shared" si="0"/>
        <v>Ekoi Education First Long Sleeve Yellow Female Thermal baselayer 28024</v>
      </c>
      <c r="B99" s="92" t="str">
        <f t="array" ref="B99">IF(AND(MOD(ROW()-2, 4) = 0, ROW() &lt;= 402), INDEX(input!$C$3:$C$102, (ROW()-2)/4 + 1), "")</f>
        <v/>
      </c>
      <c r="C99" s="92"/>
      <c r="D99" s="92" t="str">
        <f t="array" ref="D99">IF(AND(MOD(ROW()-2, 4) = 0, ROW() &lt;= 401),
    INDEX(input!$E$3:$E$102, (ROW()-2)/4 + 1),
    ""
)</f>
        <v/>
      </c>
      <c r="E99" s="92"/>
      <c r="F99" s="92" t="str">
        <f t="array" ref="F99">IF(AND(MOD(ROW()-2, 4) = 0, ROW() &lt;= 401),
    INDEX(input!$P$3:$P$102, (ROW()-2)/4 + 1),
    ""
)</f>
        <v/>
      </c>
      <c r="G99" s="92">
        <f t="array" ref="G99">IF(AND(MOD(ROW()-2, 4) = 0, ROW() &lt;= 401),
    INDEX(input!$Q$3:$Q$102, (ROW()-2)/4 + 1),
)</f>
        <v>0</v>
      </c>
      <c r="H99" s="172"/>
      <c r="I99" s="92" t="str">
        <f t="array" ref="I99">IF(AND(MOD(ROW()-2, 4) = 0, ROW() &lt;= 401),
    INDEX(input!$R$3:$R$102, (ROW()-2)/4 + 1),
    ""
)</f>
        <v/>
      </c>
      <c r="J99" s="92" t="str">
        <f t="array" ref="J99">IF(AND(MOD(ROW()-2, 4) = 0, ROW() &lt;= 401),
    INDEX(input!$S$3:$S$102, (ROW()-2)/4 + 1),
    ""
)</f>
        <v/>
      </c>
      <c r="K99" s="92"/>
      <c r="L99" s="92"/>
      <c r="M99" s="92"/>
      <c r="N99" s="92"/>
      <c r="O99" s="92" t="str">
        <f t="array" ref="O99">IF(AND(MOD(ROW()-2, 4) = 0, ROW() &lt;= 401),
    INDEX(input!$AA$3:$AA$102, (ROW()-2)/4 + 1),
    ""
)</f>
        <v/>
      </c>
      <c r="P99" s="173" t="str">
        <f t="array" ref="P99">IF(AND(MOD(ROW()-2, 4) = 0, ROW() &lt;= 401),
    INDEX(input!$AC$3:$AC$102, (ROW()-2)/4 + 1),
    ""
)</f>
        <v/>
      </c>
      <c r="Q99" s="92"/>
      <c r="R99" s="173" t="str">
        <f t="array" ref="R99">IF(AND(MOD(ROW()-2, 4) = 0, ROW() &lt;= 401),
    INDEX(input!$T$3:$T$102, (ROW()-2)/4 + 1),
    ""
)</f>
        <v/>
      </c>
      <c r="S99" s="92"/>
      <c r="T99" s="92"/>
      <c r="U99" s="78" t="str">
        <f t="array" ref="U99">IF(AND(MOD(ROW()-2, 4) = 0, ROW() &lt;= 401),
    INDEX(input!$AF$3:$AF$102, (ROW()-2)/4 + 1),
    ""
)</f>
        <v/>
      </c>
      <c r="V99" s="174" t="str">
        <f t="array" ref="V99">IF(AND(MOD(ROW()-2, 4) = 0, ROW() &lt;= 401),
    INDEX(input!$U$3:$U$102, (ROW()-2)/4 + 1),
    ""
)</f>
        <v/>
      </c>
      <c r="W99" s="172"/>
      <c r="X99" s="172"/>
      <c r="Y99" s="175" t="str">
        <f t="array" ref="Y99">IF(AND(MOD(ROW()-2, 4) = 0, ROW() &lt;= 401),
    INDEX(input!$AB$3:$AB$102, (ROW()-2)/4 + 1),
    ""
)</f>
        <v/>
      </c>
      <c r="Z99" s="92">
        <f t="array" ref="Z99">INDEX(Images!$3:$401, INT((ROW()-2)/4)+1, MOD(ROW()-2, 4) + 2)</f>
        <v>0</v>
      </c>
      <c r="AA99" s="92">
        <f>IF(Z99&lt;&gt;"", 2, "")</f>
        <v>2</v>
      </c>
      <c r="AB99" s="92" t="str">
        <f t="shared" ref="AB99:AB101" si="26">IF(Z99&lt;&gt;"", AB98, "")</f>
        <v>Ekoi Education First Long Sleeve Yellow Female Thermal baselayer</v>
      </c>
      <c r="AC99" s="172"/>
      <c r="AD99" s="92" t="str">
        <f t="shared" si="1"/>
        <v/>
      </c>
      <c r="AE99" s="92"/>
      <c r="AF99" s="92"/>
      <c r="AG99" s="177" t="str">
        <f t="array" ref="AG99">IF(AND(MOD(ROW()-2, 4) = 0, ROW() &lt;= 401),
    LOWER(INDEX(input!$I$3:$I$102, (ROW()-2)/4 + 1)),
    ""
)</f>
        <v/>
      </c>
      <c r="AH99" s="92"/>
      <c r="AI99" s="92"/>
      <c r="AJ99" s="178" t="str">
        <f t="array" ref="AJ99">IF(MOD(ROW()-2, 4) = 0, IF(LOWER(INDEX(input!$V:$V, 3 + (ROW()-2)/4)) = "Slightly Used", "used", LOWER(INDEX(input!$V:$V, 3 + (ROW()-2)/4))), "")</f>
        <v/>
      </c>
      <c r="AK99" s="172"/>
      <c r="AL99" s="92"/>
      <c r="AM99" s="92"/>
      <c r="AN99" s="92"/>
      <c r="AO99" s="92"/>
      <c r="AP99" s="92"/>
      <c r="AQ99" s="92"/>
      <c r="AR99" s="92"/>
      <c r="AS99" s="92"/>
      <c r="AT99" s="78" t="str">
        <f t="array" ref="AT99">IF(AND(MOD(ROW()-2, 4) = 0, ROW() &lt;= 401),
    INDEX(input!$AD$3:$AD$102, (ROW()-2)/4 + 1),
    ""
)</f>
        <v/>
      </c>
      <c r="AU99" s="172"/>
      <c r="AV99" s="92"/>
      <c r="AW99" s="92"/>
      <c r="AX99" s="172"/>
      <c r="AY99" s="92"/>
      <c r="AZ99" s="92"/>
      <c r="BA99" s="172"/>
      <c r="BB99" s="92"/>
      <c r="BC99" s="92"/>
      <c r="BD99" s="172"/>
      <c r="BE99" s="92"/>
      <c r="BF99" s="92"/>
      <c r="BG99" s="172"/>
      <c r="BH99" s="92"/>
      <c r="BI99" s="92"/>
      <c r="BJ99" s="172"/>
      <c r="BK99" s="92"/>
      <c r="BL99" s="92"/>
      <c r="BM99" s="172"/>
      <c r="BN99" s="92"/>
      <c r="BO99" s="92"/>
      <c r="BP99" s="92"/>
      <c r="BQ99" s="10"/>
      <c r="BR99" s="10"/>
    </row>
    <row r="100" spans="1:70">
      <c r="A100" s="92" t="str">
        <f t="shared" si="0"/>
        <v>Ekoi Education First Long Sleeve Yellow Female Thermal baselayer 28024</v>
      </c>
      <c r="B100" s="92" t="str">
        <f t="array" ref="B100">IF(AND(MOD(ROW()-2, 4) = 0, ROW() &lt;= 402), INDEX(input!$C$3:$C$102, (ROW()-2)/4 + 1), "")</f>
        <v/>
      </c>
      <c r="C100" s="92"/>
      <c r="D100" s="92" t="str">
        <f t="array" ref="D100">IF(AND(MOD(ROW()-2, 4) = 0, ROW() &lt;= 401),
    INDEX(input!$E$3:$E$102, (ROW()-2)/4 + 1),
    ""
)</f>
        <v/>
      </c>
      <c r="E100" s="92"/>
      <c r="F100" s="92" t="str">
        <f t="array" ref="F100">IF(AND(MOD(ROW()-2, 4) = 0, ROW() &lt;= 401),
    INDEX(input!$P$3:$P$102, (ROW()-2)/4 + 1),
    ""
)</f>
        <v/>
      </c>
      <c r="G100" s="92">
        <f t="array" ref="G100">IF(AND(MOD(ROW()-2, 4) = 0, ROW() &lt;= 401),
    INDEX(input!$Q$3:$Q$102, (ROW()-2)/4 + 1),
)</f>
        <v>0</v>
      </c>
      <c r="H100" s="172"/>
      <c r="I100" s="92" t="str">
        <f t="array" ref="I100">IF(AND(MOD(ROW()-2, 4) = 0, ROW() &lt;= 401),
    INDEX(input!$R$3:$R$102, (ROW()-2)/4 + 1),
    ""
)</f>
        <v/>
      </c>
      <c r="J100" s="92" t="str">
        <f t="array" ref="J100">IF(AND(MOD(ROW()-2, 4) = 0, ROW() &lt;= 401),
    INDEX(input!$S$3:$S$102, (ROW()-2)/4 + 1),
    ""
)</f>
        <v/>
      </c>
      <c r="K100" s="92"/>
      <c r="L100" s="92"/>
      <c r="M100" s="92"/>
      <c r="N100" s="92"/>
      <c r="O100" s="92" t="str">
        <f t="array" ref="O100">IF(AND(MOD(ROW()-2, 4) = 0, ROW() &lt;= 401),
    INDEX(input!$AA$3:$AA$102, (ROW()-2)/4 + 1),
    ""
)</f>
        <v/>
      </c>
      <c r="P100" s="173" t="str">
        <f t="array" ref="P100">IF(AND(MOD(ROW()-2, 4) = 0, ROW() &lt;= 401),
    INDEX(input!$AC$3:$AC$102, (ROW()-2)/4 + 1),
    ""
)</f>
        <v/>
      </c>
      <c r="Q100" s="92"/>
      <c r="R100" s="173" t="str">
        <f t="array" ref="R100">IF(AND(MOD(ROW()-2, 4) = 0, ROW() &lt;= 401),
    INDEX(input!$T$3:$T$102, (ROW()-2)/4 + 1),
    ""
)</f>
        <v/>
      </c>
      <c r="S100" s="92"/>
      <c r="T100" s="92"/>
      <c r="U100" s="78" t="str">
        <f t="array" ref="U100">IF(AND(MOD(ROW()-2, 4) = 0, ROW() &lt;= 401),
    INDEX(input!$AF$3:$AF$102, (ROW()-2)/4 + 1),
    ""
)</f>
        <v/>
      </c>
      <c r="V100" s="174" t="str">
        <f t="array" ref="V100">IF(AND(MOD(ROW()-2, 4) = 0, ROW() &lt;= 401),
    INDEX(input!$U$3:$U$102, (ROW()-2)/4 + 1),
    ""
)</f>
        <v/>
      </c>
      <c r="W100" s="172"/>
      <c r="X100" s="172"/>
      <c r="Y100" s="175" t="str">
        <f t="array" ref="Y100">IF(AND(MOD(ROW()-2, 4) = 0, ROW() &lt;= 401),
    INDEX(input!$AB$3:$AB$102, (ROW()-2)/4 + 1),
    ""
)</f>
        <v/>
      </c>
      <c r="Z100" s="92">
        <f t="array" ref="Z100">INDEX(Images!$3:$401, INT((ROW()-2)/4)+1, MOD(ROW()-2, 4) + 2)</f>
        <v>0</v>
      </c>
      <c r="AA100" s="92">
        <f>IF(Z100&lt;&gt;"", 3, "")</f>
        <v>3</v>
      </c>
      <c r="AB100" s="92" t="str">
        <f t="shared" si="26"/>
        <v>Ekoi Education First Long Sleeve Yellow Female Thermal baselayer</v>
      </c>
      <c r="AC100" s="172"/>
      <c r="AD100" s="92" t="str">
        <f t="shared" si="1"/>
        <v/>
      </c>
      <c r="AE100" s="92"/>
      <c r="AF100" s="92"/>
      <c r="AG100" s="177" t="str">
        <f t="array" ref="AG100">IF(AND(MOD(ROW()-2, 4) = 0, ROW() &lt;= 401),
    LOWER(INDEX(input!$I$3:$I$102, (ROW()-2)/4 + 1)),
    ""
)</f>
        <v/>
      </c>
      <c r="AH100" s="92"/>
      <c r="AI100" s="92"/>
      <c r="AJ100" s="178" t="str">
        <f t="array" ref="AJ100">IF(MOD(ROW()-2, 4) = 0, IF(LOWER(INDEX(input!$V:$V, 3 + (ROW()-2)/4)) = "Slightly Used", "used", LOWER(INDEX(input!$V:$V, 3 + (ROW()-2)/4))), "")</f>
        <v/>
      </c>
      <c r="AK100" s="172"/>
      <c r="AL100" s="92"/>
      <c r="AM100" s="92"/>
      <c r="AN100" s="92"/>
      <c r="AO100" s="92"/>
      <c r="AP100" s="92"/>
      <c r="AQ100" s="92"/>
      <c r="AR100" s="92"/>
      <c r="AS100" s="92"/>
      <c r="AT100" s="78" t="str">
        <f t="array" ref="AT100">IF(AND(MOD(ROW()-2, 4) = 0, ROW() &lt;= 401),
    INDEX(input!$AD$3:$AD$102, (ROW()-2)/4 + 1),
    ""
)</f>
        <v/>
      </c>
      <c r="AU100" s="172"/>
      <c r="AV100" s="92"/>
      <c r="AW100" s="92"/>
      <c r="AX100" s="172"/>
      <c r="AY100" s="92"/>
      <c r="AZ100" s="92"/>
      <c r="BA100" s="172"/>
      <c r="BB100" s="92"/>
      <c r="BC100" s="92"/>
      <c r="BD100" s="172"/>
      <c r="BE100" s="92"/>
      <c r="BF100" s="92"/>
      <c r="BG100" s="172"/>
      <c r="BH100" s="92"/>
      <c r="BI100" s="92"/>
      <c r="BJ100" s="172"/>
      <c r="BK100" s="92"/>
      <c r="BL100" s="92"/>
      <c r="BM100" s="172"/>
      <c r="BN100" s="92"/>
      <c r="BO100" s="92"/>
      <c r="BP100" s="92"/>
      <c r="BQ100" s="10"/>
      <c r="BR100" s="10"/>
    </row>
    <row r="101" spans="1:70">
      <c r="A101" s="92" t="str">
        <f t="shared" si="0"/>
        <v>Ekoi Education First Long Sleeve Yellow Female Thermal baselayer 28024</v>
      </c>
      <c r="B101" s="92" t="str">
        <f t="array" ref="B101">IF(AND(MOD(ROW()-2, 4) = 0, ROW() &lt;= 402), INDEX(input!$C$3:$C$102, (ROW()-2)/4 + 1), "")</f>
        <v/>
      </c>
      <c r="C101" s="92"/>
      <c r="D101" s="92" t="str">
        <f t="array" ref="D101">IF(AND(MOD(ROW()-2, 4) = 0, ROW() &lt;= 401),
    INDEX(input!$E$3:$E$102, (ROW()-2)/4 + 1),
    ""
)</f>
        <v/>
      </c>
      <c r="E101" s="92"/>
      <c r="F101" s="92" t="str">
        <f t="array" ref="F101">IF(AND(MOD(ROW()-2, 4) = 0, ROW() &lt;= 401),
    INDEX(input!$P$3:$P$102, (ROW()-2)/4 + 1),
    ""
)</f>
        <v/>
      </c>
      <c r="G101" s="92">
        <f t="array" ref="G101">IF(AND(MOD(ROW()-2, 4) = 0, ROW() &lt;= 401),
    INDEX(input!$Q$3:$Q$102, (ROW()-2)/4 + 1),
)</f>
        <v>0</v>
      </c>
      <c r="H101" s="172"/>
      <c r="I101" s="92" t="str">
        <f t="array" ref="I101">IF(AND(MOD(ROW()-2, 4) = 0, ROW() &lt;= 401),
    INDEX(input!$R$3:$R$102, (ROW()-2)/4 + 1),
    ""
)</f>
        <v/>
      </c>
      <c r="J101" s="92" t="str">
        <f t="array" ref="J101">IF(AND(MOD(ROW()-2, 4) = 0, ROW() &lt;= 401),
    INDEX(input!$S$3:$S$102, (ROW()-2)/4 + 1),
    ""
)</f>
        <v/>
      </c>
      <c r="K101" s="92"/>
      <c r="L101" s="92"/>
      <c r="M101" s="92"/>
      <c r="N101" s="92"/>
      <c r="O101" s="92" t="str">
        <f t="array" ref="O101">IF(AND(MOD(ROW()-2, 4) = 0, ROW() &lt;= 401),
    INDEX(input!$AA$3:$AA$102, (ROW()-2)/4 + 1),
    ""
)</f>
        <v/>
      </c>
      <c r="P101" s="173" t="str">
        <f t="array" ref="P101">IF(AND(MOD(ROW()-2, 4) = 0, ROW() &lt;= 401),
    INDEX(input!$AC$3:$AC$102, (ROW()-2)/4 + 1),
    ""
)</f>
        <v/>
      </c>
      <c r="Q101" s="92"/>
      <c r="R101" s="173" t="str">
        <f t="array" ref="R101">IF(AND(MOD(ROW()-2, 4) = 0, ROW() &lt;= 401),
    INDEX(input!$T$3:$T$102, (ROW()-2)/4 + 1),
    ""
)</f>
        <v/>
      </c>
      <c r="S101" s="92"/>
      <c r="T101" s="92"/>
      <c r="U101" s="78" t="str">
        <f t="array" ref="U101">IF(AND(MOD(ROW()-2, 4) = 0, ROW() &lt;= 401),
    INDEX(input!$AF$3:$AF$102, (ROW()-2)/4 + 1),
    ""
)</f>
        <v/>
      </c>
      <c r="V101" s="174" t="str">
        <f t="array" ref="V101">IF(AND(MOD(ROW()-2, 4) = 0, ROW() &lt;= 401),
    INDEX(input!$U$3:$U$102, (ROW()-2)/4 + 1),
    ""
)</f>
        <v/>
      </c>
      <c r="W101" s="172"/>
      <c r="X101" s="172"/>
      <c r="Y101" s="175" t="str">
        <f t="array" ref="Y101">IF(AND(MOD(ROW()-2, 4) = 0, ROW() &lt;= 401),
    INDEX(input!$AB$3:$AB$102, (ROW()-2)/4 + 1),
    ""
)</f>
        <v/>
      </c>
      <c r="Z101" s="92">
        <f t="array" ref="Z101">INDEX(Images!$3:$401, INT((ROW()-2)/4)+1, MOD(ROW()-2, 4) + 2)</f>
        <v>0</v>
      </c>
      <c r="AA101" s="92">
        <f>IF(Z101&lt;&gt;"", 4, "")</f>
        <v>4</v>
      </c>
      <c r="AB101" s="92" t="str">
        <f t="shared" si="26"/>
        <v>Ekoi Education First Long Sleeve Yellow Female Thermal baselayer</v>
      </c>
      <c r="AC101" s="172"/>
      <c r="AD101" s="92" t="str">
        <f t="shared" si="1"/>
        <v/>
      </c>
      <c r="AE101" s="92"/>
      <c r="AF101" s="92"/>
      <c r="AG101" s="177" t="str">
        <f t="array" ref="AG101">IF(AND(MOD(ROW()-2, 4) = 0, ROW() &lt;= 401),
    LOWER(INDEX(input!$I$3:$I$102, (ROW()-2)/4 + 1)),
    ""
)</f>
        <v/>
      </c>
      <c r="AH101" s="92"/>
      <c r="AI101" s="92"/>
      <c r="AJ101" s="178" t="str">
        <f t="array" ref="AJ101">IF(MOD(ROW()-2, 4) = 0, IF(LOWER(INDEX(input!$V:$V, 3 + (ROW()-2)/4)) = "Slightly Used", "used", LOWER(INDEX(input!$V:$V, 3 + (ROW()-2)/4))), "")</f>
        <v/>
      </c>
      <c r="AK101" s="172"/>
      <c r="AL101" s="92"/>
      <c r="AM101" s="92"/>
      <c r="AN101" s="92"/>
      <c r="AO101" s="92"/>
      <c r="AP101" s="92"/>
      <c r="AQ101" s="92"/>
      <c r="AR101" s="92"/>
      <c r="AS101" s="92"/>
      <c r="AT101" s="78" t="str">
        <f t="array" ref="AT101">IF(AND(MOD(ROW()-2, 4) = 0, ROW() &lt;= 401),
    INDEX(input!$AD$3:$AD$102, (ROW()-2)/4 + 1),
    ""
)</f>
        <v/>
      </c>
      <c r="AU101" s="172"/>
      <c r="AV101" s="92"/>
      <c r="AW101" s="92"/>
      <c r="AX101" s="172"/>
      <c r="AY101" s="92"/>
      <c r="AZ101" s="92"/>
      <c r="BA101" s="172"/>
      <c r="BB101" s="92"/>
      <c r="BC101" s="92"/>
      <c r="BD101" s="172"/>
      <c r="BE101" s="92"/>
      <c r="BF101" s="92"/>
      <c r="BG101" s="172"/>
      <c r="BH101" s="92"/>
      <c r="BI101" s="92"/>
      <c r="BJ101" s="172"/>
      <c r="BK101" s="92"/>
      <c r="BL101" s="92"/>
      <c r="BM101" s="172"/>
      <c r="BN101" s="92"/>
      <c r="BO101" s="92"/>
      <c r="BP101" s="92"/>
      <c r="BQ101" s="10"/>
      <c r="BR101" s="10"/>
    </row>
    <row r="102" spans="1:70">
      <c r="A102" s="92" t="str">
        <f t="shared" si="0"/>
        <v>Ekoi Education First  Yellow Female After Ride orange Gel Health 28025</v>
      </c>
      <c r="B102" s="92" t="str">
        <f t="array" ref="B102">IF(AND(MOD(ROW()-2, 4) = 0, ROW() &lt;= 402), INDEX(input!$C$3:$C$102, (ROW()-2)/4 + 1), "")</f>
        <v>Ekoi Education First  Yellow Female After Ride orange Gel Health</v>
      </c>
      <c r="C102" s="92" t="str">
        <f t="array" aca="1" ref="C102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00028025 7-A-5&lt;/body&gt;&lt;/html&gt;</v>
      </c>
      <c r="D102" s="92" t="str">
        <f t="array" ref="D102">IF(AND(MOD(ROW()-2, 4) = 0, ROW() &lt;= 401),
    INDEX(input!$E$3:$E$102, (ROW()-2)/4 + 1),
    ""
)</f>
        <v>vc80</v>
      </c>
      <c r="E102" s="92" t="s">
        <v>509</v>
      </c>
      <c r="F102" s="92" t="str">
        <f t="array" ref="F102">IF(AND(MOD(ROW()-2, 4) = 0, ROW() &lt;= 401),
    INDEX(input!$P$3:$P$102, (ROW()-2)/4 + 1),
    ""
)</f>
        <v>Nutrition</v>
      </c>
      <c r="G102" s="92" t="str">
        <f t="array" ref="G102">IF(AND(MOD(ROW()-2, 4) = 0, ROW() &lt;= 401),
    INDEX(input!$Q$3:$Q$102, (ROW()-2)/4 + 1),
)</f>
        <v>New Arrivals, __label:New Arrivals</v>
      </c>
      <c r="H102" s="172" t="b">
        <v>0</v>
      </c>
      <c r="I102" s="92">
        <f t="array" ref="I102">IF(AND(MOD(ROW()-2, 4) = 0, ROW() &lt;= 401),
    INDEX(input!$R$3:$R$102, (ROW()-2)/4 + 1),
    ""
)</f>
        <v>0</v>
      </c>
      <c r="J102" s="92">
        <f t="array" ref="J102">IF(AND(MOD(ROW()-2, 4) = 0, ROW() &lt;= 401),
    INDEX(input!$S$3:$S$102, (ROW()-2)/4 + 1),
    ""
)</f>
        <v>0</v>
      </c>
      <c r="K102" s="92"/>
      <c r="L102" s="92"/>
      <c r="M102" s="92"/>
      <c r="N102" s="92"/>
      <c r="O102" s="92" t="str">
        <f t="array" ref="O102">IF(AND(MOD(ROW()-2, 4) = 0, ROW() &lt;= 401),
    INDEX(input!$AA$3:$AA$102, (ROW()-2)/4 + 1),
    ""
)</f>
        <v>00028025 7-A-5</v>
      </c>
      <c r="P102" s="173">
        <f t="array" ref="P102">IF(AND(MOD(ROW()-2, 4) = 0, ROW() &lt;= 401),
    INDEX(input!$AC$3:$AC$102, (ROW()-2)/4 + 1),
    ""
)</f>
        <v>500</v>
      </c>
      <c r="Q102" s="92" t="s">
        <v>510</v>
      </c>
      <c r="R102" s="173">
        <f t="array" ref="R102">IF(AND(MOD(ROW()-2, 4) = 0, ROW() &lt;= 401),
    INDEX(input!$T$3:$T$102, (ROW()-2)/4 + 1),
    ""
)</f>
        <v>10</v>
      </c>
      <c r="S102" s="92" t="s">
        <v>511</v>
      </c>
      <c r="T102" s="92" t="s">
        <v>512</v>
      </c>
      <c r="U102" s="78">
        <f t="array" ref="U102">IF(AND(MOD(ROW()-2, 4) = 0, ROW() &lt;= 401),
    INDEX(input!$AF$3:$AF$102, (ROW()-2)/4 + 1),
    ""
)</f>
        <v>13.333</v>
      </c>
      <c r="V102" s="174">
        <f t="array" ref="V102">IF(AND(MOD(ROW()-2, 4) = 0, ROW() &lt;= 401),
    INDEX(input!$U$3:$U$102, (ROW()-2)/4 + 1),
    ""
)</f>
        <v>0</v>
      </c>
      <c r="W102" s="172" t="b">
        <v>1</v>
      </c>
      <c r="X102" s="172" t="b">
        <v>1</v>
      </c>
      <c r="Y102" s="175" t="str">
        <f t="array" ref="Y102">IF(AND(MOD(ROW()-2, 4) = 0, ROW() &lt;= 401),
    INDEX(input!$AB$3:$AB$102, (ROW()-2)/4 + 1),
    ""
)</f>
        <v>28025</v>
      </c>
      <c r="Z102" s="92">
        <f t="array" ref="Z102">INDEX(Images!$3:$401, INT((ROW()-2)/4)+1, MOD(ROW()-2, 4) + 2)</f>
        <v>0</v>
      </c>
      <c r="AA102" s="92">
        <f>IF(Z102&lt;&gt;"", 1, "")</f>
        <v>1</v>
      </c>
      <c r="AB102" s="92" t="str">
        <f t="array" ref="AB102">IF(AND(Z102&lt;&gt;"", MOD(ROW()-2,4)=0), INDEX($B$2:$B$401, (ROW()-2)/4*4 + 1), "")</f>
        <v>Ekoi Education First  Yellow Female After Ride orange Gel Health</v>
      </c>
      <c r="AC102" s="172" t="b">
        <v>0</v>
      </c>
      <c r="AD102" s="92" t="str">
        <f t="shared" si="1"/>
        <v>Ekoi Education First  Yellow Female After Ride orange Gel Health</v>
      </c>
      <c r="AE102" s="92"/>
      <c r="AF102" s="92" t="s">
        <v>513</v>
      </c>
      <c r="AG102" s="177" t="str">
        <f t="array" ref="AG102">IF(AND(MOD(ROW()-2, 4) = 0, ROW() &lt;= 401),
    LOWER(INDEX(input!$I$3:$I$102, (ROW()-2)/4 + 1)),
    ""
)</f>
        <v>female</v>
      </c>
      <c r="AH102" s="92"/>
      <c r="AI102" s="92"/>
      <c r="AJ102" s="178" t="str">
        <f t="array" ref="AJ102">IF(MOD(ROW()-2, 4) = 0, IF(LOWER(INDEX(input!$V:$V, 3 + (ROW()-2)/4)) = "Slightly Used", "used", LOWER(INDEX(input!$V:$V, 3 + (ROW()-2)/4))), "")</f>
        <v>new</v>
      </c>
      <c r="AK102" s="172" t="b">
        <v>1</v>
      </c>
      <c r="AL102" s="92"/>
      <c r="AM102" s="92"/>
      <c r="AN102" s="92"/>
      <c r="AO102" s="92"/>
      <c r="AP102" s="92"/>
      <c r="AQ102" s="92"/>
      <c r="AR102" s="92" t="s">
        <v>514</v>
      </c>
      <c r="AS102" s="92"/>
      <c r="AT102" s="78">
        <f t="array" ref="AT102">IF(AND(MOD(ROW()-2, 4) = 0, ROW() &lt;= 401),
    INDEX(input!$AD$3:$AD$102, (ROW()-2)/4 + 1),
    ""
)</f>
        <v>2</v>
      </c>
      <c r="AU102" s="172" t="b">
        <v>1</v>
      </c>
      <c r="AV102" s="92"/>
      <c r="AW102" s="92"/>
      <c r="AX102" s="172" t="b">
        <v>1</v>
      </c>
      <c r="AY102" s="92"/>
      <c r="AZ102" s="92"/>
      <c r="BA102" s="172" t="b">
        <v>1</v>
      </c>
      <c r="BB102" s="92"/>
      <c r="BC102" s="92"/>
      <c r="BD102" s="172" t="b">
        <v>1</v>
      </c>
      <c r="BE102" s="92"/>
      <c r="BF102" s="92"/>
      <c r="BG102" s="172" t="b">
        <v>1</v>
      </c>
      <c r="BH102" s="92"/>
      <c r="BI102" s="92"/>
      <c r="BJ102" s="172" t="b">
        <v>1</v>
      </c>
      <c r="BK102" s="92"/>
      <c r="BL102" s="92"/>
      <c r="BM102" s="172" t="b">
        <v>1</v>
      </c>
      <c r="BN102" s="92"/>
      <c r="BO102" s="92"/>
      <c r="BP102" s="92" t="s">
        <v>515</v>
      </c>
      <c r="BQ102" s="10"/>
      <c r="BR102" s="10"/>
    </row>
    <row r="103" spans="1:70">
      <c r="A103" s="92" t="str">
        <f t="shared" si="0"/>
        <v>Ekoi Education First  Yellow Female After Ride orange Gel Health 28025</v>
      </c>
      <c r="B103" s="92" t="str">
        <f t="array" ref="B103">IF(AND(MOD(ROW()-2, 4) = 0, ROW() &lt;= 402), INDEX(input!$C$3:$C$102, (ROW()-2)/4 + 1), "")</f>
        <v/>
      </c>
      <c r="C103" s="92"/>
      <c r="D103" s="92" t="str">
        <f t="array" ref="D103">IF(AND(MOD(ROW()-2, 4) = 0, ROW() &lt;= 401),
    INDEX(input!$E$3:$E$102, (ROW()-2)/4 + 1),
    ""
)</f>
        <v/>
      </c>
      <c r="E103" s="92"/>
      <c r="F103" s="92" t="str">
        <f t="array" ref="F103">IF(AND(MOD(ROW()-2, 4) = 0, ROW() &lt;= 401),
    INDEX(input!$P$3:$P$102, (ROW()-2)/4 + 1),
    ""
)</f>
        <v/>
      </c>
      <c r="G103" s="92">
        <f t="array" ref="G103">IF(AND(MOD(ROW()-2, 4) = 0, ROW() &lt;= 401),
    INDEX(input!$Q$3:$Q$102, (ROW()-2)/4 + 1),
)</f>
        <v>0</v>
      </c>
      <c r="H103" s="172"/>
      <c r="I103" s="92" t="str">
        <f t="array" ref="I103">IF(AND(MOD(ROW()-2, 4) = 0, ROW() &lt;= 401),
    INDEX(input!$R$3:$R$102, (ROW()-2)/4 + 1),
    ""
)</f>
        <v/>
      </c>
      <c r="J103" s="92" t="str">
        <f t="array" ref="J103">IF(AND(MOD(ROW()-2, 4) = 0, ROW() &lt;= 401),
    INDEX(input!$S$3:$S$102, (ROW()-2)/4 + 1),
    ""
)</f>
        <v/>
      </c>
      <c r="K103" s="92"/>
      <c r="L103" s="92"/>
      <c r="M103" s="92"/>
      <c r="N103" s="92"/>
      <c r="O103" s="92" t="str">
        <f t="array" ref="O103">IF(AND(MOD(ROW()-2, 4) = 0, ROW() &lt;= 401),
    INDEX(input!$AA$3:$AA$102, (ROW()-2)/4 + 1),
    ""
)</f>
        <v/>
      </c>
      <c r="P103" s="173" t="str">
        <f t="array" ref="P103">IF(AND(MOD(ROW()-2, 4) = 0, ROW() &lt;= 401),
    INDEX(input!$AC$3:$AC$102, (ROW()-2)/4 + 1),
    ""
)</f>
        <v/>
      </c>
      <c r="Q103" s="92"/>
      <c r="R103" s="173" t="str">
        <f t="array" ref="R103">IF(AND(MOD(ROW()-2, 4) = 0, ROW() &lt;= 401),
    INDEX(input!$T$3:$T$102, (ROW()-2)/4 + 1),
    ""
)</f>
        <v/>
      </c>
      <c r="S103" s="92"/>
      <c r="T103" s="92"/>
      <c r="U103" s="78" t="str">
        <f t="array" ref="U103">IF(AND(MOD(ROW()-2, 4) = 0, ROW() &lt;= 401),
    INDEX(input!$AF$3:$AF$102, (ROW()-2)/4 + 1),
    ""
)</f>
        <v/>
      </c>
      <c r="V103" s="174" t="str">
        <f t="array" ref="V103">IF(AND(MOD(ROW()-2, 4) = 0, ROW() &lt;= 401),
    INDEX(input!$U$3:$U$102, (ROW()-2)/4 + 1),
    ""
)</f>
        <v/>
      </c>
      <c r="W103" s="172"/>
      <c r="X103" s="172"/>
      <c r="Y103" s="175" t="str">
        <f t="array" ref="Y103">IF(AND(MOD(ROW()-2, 4) = 0, ROW() &lt;= 401),
    INDEX(input!$AB$3:$AB$102, (ROW()-2)/4 + 1),
    ""
)</f>
        <v/>
      </c>
      <c r="Z103" s="92">
        <f t="array" ref="Z103">INDEX(Images!$3:$401, INT((ROW()-2)/4)+1, MOD(ROW()-2, 4) + 2)</f>
        <v>0</v>
      </c>
      <c r="AA103" s="92">
        <f>IF(Z103&lt;&gt;"", 2, "")</f>
        <v>2</v>
      </c>
      <c r="AB103" s="92" t="str">
        <f t="shared" ref="AB103:AB105" si="27">IF(Z103&lt;&gt;"", AB102, "")</f>
        <v>Ekoi Education First  Yellow Female After Ride orange Gel Health</v>
      </c>
      <c r="AC103" s="172"/>
      <c r="AD103" s="92" t="str">
        <f t="shared" si="1"/>
        <v/>
      </c>
      <c r="AE103" s="92"/>
      <c r="AF103" s="92"/>
      <c r="AG103" s="177" t="str">
        <f t="array" ref="AG103">IF(AND(MOD(ROW()-2, 4) = 0, ROW() &lt;= 401),
    LOWER(INDEX(input!$I$3:$I$102, (ROW()-2)/4 + 1)),
    ""
)</f>
        <v/>
      </c>
      <c r="AH103" s="92"/>
      <c r="AI103" s="92"/>
      <c r="AJ103" s="178" t="str">
        <f t="array" ref="AJ103">IF(MOD(ROW()-2, 4) = 0, IF(LOWER(INDEX(input!$V:$V, 3 + (ROW()-2)/4)) = "Slightly Used", "used", LOWER(INDEX(input!$V:$V, 3 + (ROW()-2)/4))), "")</f>
        <v/>
      </c>
      <c r="AK103" s="172"/>
      <c r="AL103" s="92"/>
      <c r="AM103" s="92"/>
      <c r="AN103" s="92"/>
      <c r="AO103" s="92"/>
      <c r="AP103" s="92"/>
      <c r="AQ103" s="92"/>
      <c r="AR103" s="92"/>
      <c r="AS103" s="92"/>
      <c r="AT103" s="78" t="str">
        <f t="array" ref="AT103">IF(AND(MOD(ROW()-2, 4) = 0, ROW() &lt;= 401),
    INDEX(input!$AD$3:$AD$102, (ROW()-2)/4 + 1),
    ""
)</f>
        <v/>
      </c>
      <c r="AU103" s="172"/>
      <c r="AV103" s="92"/>
      <c r="AW103" s="92"/>
      <c r="AX103" s="172"/>
      <c r="AY103" s="92"/>
      <c r="AZ103" s="92"/>
      <c r="BA103" s="172"/>
      <c r="BB103" s="92"/>
      <c r="BC103" s="92"/>
      <c r="BD103" s="172"/>
      <c r="BE103" s="92"/>
      <c r="BF103" s="92"/>
      <c r="BG103" s="172"/>
      <c r="BH103" s="92"/>
      <c r="BI103" s="92"/>
      <c r="BJ103" s="172"/>
      <c r="BK103" s="92"/>
      <c r="BL103" s="92"/>
      <c r="BM103" s="172"/>
      <c r="BN103" s="92"/>
      <c r="BO103" s="92"/>
      <c r="BP103" s="92"/>
      <c r="BQ103" s="10"/>
      <c r="BR103" s="10"/>
    </row>
    <row r="104" spans="1:70">
      <c r="A104" s="92" t="str">
        <f t="shared" si="0"/>
        <v>Ekoi Education First  Yellow Female After Ride orange Gel Health 28025</v>
      </c>
      <c r="B104" s="92" t="str">
        <f t="array" ref="B104">IF(AND(MOD(ROW()-2, 4) = 0, ROW() &lt;= 402), INDEX(input!$C$3:$C$102, (ROW()-2)/4 + 1), "")</f>
        <v/>
      </c>
      <c r="C104" s="92"/>
      <c r="D104" s="92" t="str">
        <f t="array" ref="D104">IF(AND(MOD(ROW()-2, 4) = 0, ROW() &lt;= 401),
    INDEX(input!$E$3:$E$102, (ROW()-2)/4 + 1),
    ""
)</f>
        <v/>
      </c>
      <c r="E104" s="92"/>
      <c r="F104" s="92" t="str">
        <f t="array" ref="F104">IF(AND(MOD(ROW()-2, 4) = 0, ROW() &lt;= 401),
    INDEX(input!$P$3:$P$102, (ROW()-2)/4 + 1),
    ""
)</f>
        <v/>
      </c>
      <c r="G104" s="92">
        <f t="array" ref="G104">IF(AND(MOD(ROW()-2, 4) = 0, ROW() &lt;= 401),
    INDEX(input!$Q$3:$Q$102, (ROW()-2)/4 + 1),
)</f>
        <v>0</v>
      </c>
      <c r="H104" s="172"/>
      <c r="I104" s="92" t="str">
        <f t="array" ref="I104">IF(AND(MOD(ROW()-2, 4) = 0, ROW() &lt;= 401),
    INDEX(input!$R$3:$R$102, (ROW()-2)/4 + 1),
    ""
)</f>
        <v/>
      </c>
      <c r="J104" s="92" t="str">
        <f t="array" ref="J104">IF(AND(MOD(ROW()-2, 4) = 0, ROW() &lt;= 401),
    INDEX(input!$S$3:$S$102, (ROW()-2)/4 + 1),
    ""
)</f>
        <v/>
      </c>
      <c r="K104" s="92"/>
      <c r="L104" s="92"/>
      <c r="M104" s="92"/>
      <c r="N104" s="92"/>
      <c r="O104" s="92" t="str">
        <f t="array" ref="O104">IF(AND(MOD(ROW()-2, 4) = 0, ROW() &lt;= 401),
    INDEX(input!$AA$3:$AA$102, (ROW()-2)/4 + 1),
    ""
)</f>
        <v/>
      </c>
      <c r="P104" s="173" t="str">
        <f t="array" ref="P104">IF(AND(MOD(ROW()-2, 4) = 0, ROW() &lt;= 401),
    INDEX(input!$AC$3:$AC$102, (ROW()-2)/4 + 1),
    ""
)</f>
        <v/>
      </c>
      <c r="Q104" s="92"/>
      <c r="R104" s="173" t="str">
        <f t="array" ref="R104">IF(AND(MOD(ROW()-2, 4) = 0, ROW() &lt;= 401),
    INDEX(input!$T$3:$T$102, (ROW()-2)/4 + 1),
    ""
)</f>
        <v/>
      </c>
      <c r="S104" s="92"/>
      <c r="T104" s="92"/>
      <c r="U104" s="78" t="str">
        <f t="array" ref="U104">IF(AND(MOD(ROW()-2, 4) = 0, ROW() &lt;= 401),
    INDEX(input!$AF$3:$AF$102, (ROW()-2)/4 + 1),
    ""
)</f>
        <v/>
      </c>
      <c r="V104" s="174" t="str">
        <f t="array" ref="V104">IF(AND(MOD(ROW()-2, 4) = 0, ROW() &lt;= 401),
    INDEX(input!$U$3:$U$102, (ROW()-2)/4 + 1),
    ""
)</f>
        <v/>
      </c>
      <c r="W104" s="172"/>
      <c r="X104" s="172"/>
      <c r="Y104" s="175" t="str">
        <f t="array" ref="Y104">IF(AND(MOD(ROW()-2, 4) = 0, ROW() &lt;= 401),
    INDEX(input!$AB$3:$AB$102, (ROW()-2)/4 + 1),
    ""
)</f>
        <v/>
      </c>
      <c r="Z104" s="92">
        <f t="array" ref="Z104">INDEX(Images!$3:$401, INT((ROW()-2)/4)+1, MOD(ROW()-2, 4) + 2)</f>
        <v>0</v>
      </c>
      <c r="AA104" s="92">
        <f>IF(Z104&lt;&gt;"", 3, "")</f>
        <v>3</v>
      </c>
      <c r="AB104" s="92" t="str">
        <f t="shared" si="27"/>
        <v>Ekoi Education First  Yellow Female After Ride orange Gel Health</v>
      </c>
      <c r="AC104" s="172"/>
      <c r="AD104" s="92" t="str">
        <f t="shared" si="1"/>
        <v/>
      </c>
      <c r="AE104" s="92"/>
      <c r="AF104" s="92"/>
      <c r="AG104" s="177" t="str">
        <f t="array" ref="AG104">IF(AND(MOD(ROW()-2, 4) = 0, ROW() &lt;= 401),
    LOWER(INDEX(input!$I$3:$I$102, (ROW()-2)/4 + 1)),
    ""
)</f>
        <v/>
      </c>
      <c r="AH104" s="92"/>
      <c r="AI104" s="92"/>
      <c r="AJ104" s="178" t="str">
        <f t="array" ref="AJ104">IF(MOD(ROW()-2, 4) = 0, IF(LOWER(INDEX(input!$V:$V, 3 + (ROW()-2)/4)) = "Slightly Used", "used", LOWER(INDEX(input!$V:$V, 3 + (ROW()-2)/4))), "")</f>
        <v/>
      </c>
      <c r="AK104" s="172"/>
      <c r="AL104" s="92"/>
      <c r="AM104" s="92"/>
      <c r="AN104" s="92"/>
      <c r="AO104" s="92"/>
      <c r="AP104" s="92"/>
      <c r="AQ104" s="92"/>
      <c r="AR104" s="92"/>
      <c r="AS104" s="92"/>
      <c r="AT104" s="78" t="str">
        <f t="array" ref="AT104">IF(AND(MOD(ROW()-2, 4) = 0, ROW() &lt;= 401),
    INDEX(input!$AD$3:$AD$102, (ROW()-2)/4 + 1),
    ""
)</f>
        <v/>
      </c>
      <c r="AU104" s="172"/>
      <c r="AV104" s="92"/>
      <c r="AW104" s="92"/>
      <c r="AX104" s="172"/>
      <c r="AY104" s="92"/>
      <c r="AZ104" s="92"/>
      <c r="BA104" s="172"/>
      <c r="BB104" s="92"/>
      <c r="BC104" s="92"/>
      <c r="BD104" s="172"/>
      <c r="BE104" s="92"/>
      <c r="BF104" s="92"/>
      <c r="BG104" s="172"/>
      <c r="BH104" s="92"/>
      <c r="BI104" s="92"/>
      <c r="BJ104" s="172"/>
      <c r="BK104" s="92"/>
      <c r="BL104" s="92"/>
      <c r="BM104" s="172"/>
      <c r="BN104" s="92"/>
      <c r="BO104" s="92"/>
      <c r="BP104" s="92"/>
      <c r="BQ104" s="10"/>
      <c r="BR104" s="10"/>
    </row>
    <row r="105" spans="1:70">
      <c r="A105" s="92" t="str">
        <f t="shared" si="0"/>
        <v>Ekoi Education First  Yellow Female After Ride orange Gel Health 28025</v>
      </c>
      <c r="B105" s="92" t="str">
        <f t="array" ref="B105">IF(AND(MOD(ROW()-2, 4) = 0, ROW() &lt;= 402), INDEX(input!$C$3:$C$102, (ROW()-2)/4 + 1), "")</f>
        <v/>
      </c>
      <c r="C105" s="92"/>
      <c r="D105" s="92" t="str">
        <f t="array" ref="D105">IF(AND(MOD(ROW()-2, 4) = 0, ROW() &lt;= 401),
    INDEX(input!$E$3:$E$102, (ROW()-2)/4 + 1),
    ""
)</f>
        <v/>
      </c>
      <c r="E105" s="92"/>
      <c r="F105" s="92" t="str">
        <f t="array" ref="F105">IF(AND(MOD(ROW()-2, 4) = 0, ROW() &lt;= 401),
    INDEX(input!$P$3:$P$102, (ROW()-2)/4 + 1),
    ""
)</f>
        <v/>
      </c>
      <c r="G105" s="92">
        <f t="array" ref="G105">IF(AND(MOD(ROW()-2, 4) = 0, ROW() &lt;= 401),
    INDEX(input!$Q$3:$Q$102, (ROW()-2)/4 + 1),
)</f>
        <v>0</v>
      </c>
      <c r="H105" s="172"/>
      <c r="I105" s="92" t="str">
        <f t="array" ref="I105">IF(AND(MOD(ROW()-2, 4) = 0, ROW() &lt;= 401),
    INDEX(input!$R$3:$R$102, (ROW()-2)/4 + 1),
    ""
)</f>
        <v/>
      </c>
      <c r="J105" s="92" t="str">
        <f t="array" ref="J105">IF(AND(MOD(ROW()-2, 4) = 0, ROW() &lt;= 401),
    INDEX(input!$S$3:$S$102, (ROW()-2)/4 + 1),
    ""
)</f>
        <v/>
      </c>
      <c r="K105" s="92"/>
      <c r="L105" s="92"/>
      <c r="M105" s="92"/>
      <c r="N105" s="92"/>
      <c r="O105" s="92" t="str">
        <f t="array" ref="O105">IF(AND(MOD(ROW()-2, 4) = 0, ROW() &lt;= 401),
    INDEX(input!$AA$3:$AA$102, (ROW()-2)/4 + 1),
    ""
)</f>
        <v/>
      </c>
      <c r="P105" s="173" t="str">
        <f t="array" ref="P105">IF(AND(MOD(ROW()-2, 4) = 0, ROW() &lt;= 401),
    INDEX(input!$AC$3:$AC$102, (ROW()-2)/4 + 1),
    ""
)</f>
        <v/>
      </c>
      <c r="Q105" s="92"/>
      <c r="R105" s="173" t="str">
        <f t="array" ref="R105">IF(AND(MOD(ROW()-2, 4) = 0, ROW() &lt;= 401),
    INDEX(input!$T$3:$T$102, (ROW()-2)/4 + 1),
    ""
)</f>
        <v/>
      </c>
      <c r="S105" s="92"/>
      <c r="T105" s="92"/>
      <c r="U105" s="78" t="str">
        <f t="array" ref="U105">IF(AND(MOD(ROW()-2, 4) = 0, ROW() &lt;= 401),
    INDEX(input!$AF$3:$AF$102, (ROW()-2)/4 + 1),
    ""
)</f>
        <v/>
      </c>
      <c r="V105" s="174" t="str">
        <f t="array" ref="V105">IF(AND(MOD(ROW()-2, 4) = 0, ROW() &lt;= 401),
    INDEX(input!$U$3:$U$102, (ROW()-2)/4 + 1),
    ""
)</f>
        <v/>
      </c>
      <c r="W105" s="172"/>
      <c r="X105" s="172"/>
      <c r="Y105" s="175" t="str">
        <f t="array" ref="Y105">IF(AND(MOD(ROW()-2, 4) = 0, ROW() &lt;= 401),
    INDEX(input!$AB$3:$AB$102, (ROW()-2)/4 + 1),
    ""
)</f>
        <v/>
      </c>
      <c r="Z105" s="92">
        <f t="array" ref="Z105">INDEX(Images!$3:$401, INT((ROW()-2)/4)+1, MOD(ROW()-2, 4) + 2)</f>
        <v>0</v>
      </c>
      <c r="AA105" s="92">
        <f>IF(Z105&lt;&gt;"", 4, "")</f>
        <v>4</v>
      </c>
      <c r="AB105" s="92" t="str">
        <f t="shared" si="27"/>
        <v>Ekoi Education First  Yellow Female After Ride orange Gel Health</v>
      </c>
      <c r="AC105" s="172"/>
      <c r="AD105" s="92" t="str">
        <f t="shared" si="1"/>
        <v/>
      </c>
      <c r="AE105" s="92"/>
      <c r="AF105" s="92"/>
      <c r="AG105" s="177" t="str">
        <f t="array" ref="AG105">IF(AND(MOD(ROW()-2, 4) = 0, ROW() &lt;= 401),
    LOWER(INDEX(input!$I$3:$I$102, (ROW()-2)/4 + 1)),
    ""
)</f>
        <v/>
      </c>
      <c r="AH105" s="92"/>
      <c r="AI105" s="92"/>
      <c r="AJ105" s="178" t="str">
        <f t="array" ref="AJ105">IF(MOD(ROW()-2, 4) = 0, IF(LOWER(INDEX(input!$V:$V, 3 + (ROW()-2)/4)) = "Slightly Used", "used", LOWER(INDEX(input!$V:$V, 3 + (ROW()-2)/4))), "")</f>
        <v/>
      </c>
      <c r="AK105" s="172"/>
      <c r="AL105" s="92"/>
      <c r="AM105" s="92"/>
      <c r="AN105" s="92"/>
      <c r="AO105" s="92"/>
      <c r="AP105" s="92"/>
      <c r="AQ105" s="92"/>
      <c r="AR105" s="92"/>
      <c r="AS105" s="92"/>
      <c r="AT105" s="78" t="str">
        <f t="array" ref="AT105">IF(AND(MOD(ROW()-2, 4) = 0, ROW() &lt;= 401),
    INDEX(input!$AD$3:$AD$102, (ROW()-2)/4 + 1),
    ""
)</f>
        <v/>
      </c>
      <c r="AU105" s="172"/>
      <c r="AV105" s="92"/>
      <c r="AW105" s="92"/>
      <c r="AX105" s="172"/>
      <c r="AY105" s="92"/>
      <c r="AZ105" s="92"/>
      <c r="BA105" s="172"/>
      <c r="BB105" s="92"/>
      <c r="BC105" s="92"/>
      <c r="BD105" s="172"/>
      <c r="BE105" s="92"/>
      <c r="BF105" s="92"/>
      <c r="BG105" s="172"/>
      <c r="BH105" s="92"/>
      <c r="BI105" s="92"/>
      <c r="BJ105" s="172"/>
      <c r="BK105" s="92"/>
      <c r="BL105" s="92"/>
      <c r="BM105" s="172"/>
      <c r="BN105" s="92"/>
      <c r="BO105" s="92"/>
      <c r="BP105" s="92"/>
      <c r="BQ105" s="10"/>
      <c r="BR105" s="10"/>
    </row>
    <row r="106" spans="1:70">
      <c r="A106" s="92" t="str">
        <f t="shared" si="0"/>
        <v>Ekoi Education First  Yellow Female After Ride Blueberry Gel Health 28026</v>
      </c>
      <c r="B106" s="92" t="str">
        <f t="array" ref="B106">IF(AND(MOD(ROW()-2, 4) = 0, ROW() &lt;= 402), INDEX(input!$C$3:$C$102, (ROW()-2)/4 + 1), "")</f>
        <v>Ekoi Education First  Yellow Female After Ride Blueberry Gel Health</v>
      </c>
      <c r="C106" s="92" t="str">
        <f t="array" aca="1" ref="C106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00028026 7-A-5&lt;/body&gt;&lt;/html&gt;</v>
      </c>
      <c r="D106" s="92" t="str">
        <f t="array" ref="D106">IF(AND(MOD(ROW()-2, 4) = 0, ROW() &lt;= 401),
    INDEX(input!$E$3:$E$102, (ROW()-2)/4 + 1),
    ""
)</f>
        <v>vc80</v>
      </c>
      <c r="E106" s="92" t="s">
        <v>509</v>
      </c>
      <c r="F106" s="92" t="str">
        <f t="array" ref="F106">IF(AND(MOD(ROW()-2, 4) = 0, ROW() &lt;= 401),
    INDEX(input!$P$3:$P$102, (ROW()-2)/4 + 1),
    ""
)</f>
        <v>Nutrition</v>
      </c>
      <c r="G106" s="92" t="str">
        <f t="array" ref="G106">IF(AND(MOD(ROW()-2, 4) = 0, ROW() &lt;= 401),
    INDEX(input!$Q$3:$Q$102, (ROW()-2)/4 + 1),
)</f>
        <v>New Arrivals, __label:New Arrivals</v>
      </c>
      <c r="H106" s="172" t="b">
        <v>0</v>
      </c>
      <c r="I106" s="92">
        <f t="array" ref="I106">IF(AND(MOD(ROW()-2, 4) = 0, ROW() &lt;= 401),
    INDEX(input!$R$3:$R$102, (ROW()-2)/4 + 1),
    ""
)</f>
        <v>0</v>
      </c>
      <c r="J106" s="92">
        <f t="array" ref="J106">IF(AND(MOD(ROW()-2, 4) = 0, ROW() &lt;= 401),
    INDEX(input!$S$3:$S$102, (ROW()-2)/4 + 1),
    ""
)</f>
        <v>0</v>
      </c>
      <c r="K106" s="92"/>
      <c r="L106" s="92"/>
      <c r="M106" s="92"/>
      <c r="N106" s="92"/>
      <c r="O106" s="92" t="str">
        <f t="array" ref="O106">IF(AND(MOD(ROW()-2, 4) = 0, ROW() &lt;= 401),
    INDEX(input!$AA$3:$AA$102, (ROW()-2)/4 + 1),
    ""
)</f>
        <v>00028026 7-A-5</v>
      </c>
      <c r="P106" s="173">
        <f t="array" ref="P106">IF(AND(MOD(ROW()-2, 4) = 0, ROW() &lt;= 401),
    INDEX(input!$AC$3:$AC$102, (ROW()-2)/4 + 1),
    ""
)</f>
        <v>500</v>
      </c>
      <c r="Q106" s="92" t="s">
        <v>510</v>
      </c>
      <c r="R106" s="173">
        <f t="array" ref="R106">IF(AND(MOD(ROW()-2, 4) = 0, ROW() &lt;= 401),
    INDEX(input!$T$3:$T$102, (ROW()-2)/4 + 1),
    ""
)</f>
        <v>15</v>
      </c>
      <c r="S106" s="92" t="s">
        <v>511</v>
      </c>
      <c r="T106" s="92" t="s">
        <v>512</v>
      </c>
      <c r="U106" s="78">
        <f t="array" ref="U106">IF(AND(MOD(ROW()-2, 4) = 0, ROW() &lt;= 401),
    INDEX(input!$AF$3:$AF$102, (ROW()-2)/4 + 1),
    ""
)</f>
        <v>13.333</v>
      </c>
      <c r="V106" s="174">
        <f t="array" ref="V106">IF(AND(MOD(ROW()-2, 4) = 0, ROW() &lt;= 401),
    INDEX(input!$U$3:$U$102, (ROW()-2)/4 + 1),
    ""
)</f>
        <v>0</v>
      </c>
      <c r="W106" s="172" t="b">
        <v>1</v>
      </c>
      <c r="X106" s="172" t="b">
        <v>1</v>
      </c>
      <c r="Y106" s="175" t="str">
        <f t="array" ref="Y106">IF(AND(MOD(ROW()-2, 4) = 0, ROW() &lt;= 401),
    INDEX(input!$AB$3:$AB$102, (ROW()-2)/4 + 1),
    ""
)</f>
        <v>28026</v>
      </c>
      <c r="Z106" s="92">
        <f t="array" ref="Z106">INDEX(Images!$3:$401, INT((ROW()-2)/4)+1, MOD(ROW()-2, 4) + 2)</f>
        <v>0</v>
      </c>
      <c r="AA106" s="92">
        <f>IF(Z106&lt;&gt;"", 1, "")</f>
        <v>1</v>
      </c>
      <c r="AB106" s="92" t="str">
        <f t="array" ref="AB106">IF(AND(Z106&lt;&gt;"", MOD(ROW()-2,4)=0), INDEX($B$2:$B$401, (ROW()-2)/4*4 + 1), "")</f>
        <v>Ekoi Education First  Yellow Female After Ride Blueberry Gel Health</v>
      </c>
      <c r="AC106" s="172" t="b">
        <v>0</v>
      </c>
      <c r="AD106" s="92" t="str">
        <f t="shared" si="1"/>
        <v>Ekoi Education First  Yellow Female After Ride Blueberry Gel Health</v>
      </c>
      <c r="AE106" s="92"/>
      <c r="AF106" s="92" t="s">
        <v>513</v>
      </c>
      <c r="AG106" s="177" t="str">
        <f t="array" ref="AG106">IF(AND(MOD(ROW()-2, 4) = 0, ROW() &lt;= 401),
    LOWER(INDEX(input!$I$3:$I$102, (ROW()-2)/4 + 1)),
    ""
)</f>
        <v>female</v>
      </c>
      <c r="AH106" s="92"/>
      <c r="AI106" s="92"/>
      <c r="AJ106" s="178" t="str">
        <f t="array" ref="AJ106">IF(MOD(ROW()-2, 4) = 0, IF(LOWER(INDEX(input!$V:$V, 3 + (ROW()-2)/4)) = "Slightly Used", "used", LOWER(INDEX(input!$V:$V, 3 + (ROW()-2)/4))), "")</f>
        <v>new</v>
      </c>
      <c r="AK106" s="172" t="b">
        <v>1</v>
      </c>
      <c r="AL106" s="92"/>
      <c r="AM106" s="92"/>
      <c r="AN106" s="92"/>
      <c r="AO106" s="92"/>
      <c r="AP106" s="92"/>
      <c r="AQ106" s="92"/>
      <c r="AR106" s="92" t="s">
        <v>514</v>
      </c>
      <c r="AS106" s="92"/>
      <c r="AT106" s="78">
        <f t="array" ref="AT106">IF(AND(MOD(ROW()-2, 4) = 0, ROW() &lt;= 401),
    INDEX(input!$AD$3:$AD$102, (ROW()-2)/4 + 1),
    ""
)</f>
        <v>2</v>
      </c>
      <c r="AU106" s="172" t="b">
        <v>1</v>
      </c>
      <c r="AV106" s="92"/>
      <c r="AW106" s="92"/>
      <c r="AX106" s="172" t="b">
        <v>1</v>
      </c>
      <c r="AY106" s="92"/>
      <c r="AZ106" s="92"/>
      <c r="BA106" s="172" t="b">
        <v>1</v>
      </c>
      <c r="BB106" s="92"/>
      <c r="BC106" s="92"/>
      <c r="BD106" s="172" t="b">
        <v>1</v>
      </c>
      <c r="BE106" s="92"/>
      <c r="BF106" s="92"/>
      <c r="BG106" s="172" t="b">
        <v>1</v>
      </c>
      <c r="BH106" s="92"/>
      <c r="BI106" s="92"/>
      <c r="BJ106" s="172" t="b">
        <v>1</v>
      </c>
      <c r="BK106" s="92"/>
      <c r="BL106" s="92"/>
      <c r="BM106" s="172" t="b">
        <v>1</v>
      </c>
      <c r="BN106" s="92"/>
      <c r="BO106" s="92"/>
      <c r="BP106" s="92" t="s">
        <v>515</v>
      </c>
      <c r="BQ106" s="10"/>
      <c r="BR106" s="10"/>
    </row>
    <row r="107" spans="1:70">
      <c r="A107" s="92" t="str">
        <f t="shared" si="0"/>
        <v>Ekoi Education First  Yellow Female After Ride Blueberry Gel Health 28026</v>
      </c>
      <c r="B107" s="92" t="str">
        <f t="array" ref="B107">IF(AND(MOD(ROW()-2, 4) = 0, ROW() &lt;= 402), INDEX(input!$C$3:$C$102, (ROW()-2)/4 + 1), "")</f>
        <v/>
      </c>
      <c r="C107" s="92"/>
      <c r="D107" s="92" t="str">
        <f t="array" ref="D107">IF(AND(MOD(ROW()-2, 4) = 0, ROW() &lt;= 401),
    INDEX(input!$E$3:$E$102, (ROW()-2)/4 + 1),
    ""
)</f>
        <v/>
      </c>
      <c r="E107" s="92"/>
      <c r="F107" s="92" t="str">
        <f t="array" ref="F107">IF(AND(MOD(ROW()-2, 4) = 0, ROW() &lt;= 401),
    INDEX(input!$P$3:$P$102, (ROW()-2)/4 + 1),
    ""
)</f>
        <v/>
      </c>
      <c r="G107" s="92">
        <f t="array" ref="G107">IF(AND(MOD(ROW()-2, 4) = 0, ROW() &lt;= 401),
    INDEX(input!$Q$3:$Q$102, (ROW()-2)/4 + 1),
)</f>
        <v>0</v>
      </c>
      <c r="H107" s="172"/>
      <c r="I107" s="92" t="str">
        <f t="array" ref="I107">IF(AND(MOD(ROW()-2, 4) = 0, ROW() &lt;= 401),
    INDEX(input!$R$3:$R$102, (ROW()-2)/4 + 1),
    ""
)</f>
        <v/>
      </c>
      <c r="J107" s="92" t="str">
        <f t="array" ref="J107">IF(AND(MOD(ROW()-2, 4) = 0, ROW() &lt;= 401),
    INDEX(input!$S$3:$S$102, (ROW()-2)/4 + 1),
    ""
)</f>
        <v/>
      </c>
      <c r="K107" s="92"/>
      <c r="L107" s="92"/>
      <c r="M107" s="92"/>
      <c r="N107" s="92"/>
      <c r="O107" s="92" t="str">
        <f t="array" ref="O107">IF(AND(MOD(ROW()-2, 4) = 0, ROW() &lt;= 401),
    INDEX(input!$AA$3:$AA$102, (ROW()-2)/4 + 1),
    ""
)</f>
        <v/>
      </c>
      <c r="P107" s="173" t="str">
        <f t="array" ref="P107">IF(AND(MOD(ROW()-2, 4) = 0, ROW() &lt;= 401),
    INDEX(input!$AC$3:$AC$102, (ROW()-2)/4 + 1),
    ""
)</f>
        <v/>
      </c>
      <c r="Q107" s="92"/>
      <c r="R107" s="173" t="str">
        <f t="array" ref="R107">IF(AND(MOD(ROW()-2, 4) = 0, ROW() &lt;= 401),
    INDEX(input!$T$3:$T$102, (ROW()-2)/4 + 1),
    ""
)</f>
        <v/>
      </c>
      <c r="S107" s="92"/>
      <c r="T107" s="92"/>
      <c r="U107" s="78" t="str">
        <f t="array" ref="U107">IF(AND(MOD(ROW()-2, 4) = 0, ROW() &lt;= 401),
    INDEX(input!$AF$3:$AF$102, (ROW()-2)/4 + 1),
    ""
)</f>
        <v/>
      </c>
      <c r="V107" s="174" t="str">
        <f t="array" ref="V107">IF(AND(MOD(ROW()-2, 4) = 0, ROW() &lt;= 401),
    INDEX(input!$U$3:$U$102, (ROW()-2)/4 + 1),
    ""
)</f>
        <v/>
      </c>
      <c r="W107" s="172"/>
      <c r="X107" s="172"/>
      <c r="Y107" s="175" t="str">
        <f t="array" ref="Y107">IF(AND(MOD(ROW()-2, 4) = 0, ROW() &lt;= 401),
    INDEX(input!$AB$3:$AB$102, (ROW()-2)/4 + 1),
    ""
)</f>
        <v/>
      </c>
      <c r="Z107" s="92">
        <f t="array" ref="Z107">INDEX(Images!$3:$401, INT((ROW()-2)/4)+1, MOD(ROW()-2, 4) + 2)</f>
        <v>0</v>
      </c>
      <c r="AA107" s="92">
        <f>IF(Z107&lt;&gt;"", 2, "")</f>
        <v>2</v>
      </c>
      <c r="AB107" s="92" t="str">
        <f t="shared" ref="AB107:AB109" si="28">IF(Z107&lt;&gt;"", AB106, "")</f>
        <v>Ekoi Education First  Yellow Female After Ride Blueberry Gel Health</v>
      </c>
      <c r="AC107" s="172"/>
      <c r="AD107" s="92" t="str">
        <f t="shared" si="1"/>
        <v/>
      </c>
      <c r="AE107" s="92"/>
      <c r="AF107" s="92"/>
      <c r="AG107" s="177" t="str">
        <f t="array" ref="AG107">IF(AND(MOD(ROW()-2, 4) = 0, ROW() &lt;= 401),
    LOWER(INDEX(input!$I$3:$I$102, (ROW()-2)/4 + 1)),
    ""
)</f>
        <v/>
      </c>
      <c r="AH107" s="92"/>
      <c r="AI107" s="92"/>
      <c r="AJ107" s="178" t="str">
        <f t="array" ref="AJ107">IF(MOD(ROW()-2, 4) = 0, IF(LOWER(INDEX(input!$V:$V, 3 + (ROW()-2)/4)) = "Slightly Used", "used", LOWER(INDEX(input!$V:$V, 3 + (ROW()-2)/4))), "")</f>
        <v/>
      </c>
      <c r="AK107" s="172"/>
      <c r="AL107" s="92"/>
      <c r="AM107" s="92"/>
      <c r="AN107" s="92"/>
      <c r="AO107" s="92"/>
      <c r="AP107" s="92"/>
      <c r="AQ107" s="92"/>
      <c r="AR107" s="92"/>
      <c r="AS107" s="92"/>
      <c r="AT107" s="78" t="str">
        <f t="array" ref="AT107">IF(AND(MOD(ROW()-2, 4) = 0, ROW() &lt;= 401),
    INDEX(input!$AD$3:$AD$102, (ROW()-2)/4 + 1),
    ""
)</f>
        <v/>
      </c>
      <c r="AU107" s="172"/>
      <c r="AV107" s="92"/>
      <c r="AW107" s="92"/>
      <c r="AX107" s="172"/>
      <c r="AY107" s="92"/>
      <c r="AZ107" s="92"/>
      <c r="BA107" s="172"/>
      <c r="BB107" s="92"/>
      <c r="BC107" s="92"/>
      <c r="BD107" s="172"/>
      <c r="BE107" s="92"/>
      <c r="BF107" s="92"/>
      <c r="BG107" s="172"/>
      <c r="BH107" s="92"/>
      <c r="BI107" s="92"/>
      <c r="BJ107" s="172"/>
      <c r="BK107" s="92"/>
      <c r="BL107" s="92"/>
      <c r="BM107" s="172"/>
      <c r="BN107" s="92"/>
      <c r="BO107" s="92"/>
      <c r="BP107" s="92"/>
      <c r="BQ107" s="10"/>
      <c r="BR107" s="10"/>
    </row>
    <row r="108" spans="1:70">
      <c r="A108" s="92" t="str">
        <f t="shared" si="0"/>
        <v>Ekoi Education First  Yellow Female After Ride Blueberry Gel Health 28026</v>
      </c>
      <c r="B108" s="92" t="str">
        <f t="array" ref="B108">IF(AND(MOD(ROW()-2, 4) = 0, ROW() &lt;= 402), INDEX(input!$C$3:$C$102, (ROW()-2)/4 + 1), "")</f>
        <v/>
      </c>
      <c r="C108" s="92"/>
      <c r="D108" s="92" t="str">
        <f t="array" ref="D108">IF(AND(MOD(ROW()-2, 4) = 0, ROW() &lt;= 401),
    INDEX(input!$E$3:$E$102, (ROW()-2)/4 + 1),
    ""
)</f>
        <v/>
      </c>
      <c r="E108" s="92"/>
      <c r="F108" s="92" t="str">
        <f t="array" ref="F108">IF(AND(MOD(ROW()-2, 4) = 0, ROW() &lt;= 401),
    INDEX(input!$P$3:$P$102, (ROW()-2)/4 + 1),
    ""
)</f>
        <v/>
      </c>
      <c r="G108" s="92">
        <f t="array" ref="G108">IF(AND(MOD(ROW()-2, 4) = 0, ROW() &lt;= 401),
    INDEX(input!$Q$3:$Q$102, (ROW()-2)/4 + 1),
)</f>
        <v>0</v>
      </c>
      <c r="H108" s="172"/>
      <c r="I108" s="92" t="str">
        <f t="array" ref="I108">IF(AND(MOD(ROW()-2, 4) = 0, ROW() &lt;= 401),
    INDEX(input!$R$3:$R$102, (ROW()-2)/4 + 1),
    ""
)</f>
        <v/>
      </c>
      <c r="J108" s="92" t="str">
        <f t="array" ref="J108">IF(AND(MOD(ROW()-2, 4) = 0, ROW() &lt;= 401),
    INDEX(input!$S$3:$S$102, (ROW()-2)/4 + 1),
    ""
)</f>
        <v/>
      </c>
      <c r="K108" s="92"/>
      <c r="L108" s="92"/>
      <c r="M108" s="92"/>
      <c r="N108" s="92"/>
      <c r="O108" s="92" t="str">
        <f t="array" ref="O108">IF(AND(MOD(ROW()-2, 4) = 0, ROW() &lt;= 401),
    INDEX(input!$AA$3:$AA$102, (ROW()-2)/4 + 1),
    ""
)</f>
        <v/>
      </c>
      <c r="P108" s="173" t="str">
        <f t="array" ref="P108">IF(AND(MOD(ROW()-2, 4) = 0, ROW() &lt;= 401),
    INDEX(input!$AC$3:$AC$102, (ROW()-2)/4 + 1),
    ""
)</f>
        <v/>
      </c>
      <c r="Q108" s="92"/>
      <c r="R108" s="173" t="str">
        <f t="array" ref="R108">IF(AND(MOD(ROW()-2, 4) = 0, ROW() &lt;= 401),
    INDEX(input!$T$3:$T$102, (ROW()-2)/4 + 1),
    ""
)</f>
        <v/>
      </c>
      <c r="S108" s="92"/>
      <c r="T108" s="92"/>
      <c r="U108" s="78" t="str">
        <f t="array" ref="U108">IF(AND(MOD(ROW()-2, 4) = 0, ROW() &lt;= 401),
    INDEX(input!$AF$3:$AF$102, (ROW()-2)/4 + 1),
    ""
)</f>
        <v/>
      </c>
      <c r="V108" s="174" t="str">
        <f t="array" ref="V108">IF(AND(MOD(ROW()-2, 4) = 0, ROW() &lt;= 401),
    INDEX(input!$U$3:$U$102, (ROW()-2)/4 + 1),
    ""
)</f>
        <v/>
      </c>
      <c r="W108" s="172"/>
      <c r="X108" s="172"/>
      <c r="Y108" s="175" t="str">
        <f t="array" ref="Y108">IF(AND(MOD(ROW()-2, 4) = 0, ROW() &lt;= 401),
    INDEX(input!$AB$3:$AB$102, (ROW()-2)/4 + 1),
    ""
)</f>
        <v/>
      </c>
      <c r="Z108" s="92">
        <f t="array" ref="Z108">INDEX(Images!$3:$401, INT((ROW()-2)/4)+1, MOD(ROW()-2, 4) + 2)</f>
        <v>0</v>
      </c>
      <c r="AA108" s="92">
        <f>IF(Z108&lt;&gt;"", 3, "")</f>
        <v>3</v>
      </c>
      <c r="AB108" s="92" t="str">
        <f t="shared" si="28"/>
        <v>Ekoi Education First  Yellow Female After Ride Blueberry Gel Health</v>
      </c>
      <c r="AC108" s="172"/>
      <c r="AD108" s="92" t="str">
        <f t="shared" si="1"/>
        <v/>
      </c>
      <c r="AE108" s="92"/>
      <c r="AF108" s="92"/>
      <c r="AG108" s="177" t="str">
        <f t="array" ref="AG108">IF(AND(MOD(ROW()-2, 4) = 0, ROW() &lt;= 401),
    LOWER(INDEX(input!$I$3:$I$102, (ROW()-2)/4 + 1)),
    ""
)</f>
        <v/>
      </c>
      <c r="AH108" s="92"/>
      <c r="AI108" s="92"/>
      <c r="AJ108" s="178" t="str">
        <f t="array" ref="AJ108">IF(MOD(ROW()-2, 4) = 0, IF(LOWER(INDEX(input!$V:$V, 3 + (ROW()-2)/4)) = "Slightly Used", "used", LOWER(INDEX(input!$V:$V, 3 + (ROW()-2)/4))), "")</f>
        <v/>
      </c>
      <c r="AK108" s="172"/>
      <c r="AL108" s="92"/>
      <c r="AM108" s="92"/>
      <c r="AN108" s="92"/>
      <c r="AO108" s="92"/>
      <c r="AP108" s="92"/>
      <c r="AQ108" s="92"/>
      <c r="AR108" s="92"/>
      <c r="AS108" s="92"/>
      <c r="AT108" s="78" t="str">
        <f t="array" ref="AT108">IF(AND(MOD(ROW()-2, 4) = 0, ROW() &lt;= 401),
    INDEX(input!$AD$3:$AD$102, (ROW()-2)/4 + 1),
    ""
)</f>
        <v/>
      </c>
      <c r="AU108" s="172"/>
      <c r="AV108" s="92"/>
      <c r="AW108" s="92"/>
      <c r="AX108" s="172"/>
      <c r="AY108" s="92"/>
      <c r="AZ108" s="92"/>
      <c r="BA108" s="172"/>
      <c r="BB108" s="92"/>
      <c r="BC108" s="92"/>
      <c r="BD108" s="172"/>
      <c r="BE108" s="92"/>
      <c r="BF108" s="92"/>
      <c r="BG108" s="172"/>
      <c r="BH108" s="92"/>
      <c r="BI108" s="92"/>
      <c r="BJ108" s="172"/>
      <c r="BK108" s="92"/>
      <c r="BL108" s="92"/>
      <c r="BM108" s="172"/>
      <c r="BN108" s="92"/>
      <c r="BO108" s="92"/>
      <c r="BP108" s="92"/>
      <c r="BQ108" s="10"/>
      <c r="BR108" s="10"/>
    </row>
    <row r="109" spans="1:70">
      <c r="A109" s="92" t="str">
        <f t="shared" si="0"/>
        <v>Ekoi Education First  Yellow Female After Ride Blueberry Gel Health 28026</v>
      </c>
      <c r="B109" s="92" t="str">
        <f t="array" ref="B109">IF(AND(MOD(ROW()-2, 4) = 0, ROW() &lt;= 402), INDEX(input!$C$3:$C$102, (ROW()-2)/4 + 1), "")</f>
        <v/>
      </c>
      <c r="C109" s="92"/>
      <c r="D109" s="92" t="str">
        <f t="array" ref="D109">IF(AND(MOD(ROW()-2, 4) = 0, ROW() &lt;= 401),
    INDEX(input!$E$3:$E$102, (ROW()-2)/4 + 1),
    ""
)</f>
        <v/>
      </c>
      <c r="E109" s="92"/>
      <c r="F109" s="92" t="str">
        <f t="array" ref="F109">IF(AND(MOD(ROW()-2, 4) = 0, ROW() &lt;= 401),
    INDEX(input!$P$3:$P$102, (ROW()-2)/4 + 1),
    ""
)</f>
        <v/>
      </c>
      <c r="G109" s="92">
        <f t="array" ref="G109">IF(AND(MOD(ROW()-2, 4) = 0, ROW() &lt;= 401),
    INDEX(input!$Q$3:$Q$102, (ROW()-2)/4 + 1),
)</f>
        <v>0</v>
      </c>
      <c r="H109" s="172"/>
      <c r="I109" s="92" t="str">
        <f t="array" ref="I109">IF(AND(MOD(ROW()-2, 4) = 0, ROW() &lt;= 401),
    INDEX(input!$R$3:$R$102, (ROW()-2)/4 + 1),
    ""
)</f>
        <v/>
      </c>
      <c r="J109" s="92" t="str">
        <f t="array" ref="J109">IF(AND(MOD(ROW()-2, 4) = 0, ROW() &lt;= 401),
    INDEX(input!$S$3:$S$102, (ROW()-2)/4 + 1),
    ""
)</f>
        <v/>
      </c>
      <c r="K109" s="92"/>
      <c r="L109" s="92"/>
      <c r="M109" s="92"/>
      <c r="N109" s="92"/>
      <c r="O109" s="92" t="str">
        <f t="array" ref="O109">IF(AND(MOD(ROW()-2, 4) = 0, ROW() &lt;= 401),
    INDEX(input!$AA$3:$AA$102, (ROW()-2)/4 + 1),
    ""
)</f>
        <v/>
      </c>
      <c r="P109" s="173" t="str">
        <f t="array" ref="P109">IF(AND(MOD(ROW()-2, 4) = 0, ROW() &lt;= 401),
    INDEX(input!$AC$3:$AC$102, (ROW()-2)/4 + 1),
    ""
)</f>
        <v/>
      </c>
      <c r="Q109" s="92"/>
      <c r="R109" s="173" t="str">
        <f t="array" ref="R109">IF(AND(MOD(ROW()-2, 4) = 0, ROW() &lt;= 401),
    INDEX(input!$T$3:$T$102, (ROW()-2)/4 + 1),
    ""
)</f>
        <v/>
      </c>
      <c r="S109" s="92"/>
      <c r="T109" s="92"/>
      <c r="U109" s="78" t="str">
        <f t="array" ref="U109">IF(AND(MOD(ROW()-2, 4) = 0, ROW() &lt;= 401),
    INDEX(input!$AF$3:$AF$102, (ROW()-2)/4 + 1),
    ""
)</f>
        <v/>
      </c>
      <c r="V109" s="174" t="str">
        <f t="array" ref="V109">IF(AND(MOD(ROW()-2, 4) = 0, ROW() &lt;= 401),
    INDEX(input!$U$3:$U$102, (ROW()-2)/4 + 1),
    ""
)</f>
        <v/>
      </c>
      <c r="W109" s="172"/>
      <c r="X109" s="172"/>
      <c r="Y109" s="175" t="str">
        <f t="array" ref="Y109">IF(AND(MOD(ROW()-2, 4) = 0, ROW() &lt;= 401),
    INDEX(input!$AB$3:$AB$102, (ROW()-2)/4 + 1),
    ""
)</f>
        <v/>
      </c>
      <c r="Z109" s="92">
        <f t="array" ref="Z109">INDEX(Images!$3:$401, INT((ROW()-2)/4)+1, MOD(ROW()-2, 4) + 2)</f>
        <v>0</v>
      </c>
      <c r="AA109" s="92">
        <f>IF(Z109&lt;&gt;"", 4, "")</f>
        <v>4</v>
      </c>
      <c r="AB109" s="92" t="str">
        <f t="shared" si="28"/>
        <v>Ekoi Education First  Yellow Female After Ride Blueberry Gel Health</v>
      </c>
      <c r="AC109" s="172"/>
      <c r="AD109" s="92" t="str">
        <f t="shared" si="1"/>
        <v/>
      </c>
      <c r="AE109" s="92"/>
      <c r="AF109" s="92"/>
      <c r="AG109" s="177" t="str">
        <f t="array" ref="AG109">IF(AND(MOD(ROW()-2, 4) = 0, ROW() &lt;= 401),
    LOWER(INDEX(input!$I$3:$I$102, (ROW()-2)/4 + 1)),
    ""
)</f>
        <v/>
      </c>
      <c r="AH109" s="92"/>
      <c r="AI109" s="92"/>
      <c r="AJ109" s="178" t="str">
        <f t="array" ref="AJ109">IF(MOD(ROW()-2, 4) = 0, IF(LOWER(INDEX(input!$V:$V, 3 + (ROW()-2)/4)) = "Slightly Used", "used", LOWER(INDEX(input!$V:$V, 3 + (ROW()-2)/4))), "")</f>
        <v/>
      </c>
      <c r="AK109" s="172"/>
      <c r="AL109" s="92"/>
      <c r="AM109" s="92"/>
      <c r="AN109" s="92"/>
      <c r="AO109" s="92"/>
      <c r="AP109" s="92"/>
      <c r="AQ109" s="92"/>
      <c r="AR109" s="92"/>
      <c r="AS109" s="92"/>
      <c r="AT109" s="78" t="str">
        <f t="array" ref="AT109">IF(AND(MOD(ROW()-2, 4) = 0, ROW() &lt;= 401),
    INDEX(input!$AD$3:$AD$102, (ROW()-2)/4 + 1),
    ""
)</f>
        <v/>
      </c>
      <c r="AU109" s="172"/>
      <c r="AV109" s="92"/>
      <c r="AW109" s="92"/>
      <c r="AX109" s="172"/>
      <c r="AY109" s="92"/>
      <c r="AZ109" s="92"/>
      <c r="BA109" s="172"/>
      <c r="BB109" s="92"/>
      <c r="BC109" s="92"/>
      <c r="BD109" s="172"/>
      <c r="BE109" s="92"/>
      <c r="BF109" s="92"/>
      <c r="BG109" s="172"/>
      <c r="BH109" s="92"/>
      <c r="BI109" s="92"/>
      <c r="BJ109" s="172"/>
      <c r="BK109" s="92"/>
      <c r="BL109" s="92"/>
      <c r="BM109" s="172"/>
      <c r="BN109" s="92"/>
      <c r="BO109" s="92"/>
      <c r="BP109" s="92"/>
      <c r="BQ109" s="10"/>
      <c r="BR109" s="10"/>
    </row>
    <row r="110" spans="1:70">
      <c r="A110" s="92" t="str">
        <f t="shared" si="0"/>
        <v>Ekoi Education First  Yellow Female After Ride Lemon Gel Health 28027</v>
      </c>
      <c r="B110" s="92" t="str">
        <f t="array" ref="B110">IF(AND(MOD(ROW()-2, 4) = 0, ROW() &lt;= 402), INDEX(input!$C$3:$C$102, (ROW()-2)/4 + 1), "")</f>
        <v>Ekoi Education First  Yellow Female After Ride Lemon Gel Health</v>
      </c>
      <c r="C110" s="92" t="str">
        <f t="array" aca="1" ref="C110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00028027 7-A-5&lt;/body&gt;&lt;/html&gt;</v>
      </c>
      <c r="D110" s="92" t="str">
        <f t="array" ref="D110">IF(AND(MOD(ROW()-2, 4) = 0, ROW() &lt;= 401),
    INDEX(input!$E$3:$E$102, (ROW()-2)/4 + 1),
    ""
)</f>
        <v>vc80</v>
      </c>
      <c r="E110" s="92" t="s">
        <v>509</v>
      </c>
      <c r="F110" s="92" t="str">
        <f t="array" ref="F110">IF(AND(MOD(ROW()-2, 4) = 0, ROW() &lt;= 401),
    INDEX(input!$P$3:$P$102, (ROW()-2)/4 + 1),
    ""
)</f>
        <v>Nutrition</v>
      </c>
      <c r="G110" s="92" t="str">
        <f t="array" ref="G110">IF(AND(MOD(ROW()-2, 4) = 0, ROW() &lt;= 401),
    INDEX(input!$Q$3:$Q$102, (ROW()-2)/4 + 1),
)</f>
        <v>New Arrivals, __label:New Arrivals</v>
      </c>
      <c r="H110" s="172" t="b">
        <v>0</v>
      </c>
      <c r="I110" s="92">
        <f t="array" ref="I110">IF(AND(MOD(ROW()-2, 4) = 0, ROW() &lt;= 401),
    INDEX(input!$R$3:$R$102, (ROW()-2)/4 + 1),
    ""
)</f>
        <v>0</v>
      </c>
      <c r="J110" s="92">
        <f t="array" ref="J110">IF(AND(MOD(ROW()-2, 4) = 0, ROW() &lt;= 401),
    INDEX(input!$S$3:$S$102, (ROW()-2)/4 + 1),
    ""
)</f>
        <v>0</v>
      </c>
      <c r="K110" s="92"/>
      <c r="L110" s="92"/>
      <c r="M110" s="92"/>
      <c r="N110" s="92"/>
      <c r="O110" s="92" t="str">
        <f t="array" ref="O110">IF(AND(MOD(ROW()-2, 4) = 0, ROW() &lt;= 401),
    INDEX(input!$AA$3:$AA$102, (ROW()-2)/4 + 1),
    ""
)</f>
        <v>00028027 7-A-5</v>
      </c>
      <c r="P110" s="173">
        <f t="array" ref="P110">IF(AND(MOD(ROW()-2, 4) = 0, ROW() &lt;= 401),
    INDEX(input!$AC$3:$AC$102, (ROW()-2)/4 + 1),
    ""
)</f>
        <v>500</v>
      </c>
      <c r="Q110" s="92" t="s">
        <v>510</v>
      </c>
      <c r="R110" s="173">
        <f t="array" ref="R110">IF(AND(MOD(ROW()-2, 4) = 0, ROW() &lt;= 401),
    INDEX(input!$T$3:$T$102, (ROW()-2)/4 + 1),
    ""
)</f>
        <v>20</v>
      </c>
      <c r="S110" s="92" t="s">
        <v>511</v>
      </c>
      <c r="T110" s="92" t="s">
        <v>512</v>
      </c>
      <c r="U110" s="78">
        <f t="array" ref="U110">IF(AND(MOD(ROW()-2, 4) = 0, ROW() &lt;= 401),
    INDEX(input!$AF$3:$AF$102, (ROW()-2)/4 + 1),
    ""
)</f>
        <v>13.333</v>
      </c>
      <c r="V110" s="174">
        <f t="array" ref="V110">IF(AND(MOD(ROW()-2, 4) = 0, ROW() &lt;= 401),
    INDEX(input!$U$3:$U$102, (ROW()-2)/4 + 1),
    ""
)</f>
        <v>0</v>
      </c>
      <c r="W110" s="172" t="b">
        <v>1</v>
      </c>
      <c r="X110" s="172" t="b">
        <v>1</v>
      </c>
      <c r="Y110" s="175" t="str">
        <f t="array" ref="Y110">IF(AND(MOD(ROW()-2, 4) = 0, ROW() &lt;= 401),
    INDEX(input!$AB$3:$AB$102, (ROW()-2)/4 + 1),
    ""
)</f>
        <v>28027</v>
      </c>
      <c r="Z110" s="92">
        <f t="array" ref="Z110">INDEX(Images!$3:$401, INT((ROW()-2)/4)+1, MOD(ROW()-2, 4) + 2)</f>
        <v>0</v>
      </c>
      <c r="AA110" s="92">
        <f>IF(Z110&lt;&gt;"", 1, "")</f>
        <v>1</v>
      </c>
      <c r="AB110" s="92" t="str">
        <f t="array" ref="AB110">IF(AND(Z110&lt;&gt;"", MOD(ROW()-2,4)=0), INDEX($B$2:$B$401, (ROW()-2)/4*4 + 1), "")</f>
        <v>Ekoi Education First  Yellow Female After Ride Lemon Gel Health</v>
      </c>
      <c r="AC110" s="172" t="b">
        <v>0</v>
      </c>
      <c r="AD110" s="92" t="str">
        <f t="shared" si="1"/>
        <v>Ekoi Education First  Yellow Female After Ride Lemon Gel Health</v>
      </c>
      <c r="AE110" s="92"/>
      <c r="AF110" s="92" t="s">
        <v>513</v>
      </c>
      <c r="AG110" s="177" t="str">
        <f t="array" ref="AG110">IF(AND(MOD(ROW()-2, 4) = 0, ROW() &lt;= 401),
    LOWER(INDEX(input!$I$3:$I$102, (ROW()-2)/4 + 1)),
    ""
)</f>
        <v>female</v>
      </c>
      <c r="AH110" s="92"/>
      <c r="AI110" s="92"/>
      <c r="AJ110" s="178" t="str">
        <f t="array" ref="AJ110">IF(MOD(ROW()-2, 4) = 0, IF(LOWER(INDEX(input!$V:$V, 3 + (ROW()-2)/4)) = "Slightly Used", "used", LOWER(INDEX(input!$V:$V, 3 + (ROW()-2)/4))), "")</f>
        <v>new</v>
      </c>
      <c r="AK110" s="172" t="b">
        <v>1</v>
      </c>
      <c r="AL110" s="92"/>
      <c r="AM110" s="92"/>
      <c r="AN110" s="92"/>
      <c r="AO110" s="92"/>
      <c r="AP110" s="92"/>
      <c r="AQ110" s="92"/>
      <c r="AR110" s="92" t="s">
        <v>514</v>
      </c>
      <c r="AS110" s="92"/>
      <c r="AT110" s="78">
        <f t="array" ref="AT110">IF(AND(MOD(ROW()-2, 4) = 0, ROW() &lt;= 401),
    INDEX(input!$AD$3:$AD$102, (ROW()-2)/4 + 1),
    ""
)</f>
        <v>2</v>
      </c>
      <c r="AU110" s="172" t="b">
        <v>1</v>
      </c>
      <c r="AV110" s="92"/>
      <c r="AW110" s="92"/>
      <c r="AX110" s="172" t="b">
        <v>1</v>
      </c>
      <c r="AY110" s="92"/>
      <c r="AZ110" s="92"/>
      <c r="BA110" s="172" t="b">
        <v>1</v>
      </c>
      <c r="BB110" s="92"/>
      <c r="BC110" s="92"/>
      <c r="BD110" s="172" t="b">
        <v>1</v>
      </c>
      <c r="BE110" s="92"/>
      <c r="BF110" s="92"/>
      <c r="BG110" s="172" t="b">
        <v>1</v>
      </c>
      <c r="BH110" s="92"/>
      <c r="BI110" s="92"/>
      <c r="BJ110" s="172" t="b">
        <v>1</v>
      </c>
      <c r="BK110" s="92"/>
      <c r="BL110" s="92"/>
      <c r="BM110" s="172" t="b">
        <v>1</v>
      </c>
      <c r="BN110" s="92"/>
      <c r="BO110" s="92"/>
      <c r="BP110" s="92" t="s">
        <v>515</v>
      </c>
      <c r="BQ110" s="10"/>
      <c r="BR110" s="10"/>
    </row>
    <row r="111" spans="1:70">
      <c r="A111" s="92" t="str">
        <f t="shared" si="0"/>
        <v>Ekoi Education First  Yellow Female After Ride Lemon Gel Health 28027</v>
      </c>
      <c r="B111" s="92" t="str">
        <f t="array" ref="B111">IF(AND(MOD(ROW()-2, 4) = 0, ROW() &lt;= 402), INDEX(input!$C$3:$C$102, (ROW()-2)/4 + 1), "")</f>
        <v/>
      </c>
      <c r="C111" s="92"/>
      <c r="D111" s="92" t="str">
        <f t="array" ref="D111">IF(AND(MOD(ROW()-2, 4) = 0, ROW() &lt;= 401),
    INDEX(input!$E$3:$E$102, (ROW()-2)/4 + 1),
    ""
)</f>
        <v/>
      </c>
      <c r="E111" s="92"/>
      <c r="F111" s="92" t="str">
        <f t="array" ref="F111">IF(AND(MOD(ROW()-2, 4) = 0, ROW() &lt;= 401),
    INDEX(input!$P$3:$P$102, (ROW()-2)/4 + 1),
    ""
)</f>
        <v/>
      </c>
      <c r="G111" s="92">
        <f t="array" ref="G111">IF(AND(MOD(ROW()-2, 4) = 0, ROW() &lt;= 401),
    INDEX(input!$Q$3:$Q$102, (ROW()-2)/4 + 1),
)</f>
        <v>0</v>
      </c>
      <c r="H111" s="172"/>
      <c r="I111" s="92" t="str">
        <f t="array" ref="I111">IF(AND(MOD(ROW()-2, 4) = 0, ROW() &lt;= 401),
    INDEX(input!$R$3:$R$102, (ROW()-2)/4 + 1),
    ""
)</f>
        <v/>
      </c>
      <c r="J111" s="92" t="str">
        <f t="array" ref="J111">IF(AND(MOD(ROW()-2, 4) = 0, ROW() &lt;= 401),
    INDEX(input!$S$3:$S$102, (ROW()-2)/4 + 1),
    ""
)</f>
        <v/>
      </c>
      <c r="K111" s="92"/>
      <c r="L111" s="92"/>
      <c r="M111" s="92"/>
      <c r="N111" s="92"/>
      <c r="O111" s="92" t="str">
        <f t="array" ref="O111">IF(AND(MOD(ROW()-2, 4) = 0, ROW() &lt;= 401),
    INDEX(input!$AA$3:$AA$102, (ROW()-2)/4 + 1),
    ""
)</f>
        <v/>
      </c>
      <c r="P111" s="173" t="str">
        <f t="array" ref="P111">IF(AND(MOD(ROW()-2, 4) = 0, ROW() &lt;= 401),
    INDEX(input!$AC$3:$AC$102, (ROW()-2)/4 + 1),
    ""
)</f>
        <v/>
      </c>
      <c r="Q111" s="92"/>
      <c r="R111" s="173" t="str">
        <f t="array" ref="R111">IF(AND(MOD(ROW()-2, 4) = 0, ROW() &lt;= 401),
    INDEX(input!$T$3:$T$102, (ROW()-2)/4 + 1),
    ""
)</f>
        <v/>
      </c>
      <c r="S111" s="92"/>
      <c r="T111" s="92"/>
      <c r="U111" s="78" t="str">
        <f t="array" ref="U111">IF(AND(MOD(ROW()-2, 4) = 0, ROW() &lt;= 401),
    INDEX(input!$AF$3:$AF$102, (ROW()-2)/4 + 1),
    ""
)</f>
        <v/>
      </c>
      <c r="V111" s="174" t="str">
        <f t="array" ref="V111">IF(AND(MOD(ROW()-2, 4) = 0, ROW() &lt;= 401),
    INDEX(input!$U$3:$U$102, (ROW()-2)/4 + 1),
    ""
)</f>
        <v/>
      </c>
      <c r="W111" s="172"/>
      <c r="X111" s="172"/>
      <c r="Y111" s="175" t="str">
        <f t="array" ref="Y111">IF(AND(MOD(ROW()-2, 4) = 0, ROW() &lt;= 401),
    INDEX(input!$AB$3:$AB$102, (ROW()-2)/4 + 1),
    ""
)</f>
        <v/>
      </c>
      <c r="Z111" s="92">
        <f t="array" ref="Z111">INDEX(Images!$3:$401, INT((ROW()-2)/4)+1, MOD(ROW()-2, 4) + 2)</f>
        <v>0</v>
      </c>
      <c r="AA111" s="92">
        <f>IF(Z111&lt;&gt;"", 2, "")</f>
        <v>2</v>
      </c>
      <c r="AB111" s="92" t="str">
        <f t="shared" ref="AB111:AB113" si="29">IF(Z111&lt;&gt;"", AB110, "")</f>
        <v>Ekoi Education First  Yellow Female After Ride Lemon Gel Health</v>
      </c>
      <c r="AC111" s="172"/>
      <c r="AD111" s="92" t="str">
        <f t="shared" si="1"/>
        <v/>
      </c>
      <c r="AE111" s="92"/>
      <c r="AF111" s="92"/>
      <c r="AG111" s="177" t="str">
        <f t="array" ref="AG111">IF(AND(MOD(ROW()-2, 4) = 0, ROW() &lt;= 401),
    LOWER(INDEX(input!$I$3:$I$102, (ROW()-2)/4 + 1)),
    ""
)</f>
        <v/>
      </c>
      <c r="AH111" s="92"/>
      <c r="AI111" s="92"/>
      <c r="AJ111" s="178" t="str">
        <f t="array" ref="AJ111">IF(MOD(ROW()-2, 4) = 0, IF(LOWER(INDEX(input!$V:$V, 3 + (ROW()-2)/4)) = "Slightly Used", "used", LOWER(INDEX(input!$V:$V, 3 + (ROW()-2)/4))), "")</f>
        <v/>
      </c>
      <c r="AK111" s="172"/>
      <c r="AL111" s="92"/>
      <c r="AM111" s="92"/>
      <c r="AN111" s="92"/>
      <c r="AO111" s="92"/>
      <c r="AP111" s="92"/>
      <c r="AQ111" s="92"/>
      <c r="AR111" s="92"/>
      <c r="AS111" s="92"/>
      <c r="AT111" s="78" t="str">
        <f t="array" ref="AT111">IF(AND(MOD(ROW()-2, 4) = 0, ROW() &lt;= 401),
    INDEX(input!$AD$3:$AD$102, (ROW()-2)/4 + 1),
    ""
)</f>
        <v/>
      </c>
      <c r="AU111" s="172"/>
      <c r="AV111" s="92"/>
      <c r="AW111" s="92"/>
      <c r="AX111" s="172"/>
      <c r="AY111" s="92"/>
      <c r="AZ111" s="92"/>
      <c r="BA111" s="172"/>
      <c r="BB111" s="92"/>
      <c r="BC111" s="92"/>
      <c r="BD111" s="172"/>
      <c r="BE111" s="92"/>
      <c r="BF111" s="92"/>
      <c r="BG111" s="172"/>
      <c r="BH111" s="92"/>
      <c r="BI111" s="92"/>
      <c r="BJ111" s="172"/>
      <c r="BK111" s="92"/>
      <c r="BL111" s="92"/>
      <c r="BM111" s="172"/>
      <c r="BN111" s="92"/>
      <c r="BO111" s="92"/>
      <c r="BP111" s="92"/>
      <c r="BQ111" s="10"/>
      <c r="BR111" s="10"/>
    </row>
    <row r="112" spans="1:70">
      <c r="A112" s="92" t="str">
        <f t="shared" si="0"/>
        <v>Ekoi Education First  Yellow Female After Ride Lemon Gel Health 28027</v>
      </c>
      <c r="B112" s="92" t="str">
        <f t="array" ref="B112">IF(AND(MOD(ROW()-2, 4) = 0, ROW() &lt;= 402), INDEX(input!$C$3:$C$102, (ROW()-2)/4 + 1), "")</f>
        <v/>
      </c>
      <c r="C112" s="92"/>
      <c r="D112" s="92" t="str">
        <f t="array" ref="D112">IF(AND(MOD(ROW()-2, 4) = 0, ROW() &lt;= 401),
    INDEX(input!$E$3:$E$102, (ROW()-2)/4 + 1),
    ""
)</f>
        <v/>
      </c>
      <c r="E112" s="92"/>
      <c r="F112" s="92" t="str">
        <f t="array" ref="F112">IF(AND(MOD(ROW()-2, 4) = 0, ROW() &lt;= 401),
    INDEX(input!$P$3:$P$102, (ROW()-2)/4 + 1),
    ""
)</f>
        <v/>
      </c>
      <c r="G112" s="92">
        <f t="array" ref="G112">IF(AND(MOD(ROW()-2, 4) = 0, ROW() &lt;= 401),
    INDEX(input!$Q$3:$Q$102, (ROW()-2)/4 + 1),
)</f>
        <v>0</v>
      </c>
      <c r="H112" s="172"/>
      <c r="I112" s="92" t="str">
        <f t="array" ref="I112">IF(AND(MOD(ROW()-2, 4) = 0, ROW() &lt;= 401),
    INDEX(input!$R$3:$R$102, (ROW()-2)/4 + 1),
    ""
)</f>
        <v/>
      </c>
      <c r="J112" s="92" t="str">
        <f t="array" ref="J112">IF(AND(MOD(ROW()-2, 4) = 0, ROW() &lt;= 401),
    INDEX(input!$S$3:$S$102, (ROW()-2)/4 + 1),
    ""
)</f>
        <v/>
      </c>
      <c r="K112" s="92"/>
      <c r="L112" s="92"/>
      <c r="M112" s="92"/>
      <c r="N112" s="92"/>
      <c r="O112" s="92" t="str">
        <f t="array" ref="O112">IF(AND(MOD(ROW()-2, 4) = 0, ROW() &lt;= 401),
    INDEX(input!$AA$3:$AA$102, (ROW()-2)/4 + 1),
    ""
)</f>
        <v/>
      </c>
      <c r="P112" s="173" t="str">
        <f t="array" ref="P112">IF(AND(MOD(ROW()-2, 4) = 0, ROW() &lt;= 401),
    INDEX(input!$AC$3:$AC$102, (ROW()-2)/4 + 1),
    ""
)</f>
        <v/>
      </c>
      <c r="Q112" s="92"/>
      <c r="R112" s="173" t="str">
        <f t="array" ref="R112">IF(AND(MOD(ROW()-2, 4) = 0, ROW() &lt;= 401),
    INDEX(input!$T$3:$T$102, (ROW()-2)/4 + 1),
    ""
)</f>
        <v/>
      </c>
      <c r="S112" s="92"/>
      <c r="T112" s="92"/>
      <c r="U112" s="78" t="str">
        <f t="array" ref="U112">IF(AND(MOD(ROW()-2, 4) = 0, ROW() &lt;= 401),
    INDEX(input!$AF$3:$AF$102, (ROW()-2)/4 + 1),
    ""
)</f>
        <v/>
      </c>
      <c r="V112" s="174" t="str">
        <f t="array" ref="V112">IF(AND(MOD(ROW()-2, 4) = 0, ROW() &lt;= 401),
    INDEX(input!$U$3:$U$102, (ROW()-2)/4 + 1),
    ""
)</f>
        <v/>
      </c>
      <c r="W112" s="172"/>
      <c r="X112" s="172"/>
      <c r="Y112" s="175" t="str">
        <f t="array" ref="Y112">IF(AND(MOD(ROW()-2, 4) = 0, ROW() &lt;= 401),
    INDEX(input!$AB$3:$AB$102, (ROW()-2)/4 + 1),
    ""
)</f>
        <v/>
      </c>
      <c r="Z112" s="92">
        <f t="array" ref="Z112">INDEX(Images!$3:$401, INT((ROW()-2)/4)+1, MOD(ROW()-2, 4) + 2)</f>
        <v>0</v>
      </c>
      <c r="AA112" s="92">
        <f>IF(Z112&lt;&gt;"", 3, "")</f>
        <v>3</v>
      </c>
      <c r="AB112" s="92" t="str">
        <f t="shared" si="29"/>
        <v>Ekoi Education First  Yellow Female After Ride Lemon Gel Health</v>
      </c>
      <c r="AC112" s="172"/>
      <c r="AD112" s="92" t="str">
        <f t="shared" si="1"/>
        <v/>
      </c>
      <c r="AE112" s="92"/>
      <c r="AF112" s="92"/>
      <c r="AG112" s="177" t="str">
        <f t="array" ref="AG112">IF(AND(MOD(ROW()-2, 4) = 0, ROW() &lt;= 401),
    LOWER(INDEX(input!$I$3:$I$102, (ROW()-2)/4 + 1)),
    ""
)</f>
        <v/>
      </c>
      <c r="AH112" s="92"/>
      <c r="AI112" s="92"/>
      <c r="AJ112" s="178" t="str">
        <f t="array" ref="AJ112">IF(MOD(ROW()-2, 4) = 0, IF(LOWER(INDEX(input!$V:$V, 3 + (ROW()-2)/4)) = "Slightly Used", "used", LOWER(INDEX(input!$V:$V, 3 + (ROW()-2)/4))), "")</f>
        <v/>
      </c>
      <c r="AK112" s="172"/>
      <c r="AL112" s="92"/>
      <c r="AM112" s="92"/>
      <c r="AN112" s="92"/>
      <c r="AO112" s="92"/>
      <c r="AP112" s="92"/>
      <c r="AQ112" s="92"/>
      <c r="AR112" s="92"/>
      <c r="AS112" s="92"/>
      <c r="AT112" s="78" t="str">
        <f t="array" ref="AT112">IF(AND(MOD(ROW()-2, 4) = 0, ROW() &lt;= 401),
    INDEX(input!$AD$3:$AD$102, (ROW()-2)/4 + 1),
    ""
)</f>
        <v/>
      </c>
      <c r="AU112" s="172"/>
      <c r="AV112" s="92"/>
      <c r="AW112" s="92"/>
      <c r="AX112" s="172"/>
      <c r="AY112" s="92"/>
      <c r="AZ112" s="92"/>
      <c r="BA112" s="172"/>
      <c r="BB112" s="92"/>
      <c r="BC112" s="92"/>
      <c r="BD112" s="172"/>
      <c r="BE112" s="92"/>
      <c r="BF112" s="92"/>
      <c r="BG112" s="172"/>
      <c r="BH112" s="92"/>
      <c r="BI112" s="92"/>
      <c r="BJ112" s="172"/>
      <c r="BK112" s="92"/>
      <c r="BL112" s="92"/>
      <c r="BM112" s="172"/>
      <c r="BN112" s="92"/>
      <c r="BO112" s="92"/>
      <c r="BP112" s="92"/>
      <c r="BQ112" s="10"/>
      <c r="BR112" s="10"/>
    </row>
    <row r="113" spans="1:70">
      <c r="A113" s="92" t="str">
        <f t="shared" si="0"/>
        <v>Ekoi Education First  Yellow Female After Ride Lemon Gel Health 28027</v>
      </c>
      <c r="B113" s="92" t="str">
        <f t="array" ref="B113">IF(AND(MOD(ROW()-2, 4) = 0, ROW() &lt;= 402), INDEX(input!$C$3:$C$102, (ROW()-2)/4 + 1), "")</f>
        <v/>
      </c>
      <c r="C113" s="92"/>
      <c r="D113" s="92" t="str">
        <f t="array" ref="D113">IF(AND(MOD(ROW()-2, 4) = 0, ROW() &lt;= 401),
    INDEX(input!$E$3:$E$102, (ROW()-2)/4 + 1),
    ""
)</f>
        <v/>
      </c>
      <c r="E113" s="92"/>
      <c r="F113" s="92" t="str">
        <f t="array" ref="F113">IF(AND(MOD(ROW()-2, 4) = 0, ROW() &lt;= 401),
    INDEX(input!$P$3:$P$102, (ROW()-2)/4 + 1),
    ""
)</f>
        <v/>
      </c>
      <c r="G113" s="92">
        <f t="array" ref="G113">IF(AND(MOD(ROW()-2, 4) = 0, ROW() &lt;= 401),
    INDEX(input!$Q$3:$Q$102, (ROW()-2)/4 + 1),
)</f>
        <v>0</v>
      </c>
      <c r="H113" s="172"/>
      <c r="I113" s="92" t="str">
        <f t="array" ref="I113">IF(AND(MOD(ROW()-2, 4) = 0, ROW() &lt;= 401),
    INDEX(input!$R$3:$R$102, (ROW()-2)/4 + 1),
    ""
)</f>
        <v/>
      </c>
      <c r="J113" s="92" t="str">
        <f t="array" ref="J113">IF(AND(MOD(ROW()-2, 4) = 0, ROW() &lt;= 401),
    INDEX(input!$S$3:$S$102, (ROW()-2)/4 + 1),
    ""
)</f>
        <v/>
      </c>
      <c r="K113" s="92"/>
      <c r="L113" s="92"/>
      <c r="M113" s="92"/>
      <c r="N113" s="92"/>
      <c r="O113" s="92" t="str">
        <f t="array" ref="O113">IF(AND(MOD(ROW()-2, 4) = 0, ROW() &lt;= 401),
    INDEX(input!$AA$3:$AA$102, (ROW()-2)/4 + 1),
    ""
)</f>
        <v/>
      </c>
      <c r="P113" s="173" t="str">
        <f t="array" ref="P113">IF(AND(MOD(ROW()-2, 4) = 0, ROW() &lt;= 401),
    INDEX(input!$AC$3:$AC$102, (ROW()-2)/4 + 1),
    ""
)</f>
        <v/>
      </c>
      <c r="Q113" s="92"/>
      <c r="R113" s="173" t="str">
        <f t="array" ref="R113">IF(AND(MOD(ROW()-2, 4) = 0, ROW() &lt;= 401),
    INDEX(input!$T$3:$T$102, (ROW()-2)/4 + 1),
    ""
)</f>
        <v/>
      </c>
      <c r="S113" s="92"/>
      <c r="T113" s="92"/>
      <c r="U113" s="78" t="str">
        <f t="array" ref="U113">IF(AND(MOD(ROW()-2, 4) = 0, ROW() &lt;= 401),
    INDEX(input!$AF$3:$AF$102, (ROW()-2)/4 + 1),
    ""
)</f>
        <v/>
      </c>
      <c r="V113" s="174" t="str">
        <f t="array" ref="V113">IF(AND(MOD(ROW()-2, 4) = 0, ROW() &lt;= 401),
    INDEX(input!$U$3:$U$102, (ROW()-2)/4 + 1),
    ""
)</f>
        <v/>
      </c>
      <c r="W113" s="172"/>
      <c r="X113" s="172"/>
      <c r="Y113" s="175" t="str">
        <f t="array" ref="Y113">IF(AND(MOD(ROW()-2, 4) = 0, ROW() &lt;= 401),
    INDEX(input!$AB$3:$AB$102, (ROW()-2)/4 + 1),
    ""
)</f>
        <v/>
      </c>
      <c r="Z113" s="92">
        <f t="array" ref="Z113">INDEX(Images!$3:$401, INT((ROW()-2)/4)+1, MOD(ROW()-2, 4) + 2)</f>
        <v>0</v>
      </c>
      <c r="AA113" s="92">
        <f>IF(Z113&lt;&gt;"", 4, "")</f>
        <v>4</v>
      </c>
      <c r="AB113" s="92" t="str">
        <f t="shared" si="29"/>
        <v>Ekoi Education First  Yellow Female After Ride Lemon Gel Health</v>
      </c>
      <c r="AC113" s="172"/>
      <c r="AD113" s="92" t="str">
        <f t="shared" si="1"/>
        <v/>
      </c>
      <c r="AE113" s="92"/>
      <c r="AF113" s="92"/>
      <c r="AG113" s="177" t="str">
        <f t="array" ref="AG113">IF(AND(MOD(ROW()-2, 4) = 0, ROW() &lt;= 401),
    LOWER(INDEX(input!$I$3:$I$102, (ROW()-2)/4 + 1)),
    ""
)</f>
        <v/>
      </c>
      <c r="AH113" s="92"/>
      <c r="AI113" s="92"/>
      <c r="AJ113" s="178" t="str">
        <f t="array" ref="AJ113">IF(MOD(ROW()-2, 4) = 0, IF(LOWER(INDEX(input!$V:$V, 3 + (ROW()-2)/4)) = "Slightly Used", "used", LOWER(INDEX(input!$V:$V, 3 + (ROW()-2)/4))), "")</f>
        <v/>
      </c>
      <c r="AK113" s="172"/>
      <c r="AL113" s="92"/>
      <c r="AM113" s="92"/>
      <c r="AN113" s="92"/>
      <c r="AO113" s="92"/>
      <c r="AP113" s="92"/>
      <c r="AQ113" s="92"/>
      <c r="AR113" s="92"/>
      <c r="AS113" s="92"/>
      <c r="AT113" s="78" t="str">
        <f t="array" ref="AT113">IF(AND(MOD(ROW()-2, 4) = 0, ROW() &lt;= 401),
    INDEX(input!$AD$3:$AD$102, (ROW()-2)/4 + 1),
    ""
)</f>
        <v/>
      </c>
      <c r="AU113" s="172"/>
      <c r="AV113" s="92"/>
      <c r="AW113" s="92"/>
      <c r="AX113" s="172"/>
      <c r="AY113" s="92"/>
      <c r="AZ113" s="92"/>
      <c r="BA113" s="172"/>
      <c r="BB113" s="92"/>
      <c r="BC113" s="92"/>
      <c r="BD113" s="172"/>
      <c r="BE113" s="92"/>
      <c r="BF113" s="92"/>
      <c r="BG113" s="172"/>
      <c r="BH113" s="92"/>
      <c r="BI113" s="92"/>
      <c r="BJ113" s="172"/>
      <c r="BK113" s="92"/>
      <c r="BL113" s="92"/>
      <c r="BM113" s="172"/>
      <c r="BN113" s="92"/>
      <c r="BO113" s="92"/>
      <c r="BP113" s="92"/>
      <c r="BQ113" s="10"/>
      <c r="BR113" s="10"/>
    </row>
    <row r="114" spans="1:70">
      <c r="A114" s="92" t="str">
        <f t="shared" si="0"/>
        <v>Ekoi Education First  Yellow Female After Ride Lime Gel Health 28028</v>
      </c>
      <c r="B114" s="92" t="str">
        <f t="array" ref="B114">IF(AND(MOD(ROW()-2, 4) = 0, ROW() &lt;= 402), INDEX(input!$C$3:$C$102, (ROW()-2)/4 + 1), "")</f>
        <v>Ekoi Education First  Yellow Female After Ride Lime Gel Health</v>
      </c>
      <c r="C114" s="92" t="str">
        <f t="array" aca="1" ref="C114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00028028 7-A-5&lt;/body&gt;&lt;/html&gt;</v>
      </c>
      <c r="D114" s="92" t="str">
        <f t="array" ref="D114">IF(AND(MOD(ROW()-2, 4) = 0, ROW() &lt;= 401),
    INDEX(input!$E$3:$E$102, (ROW()-2)/4 + 1),
    ""
)</f>
        <v>vc80</v>
      </c>
      <c r="E114" s="92" t="s">
        <v>509</v>
      </c>
      <c r="F114" s="92" t="str">
        <f t="array" ref="F114">IF(AND(MOD(ROW()-2, 4) = 0, ROW() &lt;= 401),
    INDEX(input!$P$3:$P$102, (ROW()-2)/4 + 1),
    ""
)</f>
        <v>Nutrition</v>
      </c>
      <c r="G114" s="92" t="str">
        <f t="array" ref="G114">IF(AND(MOD(ROW()-2, 4) = 0, ROW() &lt;= 401),
    INDEX(input!$Q$3:$Q$102, (ROW()-2)/4 + 1),
)</f>
        <v>New Arrivals, __label:New Arrivals</v>
      </c>
      <c r="H114" s="172" t="b">
        <v>0</v>
      </c>
      <c r="I114" s="92">
        <f t="array" ref="I114">IF(AND(MOD(ROW()-2, 4) = 0, ROW() &lt;= 401),
    INDEX(input!$R$3:$R$102, (ROW()-2)/4 + 1),
    ""
)</f>
        <v>0</v>
      </c>
      <c r="J114" s="92">
        <f t="array" ref="J114">IF(AND(MOD(ROW()-2, 4) = 0, ROW() &lt;= 401),
    INDEX(input!$S$3:$S$102, (ROW()-2)/4 + 1),
    ""
)</f>
        <v>0</v>
      </c>
      <c r="K114" s="92"/>
      <c r="L114" s="92"/>
      <c r="M114" s="92"/>
      <c r="N114" s="92"/>
      <c r="O114" s="92" t="str">
        <f t="array" ref="O114">IF(AND(MOD(ROW()-2, 4) = 0, ROW() &lt;= 401),
    INDEX(input!$AA$3:$AA$102, (ROW()-2)/4 + 1),
    ""
)</f>
        <v>00028028 7-A-5</v>
      </c>
      <c r="P114" s="173">
        <f t="array" ref="P114">IF(AND(MOD(ROW()-2, 4) = 0, ROW() &lt;= 401),
    INDEX(input!$AC$3:$AC$102, (ROW()-2)/4 + 1),
    ""
)</f>
        <v>500</v>
      </c>
      <c r="Q114" s="92" t="s">
        <v>510</v>
      </c>
      <c r="R114" s="173">
        <f t="array" ref="R114">IF(AND(MOD(ROW()-2, 4) = 0, ROW() &lt;= 401),
    INDEX(input!$T$3:$T$102, (ROW()-2)/4 + 1),
    ""
)</f>
        <v>20</v>
      </c>
      <c r="S114" s="92" t="s">
        <v>511</v>
      </c>
      <c r="T114" s="92" t="s">
        <v>512</v>
      </c>
      <c r="U114" s="78">
        <f t="array" ref="U114">IF(AND(MOD(ROW()-2, 4) = 0, ROW() &lt;= 401),
    INDEX(input!$AF$3:$AF$102, (ROW()-2)/4 + 1),
    ""
)</f>
        <v>13.333</v>
      </c>
      <c r="V114" s="174">
        <f t="array" ref="V114">IF(AND(MOD(ROW()-2, 4) = 0, ROW() &lt;= 401),
    INDEX(input!$U$3:$U$102, (ROW()-2)/4 + 1),
    ""
)</f>
        <v>0</v>
      </c>
      <c r="W114" s="172" t="b">
        <v>1</v>
      </c>
      <c r="X114" s="172" t="b">
        <v>1</v>
      </c>
      <c r="Y114" s="175" t="str">
        <f t="array" ref="Y114">IF(AND(MOD(ROW()-2, 4) = 0, ROW() &lt;= 401),
    INDEX(input!$AB$3:$AB$102, (ROW()-2)/4 + 1),
    ""
)</f>
        <v>28028</v>
      </c>
      <c r="Z114" s="92">
        <f t="array" ref="Z114">INDEX(Images!$3:$401, INT((ROW()-2)/4)+1, MOD(ROW()-2, 4) + 2)</f>
        <v>0</v>
      </c>
      <c r="AA114" s="92">
        <f>IF(Z114&lt;&gt;"", 1, "")</f>
        <v>1</v>
      </c>
      <c r="AB114" s="92" t="str">
        <f t="array" ref="AB114">IF(AND(Z114&lt;&gt;"", MOD(ROW()-2,4)=0), INDEX($B$2:$B$401, (ROW()-2)/4*4 + 1), "")</f>
        <v>Ekoi Education First  Yellow Female After Ride Lime Gel Health</v>
      </c>
      <c r="AC114" s="172" t="b">
        <v>0</v>
      </c>
      <c r="AD114" s="92" t="str">
        <f t="shared" si="1"/>
        <v>Ekoi Education First  Yellow Female After Ride Lime Gel Health</v>
      </c>
      <c r="AE114" s="92"/>
      <c r="AF114" s="92" t="s">
        <v>513</v>
      </c>
      <c r="AG114" s="177" t="str">
        <f t="array" ref="AG114">IF(AND(MOD(ROW()-2, 4) = 0, ROW() &lt;= 401),
    LOWER(INDEX(input!$I$3:$I$102, (ROW()-2)/4 + 1)),
    ""
)</f>
        <v>female</v>
      </c>
      <c r="AH114" s="92"/>
      <c r="AI114" s="92"/>
      <c r="AJ114" s="178" t="str">
        <f t="array" ref="AJ114">IF(MOD(ROW()-2, 4) = 0, IF(LOWER(INDEX(input!$V:$V, 3 + (ROW()-2)/4)) = "Slightly Used", "used", LOWER(INDEX(input!$V:$V, 3 + (ROW()-2)/4))), "")</f>
        <v>new</v>
      </c>
      <c r="AK114" s="172" t="b">
        <v>1</v>
      </c>
      <c r="AL114" s="92"/>
      <c r="AM114" s="92"/>
      <c r="AN114" s="92"/>
      <c r="AO114" s="92"/>
      <c r="AP114" s="92"/>
      <c r="AQ114" s="92"/>
      <c r="AR114" s="92" t="s">
        <v>514</v>
      </c>
      <c r="AS114" s="92"/>
      <c r="AT114" s="78">
        <f t="array" ref="AT114">IF(AND(MOD(ROW()-2, 4) = 0, ROW() &lt;= 401),
    INDEX(input!$AD$3:$AD$102, (ROW()-2)/4 + 1),
    ""
)</f>
        <v>2</v>
      </c>
      <c r="AU114" s="172" t="b">
        <v>1</v>
      </c>
      <c r="AV114" s="92"/>
      <c r="AW114" s="92"/>
      <c r="AX114" s="172" t="b">
        <v>1</v>
      </c>
      <c r="AY114" s="92"/>
      <c r="AZ114" s="92"/>
      <c r="BA114" s="172" t="b">
        <v>1</v>
      </c>
      <c r="BB114" s="92"/>
      <c r="BC114" s="92"/>
      <c r="BD114" s="172" t="b">
        <v>1</v>
      </c>
      <c r="BE114" s="92"/>
      <c r="BF114" s="92"/>
      <c r="BG114" s="172" t="b">
        <v>1</v>
      </c>
      <c r="BH114" s="92"/>
      <c r="BI114" s="92"/>
      <c r="BJ114" s="172" t="b">
        <v>1</v>
      </c>
      <c r="BK114" s="92"/>
      <c r="BL114" s="92"/>
      <c r="BM114" s="172" t="b">
        <v>1</v>
      </c>
      <c r="BN114" s="92"/>
      <c r="BO114" s="92"/>
      <c r="BP114" s="92" t="s">
        <v>515</v>
      </c>
      <c r="BQ114" s="10"/>
      <c r="BR114" s="10"/>
    </row>
    <row r="115" spans="1:70">
      <c r="A115" s="92" t="str">
        <f t="shared" si="0"/>
        <v>Ekoi Education First  Yellow Female After Ride Lime Gel Health 28028</v>
      </c>
      <c r="B115" s="92" t="str">
        <f t="array" ref="B115">IF(AND(MOD(ROW()-2, 4) = 0, ROW() &lt;= 402), INDEX(input!$C$3:$C$102, (ROW()-2)/4 + 1), "")</f>
        <v/>
      </c>
      <c r="C115" s="92"/>
      <c r="D115" s="92" t="str">
        <f t="array" ref="D115">IF(AND(MOD(ROW()-2, 4) = 0, ROW() &lt;= 401),
    INDEX(input!$E$3:$E$102, (ROW()-2)/4 + 1),
    ""
)</f>
        <v/>
      </c>
      <c r="E115" s="92"/>
      <c r="F115" s="92" t="str">
        <f t="array" ref="F115">IF(AND(MOD(ROW()-2, 4) = 0, ROW() &lt;= 401),
    INDEX(input!$P$3:$P$102, (ROW()-2)/4 + 1),
    ""
)</f>
        <v/>
      </c>
      <c r="G115" s="92">
        <f t="array" ref="G115">IF(AND(MOD(ROW()-2, 4) = 0, ROW() &lt;= 401),
    INDEX(input!$Q$3:$Q$102, (ROW()-2)/4 + 1),
)</f>
        <v>0</v>
      </c>
      <c r="H115" s="172"/>
      <c r="I115" s="92" t="str">
        <f t="array" ref="I115">IF(AND(MOD(ROW()-2, 4) = 0, ROW() &lt;= 401),
    INDEX(input!$R$3:$R$102, (ROW()-2)/4 + 1),
    ""
)</f>
        <v/>
      </c>
      <c r="J115" s="92" t="str">
        <f t="array" ref="J115">IF(AND(MOD(ROW()-2, 4) = 0, ROW() &lt;= 401),
    INDEX(input!$S$3:$S$102, (ROW()-2)/4 + 1),
    ""
)</f>
        <v/>
      </c>
      <c r="K115" s="92"/>
      <c r="L115" s="92"/>
      <c r="M115" s="92"/>
      <c r="N115" s="92"/>
      <c r="O115" s="92" t="str">
        <f t="array" ref="O115">IF(AND(MOD(ROW()-2, 4) = 0, ROW() &lt;= 401),
    INDEX(input!$AA$3:$AA$102, (ROW()-2)/4 + 1),
    ""
)</f>
        <v/>
      </c>
      <c r="P115" s="173" t="str">
        <f t="array" ref="P115">IF(AND(MOD(ROW()-2, 4) = 0, ROW() &lt;= 401),
    INDEX(input!$AC$3:$AC$102, (ROW()-2)/4 + 1),
    ""
)</f>
        <v/>
      </c>
      <c r="Q115" s="92"/>
      <c r="R115" s="173" t="str">
        <f t="array" ref="R115">IF(AND(MOD(ROW()-2, 4) = 0, ROW() &lt;= 401),
    INDEX(input!$T$3:$T$102, (ROW()-2)/4 + 1),
    ""
)</f>
        <v/>
      </c>
      <c r="S115" s="92"/>
      <c r="T115" s="92"/>
      <c r="U115" s="78" t="str">
        <f t="array" ref="U115">IF(AND(MOD(ROW()-2, 4) = 0, ROW() &lt;= 401),
    INDEX(input!$AF$3:$AF$102, (ROW()-2)/4 + 1),
    ""
)</f>
        <v/>
      </c>
      <c r="V115" s="174" t="str">
        <f t="array" ref="V115">IF(AND(MOD(ROW()-2, 4) = 0, ROW() &lt;= 401),
    INDEX(input!$U$3:$U$102, (ROW()-2)/4 + 1),
    ""
)</f>
        <v/>
      </c>
      <c r="W115" s="172"/>
      <c r="X115" s="172"/>
      <c r="Y115" s="175" t="str">
        <f t="array" ref="Y115">IF(AND(MOD(ROW()-2, 4) = 0, ROW() &lt;= 401),
    INDEX(input!$AB$3:$AB$102, (ROW()-2)/4 + 1),
    ""
)</f>
        <v/>
      </c>
      <c r="Z115" s="92">
        <f t="array" ref="Z115">INDEX(Images!$3:$401, INT((ROW()-2)/4)+1, MOD(ROW()-2, 4) + 2)</f>
        <v>0</v>
      </c>
      <c r="AA115" s="92">
        <f>IF(Z115&lt;&gt;"", 2, "")</f>
        <v>2</v>
      </c>
      <c r="AB115" s="92" t="str">
        <f t="shared" ref="AB115:AB117" si="30">IF(Z115&lt;&gt;"", AB114, "")</f>
        <v>Ekoi Education First  Yellow Female After Ride Lime Gel Health</v>
      </c>
      <c r="AC115" s="172"/>
      <c r="AD115" s="92" t="str">
        <f t="shared" si="1"/>
        <v/>
      </c>
      <c r="AE115" s="92"/>
      <c r="AF115" s="92"/>
      <c r="AG115" s="177" t="str">
        <f t="array" ref="AG115">IF(AND(MOD(ROW()-2, 4) = 0, ROW() &lt;= 401),
    LOWER(INDEX(input!$I$3:$I$102, (ROW()-2)/4 + 1)),
    ""
)</f>
        <v/>
      </c>
      <c r="AH115" s="92"/>
      <c r="AI115" s="92"/>
      <c r="AJ115" s="178" t="str">
        <f t="array" ref="AJ115">IF(MOD(ROW()-2, 4) = 0, IF(LOWER(INDEX(input!$V:$V, 3 + (ROW()-2)/4)) = "Slightly Used", "used", LOWER(INDEX(input!$V:$V, 3 + (ROW()-2)/4))), "")</f>
        <v/>
      </c>
      <c r="AK115" s="172"/>
      <c r="AL115" s="92"/>
      <c r="AM115" s="92"/>
      <c r="AN115" s="92"/>
      <c r="AO115" s="92"/>
      <c r="AP115" s="92"/>
      <c r="AQ115" s="92"/>
      <c r="AR115" s="92"/>
      <c r="AS115" s="92"/>
      <c r="AT115" s="78" t="str">
        <f t="array" ref="AT115">IF(AND(MOD(ROW()-2, 4) = 0, ROW() &lt;= 401),
    INDEX(input!$AD$3:$AD$102, (ROW()-2)/4 + 1),
    ""
)</f>
        <v/>
      </c>
      <c r="AU115" s="172"/>
      <c r="AV115" s="92"/>
      <c r="AW115" s="92"/>
      <c r="AX115" s="172"/>
      <c r="AY115" s="92"/>
      <c r="AZ115" s="92"/>
      <c r="BA115" s="172"/>
      <c r="BB115" s="92"/>
      <c r="BC115" s="92"/>
      <c r="BD115" s="172"/>
      <c r="BE115" s="92"/>
      <c r="BF115" s="92"/>
      <c r="BG115" s="172"/>
      <c r="BH115" s="92"/>
      <c r="BI115" s="92"/>
      <c r="BJ115" s="172"/>
      <c r="BK115" s="92"/>
      <c r="BL115" s="92"/>
      <c r="BM115" s="172"/>
      <c r="BN115" s="92"/>
      <c r="BO115" s="92"/>
      <c r="BP115" s="92"/>
      <c r="BQ115" s="10"/>
      <c r="BR115" s="10"/>
    </row>
    <row r="116" spans="1:70">
      <c r="A116" s="92" t="str">
        <f t="shared" si="0"/>
        <v>Ekoi Education First  Yellow Female After Ride Lime Gel Health 28028</v>
      </c>
      <c r="B116" s="92" t="str">
        <f t="array" ref="B116">IF(AND(MOD(ROW()-2, 4) = 0, ROW() &lt;= 402), INDEX(input!$C$3:$C$102, (ROW()-2)/4 + 1), "")</f>
        <v/>
      </c>
      <c r="C116" s="92"/>
      <c r="D116" s="92" t="str">
        <f t="array" ref="D116">IF(AND(MOD(ROW()-2, 4) = 0, ROW() &lt;= 401),
    INDEX(input!$E$3:$E$102, (ROW()-2)/4 + 1),
    ""
)</f>
        <v/>
      </c>
      <c r="E116" s="92"/>
      <c r="F116" s="92" t="str">
        <f t="array" ref="F116">IF(AND(MOD(ROW()-2, 4) = 0, ROW() &lt;= 401),
    INDEX(input!$P$3:$P$102, (ROW()-2)/4 + 1),
    ""
)</f>
        <v/>
      </c>
      <c r="G116" s="92">
        <f t="array" ref="G116">IF(AND(MOD(ROW()-2, 4) = 0, ROW() &lt;= 401),
    INDEX(input!$Q$3:$Q$102, (ROW()-2)/4 + 1),
)</f>
        <v>0</v>
      </c>
      <c r="H116" s="172"/>
      <c r="I116" s="92" t="str">
        <f t="array" ref="I116">IF(AND(MOD(ROW()-2, 4) = 0, ROW() &lt;= 401),
    INDEX(input!$R$3:$R$102, (ROW()-2)/4 + 1),
    ""
)</f>
        <v/>
      </c>
      <c r="J116" s="92" t="str">
        <f t="array" ref="J116">IF(AND(MOD(ROW()-2, 4) = 0, ROW() &lt;= 401),
    INDEX(input!$S$3:$S$102, (ROW()-2)/4 + 1),
    ""
)</f>
        <v/>
      </c>
      <c r="K116" s="92"/>
      <c r="L116" s="92"/>
      <c r="M116" s="92"/>
      <c r="N116" s="92"/>
      <c r="O116" s="92" t="str">
        <f t="array" ref="O116">IF(AND(MOD(ROW()-2, 4) = 0, ROW() &lt;= 401),
    INDEX(input!$AA$3:$AA$102, (ROW()-2)/4 + 1),
    ""
)</f>
        <v/>
      </c>
      <c r="P116" s="173" t="str">
        <f t="array" ref="P116">IF(AND(MOD(ROW()-2, 4) = 0, ROW() &lt;= 401),
    INDEX(input!$AC$3:$AC$102, (ROW()-2)/4 + 1),
    ""
)</f>
        <v/>
      </c>
      <c r="Q116" s="92"/>
      <c r="R116" s="173" t="str">
        <f t="array" ref="R116">IF(AND(MOD(ROW()-2, 4) = 0, ROW() &lt;= 401),
    INDEX(input!$T$3:$T$102, (ROW()-2)/4 + 1),
    ""
)</f>
        <v/>
      </c>
      <c r="S116" s="92"/>
      <c r="T116" s="92"/>
      <c r="U116" s="78" t="str">
        <f t="array" ref="U116">IF(AND(MOD(ROW()-2, 4) = 0, ROW() &lt;= 401),
    INDEX(input!$AF$3:$AF$102, (ROW()-2)/4 + 1),
    ""
)</f>
        <v/>
      </c>
      <c r="V116" s="174" t="str">
        <f t="array" ref="V116">IF(AND(MOD(ROW()-2, 4) = 0, ROW() &lt;= 401),
    INDEX(input!$U$3:$U$102, (ROW()-2)/4 + 1),
    ""
)</f>
        <v/>
      </c>
      <c r="W116" s="172"/>
      <c r="X116" s="172"/>
      <c r="Y116" s="175" t="str">
        <f t="array" ref="Y116">IF(AND(MOD(ROW()-2, 4) = 0, ROW() &lt;= 401),
    INDEX(input!$AB$3:$AB$102, (ROW()-2)/4 + 1),
    ""
)</f>
        <v/>
      </c>
      <c r="Z116" s="92">
        <f t="array" ref="Z116">INDEX(Images!$3:$401, INT((ROW()-2)/4)+1, MOD(ROW()-2, 4) + 2)</f>
        <v>0</v>
      </c>
      <c r="AA116" s="92">
        <f>IF(Z116&lt;&gt;"", 3, "")</f>
        <v>3</v>
      </c>
      <c r="AB116" s="92" t="str">
        <f t="shared" si="30"/>
        <v>Ekoi Education First  Yellow Female After Ride Lime Gel Health</v>
      </c>
      <c r="AC116" s="172"/>
      <c r="AD116" s="92" t="str">
        <f t="shared" si="1"/>
        <v/>
      </c>
      <c r="AE116" s="92"/>
      <c r="AF116" s="92"/>
      <c r="AG116" s="177" t="str">
        <f t="array" ref="AG116">IF(AND(MOD(ROW()-2, 4) = 0, ROW() &lt;= 401),
    LOWER(INDEX(input!$I$3:$I$102, (ROW()-2)/4 + 1)),
    ""
)</f>
        <v/>
      </c>
      <c r="AH116" s="92"/>
      <c r="AI116" s="92"/>
      <c r="AJ116" s="178" t="str">
        <f t="array" ref="AJ116">IF(MOD(ROW()-2, 4) = 0, IF(LOWER(INDEX(input!$V:$V, 3 + (ROW()-2)/4)) = "Slightly Used", "used", LOWER(INDEX(input!$V:$V, 3 + (ROW()-2)/4))), "")</f>
        <v/>
      </c>
      <c r="AK116" s="172"/>
      <c r="AL116" s="92"/>
      <c r="AM116" s="92"/>
      <c r="AN116" s="92"/>
      <c r="AO116" s="92"/>
      <c r="AP116" s="92"/>
      <c r="AQ116" s="92"/>
      <c r="AR116" s="92"/>
      <c r="AS116" s="92"/>
      <c r="AT116" s="78" t="str">
        <f t="array" ref="AT116">IF(AND(MOD(ROW()-2, 4) = 0, ROW() &lt;= 401),
    INDEX(input!$AD$3:$AD$102, (ROW()-2)/4 + 1),
    ""
)</f>
        <v/>
      </c>
      <c r="AU116" s="172"/>
      <c r="AV116" s="92"/>
      <c r="AW116" s="92"/>
      <c r="AX116" s="172"/>
      <c r="AY116" s="92"/>
      <c r="AZ116" s="92"/>
      <c r="BA116" s="172"/>
      <c r="BB116" s="92"/>
      <c r="BC116" s="92"/>
      <c r="BD116" s="172"/>
      <c r="BE116" s="92"/>
      <c r="BF116" s="92"/>
      <c r="BG116" s="172"/>
      <c r="BH116" s="92"/>
      <c r="BI116" s="92"/>
      <c r="BJ116" s="172"/>
      <c r="BK116" s="92"/>
      <c r="BL116" s="92"/>
      <c r="BM116" s="172"/>
      <c r="BN116" s="92"/>
      <c r="BO116" s="92"/>
      <c r="BP116" s="92"/>
      <c r="BQ116" s="10"/>
      <c r="BR116" s="10"/>
    </row>
    <row r="117" spans="1:70">
      <c r="A117" s="92" t="str">
        <f t="shared" si="0"/>
        <v>Ekoi Education First  Yellow Female After Ride Lime Gel Health 28028</v>
      </c>
      <c r="B117" s="92" t="str">
        <f t="array" ref="B117">IF(AND(MOD(ROW()-2, 4) = 0, ROW() &lt;= 402), INDEX(input!$C$3:$C$102, (ROW()-2)/4 + 1), "")</f>
        <v/>
      </c>
      <c r="C117" s="92"/>
      <c r="D117" s="92" t="str">
        <f t="array" ref="D117">IF(AND(MOD(ROW()-2, 4) = 0, ROW() &lt;= 401),
    INDEX(input!$E$3:$E$102, (ROW()-2)/4 + 1),
    ""
)</f>
        <v/>
      </c>
      <c r="E117" s="92"/>
      <c r="F117" s="92" t="str">
        <f t="array" ref="F117">IF(AND(MOD(ROW()-2, 4) = 0, ROW() &lt;= 401),
    INDEX(input!$P$3:$P$102, (ROW()-2)/4 + 1),
    ""
)</f>
        <v/>
      </c>
      <c r="G117" s="92">
        <f t="array" ref="G117">IF(AND(MOD(ROW()-2, 4) = 0, ROW() &lt;= 401),
    INDEX(input!$Q$3:$Q$102, (ROW()-2)/4 + 1),
)</f>
        <v>0</v>
      </c>
      <c r="H117" s="172"/>
      <c r="I117" s="92" t="str">
        <f t="array" ref="I117">IF(AND(MOD(ROW()-2, 4) = 0, ROW() &lt;= 401),
    INDEX(input!$R$3:$R$102, (ROW()-2)/4 + 1),
    ""
)</f>
        <v/>
      </c>
      <c r="J117" s="92" t="str">
        <f t="array" ref="J117">IF(AND(MOD(ROW()-2, 4) = 0, ROW() &lt;= 401),
    INDEX(input!$S$3:$S$102, (ROW()-2)/4 + 1),
    ""
)</f>
        <v/>
      </c>
      <c r="K117" s="92"/>
      <c r="L117" s="92"/>
      <c r="M117" s="92"/>
      <c r="N117" s="92"/>
      <c r="O117" s="92" t="str">
        <f t="array" ref="O117">IF(AND(MOD(ROW()-2, 4) = 0, ROW() &lt;= 401),
    INDEX(input!$AA$3:$AA$102, (ROW()-2)/4 + 1),
    ""
)</f>
        <v/>
      </c>
      <c r="P117" s="173" t="str">
        <f t="array" ref="P117">IF(AND(MOD(ROW()-2, 4) = 0, ROW() &lt;= 401),
    INDEX(input!$AC$3:$AC$102, (ROW()-2)/4 + 1),
    ""
)</f>
        <v/>
      </c>
      <c r="Q117" s="92"/>
      <c r="R117" s="173" t="str">
        <f t="array" ref="R117">IF(AND(MOD(ROW()-2, 4) = 0, ROW() &lt;= 401),
    INDEX(input!$T$3:$T$102, (ROW()-2)/4 + 1),
    ""
)</f>
        <v/>
      </c>
      <c r="S117" s="92"/>
      <c r="T117" s="92"/>
      <c r="U117" s="78" t="str">
        <f t="array" ref="U117">IF(AND(MOD(ROW()-2, 4) = 0, ROW() &lt;= 401),
    INDEX(input!$AF$3:$AF$102, (ROW()-2)/4 + 1),
    ""
)</f>
        <v/>
      </c>
      <c r="V117" s="174" t="str">
        <f t="array" ref="V117">IF(AND(MOD(ROW()-2, 4) = 0, ROW() &lt;= 401),
    INDEX(input!$U$3:$U$102, (ROW()-2)/4 + 1),
    ""
)</f>
        <v/>
      </c>
      <c r="W117" s="172"/>
      <c r="X117" s="172"/>
      <c r="Y117" s="175" t="str">
        <f t="array" ref="Y117">IF(AND(MOD(ROW()-2, 4) = 0, ROW() &lt;= 401),
    INDEX(input!$AB$3:$AB$102, (ROW()-2)/4 + 1),
    ""
)</f>
        <v/>
      </c>
      <c r="Z117" s="92">
        <f t="array" ref="Z117">INDEX(Images!$3:$401, INT((ROW()-2)/4)+1, MOD(ROW()-2, 4) + 2)</f>
        <v>0</v>
      </c>
      <c r="AA117" s="92">
        <f>IF(Z117&lt;&gt;"", 4, "")</f>
        <v>4</v>
      </c>
      <c r="AB117" s="92" t="str">
        <f t="shared" si="30"/>
        <v>Ekoi Education First  Yellow Female After Ride Lime Gel Health</v>
      </c>
      <c r="AC117" s="172"/>
      <c r="AD117" s="92" t="str">
        <f t="shared" si="1"/>
        <v/>
      </c>
      <c r="AE117" s="92"/>
      <c r="AF117" s="92"/>
      <c r="AG117" s="177" t="str">
        <f t="array" ref="AG117">IF(AND(MOD(ROW()-2, 4) = 0, ROW() &lt;= 401),
    LOWER(INDEX(input!$I$3:$I$102, (ROW()-2)/4 + 1)),
    ""
)</f>
        <v/>
      </c>
      <c r="AH117" s="92"/>
      <c r="AI117" s="92"/>
      <c r="AJ117" s="178" t="str">
        <f t="array" ref="AJ117">IF(MOD(ROW()-2, 4) = 0, IF(LOWER(INDEX(input!$V:$V, 3 + (ROW()-2)/4)) = "Slightly Used", "used", LOWER(INDEX(input!$V:$V, 3 + (ROW()-2)/4))), "")</f>
        <v/>
      </c>
      <c r="AK117" s="172"/>
      <c r="AL117" s="92"/>
      <c r="AM117" s="92"/>
      <c r="AN117" s="92"/>
      <c r="AO117" s="92"/>
      <c r="AP117" s="92"/>
      <c r="AQ117" s="92"/>
      <c r="AR117" s="92"/>
      <c r="AS117" s="92"/>
      <c r="AT117" s="78" t="str">
        <f t="array" ref="AT117">IF(AND(MOD(ROW()-2, 4) = 0, ROW() &lt;= 401),
    INDEX(input!$AD$3:$AD$102, (ROW()-2)/4 + 1),
    ""
)</f>
        <v/>
      </c>
      <c r="AU117" s="172"/>
      <c r="AV117" s="92"/>
      <c r="AW117" s="92"/>
      <c r="AX117" s="172"/>
      <c r="AY117" s="92"/>
      <c r="AZ117" s="92"/>
      <c r="BA117" s="172"/>
      <c r="BB117" s="92"/>
      <c r="BC117" s="92"/>
      <c r="BD117" s="172"/>
      <c r="BE117" s="92"/>
      <c r="BF117" s="92"/>
      <c r="BG117" s="172"/>
      <c r="BH117" s="92"/>
      <c r="BI117" s="92"/>
      <c r="BJ117" s="172"/>
      <c r="BK117" s="92"/>
      <c r="BL117" s="92"/>
      <c r="BM117" s="172"/>
      <c r="BN117" s="92"/>
      <c r="BO117" s="92"/>
      <c r="BP117" s="92"/>
      <c r="BQ117" s="10"/>
      <c r="BR117" s="10"/>
    </row>
    <row r="118" spans="1:70">
      <c r="A118" s="92" t="str">
        <f t="shared" si="0"/>
        <v>Ekoi Education First  Yellow Unisex After Ride Cola Gel Health 28029</v>
      </c>
      <c r="B118" s="92" t="str">
        <f t="array" ref="B118">IF(AND(MOD(ROW()-2, 4) = 0, ROW() &lt;= 402), INDEX(input!$C$3:$C$102, (ROW()-2)/4 + 1), "")</f>
        <v>Ekoi Education First  Yellow Unisex After Ride Cola Gel Health</v>
      </c>
      <c r="C118" s="92" t="str">
        <f t="array" aca="1" ref="C118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Unisex&lt;br&gt;&lt;b&gt;Colour:&lt;/b&gt;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00028029 7-A-5&lt;/body&gt;&lt;/html&gt;</v>
      </c>
      <c r="D118" s="92" t="str">
        <f t="array" ref="D118">IF(AND(MOD(ROW()-2, 4) = 0, ROW() &lt;= 401),
    INDEX(input!$E$3:$E$102, (ROW()-2)/4 + 1),
    ""
)</f>
        <v>vc80</v>
      </c>
      <c r="E118" s="92" t="s">
        <v>509</v>
      </c>
      <c r="F118" s="92" t="str">
        <f t="array" ref="F118">IF(AND(MOD(ROW()-2, 4) = 0, ROW() &lt;= 401),
    INDEX(input!$P$3:$P$102, (ROW()-2)/4 + 1),
    ""
)</f>
        <v>Nutrition</v>
      </c>
      <c r="G118" s="92" t="str">
        <f t="array" ref="G118">IF(AND(MOD(ROW()-2, 4) = 0, ROW() &lt;= 401),
    INDEX(input!$Q$3:$Q$102, (ROW()-2)/4 + 1),
)</f>
        <v>New Arrivals, __label:New Arrivals</v>
      </c>
      <c r="H118" s="172" t="b">
        <v>0</v>
      </c>
      <c r="I118" s="92">
        <f t="array" ref="I118">IF(AND(MOD(ROW()-2, 4) = 0, ROW() &lt;= 401),
    INDEX(input!$R$3:$R$102, (ROW()-2)/4 + 1),
    ""
)</f>
        <v>0</v>
      </c>
      <c r="J118" s="92">
        <f t="array" ref="J118">IF(AND(MOD(ROW()-2, 4) = 0, ROW() &lt;= 401),
    INDEX(input!$S$3:$S$102, (ROW()-2)/4 + 1),
    ""
)</f>
        <v>0</v>
      </c>
      <c r="K118" s="92"/>
      <c r="L118" s="92"/>
      <c r="M118" s="92"/>
      <c r="N118" s="92"/>
      <c r="O118" s="92" t="str">
        <f t="array" ref="O118">IF(AND(MOD(ROW()-2, 4) = 0, ROW() &lt;= 401),
    INDEX(input!$AA$3:$AA$102, (ROW()-2)/4 + 1),
    ""
)</f>
        <v>00028029 7-A-5</v>
      </c>
      <c r="P118" s="173">
        <f t="array" ref="P118">IF(AND(MOD(ROW()-2, 4) = 0, ROW() &lt;= 401),
    INDEX(input!$AC$3:$AC$102, (ROW()-2)/4 + 1),
    ""
)</f>
        <v>500</v>
      </c>
      <c r="Q118" s="92" t="s">
        <v>510</v>
      </c>
      <c r="R118" s="173">
        <f t="array" ref="R118">IF(AND(MOD(ROW()-2, 4) = 0, ROW() &lt;= 401),
    INDEX(input!$T$3:$T$102, (ROW()-2)/4 + 1),
    ""
)</f>
        <v>10</v>
      </c>
      <c r="S118" s="92" t="s">
        <v>511</v>
      </c>
      <c r="T118" s="92" t="s">
        <v>512</v>
      </c>
      <c r="U118" s="78">
        <f t="array" ref="U118">IF(AND(MOD(ROW()-2, 4) = 0, ROW() &lt;= 401),
    INDEX(input!$AF$3:$AF$102, (ROW()-2)/4 + 1),
    ""
)</f>
        <v>13.333</v>
      </c>
      <c r="V118" s="174">
        <f t="array" ref="V118">IF(AND(MOD(ROW()-2, 4) = 0, ROW() &lt;= 401),
    INDEX(input!$U$3:$U$102, (ROW()-2)/4 + 1),
    ""
)</f>
        <v>0</v>
      </c>
      <c r="W118" s="172" t="b">
        <v>1</v>
      </c>
      <c r="X118" s="172" t="b">
        <v>1</v>
      </c>
      <c r="Y118" s="175" t="str">
        <f t="array" ref="Y118">IF(AND(MOD(ROW()-2, 4) = 0, ROW() &lt;= 401),
    INDEX(input!$AB$3:$AB$102, (ROW()-2)/4 + 1),
    ""
)</f>
        <v>28029</v>
      </c>
      <c r="Z118" s="92">
        <f t="array" ref="Z118">INDEX(Images!$3:$401, INT((ROW()-2)/4)+1, MOD(ROW()-2, 4) + 2)</f>
        <v>0</v>
      </c>
      <c r="AA118" s="92">
        <f>IF(Z118&lt;&gt;"", 1, "")</f>
        <v>1</v>
      </c>
      <c r="AB118" s="92" t="str">
        <f t="array" ref="AB118">IF(AND(Z118&lt;&gt;"", MOD(ROW()-2,4)=0), INDEX($B$2:$B$401, (ROW()-2)/4*4 + 1), "")</f>
        <v>Ekoi Education First  Yellow Unisex After Ride Cola Gel Health</v>
      </c>
      <c r="AC118" s="172" t="b">
        <v>0</v>
      </c>
      <c r="AD118" s="92" t="str">
        <f t="shared" si="1"/>
        <v>Ekoi Education First  Yellow Unisex After Ride Cola Gel Health</v>
      </c>
      <c r="AE118" s="92"/>
      <c r="AF118" s="92" t="s">
        <v>513</v>
      </c>
      <c r="AG118" s="177" t="str">
        <f t="array" ref="AG118">IF(AND(MOD(ROW()-2, 4) = 0, ROW() &lt;= 401),
    LOWER(INDEX(input!$I$3:$I$102, (ROW()-2)/4 + 1)),
    ""
)</f>
        <v>unisex</v>
      </c>
      <c r="AH118" s="92"/>
      <c r="AI118" s="92"/>
      <c r="AJ118" s="178" t="str">
        <f t="array" ref="AJ118">IF(MOD(ROW()-2, 4) = 0, IF(LOWER(INDEX(input!$V:$V, 3 + (ROW()-2)/4)) = "Slightly Used", "used", LOWER(INDEX(input!$V:$V, 3 + (ROW()-2)/4))), "")</f>
        <v>new</v>
      </c>
      <c r="AK118" s="172" t="b">
        <v>1</v>
      </c>
      <c r="AL118" s="92"/>
      <c r="AM118" s="92"/>
      <c r="AN118" s="92"/>
      <c r="AO118" s="92"/>
      <c r="AP118" s="92"/>
      <c r="AQ118" s="92"/>
      <c r="AR118" s="92" t="s">
        <v>514</v>
      </c>
      <c r="AS118" s="92"/>
      <c r="AT118" s="78">
        <f t="array" ref="AT118">IF(AND(MOD(ROW()-2, 4) = 0, ROW() &lt;= 401),
    INDEX(input!$AD$3:$AD$102, (ROW()-2)/4 + 1),
    ""
)</f>
        <v>2</v>
      </c>
      <c r="AU118" s="172" t="b">
        <v>1</v>
      </c>
      <c r="AV118" s="92"/>
      <c r="AW118" s="92"/>
      <c r="AX118" s="172" t="b">
        <v>1</v>
      </c>
      <c r="AY118" s="92"/>
      <c r="AZ118" s="92"/>
      <c r="BA118" s="172" t="b">
        <v>1</v>
      </c>
      <c r="BB118" s="92"/>
      <c r="BC118" s="92"/>
      <c r="BD118" s="172" t="b">
        <v>1</v>
      </c>
      <c r="BE118" s="92"/>
      <c r="BF118" s="92"/>
      <c r="BG118" s="172" t="b">
        <v>1</v>
      </c>
      <c r="BH118" s="92"/>
      <c r="BI118" s="92"/>
      <c r="BJ118" s="172" t="b">
        <v>1</v>
      </c>
      <c r="BK118" s="92"/>
      <c r="BL118" s="92"/>
      <c r="BM118" s="172" t="b">
        <v>1</v>
      </c>
      <c r="BN118" s="92"/>
      <c r="BO118" s="92"/>
      <c r="BP118" s="92" t="s">
        <v>515</v>
      </c>
      <c r="BQ118" s="10"/>
      <c r="BR118" s="10"/>
    </row>
    <row r="119" spans="1:70">
      <c r="A119" s="92" t="str">
        <f t="shared" si="0"/>
        <v>Ekoi Education First  Yellow Unisex After Ride Cola Gel Health 28029</v>
      </c>
      <c r="B119" s="92" t="str">
        <f t="array" ref="B119">IF(AND(MOD(ROW()-2, 4) = 0, ROW() &lt;= 402), INDEX(input!$C$3:$C$102, (ROW()-2)/4 + 1), "")</f>
        <v/>
      </c>
      <c r="C119" s="92"/>
      <c r="D119" s="92" t="str">
        <f t="array" ref="D119">IF(AND(MOD(ROW()-2, 4) = 0, ROW() &lt;= 401),
    INDEX(input!$E$3:$E$102, (ROW()-2)/4 + 1),
    ""
)</f>
        <v/>
      </c>
      <c r="E119" s="92"/>
      <c r="F119" s="92" t="str">
        <f t="array" ref="F119">IF(AND(MOD(ROW()-2, 4) = 0, ROW() &lt;= 401),
    INDEX(input!$P$3:$P$102, (ROW()-2)/4 + 1),
    ""
)</f>
        <v/>
      </c>
      <c r="G119" s="92">
        <f t="array" ref="G119">IF(AND(MOD(ROW()-2, 4) = 0, ROW() &lt;= 401),
    INDEX(input!$Q$3:$Q$102, (ROW()-2)/4 + 1),
)</f>
        <v>0</v>
      </c>
      <c r="H119" s="172"/>
      <c r="I119" s="92" t="str">
        <f t="array" ref="I119">IF(AND(MOD(ROW()-2, 4) = 0, ROW() &lt;= 401),
    INDEX(input!$R$3:$R$102, (ROW()-2)/4 + 1),
    ""
)</f>
        <v/>
      </c>
      <c r="J119" s="92" t="str">
        <f t="array" ref="J119">IF(AND(MOD(ROW()-2, 4) = 0, ROW() &lt;= 401),
    INDEX(input!$S$3:$S$102, (ROW()-2)/4 + 1),
    ""
)</f>
        <v/>
      </c>
      <c r="K119" s="92"/>
      <c r="L119" s="92"/>
      <c r="M119" s="92"/>
      <c r="N119" s="92"/>
      <c r="O119" s="92" t="str">
        <f t="array" ref="O119">IF(AND(MOD(ROW()-2, 4) = 0, ROW() &lt;= 401),
    INDEX(input!$AA$3:$AA$102, (ROW()-2)/4 + 1),
    ""
)</f>
        <v/>
      </c>
      <c r="P119" s="173" t="str">
        <f t="array" ref="P119">IF(AND(MOD(ROW()-2, 4) = 0, ROW() &lt;= 401),
    INDEX(input!$AC$3:$AC$102, (ROW()-2)/4 + 1),
    ""
)</f>
        <v/>
      </c>
      <c r="Q119" s="92"/>
      <c r="R119" s="173" t="str">
        <f t="array" ref="R119">IF(AND(MOD(ROW()-2, 4) = 0, ROW() &lt;= 401),
    INDEX(input!$T$3:$T$102, (ROW()-2)/4 + 1),
    ""
)</f>
        <v/>
      </c>
      <c r="S119" s="92"/>
      <c r="T119" s="92"/>
      <c r="U119" s="78" t="str">
        <f t="array" ref="U119">IF(AND(MOD(ROW()-2, 4) = 0, ROW() &lt;= 401),
    INDEX(input!$AF$3:$AF$102, (ROW()-2)/4 + 1),
    ""
)</f>
        <v/>
      </c>
      <c r="V119" s="174" t="str">
        <f t="array" ref="V119">IF(AND(MOD(ROW()-2, 4) = 0, ROW() &lt;= 401),
    INDEX(input!$U$3:$U$102, (ROW()-2)/4 + 1),
    ""
)</f>
        <v/>
      </c>
      <c r="W119" s="172"/>
      <c r="X119" s="172"/>
      <c r="Y119" s="175" t="str">
        <f t="array" ref="Y119">IF(AND(MOD(ROW()-2, 4) = 0, ROW() &lt;= 401),
    INDEX(input!$AB$3:$AB$102, (ROW()-2)/4 + 1),
    ""
)</f>
        <v/>
      </c>
      <c r="Z119" s="92">
        <f t="array" ref="Z119">INDEX(Images!$3:$401, INT((ROW()-2)/4)+1, MOD(ROW()-2, 4) + 2)</f>
        <v>0</v>
      </c>
      <c r="AA119" s="92">
        <f>IF(Z119&lt;&gt;"", 2, "")</f>
        <v>2</v>
      </c>
      <c r="AB119" s="92" t="str">
        <f t="shared" ref="AB119:AB121" si="31">IF(Z119&lt;&gt;"", AB118, "")</f>
        <v>Ekoi Education First  Yellow Unisex After Ride Cola Gel Health</v>
      </c>
      <c r="AC119" s="172"/>
      <c r="AD119" s="92" t="str">
        <f t="shared" si="1"/>
        <v/>
      </c>
      <c r="AE119" s="92"/>
      <c r="AF119" s="92"/>
      <c r="AG119" s="177" t="str">
        <f t="array" ref="AG119">IF(AND(MOD(ROW()-2, 4) = 0, ROW() &lt;= 401),
    LOWER(INDEX(input!$I$3:$I$102, (ROW()-2)/4 + 1)),
    ""
)</f>
        <v/>
      </c>
      <c r="AH119" s="92"/>
      <c r="AI119" s="92"/>
      <c r="AJ119" s="178" t="str">
        <f t="array" ref="AJ119">IF(MOD(ROW()-2, 4) = 0, IF(LOWER(INDEX(input!$V:$V, 3 + (ROW()-2)/4)) = "Slightly Used", "used", LOWER(INDEX(input!$V:$V, 3 + (ROW()-2)/4))), "")</f>
        <v/>
      </c>
      <c r="AK119" s="172"/>
      <c r="AL119" s="92"/>
      <c r="AM119" s="92"/>
      <c r="AN119" s="92"/>
      <c r="AO119" s="92"/>
      <c r="AP119" s="92"/>
      <c r="AQ119" s="92"/>
      <c r="AR119" s="92"/>
      <c r="AS119" s="92"/>
      <c r="AT119" s="78" t="str">
        <f t="array" ref="AT119">IF(AND(MOD(ROW()-2, 4) = 0, ROW() &lt;= 401),
    INDEX(input!$AD$3:$AD$102, (ROW()-2)/4 + 1),
    ""
)</f>
        <v/>
      </c>
      <c r="AU119" s="172"/>
      <c r="AV119" s="92"/>
      <c r="AW119" s="92"/>
      <c r="AX119" s="172"/>
      <c r="AY119" s="92"/>
      <c r="AZ119" s="92"/>
      <c r="BA119" s="172"/>
      <c r="BB119" s="92"/>
      <c r="BC119" s="92"/>
      <c r="BD119" s="172"/>
      <c r="BE119" s="92"/>
      <c r="BF119" s="92"/>
      <c r="BG119" s="172"/>
      <c r="BH119" s="92"/>
      <c r="BI119" s="92"/>
      <c r="BJ119" s="172"/>
      <c r="BK119" s="92"/>
      <c r="BL119" s="92"/>
      <c r="BM119" s="172"/>
      <c r="BN119" s="92"/>
      <c r="BO119" s="92"/>
      <c r="BP119" s="92"/>
      <c r="BQ119" s="10"/>
      <c r="BR119" s="10"/>
    </row>
    <row r="120" spans="1:70">
      <c r="A120" s="92" t="str">
        <f t="shared" si="0"/>
        <v>Ekoi Education First  Yellow Unisex After Ride Cola Gel Health 28029</v>
      </c>
      <c r="B120" s="92" t="str">
        <f t="array" ref="B120">IF(AND(MOD(ROW()-2, 4) = 0, ROW() &lt;= 402), INDEX(input!$C$3:$C$102, (ROW()-2)/4 + 1), "")</f>
        <v/>
      </c>
      <c r="C120" s="92"/>
      <c r="D120" s="92" t="str">
        <f t="array" ref="D120">IF(AND(MOD(ROW()-2, 4) = 0, ROW() &lt;= 401),
    INDEX(input!$E$3:$E$102, (ROW()-2)/4 + 1),
    ""
)</f>
        <v/>
      </c>
      <c r="E120" s="92"/>
      <c r="F120" s="92" t="str">
        <f t="array" ref="F120">IF(AND(MOD(ROW()-2, 4) = 0, ROW() &lt;= 401),
    INDEX(input!$P$3:$P$102, (ROW()-2)/4 + 1),
    ""
)</f>
        <v/>
      </c>
      <c r="G120" s="92">
        <f t="array" ref="G120">IF(AND(MOD(ROW()-2, 4) = 0, ROW() &lt;= 401),
    INDEX(input!$Q$3:$Q$102, (ROW()-2)/4 + 1),
)</f>
        <v>0</v>
      </c>
      <c r="H120" s="172"/>
      <c r="I120" s="92" t="str">
        <f t="array" ref="I120">IF(AND(MOD(ROW()-2, 4) = 0, ROW() &lt;= 401),
    INDEX(input!$R$3:$R$102, (ROW()-2)/4 + 1),
    ""
)</f>
        <v/>
      </c>
      <c r="J120" s="92" t="str">
        <f t="array" ref="J120">IF(AND(MOD(ROW()-2, 4) = 0, ROW() &lt;= 401),
    INDEX(input!$S$3:$S$102, (ROW()-2)/4 + 1),
    ""
)</f>
        <v/>
      </c>
      <c r="K120" s="92"/>
      <c r="L120" s="92"/>
      <c r="M120" s="92"/>
      <c r="N120" s="92"/>
      <c r="O120" s="92" t="str">
        <f t="array" ref="O120">IF(AND(MOD(ROW()-2, 4) = 0, ROW() &lt;= 401),
    INDEX(input!$AA$3:$AA$102, (ROW()-2)/4 + 1),
    ""
)</f>
        <v/>
      </c>
      <c r="P120" s="173" t="str">
        <f t="array" ref="P120">IF(AND(MOD(ROW()-2, 4) = 0, ROW() &lt;= 401),
    INDEX(input!$AC$3:$AC$102, (ROW()-2)/4 + 1),
    ""
)</f>
        <v/>
      </c>
      <c r="Q120" s="92"/>
      <c r="R120" s="173" t="str">
        <f t="array" ref="R120">IF(AND(MOD(ROW()-2, 4) = 0, ROW() &lt;= 401),
    INDEX(input!$T$3:$T$102, (ROW()-2)/4 + 1),
    ""
)</f>
        <v/>
      </c>
      <c r="S120" s="92"/>
      <c r="T120" s="92"/>
      <c r="U120" s="78" t="str">
        <f t="array" ref="U120">IF(AND(MOD(ROW()-2, 4) = 0, ROW() &lt;= 401),
    INDEX(input!$AF$3:$AF$102, (ROW()-2)/4 + 1),
    ""
)</f>
        <v/>
      </c>
      <c r="V120" s="174" t="str">
        <f t="array" ref="V120">IF(AND(MOD(ROW()-2, 4) = 0, ROW() &lt;= 401),
    INDEX(input!$U$3:$U$102, (ROW()-2)/4 + 1),
    ""
)</f>
        <v/>
      </c>
      <c r="W120" s="172"/>
      <c r="X120" s="172"/>
      <c r="Y120" s="175" t="str">
        <f t="array" ref="Y120">IF(AND(MOD(ROW()-2, 4) = 0, ROW() &lt;= 401),
    INDEX(input!$AB$3:$AB$102, (ROW()-2)/4 + 1),
    ""
)</f>
        <v/>
      </c>
      <c r="Z120" s="92">
        <f t="array" ref="Z120">INDEX(Images!$3:$401, INT((ROW()-2)/4)+1, MOD(ROW()-2, 4) + 2)</f>
        <v>0</v>
      </c>
      <c r="AA120" s="92">
        <f>IF(Z120&lt;&gt;"", 3, "")</f>
        <v>3</v>
      </c>
      <c r="AB120" s="92" t="str">
        <f t="shared" si="31"/>
        <v>Ekoi Education First  Yellow Unisex After Ride Cola Gel Health</v>
      </c>
      <c r="AC120" s="172"/>
      <c r="AD120" s="92" t="str">
        <f t="shared" si="1"/>
        <v/>
      </c>
      <c r="AE120" s="92"/>
      <c r="AF120" s="92"/>
      <c r="AG120" s="177" t="str">
        <f t="array" ref="AG120">IF(AND(MOD(ROW()-2, 4) = 0, ROW() &lt;= 401),
    LOWER(INDEX(input!$I$3:$I$102, (ROW()-2)/4 + 1)),
    ""
)</f>
        <v/>
      </c>
      <c r="AH120" s="92"/>
      <c r="AI120" s="92"/>
      <c r="AJ120" s="178" t="str">
        <f t="array" ref="AJ120">IF(MOD(ROW()-2, 4) = 0, IF(LOWER(INDEX(input!$V:$V, 3 + (ROW()-2)/4)) = "Slightly Used", "used", LOWER(INDEX(input!$V:$V, 3 + (ROW()-2)/4))), "")</f>
        <v/>
      </c>
      <c r="AK120" s="172"/>
      <c r="AL120" s="92"/>
      <c r="AM120" s="92"/>
      <c r="AN120" s="92"/>
      <c r="AO120" s="92"/>
      <c r="AP120" s="92"/>
      <c r="AQ120" s="92"/>
      <c r="AR120" s="92"/>
      <c r="AS120" s="92"/>
      <c r="AT120" s="78" t="str">
        <f t="array" ref="AT120">IF(AND(MOD(ROW()-2, 4) = 0, ROW() &lt;= 401),
    INDEX(input!$AD$3:$AD$102, (ROW()-2)/4 + 1),
    ""
)</f>
        <v/>
      </c>
      <c r="AU120" s="172"/>
      <c r="AV120" s="92"/>
      <c r="AW120" s="92"/>
      <c r="AX120" s="172"/>
      <c r="AY120" s="92"/>
      <c r="AZ120" s="92"/>
      <c r="BA120" s="172"/>
      <c r="BB120" s="92"/>
      <c r="BC120" s="92"/>
      <c r="BD120" s="172"/>
      <c r="BE120" s="92"/>
      <c r="BF120" s="92"/>
      <c r="BG120" s="172"/>
      <c r="BH120" s="92"/>
      <c r="BI120" s="92"/>
      <c r="BJ120" s="172"/>
      <c r="BK120" s="92"/>
      <c r="BL120" s="92"/>
      <c r="BM120" s="172"/>
      <c r="BN120" s="92"/>
      <c r="BO120" s="92"/>
      <c r="BP120" s="92"/>
      <c r="BQ120" s="10"/>
      <c r="BR120" s="10"/>
    </row>
    <row r="121" spans="1:70">
      <c r="A121" s="92" t="str">
        <f t="shared" si="0"/>
        <v>Ekoi Education First  Yellow Unisex After Ride Cola Gel Health 28029</v>
      </c>
      <c r="B121" s="92" t="str">
        <f t="array" ref="B121">IF(AND(MOD(ROW()-2, 4) = 0, ROW() &lt;= 402), INDEX(input!$C$3:$C$102, (ROW()-2)/4 + 1), "")</f>
        <v/>
      </c>
      <c r="C121" s="92"/>
      <c r="D121" s="92" t="str">
        <f t="array" ref="D121">IF(AND(MOD(ROW()-2, 4) = 0, ROW() &lt;= 401),
    INDEX(input!$E$3:$E$102, (ROW()-2)/4 + 1),
    ""
)</f>
        <v/>
      </c>
      <c r="E121" s="92"/>
      <c r="F121" s="92" t="str">
        <f t="array" ref="F121">IF(AND(MOD(ROW()-2, 4) = 0, ROW() &lt;= 401),
    INDEX(input!$P$3:$P$102, (ROW()-2)/4 + 1),
    ""
)</f>
        <v/>
      </c>
      <c r="G121" s="92">
        <f t="array" ref="G121">IF(AND(MOD(ROW()-2, 4) = 0, ROW() &lt;= 401),
    INDEX(input!$Q$3:$Q$102, (ROW()-2)/4 + 1),
)</f>
        <v>0</v>
      </c>
      <c r="H121" s="172"/>
      <c r="I121" s="92" t="str">
        <f t="array" ref="I121">IF(AND(MOD(ROW()-2, 4) = 0, ROW() &lt;= 401),
    INDEX(input!$R$3:$R$102, (ROW()-2)/4 + 1),
    ""
)</f>
        <v/>
      </c>
      <c r="J121" s="92" t="str">
        <f t="array" ref="J121">IF(AND(MOD(ROW()-2, 4) = 0, ROW() &lt;= 401),
    INDEX(input!$S$3:$S$102, (ROW()-2)/4 + 1),
    ""
)</f>
        <v/>
      </c>
      <c r="K121" s="92"/>
      <c r="L121" s="92"/>
      <c r="M121" s="92"/>
      <c r="N121" s="92"/>
      <c r="O121" s="92" t="str">
        <f t="array" ref="O121">IF(AND(MOD(ROW()-2, 4) = 0, ROW() &lt;= 401),
    INDEX(input!$AA$3:$AA$102, (ROW()-2)/4 + 1),
    ""
)</f>
        <v/>
      </c>
      <c r="P121" s="173" t="str">
        <f t="array" ref="P121">IF(AND(MOD(ROW()-2, 4) = 0, ROW() &lt;= 401),
    INDEX(input!$AC$3:$AC$102, (ROW()-2)/4 + 1),
    ""
)</f>
        <v/>
      </c>
      <c r="Q121" s="92"/>
      <c r="R121" s="173" t="str">
        <f t="array" ref="R121">IF(AND(MOD(ROW()-2, 4) = 0, ROW() &lt;= 401),
    INDEX(input!$T$3:$T$102, (ROW()-2)/4 + 1),
    ""
)</f>
        <v/>
      </c>
      <c r="S121" s="92"/>
      <c r="T121" s="92"/>
      <c r="U121" s="78" t="str">
        <f t="array" ref="U121">IF(AND(MOD(ROW()-2, 4) = 0, ROW() &lt;= 401),
    INDEX(input!$AF$3:$AF$102, (ROW()-2)/4 + 1),
    ""
)</f>
        <v/>
      </c>
      <c r="V121" s="174" t="str">
        <f t="array" ref="V121">IF(AND(MOD(ROW()-2, 4) = 0, ROW() &lt;= 401),
    INDEX(input!$U$3:$U$102, (ROW()-2)/4 + 1),
    ""
)</f>
        <v/>
      </c>
      <c r="W121" s="172"/>
      <c r="X121" s="172"/>
      <c r="Y121" s="175" t="str">
        <f t="array" ref="Y121">IF(AND(MOD(ROW()-2, 4) = 0, ROW() &lt;= 401),
    INDEX(input!$AB$3:$AB$102, (ROW()-2)/4 + 1),
    ""
)</f>
        <v/>
      </c>
      <c r="Z121" s="92">
        <f t="array" ref="Z121">INDEX(Images!$3:$401, INT((ROW()-2)/4)+1, MOD(ROW()-2, 4) + 2)</f>
        <v>0</v>
      </c>
      <c r="AA121" s="92">
        <f>IF(Z121&lt;&gt;"", 4, "")</f>
        <v>4</v>
      </c>
      <c r="AB121" s="92" t="str">
        <f t="shared" si="31"/>
        <v>Ekoi Education First  Yellow Unisex After Ride Cola Gel Health</v>
      </c>
      <c r="AC121" s="172"/>
      <c r="AD121" s="92" t="str">
        <f t="shared" si="1"/>
        <v/>
      </c>
      <c r="AE121" s="92"/>
      <c r="AF121" s="92"/>
      <c r="AG121" s="177" t="str">
        <f t="array" ref="AG121">IF(AND(MOD(ROW()-2, 4) = 0, ROW() &lt;= 401),
    LOWER(INDEX(input!$I$3:$I$102, (ROW()-2)/4 + 1)),
    ""
)</f>
        <v/>
      </c>
      <c r="AH121" s="92"/>
      <c r="AI121" s="92"/>
      <c r="AJ121" s="178" t="str">
        <f t="array" ref="AJ121">IF(MOD(ROW()-2, 4) = 0, IF(LOWER(INDEX(input!$V:$V, 3 + (ROW()-2)/4)) = "Slightly Used", "used", LOWER(INDEX(input!$V:$V, 3 + (ROW()-2)/4))), "")</f>
        <v/>
      </c>
      <c r="AK121" s="172"/>
      <c r="AL121" s="92"/>
      <c r="AM121" s="92"/>
      <c r="AN121" s="92"/>
      <c r="AO121" s="92"/>
      <c r="AP121" s="92"/>
      <c r="AQ121" s="92"/>
      <c r="AR121" s="92"/>
      <c r="AS121" s="92"/>
      <c r="AT121" s="78" t="str">
        <f t="array" ref="AT121">IF(AND(MOD(ROW()-2, 4) = 0, ROW() &lt;= 401),
    INDEX(input!$AD$3:$AD$102, (ROW()-2)/4 + 1),
    ""
)</f>
        <v/>
      </c>
      <c r="AU121" s="172"/>
      <c r="AV121" s="92"/>
      <c r="AW121" s="92"/>
      <c r="AX121" s="172"/>
      <c r="AY121" s="92"/>
      <c r="AZ121" s="92"/>
      <c r="BA121" s="172"/>
      <c r="BB121" s="92"/>
      <c r="BC121" s="92"/>
      <c r="BD121" s="172"/>
      <c r="BE121" s="92"/>
      <c r="BF121" s="92"/>
      <c r="BG121" s="172"/>
      <c r="BH121" s="92"/>
      <c r="BI121" s="92"/>
      <c r="BJ121" s="172"/>
      <c r="BK121" s="92"/>
      <c r="BL121" s="92"/>
      <c r="BM121" s="172"/>
      <c r="BN121" s="92"/>
      <c r="BO121" s="92"/>
      <c r="BP121" s="92"/>
      <c r="BQ121" s="10"/>
      <c r="BR121" s="10"/>
    </row>
    <row r="122" spans="1:70">
      <c r="A122" s="92" t="str">
        <f t="shared" si="0"/>
        <v>Ekoi Education First Sleeveless Yellow Female Casual Tank Top 28030</v>
      </c>
      <c r="B122" s="92" t="str">
        <f t="array" ref="B122">IF(AND(MOD(ROW()-2, 4) = 0, ROW() &lt;= 402), INDEX(input!$C$3:$C$102, (ROW()-2)/4 + 1), "")</f>
        <v>Ekoi Education First Sleeveless Yellow Female Casual Tank Top</v>
      </c>
      <c r="C122" s="92" t="str">
        <f t="array" aca="1" ref="C122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Female&lt;br&gt;&lt;b&gt;Sleeve type:&lt;/b&gt; Sleeveless&lt;br&gt;&lt;b&gt;Colour:&lt;/b&gt; Yellow&lt;br&gt;&lt;b&gt;Season:&lt;/b&gt;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00028030 7-A-5&lt;/body&gt;&lt;/html&gt;</v>
      </c>
      <c r="D122" s="92" t="str">
        <f t="array" ref="D122">IF(AND(MOD(ROW()-2, 4) = 0, ROW() &lt;= 401),
    INDEX(input!$E$3:$E$102, (ROW()-2)/4 + 1),
    ""
)</f>
        <v>vc80</v>
      </c>
      <c r="E122" s="92" t="s">
        <v>509</v>
      </c>
      <c r="F122" s="92" t="str">
        <f t="array" ref="F122">IF(AND(MOD(ROW()-2, 4) = 0, ROW() &lt;= 401),
    INDEX(input!$P$3:$P$102, (ROW()-2)/4 + 1),
    ""
)</f>
        <v>T shirts &amp; Tops</v>
      </c>
      <c r="G122" s="92" t="str">
        <f t="array" ref="G122">IF(AND(MOD(ROW()-2, 4) = 0, ROW() &lt;= 401),
    INDEX(input!$Q$3:$Q$102, (ROW()-2)/4 + 1),
)</f>
        <v>New Arrivals, __label:New Arrivals</v>
      </c>
      <c r="H122" s="172" t="b">
        <v>0</v>
      </c>
      <c r="I122" s="92" t="str">
        <f t="array" ref="I122">IF(AND(MOD(ROW()-2, 4) = 0, ROW() &lt;= 401),
    INDEX(input!$R$3:$R$102, (ROW()-2)/4 + 1),
    ""
)</f>
        <v>Size</v>
      </c>
      <c r="J122" s="92" t="str">
        <f t="array" ref="J122">IF(AND(MOD(ROW()-2, 4) = 0, ROW() &lt;= 401),
    INDEX(input!$S$3:$S$102, (ROW()-2)/4 + 1),
    ""
)</f>
        <v>M</v>
      </c>
      <c r="K122" s="92"/>
      <c r="L122" s="92"/>
      <c r="M122" s="92"/>
      <c r="N122" s="92"/>
      <c r="O122" s="92" t="str">
        <f t="array" ref="O122">IF(AND(MOD(ROW()-2, 4) = 0, ROW() &lt;= 401),
    INDEX(input!$AA$3:$AA$102, (ROW()-2)/4 + 1),
    ""
)</f>
        <v>00028030 7-A-5</v>
      </c>
      <c r="P122" s="173">
        <f t="array" ref="P122">IF(AND(MOD(ROW()-2, 4) = 0, ROW() &lt;= 401),
    INDEX(input!$AC$3:$AC$102, (ROW()-2)/4 + 1),
    ""
)</f>
        <v>500</v>
      </c>
      <c r="Q122" s="92" t="s">
        <v>510</v>
      </c>
      <c r="R122" s="173">
        <f t="array" ref="R122">IF(AND(MOD(ROW()-2, 4) = 0, ROW() &lt;= 401),
    INDEX(input!$T$3:$T$102, (ROW()-2)/4 + 1),
    ""
)</f>
        <v>1</v>
      </c>
      <c r="S122" s="92" t="s">
        <v>511</v>
      </c>
      <c r="T122" s="92" t="s">
        <v>512</v>
      </c>
      <c r="U122" s="78">
        <f t="array" ref="U122">IF(AND(MOD(ROW()-2, 4) = 0, ROW() &lt;= 401),
    INDEX(input!$AF$3:$AF$102, (ROW()-2)/4 + 1),
    ""
)</f>
        <v>11.988</v>
      </c>
      <c r="V122" s="174">
        <f t="array" ref="V122">IF(AND(MOD(ROW()-2, 4) = 0, ROW() &lt;= 401),
    INDEX(input!$U$3:$U$102, (ROW()-2)/4 + 1),
    ""
)</f>
        <v>0</v>
      </c>
      <c r="W122" s="172" t="b">
        <v>1</v>
      </c>
      <c r="X122" s="172" t="b">
        <v>1</v>
      </c>
      <c r="Y122" s="175" t="str">
        <f t="array" ref="Y122">IF(AND(MOD(ROW()-2, 4) = 0, ROW() &lt;= 401),
    INDEX(input!$AB$3:$AB$102, (ROW()-2)/4 + 1),
    ""
)</f>
        <v>28030</v>
      </c>
      <c r="Z122" s="92">
        <f t="array" ref="Z122">INDEX(Images!$3:$401, INT((ROW()-2)/4)+1, MOD(ROW()-2, 4) + 2)</f>
        <v>0</v>
      </c>
      <c r="AA122" s="92">
        <f>IF(Z122&lt;&gt;"", 1, "")</f>
        <v>1</v>
      </c>
      <c r="AB122" s="92" t="str">
        <f t="array" ref="AB122">IF(AND(Z122&lt;&gt;"", MOD(ROW()-2,4)=0), INDEX($B$2:$B$401, (ROW()-2)/4*4 + 1), "")</f>
        <v>Ekoi Education First Sleeveless Yellow Female Casual Tank Top</v>
      </c>
      <c r="AC122" s="172" t="b">
        <v>0</v>
      </c>
      <c r="AD122" s="92" t="str">
        <f t="shared" si="1"/>
        <v>Ekoi Education First Sleeveless Yellow Female Casual Tank Top</v>
      </c>
      <c r="AE122" s="92"/>
      <c r="AF122" s="92" t="s">
        <v>513</v>
      </c>
      <c r="AG122" s="177" t="str">
        <f t="array" ref="AG122">IF(AND(MOD(ROW()-2, 4) = 0, ROW() &lt;= 401),
    LOWER(INDEX(input!$I$3:$I$102, (ROW()-2)/4 + 1)),
    ""
)</f>
        <v>female</v>
      </c>
      <c r="AH122" s="92"/>
      <c r="AI122" s="92"/>
      <c r="AJ122" s="178" t="str">
        <f t="array" ref="AJ122">IF(MOD(ROW()-2, 4) = 0, IF(LOWER(INDEX(input!$V:$V, 3 + (ROW()-2)/4)) = "Slightly Used", "used", LOWER(INDEX(input!$V:$V, 3 + (ROW()-2)/4))), "")</f>
        <v>used</v>
      </c>
      <c r="AK122" s="172" t="b">
        <v>1</v>
      </c>
      <c r="AL122" s="92"/>
      <c r="AM122" s="92"/>
      <c r="AN122" s="92"/>
      <c r="AO122" s="92"/>
      <c r="AP122" s="92"/>
      <c r="AQ122" s="92"/>
      <c r="AR122" s="92" t="s">
        <v>514</v>
      </c>
      <c r="AS122" s="92"/>
      <c r="AT122" s="78">
        <f t="array" ref="AT122">IF(AND(MOD(ROW()-2, 4) = 0, ROW() &lt;= 401),
    INDEX(input!$AD$3:$AD$102, (ROW()-2)/4 + 1),
    ""
)</f>
        <v>2</v>
      </c>
      <c r="AU122" s="172" t="b">
        <v>1</v>
      </c>
      <c r="AV122" s="92"/>
      <c r="AW122" s="92"/>
      <c r="AX122" s="172" t="b">
        <v>1</v>
      </c>
      <c r="AY122" s="92"/>
      <c r="AZ122" s="92"/>
      <c r="BA122" s="172" t="b">
        <v>1</v>
      </c>
      <c r="BB122" s="92"/>
      <c r="BC122" s="92"/>
      <c r="BD122" s="172" t="b">
        <v>1</v>
      </c>
      <c r="BE122" s="92"/>
      <c r="BF122" s="92"/>
      <c r="BG122" s="172" t="b">
        <v>1</v>
      </c>
      <c r="BH122" s="92"/>
      <c r="BI122" s="92"/>
      <c r="BJ122" s="172" t="b">
        <v>1</v>
      </c>
      <c r="BK122" s="92"/>
      <c r="BL122" s="92"/>
      <c r="BM122" s="172" t="b">
        <v>1</v>
      </c>
      <c r="BN122" s="92"/>
      <c r="BO122" s="92"/>
      <c r="BP122" s="92" t="s">
        <v>515</v>
      </c>
      <c r="BQ122" s="10"/>
      <c r="BR122" s="10"/>
    </row>
    <row r="123" spans="1:70">
      <c r="A123" s="92" t="str">
        <f t="shared" si="0"/>
        <v>Ekoi Education First Sleeveless Yellow Female Casual Tank Top 28030</v>
      </c>
      <c r="B123" s="92" t="str">
        <f t="array" ref="B123">IF(AND(MOD(ROW()-2, 4) = 0, ROW() &lt;= 402), INDEX(input!$C$3:$C$102, (ROW()-2)/4 + 1), "")</f>
        <v/>
      </c>
      <c r="C123" s="92"/>
      <c r="D123" s="92" t="str">
        <f t="array" ref="D123">IF(AND(MOD(ROW()-2, 4) = 0, ROW() &lt;= 401),
    INDEX(input!$E$3:$E$102, (ROW()-2)/4 + 1),
    ""
)</f>
        <v/>
      </c>
      <c r="E123" s="92"/>
      <c r="F123" s="92" t="str">
        <f t="array" ref="F123">IF(AND(MOD(ROW()-2, 4) = 0, ROW() &lt;= 401),
    INDEX(input!$P$3:$P$102, (ROW()-2)/4 + 1),
    ""
)</f>
        <v/>
      </c>
      <c r="G123" s="92">
        <f t="array" ref="G123">IF(AND(MOD(ROW()-2, 4) = 0, ROW() &lt;= 401),
    INDEX(input!$Q$3:$Q$102, (ROW()-2)/4 + 1),
)</f>
        <v>0</v>
      </c>
      <c r="H123" s="172"/>
      <c r="I123" s="92" t="str">
        <f t="array" ref="I123">IF(AND(MOD(ROW()-2, 4) = 0, ROW() &lt;= 401),
    INDEX(input!$R$3:$R$102, (ROW()-2)/4 + 1),
    ""
)</f>
        <v/>
      </c>
      <c r="J123" s="92" t="str">
        <f t="array" ref="J123">IF(AND(MOD(ROW()-2, 4) = 0, ROW() &lt;= 401),
    INDEX(input!$S$3:$S$102, (ROW()-2)/4 + 1),
    ""
)</f>
        <v/>
      </c>
      <c r="K123" s="92"/>
      <c r="L123" s="92"/>
      <c r="M123" s="92"/>
      <c r="N123" s="92"/>
      <c r="O123" s="92" t="str">
        <f t="array" ref="O123">IF(AND(MOD(ROW()-2, 4) = 0, ROW() &lt;= 401),
    INDEX(input!$AA$3:$AA$102, (ROW()-2)/4 + 1),
    ""
)</f>
        <v/>
      </c>
      <c r="P123" s="173" t="str">
        <f t="array" ref="P123">IF(AND(MOD(ROW()-2, 4) = 0, ROW() &lt;= 401),
    INDEX(input!$AC$3:$AC$102, (ROW()-2)/4 + 1),
    ""
)</f>
        <v/>
      </c>
      <c r="Q123" s="92"/>
      <c r="R123" s="173" t="str">
        <f t="array" ref="R123">IF(AND(MOD(ROW()-2, 4) = 0, ROW() &lt;= 401),
    INDEX(input!$T$3:$T$102, (ROW()-2)/4 + 1),
    ""
)</f>
        <v/>
      </c>
      <c r="S123" s="92"/>
      <c r="T123" s="92"/>
      <c r="U123" s="78" t="str">
        <f t="array" ref="U123">IF(AND(MOD(ROW()-2, 4) = 0, ROW() &lt;= 401),
    INDEX(input!$AF$3:$AF$102, (ROW()-2)/4 + 1),
    ""
)</f>
        <v/>
      </c>
      <c r="V123" s="174" t="str">
        <f t="array" ref="V123">IF(AND(MOD(ROW()-2, 4) = 0, ROW() &lt;= 401),
    INDEX(input!$U$3:$U$102, (ROW()-2)/4 + 1),
    ""
)</f>
        <v/>
      </c>
      <c r="W123" s="172"/>
      <c r="X123" s="172"/>
      <c r="Y123" s="175" t="str">
        <f t="array" ref="Y123">IF(AND(MOD(ROW()-2, 4) = 0, ROW() &lt;= 401),
    INDEX(input!$AB$3:$AB$102, (ROW()-2)/4 + 1),
    ""
)</f>
        <v/>
      </c>
      <c r="Z123" s="92">
        <f t="array" ref="Z123">INDEX(Images!$3:$401, INT((ROW()-2)/4)+1, MOD(ROW()-2, 4) + 2)</f>
        <v>0</v>
      </c>
      <c r="AA123" s="92">
        <f>IF(Z123&lt;&gt;"", 2, "")</f>
        <v>2</v>
      </c>
      <c r="AB123" s="92" t="str">
        <f t="shared" ref="AB123:AB125" si="32">IF(Z123&lt;&gt;"", AB122, "")</f>
        <v>Ekoi Education First Sleeveless Yellow Female Casual Tank Top</v>
      </c>
      <c r="AC123" s="172"/>
      <c r="AD123" s="92" t="str">
        <f t="shared" si="1"/>
        <v/>
      </c>
      <c r="AE123" s="92"/>
      <c r="AF123" s="92"/>
      <c r="AG123" s="177" t="str">
        <f t="array" ref="AG123">IF(AND(MOD(ROW()-2, 4) = 0, ROW() &lt;= 401),
    LOWER(INDEX(input!$I$3:$I$102, (ROW()-2)/4 + 1)),
    ""
)</f>
        <v/>
      </c>
      <c r="AH123" s="92"/>
      <c r="AI123" s="92"/>
      <c r="AJ123" s="178" t="str">
        <f t="array" ref="AJ123">IF(MOD(ROW()-2, 4) = 0, IF(LOWER(INDEX(input!$V:$V, 3 + (ROW()-2)/4)) = "Slightly Used", "used", LOWER(INDEX(input!$V:$V, 3 + (ROW()-2)/4))), "")</f>
        <v/>
      </c>
      <c r="AK123" s="172"/>
      <c r="AL123" s="92"/>
      <c r="AM123" s="92"/>
      <c r="AN123" s="92"/>
      <c r="AO123" s="92"/>
      <c r="AP123" s="92"/>
      <c r="AQ123" s="92"/>
      <c r="AR123" s="92"/>
      <c r="AS123" s="92"/>
      <c r="AT123" s="78" t="str">
        <f t="array" ref="AT123">IF(AND(MOD(ROW()-2, 4) = 0, ROW() &lt;= 401),
    INDEX(input!$AD$3:$AD$102, (ROW()-2)/4 + 1),
    ""
)</f>
        <v/>
      </c>
      <c r="AU123" s="172"/>
      <c r="AV123" s="92"/>
      <c r="AW123" s="92"/>
      <c r="AX123" s="172"/>
      <c r="AY123" s="92"/>
      <c r="AZ123" s="92"/>
      <c r="BA123" s="172"/>
      <c r="BB123" s="92"/>
      <c r="BC123" s="92"/>
      <c r="BD123" s="172"/>
      <c r="BE123" s="92"/>
      <c r="BF123" s="92"/>
      <c r="BG123" s="172"/>
      <c r="BH123" s="92"/>
      <c r="BI123" s="92"/>
      <c r="BJ123" s="172"/>
      <c r="BK123" s="92"/>
      <c r="BL123" s="92"/>
      <c r="BM123" s="172"/>
      <c r="BN123" s="92"/>
      <c r="BO123" s="92"/>
      <c r="BP123" s="92"/>
      <c r="BQ123" s="10"/>
      <c r="BR123" s="10"/>
    </row>
    <row r="124" spans="1:70">
      <c r="A124" s="92" t="str">
        <f t="shared" si="0"/>
        <v>Ekoi Education First Sleeveless Yellow Female Casual Tank Top 28030</v>
      </c>
      <c r="B124" s="92" t="str">
        <f t="array" ref="B124">IF(AND(MOD(ROW()-2, 4) = 0, ROW() &lt;= 402), INDEX(input!$C$3:$C$102, (ROW()-2)/4 + 1), "")</f>
        <v/>
      </c>
      <c r="C124" s="92"/>
      <c r="D124" s="92" t="str">
        <f t="array" ref="D124">IF(AND(MOD(ROW()-2, 4) = 0, ROW() &lt;= 401),
    INDEX(input!$E$3:$E$102, (ROW()-2)/4 + 1),
    ""
)</f>
        <v/>
      </c>
      <c r="E124" s="92"/>
      <c r="F124" s="92" t="str">
        <f t="array" ref="F124">IF(AND(MOD(ROW()-2, 4) = 0, ROW() &lt;= 401),
    INDEX(input!$P$3:$P$102, (ROW()-2)/4 + 1),
    ""
)</f>
        <v/>
      </c>
      <c r="G124" s="92">
        <f t="array" ref="G124">IF(AND(MOD(ROW()-2, 4) = 0, ROW() &lt;= 401),
    INDEX(input!$Q$3:$Q$102, (ROW()-2)/4 + 1),
)</f>
        <v>0</v>
      </c>
      <c r="H124" s="172"/>
      <c r="I124" s="92" t="str">
        <f t="array" ref="I124">IF(AND(MOD(ROW()-2, 4) = 0, ROW() &lt;= 401),
    INDEX(input!$R$3:$R$102, (ROW()-2)/4 + 1),
    ""
)</f>
        <v/>
      </c>
      <c r="J124" s="92" t="str">
        <f t="array" ref="J124">IF(AND(MOD(ROW()-2, 4) = 0, ROW() &lt;= 401),
    INDEX(input!$S$3:$S$102, (ROW()-2)/4 + 1),
    ""
)</f>
        <v/>
      </c>
      <c r="K124" s="92"/>
      <c r="L124" s="92"/>
      <c r="M124" s="92"/>
      <c r="N124" s="92"/>
      <c r="O124" s="92" t="str">
        <f t="array" ref="O124">IF(AND(MOD(ROW()-2, 4) = 0, ROW() &lt;= 401),
    INDEX(input!$AA$3:$AA$102, (ROW()-2)/4 + 1),
    ""
)</f>
        <v/>
      </c>
      <c r="P124" s="173" t="str">
        <f t="array" ref="P124">IF(AND(MOD(ROW()-2, 4) = 0, ROW() &lt;= 401),
    INDEX(input!$AC$3:$AC$102, (ROW()-2)/4 + 1),
    ""
)</f>
        <v/>
      </c>
      <c r="Q124" s="92"/>
      <c r="R124" s="173" t="str">
        <f t="array" ref="R124">IF(AND(MOD(ROW()-2, 4) = 0, ROW() &lt;= 401),
    INDEX(input!$T$3:$T$102, (ROW()-2)/4 + 1),
    ""
)</f>
        <v/>
      </c>
      <c r="S124" s="92"/>
      <c r="T124" s="92"/>
      <c r="U124" s="78" t="str">
        <f t="array" ref="U124">IF(AND(MOD(ROW()-2, 4) = 0, ROW() &lt;= 401),
    INDEX(input!$AF$3:$AF$102, (ROW()-2)/4 + 1),
    ""
)</f>
        <v/>
      </c>
      <c r="V124" s="174" t="str">
        <f t="array" ref="V124">IF(AND(MOD(ROW()-2, 4) = 0, ROW() &lt;= 401),
    INDEX(input!$U$3:$U$102, (ROW()-2)/4 + 1),
    ""
)</f>
        <v/>
      </c>
      <c r="W124" s="172"/>
      <c r="X124" s="172"/>
      <c r="Y124" s="175" t="str">
        <f t="array" ref="Y124">IF(AND(MOD(ROW()-2, 4) = 0, ROW() &lt;= 401),
    INDEX(input!$AB$3:$AB$102, (ROW()-2)/4 + 1),
    ""
)</f>
        <v/>
      </c>
      <c r="Z124" s="92">
        <f t="array" ref="Z124">INDEX(Images!$3:$401, INT((ROW()-2)/4)+1, MOD(ROW()-2, 4) + 2)</f>
        <v>0</v>
      </c>
      <c r="AA124" s="92">
        <f>IF(Z124&lt;&gt;"", 3, "")</f>
        <v>3</v>
      </c>
      <c r="AB124" s="92" t="str">
        <f t="shared" si="32"/>
        <v>Ekoi Education First Sleeveless Yellow Female Casual Tank Top</v>
      </c>
      <c r="AC124" s="172"/>
      <c r="AD124" s="92" t="str">
        <f t="shared" si="1"/>
        <v/>
      </c>
      <c r="AE124" s="92"/>
      <c r="AF124" s="92"/>
      <c r="AG124" s="177" t="str">
        <f t="array" ref="AG124">IF(AND(MOD(ROW()-2, 4) = 0, ROW() &lt;= 401),
    LOWER(INDEX(input!$I$3:$I$102, (ROW()-2)/4 + 1)),
    ""
)</f>
        <v/>
      </c>
      <c r="AH124" s="92"/>
      <c r="AI124" s="92"/>
      <c r="AJ124" s="178" t="str">
        <f t="array" ref="AJ124">IF(MOD(ROW()-2, 4) = 0, IF(LOWER(INDEX(input!$V:$V, 3 + (ROW()-2)/4)) = "Slightly Used", "used", LOWER(INDEX(input!$V:$V, 3 + (ROW()-2)/4))), "")</f>
        <v/>
      </c>
      <c r="AK124" s="172"/>
      <c r="AL124" s="92"/>
      <c r="AM124" s="92"/>
      <c r="AN124" s="92"/>
      <c r="AO124" s="92"/>
      <c r="AP124" s="92"/>
      <c r="AQ124" s="92"/>
      <c r="AR124" s="92"/>
      <c r="AS124" s="92"/>
      <c r="AT124" s="78" t="str">
        <f t="array" ref="AT124">IF(AND(MOD(ROW()-2, 4) = 0, ROW() &lt;= 401),
    INDEX(input!$AD$3:$AD$102, (ROW()-2)/4 + 1),
    ""
)</f>
        <v/>
      </c>
      <c r="AU124" s="172"/>
      <c r="AV124" s="92"/>
      <c r="AW124" s="92"/>
      <c r="AX124" s="172"/>
      <c r="AY124" s="92"/>
      <c r="AZ124" s="92"/>
      <c r="BA124" s="172"/>
      <c r="BB124" s="92"/>
      <c r="BC124" s="92"/>
      <c r="BD124" s="172"/>
      <c r="BE124" s="92"/>
      <c r="BF124" s="92"/>
      <c r="BG124" s="172"/>
      <c r="BH124" s="92"/>
      <c r="BI124" s="92"/>
      <c r="BJ124" s="172"/>
      <c r="BK124" s="92"/>
      <c r="BL124" s="92"/>
      <c r="BM124" s="172"/>
      <c r="BN124" s="92"/>
      <c r="BO124" s="92"/>
      <c r="BP124" s="92"/>
      <c r="BQ124" s="10"/>
      <c r="BR124" s="10"/>
    </row>
    <row r="125" spans="1:70">
      <c r="A125" s="92" t="str">
        <f t="shared" si="0"/>
        <v>Ekoi Education First Sleeveless Yellow Female Casual Tank Top 28030</v>
      </c>
      <c r="B125" s="92" t="str">
        <f t="array" ref="B125">IF(AND(MOD(ROW()-2, 4) = 0, ROW() &lt;= 402), INDEX(input!$C$3:$C$102, (ROW()-2)/4 + 1), "")</f>
        <v/>
      </c>
      <c r="C125" s="92"/>
      <c r="D125" s="92" t="str">
        <f t="array" ref="D125">IF(AND(MOD(ROW()-2, 4) = 0, ROW() &lt;= 401),
    INDEX(input!$E$3:$E$102, (ROW()-2)/4 + 1),
    ""
)</f>
        <v/>
      </c>
      <c r="E125" s="92"/>
      <c r="F125" s="92" t="str">
        <f t="array" ref="F125">IF(AND(MOD(ROW()-2, 4) = 0, ROW() &lt;= 401),
    INDEX(input!$P$3:$P$102, (ROW()-2)/4 + 1),
    ""
)</f>
        <v/>
      </c>
      <c r="G125" s="92">
        <f t="array" ref="G125">IF(AND(MOD(ROW()-2, 4) = 0, ROW() &lt;= 401),
    INDEX(input!$Q$3:$Q$102, (ROW()-2)/4 + 1),
)</f>
        <v>0</v>
      </c>
      <c r="H125" s="172"/>
      <c r="I125" s="92" t="str">
        <f t="array" ref="I125">IF(AND(MOD(ROW()-2, 4) = 0, ROW() &lt;= 401),
    INDEX(input!$R$3:$R$102, (ROW()-2)/4 + 1),
    ""
)</f>
        <v/>
      </c>
      <c r="J125" s="92" t="str">
        <f t="array" ref="J125">IF(AND(MOD(ROW()-2, 4) = 0, ROW() &lt;= 401),
    INDEX(input!$S$3:$S$102, (ROW()-2)/4 + 1),
    ""
)</f>
        <v/>
      </c>
      <c r="K125" s="92"/>
      <c r="L125" s="92"/>
      <c r="M125" s="92"/>
      <c r="N125" s="92"/>
      <c r="O125" s="92" t="str">
        <f t="array" ref="O125">IF(AND(MOD(ROW()-2, 4) = 0, ROW() &lt;= 401),
    INDEX(input!$AA$3:$AA$102, (ROW()-2)/4 + 1),
    ""
)</f>
        <v/>
      </c>
      <c r="P125" s="173" t="str">
        <f t="array" ref="P125">IF(AND(MOD(ROW()-2, 4) = 0, ROW() &lt;= 401),
    INDEX(input!$AC$3:$AC$102, (ROW()-2)/4 + 1),
    ""
)</f>
        <v/>
      </c>
      <c r="Q125" s="92"/>
      <c r="R125" s="173" t="str">
        <f t="array" ref="R125">IF(AND(MOD(ROW()-2, 4) = 0, ROW() &lt;= 401),
    INDEX(input!$T$3:$T$102, (ROW()-2)/4 + 1),
    ""
)</f>
        <v/>
      </c>
      <c r="S125" s="92"/>
      <c r="T125" s="92"/>
      <c r="U125" s="78" t="str">
        <f t="array" ref="U125">IF(AND(MOD(ROW()-2, 4) = 0, ROW() &lt;= 401),
    INDEX(input!$AF$3:$AF$102, (ROW()-2)/4 + 1),
    ""
)</f>
        <v/>
      </c>
      <c r="V125" s="174" t="str">
        <f t="array" ref="V125">IF(AND(MOD(ROW()-2, 4) = 0, ROW() &lt;= 401),
    INDEX(input!$U$3:$U$102, (ROW()-2)/4 + 1),
    ""
)</f>
        <v/>
      </c>
      <c r="W125" s="172"/>
      <c r="X125" s="172"/>
      <c r="Y125" s="175" t="str">
        <f t="array" ref="Y125">IF(AND(MOD(ROW()-2, 4) = 0, ROW() &lt;= 401),
    INDEX(input!$AB$3:$AB$102, (ROW()-2)/4 + 1),
    ""
)</f>
        <v/>
      </c>
      <c r="Z125" s="92">
        <f t="array" ref="Z125">INDEX(Images!$3:$401, INT((ROW()-2)/4)+1, MOD(ROW()-2, 4) + 2)</f>
        <v>0</v>
      </c>
      <c r="AA125" s="92">
        <f>IF(Z125&lt;&gt;"", 4, "")</f>
        <v>4</v>
      </c>
      <c r="AB125" s="92" t="str">
        <f t="shared" si="32"/>
        <v>Ekoi Education First Sleeveless Yellow Female Casual Tank Top</v>
      </c>
      <c r="AC125" s="172"/>
      <c r="AD125" s="92" t="str">
        <f t="shared" si="1"/>
        <v/>
      </c>
      <c r="AE125" s="92"/>
      <c r="AF125" s="92"/>
      <c r="AG125" s="177" t="str">
        <f t="array" ref="AG125">IF(AND(MOD(ROW()-2, 4) = 0, ROW() &lt;= 401),
    LOWER(INDEX(input!$I$3:$I$102, (ROW()-2)/4 + 1)),
    ""
)</f>
        <v/>
      </c>
      <c r="AH125" s="92"/>
      <c r="AI125" s="92"/>
      <c r="AJ125" s="178" t="str">
        <f t="array" ref="AJ125">IF(MOD(ROW()-2, 4) = 0, IF(LOWER(INDEX(input!$V:$V, 3 + (ROW()-2)/4)) = "Slightly Used", "used", LOWER(INDEX(input!$V:$V, 3 + (ROW()-2)/4))), "")</f>
        <v/>
      </c>
      <c r="AK125" s="172"/>
      <c r="AL125" s="92"/>
      <c r="AM125" s="92"/>
      <c r="AN125" s="92"/>
      <c r="AO125" s="92"/>
      <c r="AP125" s="92"/>
      <c r="AQ125" s="92"/>
      <c r="AR125" s="92"/>
      <c r="AS125" s="92"/>
      <c r="AT125" s="78" t="str">
        <f t="array" ref="AT125">IF(AND(MOD(ROW()-2, 4) = 0, ROW() &lt;= 401),
    INDEX(input!$AD$3:$AD$102, (ROW()-2)/4 + 1),
    ""
)</f>
        <v/>
      </c>
      <c r="AU125" s="172"/>
      <c r="AV125" s="92"/>
      <c r="AW125" s="92"/>
      <c r="AX125" s="172"/>
      <c r="AY125" s="92"/>
      <c r="AZ125" s="92"/>
      <c r="BA125" s="172"/>
      <c r="BB125" s="92"/>
      <c r="BC125" s="92"/>
      <c r="BD125" s="172"/>
      <c r="BE125" s="92"/>
      <c r="BF125" s="92"/>
      <c r="BG125" s="172"/>
      <c r="BH125" s="92"/>
      <c r="BI125" s="92"/>
      <c r="BJ125" s="172"/>
      <c r="BK125" s="92"/>
      <c r="BL125" s="92"/>
      <c r="BM125" s="172"/>
      <c r="BN125" s="92"/>
      <c r="BO125" s="92"/>
      <c r="BP125" s="92"/>
      <c r="BQ125" s="10"/>
      <c r="BR125" s="10"/>
    </row>
    <row r="126" spans="1:70">
      <c r="A126" s="92" t="str">
        <f t="shared" si="0"/>
        <v>Ekoi Education First Sleeveless Yellow Female Casual Tank Top 28031</v>
      </c>
      <c r="B126" s="92" t="str">
        <f t="array" ref="B126">IF(AND(MOD(ROW()-2, 4) = 0, ROW() &lt;= 402), INDEX(input!$C$3:$C$102, (ROW()-2)/4 + 1), "")</f>
        <v>Ekoi Education First Sleeveless Yellow Female Casual Tank Top</v>
      </c>
      <c r="C126" s="92" t="str">
        <f t="array" aca="1" ref="C126" ca="1">IF(MOD(ROW()-2,4)=0, INDEX(input!B:B, (ROW()-2)/4 + 3), INDEX(input!B:B, (ROW()-2)/4 + 2))</f>
        <v>&lt;html&gt;&lt;body&gt;&lt;b&gt;Key Information&lt;/b&gt;&lt;br&gt;&lt;b&gt;Brand:&lt;/b&gt; Ekoi&lt;br&gt;&lt;b&gt;ProTeam:&lt;/b&gt; Education First&lt;br&gt;&lt;b&gt;Gender:&lt;/b&gt; Female&lt;br&gt;&lt;b&gt;Sleeve type:&lt;/b&gt; Sleeveless&lt;br&gt;&lt;b&gt;Colour:&lt;/b&gt; Yellow&lt;br&gt;&lt;b&gt;Season:&lt;/b&gt;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00028031 2-D-9&lt;/body&gt;&lt;/html&gt;</v>
      </c>
      <c r="D126" s="92" t="str">
        <f t="array" ref="D126">IF(AND(MOD(ROW()-2, 4) = 0, ROW() &lt;= 401),
    INDEX(input!$E$3:$E$102, (ROW()-2)/4 + 1),
    ""
)</f>
        <v>vc80</v>
      </c>
      <c r="E126" s="92" t="s">
        <v>509</v>
      </c>
      <c r="F126" s="92" t="str">
        <f t="array" ref="F126">IF(AND(MOD(ROW()-2, 4) = 0, ROW() &lt;= 401),
    INDEX(input!$P$3:$P$102, (ROW()-2)/4 + 1),
    ""
)</f>
        <v>T shirts &amp; Tops</v>
      </c>
      <c r="G126" s="92" t="str">
        <f t="array" ref="G126">IF(AND(MOD(ROW()-2, 4) = 0, ROW() &lt;= 401),
    INDEX(input!$Q$3:$Q$102, (ROW()-2)/4 + 1),
)</f>
        <v>New Arrivals, __label:New Arrivals</v>
      </c>
      <c r="H126" s="172" t="b">
        <v>0</v>
      </c>
      <c r="I126" s="92" t="str">
        <f t="array" ref="I126">IF(AND(MOD(ROW()-2, 4) = 0, ROW() &lt;= 401),
    INDEX(input!$R$3:$R$102, (ROW()-2)/4 + 1),
    ""
)</f>
        <v>Size</v>
      </c>
      <c r="J126" s="92" t="str">
        <f t="array" ref="J126">IF(AND(MOD(ROW()-2, 4) = 0, ROW() &lt;= 401),
    INDEX(input!$S$3:$S$102, (ROW()-2)/4 + 1),
    ""
)</f>
        <v>M</v>
      </c>
      <c r="K126" s="92"/>
      <c r="L126" s="92"/>
      <c r="M126" s="92"/>
      <c r="N126" s="92"/>
      <c r="O126" s="92" t="str">
        <f t="array" ref="O126">IF(AND(MOD(ROW()-2, 4) = 0, ROW() &lt;= 401),
    INDEX(input!$AA$3:$AA$102, (ROW()-2)/4 + 1),
    ""
)</f>
        <v>00028031 2-D-9</v>
      </c>
      <c r="P126" s="173">
        <f t="array" ref="P126">IF(AND(MOD(ROW()-2, 4) = 0, ROW() &lt;= 401),
    INDEX(input!$AC$3:$AC$102, (ROW()-2)/4 + 1),
    ""
)</f>
        <v>500</v>
      </c>
      <c r="Q126" s="92" t="s">
        <v>510</v>
      </c>
      <c r="R126" s="173">
        <f t="array" ref="R126">IF(AND(MOD(ROW()-2, 4) = 0, ROW() &lt;= 401),
    INDEX(input!$T$3:$T$102, (ROW()-2)/4 + 1),
    ""
)</f>
        <v>1</v>
      </c>
      <c r="S126" s="92" t="s">
        <v>511</v>
      </c>
      <c r="T126" s="92" t="s">
        <v>512</v>
      </c>
      <c r="U126" s="78">
        <f t="array" ref="U126">IF(AND(MOD(ROW()-2, 4) = 0, ROW() &lt;= 401),
    INDEX(input!$AF$3:$AF$102, (ROW()-2)/4 + 1),
    ""
)</f>
        <v>11.988</v>
      </c>
      <c r="V126" s="174">
        <f t="array" ref="V126">IF(AND(MOD(ROW()-2, 4) = 0, ROW() &lt;= 401),
    INDEX(input!$U$3:$U$102, (ROW()-2)/4 + 1),
    ""
)</f>
        <v>0</v>
      </c>
      <c r="W126" s="172" t="b">
        <v>1</v>
      </c>
      <c r="X126" s="172" t="b">
        <v>1</v>
      </c>
      <c r="Y126" s="175" t="str">
        <f t="array" ref="Y126">IF(AND(MOD(ROW()-2, 4) = 0, ROW() &lt;= 401),
    INDEX(input!$AB$3:$AB$102, (ROW()-2)/4 + 1),
    ""
)</f>
        <v>28031</v>
      </c>
      <c r="Z126" s="92">
        <f t="array" ref="Z126">INDEX(Images!$3:$401, INT((ROW()-2)/4)+1, MOD(ROW()-2, 4) + 2)</f>
        <v>0</v>
      </c>
      <c r="AA126" s="92">
        <f>IF(Z126&lt;&gt;"", 1, "")</f>
        <v>1</v>
      </c>
      <c r="AB126" s="92" t="str">
        <f t="array" ref="AB126">IF(AND(Z126&lt;&gt;"", MOD(ROW()-2,4)=0), INDEX($B$2:$B$401, (ROW()-2)/4*4 + 1), "")</f>
        <v>Ekoi Education First Sleeveless Yellow Female Casual Tank Top</v>
      </c>
      <c r="AC126" s="172" t="b">
        <v>0</v>
      </c>
      <c r="AD126" s="92" t="str">
        <f t="shared" si="1"/>
        <v>Ekoi Education First Sleeveless Yellow Female Casual Tank Top</v>
      </c>
      <c r="AE126" s="92"/>
      <c r="AF126" s="92" t="s">
        <v>513</v>
      </c>
      <c r="AG126" s="177" t="str">
        <f t="array" ref="AG126">IF(AND(MOD(ROW()-2, 4) = 0, ROW() &lt;= 401),
    LOWER(INDEX(input!$I$3:$I$102, (ROW()-2)/4 + 1)),
    ""
)</f>
        <v>female</v>
      </c>
      <c r="AH126" s="92"/>
      <c r="AI126" s="92"/>
      <c r="AJ126" s="178" t="str">
        <f t="array" ref="AJ126">IF(MOD(ROW()-2, 4) = 0, IF(LOWER(INDEX(input!$V:$V, 3 + (ROW()-2)/4)) = "Slightly Used", "used", LOWER(INDEX(input!$V:$V, 3 + (ROW()-2)/4))), "")</f>
        <v>used</v>
      </c>
      <c r="AK126" s="172" t="b">
        <v>1</v>
      </c>
      <c r="AL126" s="92"/>
      <c r="AM126" s="92"/>
      <c r="AN126" s="92"/>
      <c r="AO126" s="92"/>
      <c r="AP126" s="92"/>
      <c r="AQ126" s="92"/>
      <c r="AR126" s="92" t="s">
        <v>514</v>
      </c>
      <c r="AS126" s="92"/>
      <c r="AT126" s="78">
        <f t="array" ref="AT126">IF(AND(MOD(ROW()-2, 4) = 0, ROW() &lt;= 401),
    INDEX(input!$AD$3:$AD$102, (ROW()-2)/4 + 1),
    ""
)</f>
        <v>2</v>
      </c>
      <c r="AU126" s="172" t="b">
        <v>1</v>
      </c>
      <c r="AV126" s="92"/>
      <c r="AW126" s="92"/>
      <c r="AX126" s="172" t="b">
        <v>1</v>
      </c>
      <c r="AY126" s="92"/>
      <c r="AZ126" s="92"/>
      <c r="BA126" s="172" t="b">
        <v>1</v>
      </c>
      <c r="BB126" s="92"/>
      <c r="BC126" s="92"/>
      <c r="BD126" s="172" t="b">
        <v>1</v>
      </c>
      <c r="BE126" s="92"/>
      <c r="BF126" s="92"/>
      <c r="BG126" s="172" t="b">
        <v>1</v>
      </c>
      <c r="BH126" s="92"/>
      <c r="BI126" s="92"/>
      <c r="BJ126" s="172" t="b">
        <v>1</v>
      </c>
      <c r="BK126" s="92"/>
      <c r="BL126" s="92"/>
      <c r="BM126" s="172" t="b">
        <v>1</v>
      </c>
      <c r="BN126" s="92"/>
      <c r="BO126" s="92"/>
      <c r="BP126" s="92" t="s">
        <v>515</v>
      </c>
      <c r="BQ126" s="10"/>
      <c r="BR126" s="10"/>
    </row>
    <row r="127" spans="1:70">
      <c r="A127" s="92" t="str">
        <f t="shared" si="0"/>
        <v>Ekoi Education First Sleeveless Yellow Female Casual Tank Top 28031</v>
      </c>
      <c r="B127" s="92" t="str">
        <f t="array" ref="B127">IF(AND(MOD(ROW()-2, 4) = 0, ROW() &lt;= 402), INDEX(input!$C$3:$C$102, (ROW()-2)/4 + 1), "")</f>
        <v/>
      </c>
      <c r="C127" s="92"/>
      <c r="D127" s="92" t="str">
        <f t="array" ref="D127">IF(AND(MOD(ROW()-2, 4) = 0, ROW() &lt;= 401),
    INDEX(input!$E$3:$E$102, (ROW()-2)/4 + 1),
    ""
)</f>
        <v/>
      </c>
      <c r="E127" s="92"/>
      <c r="F127" s="92" t="str">
        <f t="array" ref="F127">IF(AND(MOD(ROW()-2, 4) = 0, ROW() &lt;= 401),
    INDEX(input!$P$3:$P$102, (ROW()-2)/4 + 1),
    ""
)</f>
        <v/>
      </c>
      <c r="G127" s="92">
        <f t="array" ref="G127">IF(AND(MOD(ROW()-2, 4) = 0, ROW() &lt;= 401),
    INDEX(input!$Q$3:$Q$102, (ROW()-2)/4 + 1),
)</f>
        <v>0</v>
      </c>
      <c r="H127" s="172"/>
      <c r="I127" s="92" t="str">
        <f t="array" ref="I127">IF(AND(MOD(ROW()-2, 4) = 0, ROW() &lt;= 401),
    INDEX(input!$R$3:$R$102, (ROW()-2)/4 + 1),
    ""
)</f>
        <v/>
      </c>
      <c r="J127" s="92" t="str">
        <f t="array" ref="J127">IF(AND(MOD(ROW()-2, 4) = 0, ROW() &lt;= 401),
    INDEX(input!$S$3:$S$102, (ROW()-2)/4 + 1),
    ""
)</f>
        <v/>
      </c>
      <c r="K127" s="92"/>
      <c r="L127" s="92"/>
      <c r="M127" s="92"/>
      <c r="N127" s="92"/>
      <c r="O127" s="92" t="str">
        <f t="array" ref="O127">IF(AND(MOD(ROW()-2, 4) = 0, ROW() &lt;= 401),
    INDEX(input!$AA$3:$AA$102, (ROW()-2)/4 + 1),
    ""
)</f>
        <v/>
      </c>
      <c r="P127" s="173" t="str">
        <f t="array" ref="P127">IF(AND(MOD(ROW()-2, 4) = 0, ROW() &lt;= 401),
    INDEX(input!$AC$3:$AC$102, (ROW()-2)/4 + 1),
    ""
)</f>
        <v/>
      </c>
      <c r="Q127" s="92"/>
      <c r="R127" s="173" t="str">
        <f t="array" ref="R127">IF(AND(MOD(ROW()-2, 4) = 0, ROW() &lt;= 401),
    INDEX(input!$T$3:$T$102, (ROW()-2)/4 + 1),
    ""
)</f>
        <v/>
      </c>
      <c r="S127" s="92"/>
      <c r="T127" s="92"/>
      <c r="U127" s="78" t="str">
        <f t="array" ref="U127">IF(AND(MOD(ROW()-2, 4) = 0, ROW() &lt;= 401),
    INDEX(input!$AF$3:$AF$102, (ROW()-2)/4 + 1),
    ""
)</f>
        <v/>
      </c>
      <c r="V127" s="174" t="str">
        <f t="array" ref="V127">IF(AND(MOD(ROW()-2, 4) = 0, ROW() &lt;= 401),
    INDEX(input!$U$3:$U$102, (ROW()-2)/4 + 1),
    ""
)</f>
        <v/>
      </c>
      <c r="W127" s="172"/>
      <c r="X127" s="172"/>
      <c r="Y127" s="175" t="str">
        <f t="array" ref="Y127">IF(AND(MOD(ROW()-2, 4) = 0, ROW() &lt;= 401),
    INDEX(input!$AB$3:$AB$102, (ROW()-2)/4 + 1),
    ""
)</f>
        <v/>
      </c>
      <c r="Z127" s="92">
        <f t="array" ref="Z127">INDEX(Images!$3:$401, INT((ROW()-2)/4)+1, MOD(ROW()-2, 4) + 2)</f>
        <v>0</v>
      </c>
      <c r="AA127" s="92">
        <f>IF(Z127&lt;&gt;"", 2, "")</f>
        <v>2</v>
      </c>
      <c r="AB127" s="92" t="str">
        <f t="shared" ref="AB127:AB129" si="33">IF(Z127&lt;&gt;"", AB126, "")</f>
        <v>Ekoi Education First Sleeveless Yellow Female Casual Tank Top</v>
      </c>
      <c r="AC127" s="172"/>
      <c r="AD127" s="92" t="str">
        <f t="shared" si="1"/>
        <v/>
      </c>
      <c r="AE127" s="92"/>
      <c r="AF127" s="92"/>
      <c r="AG127" s="177" t="str">
        <f t="array" ref="AG127">IF(AND(MOD(ROW()-2, 4) = 0, ROW() &lt;= 401),
    LOWER(INDEX(input!$I$3:$I$102, (ROW()-2)/4 + 1)),
    ""
)</f>
        <v/>
      </c>
      <c r="AH127" s="92"/>
      <c r="AI127" s="92"/>
      <c r="AJ127" s="178" t="str">
        <f t="array" ref="AJ127">IF(MOD(ROW()-2, 4) = 0, IF(LOWER(INDEX(input!$V:$V, 3 + (ROW()-2)/4)) = "Slightly Used", "used", LOWER(INDEX(input!$V:$V, 3 + (ROW()-2)/4))), "")</f>
        <v/>
      </c>
      <c r="AK127" s="172"/>
      <c r="AL127" s="92"/>
      <c r="AM127" s="92"/>
      <c r="AN127" s="92"/>
      <c r="AO127" s="92"/>
      <c r="AP127" s="92"/>
      <c r="AQ127" s="92"/>
      <c r="AR127" s="92"/>
      <c r="AS127" s="92"/>
      <c r="AT127" s="78" t="str">
        <f t="array" ref="AT127">IF(AND(MOD(ROW()-2, 4) = 0, ROW() &lt;= 401),
    INDEX(input!$AD$3:$AD$102, (ROW()-2)/4 + 1),
    ""
)</f>
        <v/>
      </c>
      <c r="AU127" s="172"/>
      <c r="AV127" s="92"/>
      <c r="AW127" s="92"/>
      <c r="AX127" s="172"/>
      <c r="AY127" s="92"/>
      <c r="AZ127" s="92"/>
      <c r="BA127" s="172"/>
      <c r="BB127" s="92"/>
      <c r="BC127" s="92"/>
      <c r="BD127" s="172"/>
      <c r="BE127" s="92"/>
      <c r="BF127" s="92"/>
      <c r="BG127" s="172"/>
      <c r="BH127" s="92"/>
      <c r="BI127" s="92"/>
      <c r="BJ127" s="172"/>
      <c r="BK127" s="92"/>
      <c r="BL127" s="92"/>
      <c r="BM127" s="172"/>
      <c r="BN127" s="92"/>
      <c r="BO127" s="92"/>
      <c r="BP127" s="92"/>
      <c r="BQ127" s="10"/>
      <c r="BR127" s="10"/>
    </row>
    <row r="128" spans="1:70">
      <c r="A128" s="92" t="str">
        <f t="shared" si="0"/>
        <v>Ekoi Education First Sleeveless Yellow Female Casual Tank Top 28031</v>
      </c>
      <c r="B128" s="92" t="str">
        <f t="array" ref="B128">IF(AND(MOD(ROW()-2, 4) = 0, ROW() &lt;= 402), INDEX(input!$C$3:$C$102, (ROW()-2)/4 + 1), "")</f>
        <v/>
      </c>
      <c r="C128" s="92"/>
      <c r="D128" s="92" t="str">
        <f t="array" ref="D128">IF(AND(MOD(ROW()-2, 4) = 0, ROW() &lt;= 401),
    INDEX(input!$E$3:$E$102, (ROW()-2)/4 + 1),
    ""
)</f>
        <v/>
      </c>
      <c r="E128" s="92"/>
      <c r="F128" s="92" t="str">
        <f t="array" ref="F128">IF(AND(MOD(ROW()-2, 4) = 0, ROW() &lt;= 401),
    INDEX(input!$P$3:$P$102, (ROW()-2)/4 + 1),
    ""
)</f>
        <v/>
      </c>
      <c r="G128" s="92">
        <f t="array" ref="G128">IF(AND(MOD(ROW()-2, 4) = 0, ROW() &lt;= 401),
    INDEX(input!$Q$3:$Q$102, (ROW()-2)/4 + 1),
)</f>
        <v>0</v>
      </c>
      <c r="H128" s="172"/>
      <c r="I128" s="92" t="str">
        <f t="array" ref="I128">IF(AND(MOD(ROW()-2, 4) = 0, ROW() &lt;= 401),
    INDEX(input!$R$3:$R$102, (ROW()-2)/4 + 1),
    ""
)</f>
        <v/>
      </c>
      <c r="J128" s="92" t="str">
        <f t="array" ref="J128">IF(AND(MOD(ROW()-2, 4) = 0, ROW() &lt;= 401),
    INDEX(input!$S$3:$S$102, (ROW()-2)/4 + 1),
    ""
)</f>
        <v/>
      </c>
      <c r="K128" s="92"/>
      <c r="L128" s="92"/>
      <c r="M128" s="92"/>
      <c r="N128" s="92"/>
      <c r="O128" s="92" t="str">
        <f t="array" ref="O128">IF(AND(MOD(ROW()-2, 4) = 0, ROW() &lt;= 401),
    INDEX(input!$AA$3:$AA$102, (ROW()-2)/4 + 1),
    ""
)</f>
        <v/>
      </c>
      <c r="P128" s="173" t="str">
        <f t="array" ref="P128">IF(AND(MOD(ROW()-2, 4) = 0, ROW() &lt;= 401),
    INDEX(input!$AC$3:$AC$102, (ROW()-2)/4 + 1),
    ""
)</f>
        <v/>
      </c>
      <c r="Q128" s="92"/>
      <c r="R128" s="173" t="str">
        <f t="array" ref="R128">IF(AND(MOD(ROW()-2, 4) = 0, ROW() &lt;= 401),
    INDEX(input!$T$3:$T$102, (ROW()-2)/4 + 1),
    ""
)</f>
        <v/>
      </c>
      <c r="S128" s="92"/>
      <c r="T128" s="92"/>
      <c r="U128" s="78" t="str">
        <f t="array" ref="U128">IF(AND(MOD(ROW()-2, 4) = 0, ROW() &lt;= 401),
    INDEX(input!$AF$3:$AF$102, (ROW()-2)/4 + 1),
    ""
)</f>
        <v/>
      </c>
      <c r="V128" s="174" t="str">
        <f t="array" ref="V128">IF(AND(MOD(ROW()-2, 4) = 0, ROW() &lt;= 401),
    INDEX(input!$U$3:$U$102, (ROW()-2)/4 + 1),
    ""
)</f>
        <v/>
      </c>
      <c r="W128" s="172"/>
      <c r="X128" s="172"/>
      <c r="Y128" s="175" t="str">
        <f t="array" ref="Y128">IF(AND(MOD(ROW()-2, 4) = 0, ROW() &lt;= 401),
    INDEX(input!$AB$3:$AB$102, (ROW()-2)/4 + 1),
    ""
)</f>
        <v/>
      </c>
      <c r="Z128" s="92">
        <f t="array" ref="Z128">INDEX(Images!$3:$401, INT((ROW()-2)/4)+1, MOD(ROW()-2, 4) + 2)</f>
        <v>0</v>
      </c>
      <c r="AA128" s="92">
        <f>IF(Z128&lt;&gt;"", 3, "")</f>
        <v>3</v>
      </c>
      <c r="AB128" s="92" t="str">
        <f t="shared" si="33"/>
        <v>Ekoi Education First Sleeveless Yellow Female Casual Tank Top</v>
      </c>
      <c r="AC128" s="172"/>
      <c r="AD128" s="92" t="str">
        <f t="shared" si="1"/>
        <v/>
      </c>
      <c r="AE128" s="92"/>
      <c r="AF128" s="92"/>
      <c r="AG128" s="177" t="str">
        <f t="array" ref="AG128">IF(AND(MOD(ROW()-2, 4) = 0, ROW() &lt;= 401),
    LOWER(INDEX(input!$I$3:$I$102, (ROW()-2)/4 + 1)),
    ""
)</f>
        <v/>
      </c>
      <c r="AH128" s="92"/>
      <c r="AI128" s="92"/>
      <c r="AJ128" s="178" t="str">
        <f t="array" ref="AJ128">IF(MOD(ROW()-2, 4) = 0, IF(LOWER(INDEX(input!$V:$V, 3 + (ROW()-2)/4)) = "Slightly Used", "used", LOWER(INDEX(input!$V:$V, 3 + (ROW()-2)/4))), "")</f>
        <v/>
      </c>
      <c r="AK128" s="172"/>
      <c r="AL128" s="92"/>
      <c r="AM128" s="92"/>
      <c r="AN128" s="92"/>
      <c r="AO128" s="92"/>
      <c r="AP128" s="92"/>
      <c r="AQ128" s="92"/>
      <c r="AR128" s="92"/>
      <c r="AS128" s="92"/>
      <c r="AT128" s="78" t="str">
        <f t="array" ref="AT128">IF(AND(MOD(ROW()-2, 4) = 0, ROW() &lt;= 401),
    INDEX(input!$AD$3:$AD$102, (ROW()-2)/4 + 1),
    ""
)</f>
        <v/>
      </c>
      <c r="AU128" s="172"/>
      <c r="AV128" s="92"/>
      <c r="AW128" s="92"/>
      <c r="AX128" s="172"/>
      <c r="AY128" s="92"/>
      <c r="AZ128" s="92"/>
      <c r="BA128" s="172"/>
      <c r="BB128" s="92"/>
      <c r="BC128" s="92"/>
      <c r="BD128" s="172"/>
      <c r="BE128" s="92"/>
      <c r="BF128" s="92"/>
      <c r="BG128" s="172"/>
      <c r="BH128" s="92"/>
      <c r="BI128" s="92"/>
      <c r="BJ128" s="172"/>
      <c r="BK128" s="92"/>
      <c r="BL128" s="92"/>
      <c r="BM128" s="172"/>
      <c r="BN128" s="92"/>
      <c r="BO128" s="92"/>
      <c r="BP128" s="92"/>
      <c r="BQ128" s="10"/>
      <c r="BR128" s="10"/>
    </row>
    <row r="129" spans="1:70">
      <c r="A129" s="92" t="str">
        <f t="shared" si="0"/>
        <v>Ekoi Education First Sleeveless Yellow Female Casual Tank Top 28031</v>
      </c>
      <c r="B129" s="92" t="str">
        <f t="array" ref="B129">IF(AND(MOD(ROW()-2, 4) = 0, ROW() &lt;= 402), INDEX(input!$C$3:$C$102, (ROW()-2)/4 + 1), "")</f>
        <v/>
      </c>
      <c r="C129" s="92"/>
      <c r="D129" s="92" t="str">
        <f t="array" ref="D129">IF(AND(MOD(ROW()-2, 4) = 0, ROW() &lt;= 401),
    INDEX(input!$E$3:$E$102, (ROW()-2)/4 + 1),
    ""
)</f>
        <v/>
      </c>
      <c r="E129" s="92"/>
      <c r="F129" s="92" t="str">
        <f t="array" ref="F129">IF(AND(MOD(ROW()-2, 4) = 0, ROW() &lt;= 401),
    INDEX(input!$P$3:$P$102, (ROW()-2)/4 + 1),
    ""
)</f>
        <v/>
      </c>
      <c r="G129" s="92">
        <f t="array" ref="G129">IF(AND(MOD(ROW()-2, 4) = 0, ROW() &lt;= 401),
    INDEX(input!$Q$3:$Q$102, (ROW()-2)/4 + 1),
)</f>
        <v>0</v>
      </c>
      <c r="H129" s="172"/>
      <c r="I129" s="92" t="str">
        <f t="array" ref="I129">IF(AND(MOD(ROW()-2, 4) = 0, ROW() &lt;= 401),
    INDEX(input!$R$3:$R$102, (ROW()-2)/4 + 1),
    ""
)</f>
        <v/>
      </c>
      <c r="J129" s="92" t="str">
        <f t="array" ref="J129">IF(AND(MOD(ROW()-2, 4) = 0, ROW() &lt;= 401),
    INDEX(input!$S$3:$S$102, (ROW()-2)/4 + 1),
    ""
)</f>
        <v/>
      </c>
      <c r="K129" s="92"/>
      <c r="L129" s="92"/>
      <c r="M129" s="92"/>
      <c r="N129" s="92"/>
      <c r="O129" s="92" t="str">
        <f t="array" ref="O129">IF(AND(MOD(ROW()-2, 4) = 0, ROW() &lt;= 401),
    INDEX(input!$AA$3:$AA$102, (ROW()-2)/4 + 1),
    ""
)</f>
        <v/>
      </c>
      <c r="P129" s="173" t="str">
        <f t="array" ref="P129">IF(AND(MOD(ROW()-2, 4) = 0, ROW() &lt;= 401),
    INDEX(input!$AC$3:$AC$102, (ROW()-2)/4 + 1),
    ""
)</f>
        <v/>
      </c>
      <c r="Q129" s="92"/>
      <c r="R129" s="173" t="str">
        <f t="array" ref="R129">IF(AND(MOD(ROW()-2, 4) = 0, ROW() &lt;= 401),
    INDEX(input!$T$3:$T$102, (ROW()-2)/4 + 1),
    ""
)</f>
        <v/>
      </c>
      <c r="S129" s="92"/>
      <c r="T129" s="92"/>
      <c r="U129" s="78" t="str">
        <f t="array" ref="U129">IF(AND(MOD(ROW()-2, 4) = 0, ROW() &lt;= 401),
    INDEX(input!$AF$3:$AF$102, (ROW()-2)/4 + 1),
    ""
)</f>
        <v/>
      </c>
      <c r="V129" s="174" t="str">
        <f t="array" ref="V129">IF(AND(MOD(ROW()-2, 4) = 0, ROW() &lt;= 401),
    INDEX(input!$U$3:$U$102, (ROW()-2)/4 + 1),
    ""
)</f>
        <v/>
      </c>
      <c r="W129" s="172"/>
      <c r="X129" s="172"/>
      <c r="Y129" s="175" t="str">
        <f t="array" ref="Y129">IF(AND(MOD(ROW()-2, 4) = 0, ROW() &lt;= 401),
    INDEX(input!$AB$3:$AB$102, (ROW()-2)/4 + 1),
    ""
)</f>
        <v/>
      </c>
      <c r="Z129" s="92">
        <f t="array" ref="Z129">INDEX(Images!$3:$401, INT((ROW()-2)/4)+1, MOD(ROW()-2, 4) + 2)</f>
        <v>0</v>
      </c>
      <c r="AA129" s="92">
        <f>IF(Z129&lt;&gt;"", 4, "")</f>
        <v>4</v>
      </c>
      <c r="AB129" s="92" t="str">
        <f t="shared" si="33"/>
        <v>Ekoi Education First Sleeveless Yellow Female Casual Tank Top</v>
      </c>
      <c r="AC129" s="172"/>
      <c r="AD129" s="92" t="str">
        <f t="shared" si="1"/>
        <v/>
      </c>
      <c r="AE129" s="92"/>
      <c r="AF129" s="92"/>
      <c r="AG129" s="177" t="str">
        <f t="array" ref="AG129">IF(AND(MOD(ROW()-2, 4) = 0, ROW() &lt;= 401),
    LOWER(INDEX(input!$I$3:$I$102, (ROW()-2)/4 + 1)),
    ""
)</f>
        <v/>
      </c>
      <c r="AH129" s="92"/>
      <c r="AI129" s="92"/>
      <c r="AJ129" s="178" t="str">
        <f t="array" ref="AJ129">IF(MOD(ROW()-2, 4) = 0, IF(LOWER(INDEX(input!$V:$V, 3 + (ROW()-2)/4)) = "Slightly Used", "used", LOWER(INDEX(input!$V:$V, 3 + (ROW()-2)/4))), "")</f>
        <v/>
      </c>
      <c r="AK129" s="172"/>
      <c r="AL129" s="92"/>
      <c r="AM129" s="92"/>
      <c r="AN129" s="92"/>
      <c r="AO129" s="92"/>
      <c r="AP129" s="92"/>
      <c r="AQ129" s="92"/>
      <c r="AR129" s="92"/>
      <c r="AS129" s="92"/>
      <c r="AT129" s="78" t="str">
        <f t="array" ref="AT129">IF(AND(MOD(ROW()-2, 4) = 0, ROW() &lt;= 401),
    INDEX(input!$AD$3:$AD$102, (ROW()-2)/4 + 1),
    ""
)</f>
        <v/>
      </c>
      <c r="AU129" s="172"/>
      <c r="AV129" s="92"/>
      <c r="AW129" s="92"/>
      <c r="AX129" s="172"/>
      <c r="AY129" s="92"/>
      <c r="AZ129" s="92"/>
      <c r="BA129" s="172"/>
      <c r="BB129" s="92"/>
      <c r="BC129" s="92"/>
      <c r="BD129" s="172"/>
      <c r="BE129" s="92"/>
      <c r="BF129" s="92"/>
      <c r="BG129" s="172"/>
      <c r="BH129" s="92"/>
      <c r="BI129" s="92"/>
      <c r="BJ129" s="172"/>
      <c r="BK129" s="92"/>
      <c r="BL129" s="92"/>
      <c r="BM129" s="172"/>
      <c r="BN129" s="92"/>
      <c r="BO129" s="92"/>
      <c r="BP129" s="92"/>
      <c r="BQ129" s="10"/>
      <c r="BR129" s="10"/>
    </row>
    <row r="130" spans="1:70">
      <c r="A130" s="92" t="str">
        <f t="shared" si="0"/>
        <v>Bioracer Education First Sleeveless Black Female Casual Tank Top 28032</v>
      </c>
      <c r="B130" s="92" t="str">
        <f t="array" ref="B130">IF(AND(MOD(ROW()-2, 4) = 0, ROW() &lt;= 402), INDEX(input!$C$3:$C$102, (ROW()-2)/4 + 1), "")</f>
        <v>Bioracer Education First Sleeveless Black Female Casual Tank Top</v>
      </c>
      <c r="C130" s="92" t="str">
        <f t="array" aca="1" ref="C130" ca="1">IF(MOD(ROW()-2,4)=0, INDEX(input!B:B, (ROW()-2)/4 + 3), INDEX(input!B:B, (ROW()-2)/4 + 2))</f>
        <v>&lt;html&gt;&lt;body&gt;&lt;b&gt;Key Information&lt;/b&gt;&lt;br&gt;&lt;b&gt;Brand:&lt;/b&gt; Bioracer&lt;br&gt;&lt;b&gt;ProTeam:&lt;/b&gt; Education First&lt;br&gt;&lt;b&gt;Gender:&lt;/b&gt; Female&lt;br&gt;&lt;b&gt;Sleeve type:&lt;/b&gt; Sleeveless&lt;br&gt;&lt;b&gt;Colour:&lt;/b&gt; Black&lt;br&gt;&lt;b&gt;Season:&lt;/b&gt;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00028032 2-D-9&lt;/body&gt;&lt;/html&gt;</v>
      </c>
      <c r="D130" s="92" t="str">
        <f t="array" ref="D130">IF(AND(MOD(ROW()-2, 4) = 0, ROW() &lt;= 401),
    INDEX(input!$E$3:$E$102, (ROW()-2)/4 + 1),
    ""
)</f>
        <v>vc80</v>
      </c>
      <c r="E130" s="92" t="s">
        <v>509</v>
      </c>
      <c r="F130" s="92" t="str">
        <f t="array" ref="F130">IF(AND(MOD(ROW()-2, 4) = 0, ROW() &lt;= 401),
    INDEX(input!$P$3:$P$102, (ROW()-2)/4 + 1),
    ""
)</f>
        <v>T shirts &amp; Tops</v>
      </c>
      <c r="G130" s="92" t="str">
        <f t="array" ref="G130">IF(AND(MOD(ROW()-2, 4) = 0, ROW() &lt;= 401),
    INDEX(input!$Q$3:$Q$102, (ROW()-2)/4 + 1),
)</f>
        <v>New Arrivals, __label:New Arrivals</v>
      </c>
      <c r="H130" s="172" t="b">
        <v>0</v>
      </c>
      <c r="I130" s="92" t="str">
        <f t="array" ref="I130">IF(AND(MOD(ROW()-2, 4) = 0, ROW() &lt;= 401),
    INDEX(input!$R$3:$R$102, (ROW()-2)/4 + 1),
    ""
)</f>
        <v>Size</v>
      </c>
      <c r="J130" s="92" t="str">
        <f t="array" ref="J130">IF(AND(MOD(ROW()-2, 4) = 0, ROW() &lt;= 401),
    INDEX(input!$S$3:$S$102, (ROW()-2)/4 + 1),
    ""
)</f>
        <v>L</v>
      </c>
      <c r="K130" s="92"/>
      <c r="L130" s="92"/>
      <c r="M130" s="92"/>
      <c r="N130" s="92"/>
      <c r="O130" s="92" t="str">
        <f t="array" ref="O130">IF(AND(MOD(ROW()-2, 4) = 0, ROW() &lt;= 401),
    INDEX(input!$AA$3:$AA$102, (ROW()-2)/4 + 1),
    ""
)</f>
        <v>00028032 2-D-9</v>
      </c>
      <c r="P130" s="173">
        <f t="array" ref="P130">IF(AND(MOD(ROW()-2, 4) = 0, ROW() &lt;= 401),
    INDEX(input!$AC$3:$AC$102, (ROW()-2)/4 + 1),
    ""
)</f>
        <v>500</v>
      </c>
      <c r="Q130" s="92" t="s">
        <v>510</v>
      </c>
      <c r="R130" s="173">
        <f t="array" ref="R130">IF(AND(MOD(ROW()-2, 4) = 0, ROW() &lt;= 401),
    INDEX(input!$T$3:$T$102, (ROW()-2)/4 + 1),
    ""
)</f>
        <v>1</v>
      </c>
      <c r="S130" s="92" t="s">
        <v>511</v>
      </c>
      <c r="T130" s="92" t="s">
        <v>512</v>
      </c>
      <c r="U130" s="78">
        <f t="array" ref="U130">IF(AND(MOD(ROW()-2, 4) = 0, ROW() &lt;= 401),
    INDEX(input!$AF$3:$AF$102, (ROW()-2)/4 + 1),
    ""
)</f>
        <v>11.988</v>
      </c>
      <c r="V130" s="174">
        <f t="array" ref="V130">IF(AND(MOD(ROW()-2, 4) = 0, ROW() &lt;= 401),
    INDEX(input!$U$3:$U$102, (ROW()-2)/4 + 1),
    ""
)</f>
        <v>0</v>
      </c>
      <c r="W130" s="172" t="b">
        <v>1</v>
      </c>
      <c r="X130" s="172" t="b">
        <v>1</v>
      </c>
      <c r="Y130" s="175" t="str">
        <f t="array" ref="Y130">IF(AND(MOD(ROW()-2, 4) = 0, ROW() &lt;= 401),
    INDEX(input!$AB$3:$AB$102, (ROW()-2)/4 + 1),
    ""
)</f>
        <v>28032</v>
      </c>
      <c r="Z130" s="92">
        <f t="array" ref="Z130">INDEX(Images!$3:$401, INT((ROW()-2)/4)+1, MOD(ROW()-2, 4) + 2)</f>
        <v>0</v>
      </c>
      <c r="AA130" s="92">
        <f>IF(Z130&lt;&gt;"", 1, "")</f>
        <v>1</v>
      </c>
      <c r="AB130" s="92" t="str">
        <f t="array" ref="AB130">IF(AND(Z130&lt;&gt;"", MOD(ROW()-2,4)=0), INDEX($B$2:$B$401, (ROW()-2)/4*4 + 1), "")</f>
        <v>Bioracer Education First Sleeveless Black Female Casual Tank Top</v>
      </c>
      <c r="AC130" s="172" t="b">
        <v>0</v>
      </c>
      <c r="AD130" s="92" t="str">
        <f t="shared" si="1"/>
        <v>Bioracer Education First Sleeveless Black Female Casual Tank Top</v>
      </c>
      <c r="AE130" s="92"/>
      <c r="AF130" s="92" t="s">
        <v>513</v>
      </c>
      <c r="AG130" s="177" t="str">
        <f t="array" ref="AG130">IF(AND(MOD(ROW()-2, 4) = 0, ROW() &lt;= 401),
    LOWER(INDEX(input!$I$3:$I$102, (ROW()-2)/4 + 1)),
    ""
)</f>
        <v>female</v>
      </c>
      <c r="AH130" s="92"/>
      <c r="AI130" s="92"/>
      <c r="AJ130" s="178" t="str">
        <f t="array" ref="AJ130">IF(MOD(ROW()-2, 4) = 0, IF(LOWER(INDEX(input!$V:$V, 3 + (ROW()-2)/4)) = "Slightly Used", "used", LOWER(INDEX(input!$V:$V, 3 + (ROW()-2)/4))), "")</f>
        <v>used</v>
      </c>
      <c r="AK130" s="172" t="b">
        <v>1</v>
      </c>
      <c r="AL130" s="92"/>
      <c r="AM130" s="92"/>
      <c r="AN130" s="92"/>
      <c r="AO130" s="92"/>
      <c r="AP130" s="92"/>
      <c r="AQ130" s="92"/>
      <c r="AR130" s="92" t="s">
        <v>514</v>
      </c>
      <c r="AS130" s="92"/>
      <c r="AT130" s="78">
        <f t="array" ref="AT130">IF(AND(MOD(ROW()-2, 4) = 0, ROW() &lt;= 401),
    INDEX(input!$AD$3:$AD$102, (ROW()-2)/4 + 1),
    ""
)</f>
        <v>2</v>
      </c>
      <c r="AU130" s="172" t="b">
        <v>1</v>
      </c>
      <c r="AV130" s="92"/>
      <c r="AW130" s="92"/>
      <c r="AX130" s="172" t="b">
        <v>1</v>
      </c>
      <c r="AY130" s="92"/>
      <c r="AZ130" s="92"/>
      <c r="BA130" s="172" t="b">
        <v>1</v>
      </c>
      <c r="BB130" s="92"/>
      <c r="BC130" s="92"/>
      <c r="BD130" s="172" t="b">
        <v>1</v>
      </c>
      <c r="BE130" s="92"/>
      <c r="BF130" s="92"/>
      <c r="BG130" s="172" t="b">
        <v>1</v>
      </c>
      <c r="BH130" s="92"/>
      <c r="BI130" s="92"/>
      <c r="BJ130" s="172" t="b">
        <v>1</v>
      </c>
      <c r="BK130" s="92"/>
      <c r="BL130" s="92"/>
      <c r="BM130" s="172" t="b">
        <v>1</v>
      </c>
      <c r="BN130" s="92"/>
      <c r="BO130" s="92"/>
      <c r="BP130" s="92" t="s">
        <v>515</v>
      </c>
      <c r="BQ130" s="10"/>
      <c r="BR130" s="10"/>
    </row>
    <row r="131" spans="1:70">
      <c r="A131" s="92" t="str">
        <f t="shared" si="0"/>
        <v>Bioracer Education First Sleeveless Black Female Casual Tank Top 28032</v>
      </c>
      <c r="B131" s="92" t="str">
        <f t="array" ref="B131">IF(AND(MOD(ROW()-2, 4) = 0, ROW() &lt;= 402), INDEX(input!$C$3:$C$102, (ROW()-2)/4 + 1), "")</f>
        <v/>
      </c>
      <c r="C131" s="92"/>
      <c r="D131" s="92" t="str">
        <f t="array" ref="D131">IF(AND(MOD(ROW()-2, 4) = 0, ROW() &lt;= 401),
    INDEX(input!$E$3:$E$102, (ROW()-2)/4 + 1),
    ""
)</f>
        <v/>
      </c>
      <c r="E131" s="92"/>
      <c r="F131" s="92" t="str">
        <f t="array" ref="F131">IF(AND(MOD(ROW()-2, 4) = 0, ROW() &lt;= 401),
    INDEX(input!$P$3:$P$102, (ROW()-2)/4 + 1),
    ""
)</f>
        <v/>
      </c>
      <c r="G131" s="92">
        <f t="array" ref="G131">IF(AND(MOD(ROW()-2, 4) = 0, ROW() &lt;= 401),
    INDEX(input!$Q$3:$Q$102, (ROW()-2)/4 + 1),
)</f>
        <v>0</v>
      </c>
      <c r="H131" s="172"/>
      <c r="I131" s="92" t="str">
        <f t="array" ref="I131">IF(AND(MOD(ROW()-2, 4) = 0, ROW() &lt;= 401),
    INDEX(input!$R$3:$R$102, (ROW()-2)/4 + 1),
    ""
)</f>
        <v/>
      </c>
      <c r="J131" s="92" t="str">
        <f t="array" ref="J131">IF(AND(MOD(ROW()-2, 4) = 0, ROW() &lt;= 401),
    INDEX(input!$S$3:$S$102, (ROW()-2)/4 + 1),
    ""
)</f>
        <v/>
      </c>
      <c r="K131" s="92"/>
      <c r="L131" s="92"/>
      <c r="M131" s="92"/>
      <c r="N131" s="92"/>
      <c r="O131" s="92" t="str">
        <f t="array" ref="O131">IF(AND(MOD(ROW()-2, 4) = 0, ROW() &lt;= 401),
    INDEX(input!$AA$3:$AA$102, (ROW()-2)/4 + 1),
    ""
)</f>
        <v/>
      </c>
      <c r="P131" s="173" t="str">
        <f t="array" ref="P131">IF(AND(MOD(ROW()-2, 4) = 0, ROW() &lt;= 401),
    INDEX(input!$AC$3:$AC$102, (ROW()-2)/4 + 1),
    ""
)</f>
        <v/>
      </c>
      <c r="Q131" s="92"/>
      <c r="R131" s="173" t="str">
        <f t="array" ref="R131">IF(AND(MOD(ROW()-2, 4) = 0, ROW() &lt;= 401),
    INDEX(input!$T$3:$T$102, (ROW()-2)/4 + 1),
    ""
)</f>
        <v/>
      </c>
      <c r="S131" s="92"/>
      <c r="T131" s="92"/>
      <c r="U131" s="78" t="str">
        <f t="array" ref="U131">IF(AND(MOD(ROW()-2, 4) = 0, ROW() &lt;= 401),
    INDEX(input!$AF$3:$AF$102, (ROW()-2)/4 + 1),
    ""
)</f>
        <v/>
      </c>
      <c r="V131" s="174" t="str">
        <f t="array" ref="V131">IF(AND(MOD(ROW()-2, 4) = 0, ROW() &lt;= 401),
    INDEX(input!$U$3:$U$102, (ROW()-2)/4 + 1),
    ""
)</f>
        <v/>
      </c>
      <c r="W131" s="172"/>
      <c r="X131" s="172"/>
      <c r="Y131" s="175" t="str">
        <f t="array" ref="Y131">IF(AND(MOD(ROW()-2, 4) = 0, ROW() &lt;= 401),
    INDEX(input!$AB$3:$AB$102, (ROW()-2)/4 + 1),
    ""
)</f>
        <v/>
      </c>
      <c r="Z131" s="92">
        <f t="array" ref="Z131">INDEX(Images!$3:$401, INT((ROW()-2)/4)+1, MOD(ROW()-2, 4) + 2)</f>
        <v>0</v>
      </c>
      <c r="AA131" s="92">
        <f>IF(Z131&lt;&gt;"", 2, "")</f>
        <v>2</v>
      </c>
      <c r="AB131" s="92" t="str">
        <f t="shared" ref="AB131:AB133" si="34">IF(Z131&lt;&gt;"", AB130, "")</f>
        <v>Bioracer Education First Sleeveless Black Female Casual Tank Top</v>
      </c>
      <c r="AC131" s="172"/>
      <c r="AD131" s="92" t="str">
        <f t="shared" si="1"/>
        <v/>
      </c>
      <c r="AE131" s="92"/>
      <c r="AF131" s="92"/>
      <c r="AG131" s="177" t="str">
        <f t="array" ref="AG131">IF(AND(MOD(ROW()-2, 4) = 0, ROW() &lt;= 401),
    LOWER(INDEX(input!$I$3:$I$102, (ROW()-2)/4 + 1)),
    ""
)</f>
        <v/>
      </c>
      <c r="AH131" s="92"/>
      <c r="AI131" s="92"/>
      <c r="AJ131" s="178" t="str">
        <f t="array" ref="AJ131">IF(MOD(ROW()-2, 4) = 0, IF(LOWER(INDEX(input!$V:$V, 3 + (ROW()-2)/4)) = "Slightly Used", "used", LOWER(INDEX(input!$V:$V, 3 + (ROW()-2)/4))), "")</f>
        <v/>
      </c>
      <c r="AK131" s="172"/>
      <c r="AL131" s="92"/>
      <c r="AM131" s="92"/>
      <c r="AN131" s="92"/>
      <c r="AO131" s="92"/>
      <c r="AP131" s="92"/>
      <c r="AQ131" s="92"/>
      <c r="AR131" s="92"/>
      <c r="AS131" s="92"/>
      <c r="AT131" s="78" t="str">
        <f t="array" ref="AT131">IF(AND(MOD(ROW()-2, 4) = 0, ROW() &lt;= 401),
    INDEX(input!$AD$3:$AD$102, (ROW()-2)/4 + 1),
    ""
)</f>
        <v/>
      </c>
      <c r="AU131" s="172"/>
      <c r="AV131" s="92"/>
      <c r="AW131" s="92"/>
      <c r="AX131" s="172"/>
      <c r="AY131" s="92"/>
      <c r="AZ131" s="92"/>
      <c r="BA131" s="172"/>
      <c r="BB131" s="92"/>
      <c r="BC131" s="92"/>
      <c r="BD131" s="172"/>
      <c r="BE131" s="92"/>
      <c r="BF131" s="92"/>
      <c r="BG131" s="172"/>
      <c r="BH131" s="92"/>
      <c r="BI131" s="92"/>
      <c r="BJ131" s="172"/>
      <c r="BK131" s="92"/>
      <c r="BL131" s="92"/>
      <c r="BM131" s="172"/>
      <c r="BN131" s="92"/>
      <c r="BO131" s="92"/>
      <c r="BP131" s="92"/>
      <c r="BQ131" s="10"/>
      <c r="BR131" s="10"/>
    </row>
    <row r="132" spans="1:70">
      <c r="A132" s="92" t="str">
        <f t="shared" si="0"/>
        <v>Bioracer Education First Sleeveless Black Female Casual Tank Top 28032</v>
      </c>
      <c r="B132" s="92" t="str">
        <f t="array" ref="B132">IF(AND(MOD(ROW()-2, 4) = 0, ROW() &lt;= 402), INDEX(input!$C$3:$C$102, (ROW()-2)/4 + 1), "")</f>
        <v/>
      </c>
      <c r="C132" s="92"/>
      <c r="D132" s="92" t="str">
        <f t="array" ref="D132">IF(AND(MOD(ROW()-2, 4) = 0, ROW() &lt;= 401),
    INDEX(input!$E$3:$E$102, (ROW()-2)/4 + 1),
    ""
)</f>
        <v/>
      </c>
      <c r="E132" s="92"/>
      <c r="F132" s="92" t="str">
        <f t="array" ref="F132">IF(AND(MOD(ROW()-2, 4) = 0, ROW() &lt;= 401),
    INDEX(input!$P$3:$P$102, (ROW()-2)/4 + 1),
    ""
)</f>
        <v/>
      </c>
      <c r="G132" s="92">
        <f t="array" ref="G132">IF(AND(MOD(ROW()-2, 4) = 0, ROW() &lt;= 401),
    INDEX(input!$Q$3:$Q$102, (ROW()-2)/4 + 1),
)</f>
        <v>0</v>
      </c>
      <c r="H132" s="172"/>
      <c r="I132" s="92" t="str">
        <f t="array" ref="I132">IF(AND(MOD(ROW()-2, 4) = 0, ROW() &lt;= 401),
    INDEX(input!$R$3:$R$102, (ROW()-2)/4 + 1),
    ""
)</f>
        <v/>
      </c>
      <c r="J132" s="92" t="str">
        <f t="array" ref="J132">IF(AND(MOD(ROW()-2, 4) = 0, ROW() &lt;= 401),
    INDEX(input!$S$3:$S$102, (ROW()-2)/4 + 1),
    ""
)</f>
        <v/>
      </c>
      <c r="K132" s="92"/>
      <c r="L132" s="92"/>
      <c r="M132" s="92"/>
      <c r="N132" s="92"/>
      <c r="O132" s="92" t="str">
        <f t="array" ref="O132">IF(AND(MOD(ROW()-2, 4) = 0, ROW() &lt;= 401),
    INDEX(input!$AA$3:$AA$102, (ROW()-2)/4 + 1),
    ""
)</f>
        <v/>
      </c>
      <c r="P132" s="173" t="str">
        <f t="array" ref="P132">IF(AND(MOD(ROW()-2, 4) = 0, ROW() &lt;= 401),
    INDEX(input!$AC$3:$AC$102, (ROW()-2)/4 + 1),
    ""
)</f>
        <v/>
      </c>
      <c r="Q132" s="92"/>
      <c r="R132" s="173" t="str">
        <f t="array" ref="R132">IF(AND(MOD(ROW()-2, 4) = 0, ROW() &lt;= 401),
    INDEX(input!$T$3:$T$102, (ROW()-2)/4 + 1),
    ""
)</f>
        <v/>
      </c>
      <c r="S132" s="92"/>
      <c r="T132" s="92"/>
      <c r="U132" s="78" t="str">
        <f t="array" ref="U132">IF(AND(MOD(ROW()-2, 4) = 0, ROW() &lt;= 401),
    INDEX(input!$AF$3:$AF$102, (ROW()-2)/4 + 1),
    ""
)</f>
        <v/>
      </c>
      <c r="V132" s="174" t="str">
        <f t="array" ref="V132">IF(AND(MOD(ROW()-2, 4) = 0, ROW() &lt;= 401),
    INDEX(input!$U$3:$U$102, (ROW()-2)/4 + 1),
    ""
)</f>
        <v/>
      </c>
      <c r="W132" s="172"/>
      <c r="X132" s="172"/>
      <c r="Y132" s="175" t="str">
        <f t="array" ref="Y132">IF(AND(MOD(ROW()-2, 4) = 0, ROW() &lt;= 401),
    INDEX(input!$AB$3:$AB$102, (ROW()-2)/4 + 1),
    ""
)</f>
        <v/>
      </c>
      <c r="Z132" s="92">
        <f t="array" ref="Z132">INDEX(Images!$3:$401, INT((ROW()-2)/4)+1, MOD(ROW()-2, 4) + 2)</f>
        <v>0</v>
      </c>
      <c r="AA132" s="92">
        <f>IF(Z132&lt;&gt;"", 3, "")</f>
        <v>3</v>
      </c>
      <c r="AB132" s="92" t="str">
        <f t="shared" si="34"/>
        <v>Bioracer Education First Sleeveless Black Female Casual Tank Top</v>
      </c>
      <c r="AC132" s="172"/>
      <c r="AD132" s="92" t="str">
        <f t="shared" si="1"/>
        <v/>
      </c>
      <c r="AE132" s="92"/>
      <c r="AF132" s="92"/>
      <c r="AG132" s="177" t="str">
        <f t="array" ref="AG132">IF(AND(MOD(ROW()-2, 4) = 0, ROW() &lt;= 401),
    LOWER(INDEX(input!$I$3:$I$102, (ROW()-2)/4 + 1)),
    ""
)</f>
        <v/>
      </c>
      <c r="AH132" s="92"/>
      <c r="AI132" s="92"/>
      <c r="AJ132" s="178" t="str">
        <f t="array" ref="AJ132">IF(MOD(ROW()-2, 4) = 0, IF(LOWER(INDEX(input!$V:$V, 3 + (ROW()-2)/4)) = "Slightly Used", "used", LOWER(INDEX(input!$V:$V, 3 + (ROW()-2)/4))), "")</f>
        <v/>
      </c>
      <c r="AK132" s="172"/>
      <c r="AL132" s="92"/>
      <c r="AM132" s="92"/>
      <c r="AN132" s="92"/>
      <c r="AO132" s="92"/>
      <c r="AP132" s="92"/>
      <c r="AQ132" s="92"/>
      <c r="AR132" s="92"/>
      <c r="AS132" s="92"/>
      <c r="AT132" s="78" t="str">
        <f t="array" ref="AT132">IF(AND(MOD(ROW()-2, 4) = 0, ROW() &lt;= 401),
    INDEX(input!$AD$3:$AD$102, (ROW()-2)/4 + 1),
    ""
)</f>
        <v/>
      </c>
      <c r="AU132" s="172"/>
      <c r="AV132" s="92"/>
      <c r="AW132" s="92"/>
      <c r="AX132" s="172"/>
      <c r="AY132" s="92"/>
      <c r="AZ132" s="92"/>
      <c r="BA132" s="172"/>
      <c r="BB132" s="92"/>
      <c r="BC132" s="92"/>
      <c r="BD132" s="172"/>
      <c r="BE132" s="92"/>
      <c r="BF132" s="92"/>
      <c r="BG132" s="172"/>
      <c r="BH132" s="92"/>
      <c r="BI132" s="92"/>
      <c r="BJ132" s="172"/>
      <c r="BK132" s="92"/>
      <c r="BL132" s="92"/>
      <c r="BM132" s="172"/>
      <c r="BN132" s="92"/>
      <c r="BO132" s="92"/>
      <c r="BP132" s="92"/>
      <c r="BQ132" s="10"/>
      <c r="BR132" s="10"/>
    </row>
    <row r="133" spans="1:70">
      <c r="A133" s="92" t="str">
        <f t="shared" si="0"/>
        <v>Bioracer Education First Sleeveless Black Female Casual Tank Top 28032</v>
      </c>
      <c r="B133" s="92" t="str">
        <f t="array" ref="B133">IF(AND(MOD(ROW()-2, 4) = 0, ROW() &lt;= 402), INDEX(input!$C$3:$C$102, (ROW()-2)/4 + 1), "")</f>
        <v/>
      </c>
      <c r="C133" s="92"/>
      <c r="D133" s="92" t="str">
        <f t="array" ref="D133">IF(AND(MOD(ROW()-2, 4) = 0, ROW() &lt;= 401),
    INDEX(input!$E$3:$E$102, (ROW()-2)/4 + 1),
    ""
)</f>
        <v/>
      </c>
      <c r="E133" s="92"/>
      <c r="F133" s="92" t="str">
        <f t="array" ref="F133">IF(AND(MOD(ROW()-2, 4) = 0, ROW() &lt;= 401),
    INDEX(input!$P$3:$P$102, (ROW()-2)/4 + 1),
    ""
)</f>
        <v/>
      </c>
      <c r="G133" s="92">
        <f t="array" ref="G133">IF(AND(MOD(ROW()-2, 4) = 0, ROW() &lt;= 401),
    INDEX(input!$Q$3:$Q$102, (ROW()-2)/4 + 1),
)</f>
        <v>0</v>
      </c>
      <c r="H133" s="172"/>
      <c r="I133" s="92" t="str">
        <f t="array" ref="I133">IF(AND(MOD(ROW()-2, 4) = 0, ROW() &lt;= 401),
    INDEX(input!$R$3:$R$102, (ROW()-2)/4 + 1),
    ""
)</f>
        <v/>
      </c>
      <c r="J133" s="92" t="str">
        <f t="array" ref="J133">IF(AND(MOD(ROW()-2, 4) = 0, ROW() &lt;= 401),
    INDEX(input!$S$3:$S$102, (ROW()-2)/4 + 1),
    ""
)</f>
        <v/>
      </c>
      <c r="K133" s="92"/>
      <c r="L133" s="92"/>
      <c r="M133" s="92"/>
      <c r="N133" s="92"/>
      <c r="O133" s="92" t="str">
        <f t="array" ref="O133">IF(AND(MOD(ROW()-2, 4) = 0, ROW() &lt;= 401),
    INDEX(input!$AA$3:$AA$102, (ROW()-2)/4 + 1),
    ""
)</f>
        <v/>
      </c>
      <c r="P133" s="173" t="str">
        <f t="array" ref="P133">IF(AND(MOD(ROW()-2, 4) = 0, ROW() &lt;= 401),
    INDEX(input!$AC$3:$AC$102, (ROW()-2)/4 + 1),
    ""
)</f>
        <v/>
      </c>
      <c r="Q133" s="92"/>
      <c r="R133" s="173" t="str">
        <f t="array" ref="R133">IF(AND(MOD(ROW()-2, 4) = 0, ROW() &lt;= 401),
    INDEX(input!$T$3:$T$102, (ROW()-2)/4 + 1),
    ""
)</f>
        <v/>
      </c>
      <c r="S133" s="92"/>
      <c r="T133" s="92"/>
      <c r="U133" s="78" t="str">
        <f t="array" ref="U133">IF(AND(MOD(ROW()-2, 4) = 0, ROW() &lt;= 401),
    INDEX(input!$AF$3:$AF$102, (ROW()-2)/4 + 1),
    ""
)</f>
        <v/>
      </c>
      <c r="V133" s="174" t="str">
        <f t="array" ref="V133">IF(AND(MOD(ROW()-2, 4) = 0, ROW() &lt;= 401),
    INDEX(input!$U$3:$U$102, (ROW()-2)/4 + 1),
    ""
)</f>
        <v/>
      </c>
      <c r="W133" s="172"/>
      <c r="X133" s="172"/>
      <c r="Y133" s="175" t="str">
        <f t="array" ref="Y133">IF(AND(MOD(ROW()-2, 4) = 0, ROW() &lt;= 401),
    INDEX(input!$AB$3:$AB$102, (ROW()-2)/4 + 1),
    ""
)</f>
        <v/>
      </c>
      <c r="Z133" s="92">
        <f t="array" ref="Z133">INDEX(Images!$3:$401, INT((ROW()-2)/4)+1, MOD(ROW()-2, 4) + 2)</f>
        <v>0</v>
      </c>
      <c r="AA133" s="92">
        <f>IF(Z133&lt;&gt;"", 4, "")</f>
        <v>4</v>
      </c>
      <c r="AB133" s="92" t="str">
        <f t="shared" si="34"/>
        <v>Bioracer Education First Sleeveless Black Female Casual Tank Top</v>
      </c>
      <c r="AC133" s="172"/>
      <c r="AD133" s="92" t="str">
        <f t="shared" si="1"/>
        <v/>
      </c>
      <c r="AE133" s="92"/>
      <c r="AF133" s="92"/>
      <c r="AG133" s="177" t="str">
        <f t="array" ref="AG133">IF(AND(MOD(ROW()-2, 4) = 0, ROW() &lt;= 401),
    LOWER(INDEX(input!$I$3:$I$102, (ROW()-2)/4 + 1)),
    ""
)</f>
        <v/>
      </c>
      <c r="AH133" s="92"/>
      <c r="AI133" s="92"/>
      <c r="AJ133" s="178" t="str">
        <f t="array" ref="AJ133">IF(MOD(ROW()-2, 4) = 0, IF(LOWER(INDEX(input!$V:$V, 3 + (ROW()-2)/4)) = "Slightly Used", "used", LOWER(INDEX(input!$V:$V, 3 + (ROW()-2)/4))), "")</f>
        <v/>
      </c>
      <c r="AK133" s="172"/>
      <c r="AL133" s="92"/>
      <c r="AM133" s="92"/>
      <c r="AN133" s="92"/>
      <c r="AO133" s="92"/>
      <c r="AP133" s="92"/>
      <c r="AQ133" s="92"/>
      <c r="AR133" s="92"/>
      <c r="AS133" s="92"/>
      <c r="AT133" s="78" t="str">
        <f t="array" ref="AT133">IF(AND(MOD(ROW()-2, 4) = 0, ROW() &lt;= 401),
    INDEX(input!$AD$3:$AD$102, (ROW()-2)/4 + 1),
    ""
)</f>
        <v/>
      </c>
      <c r="AU133" s="172"/>
      <c r="AV133" s="92"/>
      <c r="AW133" s="92"/>
      <c r="AX133" s="172"/>
      <c r="AY133" s="92"/>
      <c r="AZ133" s="92"/>
      <c r="BA133" s="172"/>
      <c r="BB133" s="92"/>
      <c r="BC133" s="92"/>
      <c r="BD133" s="172"/>
      <c r="BE133" s="92"/>
      <c r="BF133" s="92"/>
      <c r="BG133" s="172"/>
      <c r="BH133" s="92"/>
      <c r="BI133" s="92"/>
      <c r="BJ133" s="172"/>
      <c r="BK133" s="92"/>
      <c r="BL133" s="92"/>
      <c r="BM133" s="172"/>
      <c r="BN133" s="92"/>
      <c r="BO133" s="92"/>
      <c r="BP133" s="92"/>
      <c r="BQ133" s="10"/>
      <c r="BR133" s="10"/>
    </row>
    <row r="134" spans="1:70">
      <c r="A134" s="92" t="str">
        <f t="shared" si="0"/>
        <v>Bioracer Education First Short Sleeve Black Female Thermal Jersey 28033</v>
      </c>
      <c r="B134" s="92" t="str">
        <f t="array" ref="B134">IF(AND(MOD(ROW()-2, 4) = 0, ROW() &lt;= 402), INDEX(input!$C$3:$C$102, (ROW()-2)/4 + 1), "")</f>
        <v>Bioracer Education First Short Sleeve Black Female Thermal Jersey</v>
      </c>
      <c r="C134" s="92" t="str">
        <f t="array" aca="1" ref="C134" ca="1">IF(MOD(ROW()-2,4)=0, INDEX(input!B:B, (ROW()-2)/4 + 3), INDEX(input!B:B, (ROW()-2)/4 + 2))</f>
        <v>&lt;html&gt;&lt;body&gt;&lt;b&gt;Key Information&lt;/b&gt;&lt;br&gt;&lt;b&gt;Brand:&lt;/b&gt; Bioracer&lt;br&gt;&lt;b&gt;ProTeam:&lt;/b&gt; Education First&lt;br&gt;&lt;b&gt;Gender:&lt;/b&gt; Female&lt;br&gt;&lt;b&gt;Sleeve type:&lt;/b&gt; Short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00028033 2-D-9&lt;/body&gt;&lt;/html&gt;</v>
      </c>
      <c r="D134" s="92" t="str">
        <f t="array" ref="D134">IF(AND(MOD(ROW()-2, 4) = 0, ROW() &lt;= 401),
    INDEX(input!$E$3:$E$102, (ROW()-2)/4 + 1),
    ""
)</f>
        <v>vc80</v>
      </c>
      <c r="E134" s="92" t="s">
        <v>509</v>
      </c>
      <c r="F134" s="92" t="str">
        <f t="array" ref="F134">IF(AND(MOD(ROW()-2, 4) = 0, ROW() &lt;= 401),
    INDEX(input!$P$3:$P$102, (ROW()-2)/4 + 1),
    ""
)</f>
        <v>Cycling Jersey</v>
      </c>
      <c r="G134" s="92" t="str">
        <f t="array" ref="G134">IF(AND(MOD(ROW()-2, 4) = 0, ROW() &lt;= 401),
    INDEX(input!$Q$3:$Q$102, (ROW()-2)/4 + 1),
)</f>
        <v>New Arrivals, __label:New Arrivals</v>
      </c>
      <c r="H134" s="172" t="b">
        <v>0</v>
      </c>
      <c r="I134" s="92" t="str">
        <f t="array" ref="I134">IF(AND(MOD(ROW()-2, 4) = 0, ROW() &lt;= 401),
    INDEX(input!$R$3:$R$102, (ROW()-2)/4 + 1),
    ""
)</f>
        <v>Size</v>
      </c>
      <c r="J134" s="92" t="str">
        <f t="array" ref="J134">IF(AND(MOD(ROW()-2, 4) = 0, ROW() &lt;= 401),
    INDEX(input!$S$3:$S$102, (ROW()-2)/4 + 1),
    ""
)</f>
        <v>L</v>
      </c>
      <c r="K134" s="92"/>
      <c r="L134" s="92"/>
      <c r="M134" s="92"/>
      <c r="N134" s="92"/>
      <c r="O134" s="92" t="str">
        <f t="array" ref="O134">IF(AND(MOD(ROW()-2, 4) = 0, ROW() &lt;= 401),
    INDEX(input!$AA$3:$AA$102, (ROW()-2)/4 + 1),
    ""
)</f>
        <v>00028033 2-D-9</v>
      </c>
      <c r="P134" s="173">
        <f t="array" ref="P134">IF(AND(MOD(ROW()-2, 4) = 0, ROW() &lt;= 401),
    INDEX(input!$AC$3:$AC$102, (ROW()-2)/4 + 1),
    ""
)</f>
        <v>250</v>
      </c>
      <c r="Q134" s="92" t="s">
        <v>510</v>
      </c>
      <c r="R134" s="173">
        <f t="array" ref="R134">IF(AND(MOD(ROW()-2, 4) = 0, ROW() &lt;= 401),
    INDEX(input!$T$3:$T$102, (ROW()-2)/4 + 1),
    ""
)</f>
        <v>1</v>
      </c>
      <c r="S134" s="92" t="s">
        <v>511</v>
      </c>
      <c r="T134" s="92" t="s">
        <v>512</v>
      </c>
      <c r="U134" s="78">
        <f t="array" ref="U134">IF(AND(MOD(ROW()-2, 4) = 0, ROW() &lt;= 401),
    INDEX(input!$AF$3:$AF$102, (ROW()-2)/4 + 1),
    ""
)</f>
        <v>53.988</v>
      </c>
      <c r="V134" s="174">
        <f t="array" ref="V134">IF(AND(MOD(ROW()-2, 4) = 0, ROW() &lt;= 401),
    INDEX(input!$U$3:$U$102, (ROW()-2)/4 + 1),
    ""
)</f>
        <v>0</v>
      </c>
      <c r="W134" s="172" t="b">
        <v>1</v>
      </c>
      <c r="X134" s="172" t="b">
        <v>1</v>
      </c>
      <c r="Y134" s="175" t="str">
        <f t="array" ref="Y134">IF(AND(MOD(ROW()-2, 4) = 0, ROW() &lt;= 401),
    INDEX(input!$AB$3:$AB$102, (ROW()-2)/4 + 1),
    ""
)</f>
        <v>28033</v>
      </c>
      <c r="Z134" s="92">
        <f t="array" ref="Z134">INDEX(Images!$3:$401, INT((ROW()-2)/4)+1, MOD(ROW()-2, 4) + 2)</f>
        <v>0</v>
      </c>
      <c r="AA134" s="92">
        <f>IF(Z134&lt;&gt;"", 1, "")</f>
        <v>1</v>
      </c>
      <c r="AB134" s="92" t="str">
        <f t="array" ref="AB134">IF(AND(Z134&lt;&gt;"", MOD(ROW()-2,4)=0), INDEX($B$2:$B$401, (ROW()-2)/4*4 + 1), "")</f>
        <v>Bioracer Education First Short Sleeve Black Female Thermal Jersey</v>
      </c>
      <c r="AC134" s="172" t="b">
        <v>0</v>
      </c>
      <c r="AD134" s="92" t="str">
        <f t="shared" si="1"/>
        <v>Bioracer Education First Short Sleeve Black Female Thermal Jersey</v>
      </c>
      <c r="AE134" s="92"/>
      <c r="AF134" s="92" t="s">
        <v>513</v>
      </c>
      <c r="AG134" s="177" t="str">
        <f t="array" ref="AG134">IF(AND(MOD(ROW()-2, 4) = 0, ROW() &lt;= 401),
    LOWER(INDEX(input!$I$3:$I$102, (ROW()-2)/4 + 1)),
    ""
)</f>
        <v>female</v>
      </c>
      <c r="AH134" s="92"/>
      <c r="AI134" s="92"/>
      <c r="AJ134" s="178" t="str">
        <f t="array" ref="AJ134">IF(MOD(ROW()-2, 4) = 0, IF(LOWER(INDEX(input!$V:$V, 3 + (ROW()-2)/4)) = "Slightly Used", "used", LOWER(INDEX(input!$V:$V, 3 + (ROW()-2)/4))), "")</f>
        <v>used</v>
      </c>
      <c r="AK134" s="172" t="b">
        <v>1</v>
      </c>
      <c r="AL134" s="92"/>
      <c r="AM134" s="92"/>
      <c r="AN134" s="92"/>
      <c r="AO134" s="92"/>
      <c r="AP134" s="92"/>
      <c r="AQ134" s="92"/>
      <c r="AR134" s="92" t="s">
        <v>514</v>
      </c>
      <c r="AS134" s="92"/>
      <c r="AT134" s="78">
        <f t="array" ref="AT134">IF(AND(MOD(ROW()-2, 4) = 0, ROW() &lt;= 401),
    INDEX(input!$AD$3:$AD$102, (ROW()-2)/4 + 1),
    ""
)</f>
        <v>10</v>
      </c>
      <c r="AU134" s="172" t="b">
        <v>1</v>
      </c>
      <c r="AV134" s="92"/>
      <c r="AW134" s="92"/>
      <c r="AX134" s="172" t="b">
        <v>1</v>
      </c>
      <c r="AY134" s="92"/>
      <c r="AZ134" s="92"/>
      <c r="BA134" s="172" t="b">
        <v>1</v>
      </c>
      <c r="BB134" s="92"/>
      <c r="BC134" s="92"/>
      <c r="BD134" s="172" t="b">
        <v>1</v>
      </c>
      <c r="BE134" s="92"/>
      <c r="BF134" s="92"/>
      <c r="BG134" s="172" t="b">
        <v>1</v>
      </c>
      <c r="BH134" s="92"/>
      <c r="BI134" s="92"/>
      <c r="BJ134" s="172" t="b">
        <v>1</v>
      </c>
      <c r="BK134" s="92"/>
      <c r="BL134" s="92"/>
      <c r="BM134" s="172" t="b">
        <v>1</v>
      </c>
      <c r="BN134" s="92"/>
      <c r="BO134" s="92"/>
      <c r="BP134" s="92" t="s">
        <v>515</v>
      </c>
      <c r="BQ134" s="10"/>
      <c r="BR134" s="10"/>
    </row>
    <row r="135" spans="1:70">
      <c r="A135" s="92" t="str">
        <f t="shared" si="0"/>
        <v>Bioracer Education First Short Sleeve Black Female Thermal Jersey 28033</v>
      </c>
      <c r="B135" s="92" t="str">
        <f t="array" ref="B135">IF(AND(MOD(ROW()-2, 4) = 0, ROW() &lt;= 402), INDEX(input!$C$3:$C$102, (ROW()-2)/4 + 1), "")</f>
        <v/>
      </c>
      <c r="C135" s="92"/>
      <c r="D135" s="92" t="str">
        <f t="array" ref="D135">IF(AND(MOD(ROW()-2, 4) = 0, ROW() &lt;= 401),
    INDEX(input!$E$3:$E$102, (ROW()-2)/4 + 1),
    ""
)</f>
        <v/>
      </c>
      <c r="E135" s="92"/>
      <c r="F135" s="92" t="str">
        <f t="array" ref="F135">IF(AND(MOD(ROW()-2, 4) = 0, ROW() &lt;= 401),
    INDEX(input!$P$3:$P$102, (ROW()-2)/4 + 1),
    ""
)</f>
        <v/>
      </c>
      <c r="G135" s="92">
        <f t="array" ref="G135">IF(AND(MOD(ROW()-2, 4) = 0, ROW() &lt;= 401),
    INDEX(input!$Q$3:$Q$102, (ROW()-2)/4 + 1),
)</f>
        <v>0</v>
      </c>
      <c r="H135" s="172"/>
      <c r="I135" s="92" t="str">
        <f t="array" ref="I135">IF(AND(MOD(ROW()-2, 4) = 0, ROW() &lt;= 401),
    INDEX(input!$R$3:$R$102, (ROW()-2)/4 + 1),
    ""
)</f>
        <v/>
      </c>
      <c r="J135" s="92" t="str">
        <f t="array" ref="J135">IF(AND(MOD(ROW()-2, 4) = 0, ROW() &lt;= 401),
    INDEX(input!$S$3:$S$102, (ROW()-2)/4 + 1),
    ""
)</f>
        <v/>
      </c>
      <c r="K135" s="92"/>
      <c r="L135" s="92"/>
      <c r="M135" s="92"/>
      <c r="N135" s="92"/>
      <c r="O135" s="92" t="str">
        <f t="array" ref="O135">IF(AND(MOD(ROW()-2, 4) = 0, ROW() &lt;= 401),
    INDEX(input!$AA$3:$AA$102, (ROW()-2)/4 + 1),
    ""
)</f>
        <v/>
      </c>
      <c r="P135" s="173" t="str">
        <f t="array" ref="P135">IF(AND(MOD(ROW()-2, 4) = 0, ROW() &lt;= 401),
    INDEX(input!$AC$3:$AC$102, (ROW()-2)/4 + 1),
    ""
)</f>
        <v/>
      </c>
      <c r="Q135" s="92"/>
      <c r="R135" s="173" t="str">
        <f t="array" ref="R135">IF(AND(MOD(ROW()-2, 4) = 0, ROW() &lt;= 401),
    INDEX(input!$T$3:$T$102, (ROW()-2)/4 + 1),
    ""
)</f>
        <v/>
      </c>
      <c r="S135" s="92"/>
      <c r="T135" s="92"/>
      <c r="U135" s="78" t="str">
        <f t="array" ref="U135">IF(AND(MOD(ROW()-2, 4) = 0, ROW() &lt;= 401),
    INDEX(input!$AF$3:$AF$102, (ROW()-2)/4 + 1),
    ""
)</f>
        <v/>
      </c>
      <c r="V135" s="174" t="str">
        <f t="array" ref="V135">IF(AND(MOD(ROW()-2, 4) = 0, ROW() &lt;= 401),
    INDEX(input!$U$3:$U$102, (ROW()-2)/4 + 1),
    ""
)</f>
        <v/>
      </c>
      <c r="W135" s="172"/>
      <c r="X135" s="172"/>
      <c r="Y135" s="175" t="str">
        <f t="array" ref="Y135">IF(AND(MOD(ROW()-2, 4) = 0, ROW() &lt;= 401),
    INDEX(input!$AB$3:$AB$102, (ROW()-2)/4 + 1),
    ""
)</f>
        <v/>
      </c>
      <c r="Z135" s="92">
        <f t="array" ref="Z135">INDEX(Images!$3:$401, INT((ROW()-2)/4)+1, MOD(ROW()-2, 4) + 2)</f>
        <v>0</v>
      </c>
      <c r="AA135" s="92">
        <f>IF(Z135&lt;&gt;"", 2, "")</f>
        <v>2</v>
      </c>
      <c r="AB135" s="92" t="str">
        <f t="shared" ref="AB135:AB137" si="35">IF(Z135&lt;&gt;"", AB134, "")</f>
        <v>Bioracer Education First Short Sleeve Black Female Thermal Jersey</v>
      </c>
      <c r="AC135" s="172"/>
      <c r="AD135" s="92" t="str">
        <f t="shared" si="1"/>
        <v/>
      </c>
      <c r="AE135" s="92"/>
      <c r="AF135" s="92"/>
      <c r="AG135" s="177" t="str">
        <f t="array" ref="AG135">IF(AND(MOD(ROW()-2, 4) = 0, ROW() &lt;= 401),
    LOWER(INDEX(input!$I$3:$I$102, (ROW()-2)/4 + 1)),
    ""
)</f>
        <v/>
      </c>
      <c r="AH135" s="92"/>
      <c r="AI135" s="92"/>
      <c r="AJ135" s="178" t="str">
        <f t="array" ref="AJ135">IF(MOD(ROW()-2, 4) = 0, IF(LOWER(INDEX(input!$V:$V, 3 + (ROW()-2)/4)) = "Slightly Used", "used", LOWER(INDEX(input!$V:$V, 3 + (ROW()-2)/4))), "")</f>
        <v/>
      </c>
      <c r="AK135" s="172"/>
      <c r="AL135" s="92"/>
      <c r="AM135" s="92"/>
      <c r="AN135" s="92"/>
      <c r="AO135" s="92"/>
      <c r="AP135" s="92"/>
      <c r="AQ135" s="92"/>
      <c r="AR135" s="92"/>
      <c r="AS135" s="92"/>
      <c r="AT135" s="78" t="str">
        <f t="array" ref="AT135">IF(AND(MOD(ROW()-2, 4) = 0, ROW() &lt;= 401),
    INDEX(input!$AD$3:$AD$102, (ROW()-2)/4 + 1),
    ""
)</f>
        <v/>
      </c>
      <c r="AU135" s="172"/>
      <c r="AV135" s="92"/>
      <c r="AW135" s="92"/>
      <c r="AX135" s="172"/>
      <c r="AY135" s="92"/>
      <c r="AZ135" s="92"/>
      <c r="BA135" s="172"/>
      <c r="BB135" s="92"/>
      <c r="BC135" s="92"/>
      <c r="BD135" s="172"/>
      <c r="BE135" s="92"/>
      <c r="BF135" s="92"/>
      <c r="BG135" s="172"/>
      <c r="BH135" s="92"/>
      <c r="BI135" s="92"/>
      <c r="BJ135" s="172"/>
      <c r="BK135" s="92"/>
      <c r="BL135" s="92"/>
      <c r="BM135" s="172"/>
      <c r="BN135" s="92"/>
      <c r="BO135" s="92"/>
      <c r="BP135" s="92"/>
      <c r="BQ135" s="10"/>
      <c r="BR135" s="10"/>
    </row>
    <row r="136" spans="1:70">
      <c r="A136" s="92" t="str">
        <f t="shared" si="0"/>
        <v>Bioracer Education First Short Sleeve Black Female Thermal Jersey 28033</v>
      </c>
      <c r="B136" s="92" t="str">
        <f t="array" ref="B136">IF(AND(MOD(ROW()-2, 4) = 0, ROW() &lt;= 402), INDEX(input!$C$3:$C$102, (ROW()-2)/4 + 1), "")</f>
        <v/>
      </c>
      <c r="C136" s="92"/>
      <c r="D136" s="92" t="str">
        <f t="array" ref="D136">IF(AND(MOD(ROW()-2, 4) = 0, ROW() &lt;= 401),
    INDEX(input!$E$3:$E$102, (ROW()-2)/4 + 1),
    ""
)</f>
        <v/>
      </c>
      <c r="E136" s="92"/>
      <c r="F136" s="92" t="str">
        <f t="array" ref="F136">IF(AND(MOD(ROW()-2, 4) = 0, ROW() &lt;= 401),
    INDEX(input!$P$3:$P$102, (ROW()-2)/4 + 1),
    ""
)</f>
        <v/>
      </c>
      <c r="G136" s="92">
        <f t="array" ref="G136">IF(AND(MOD(ROW()-2, 4) = 0, ROW() &lt;= 401),
    INDEX(input!$Q$3:$Q$102, (ROW()-2)/4 + 1),
)</f>
        <v>0</v>
      </c>
      <c r="H136" s="172"/>
      <c r="I136" s="92" t="str">
        <f t="array" ref="I136">IF(AND(MOD(ROW()-2, 4) = 0, ROW() &lt;= 401),
    INDEX(input!$R$3:$R$102, (ROW()-2)/4 + 1),
    ""
)</f>
        <v/>
      </c>
      <c r="J136" s="92" t="str">
        <f t="array" ref="J136">IF(AND(MOD(ROW()-2, 4) = 0, ROW() &lt;= 401),
    INDEX(input!$S$3:$S$102, (ROW()-2)/4 + 1),
    ""
)</f>
        <v/>
      </c>
      <c r="K136" s="92"/>
      <c r="L136" s="92"/>
      <c r="M136" s="92"/>
      <c r="N136" s="92"/>
      <c r="O136" s="92" t="str">
        <f t="array" ref="O136">IF(AND(MOD(ROW()-2, 4) = 0, ROW() &lt;= 401),
    INDEX(input!$AA$3:$AA$102, (ROW()-2)/4 + 1),
    ""
)</f>
        <v/>
      </c>
      <c r="P136" s="173" t="str">
        <f t="array" ref="P136">IF(AND(MOD(ROW()-2, 4) = 0, ROW() &lt;= 401),
    INDEX(input!$AC$3:$AC$102, (ROW()-2)/4 + 1),
    ""
)</f>
        <v/>
      </c>
      <c r="Q136" s="92"/>
      <c r="R136" s="173" t="str">
        <f t="array" ref="R136">IF(AND(MOD(ROW()-2, 4) = 0, ROW() &lt;= 401),
    INDEX(input!$T$3:$T$102, (ROW()-2)/4 + 1),
    ""
)</f>
        <v/>
      </c>
      <c r="S136" s="92"/>
      <c r="T136" s="92"/>
      <c r="U136" s="78" t="str">
        <f t="array" ref="U136">IF(AND(MOD(ROW()-2, 4) = 0, ROW() &lt;= 401),
    INDEX(input!$AF$3:$AF$102, (ROW()-2)/4 + 1),
    ""
)</f>
        <v/>
      </c>
      <c r="V136" s="174" t="str">
        <f t="array" ref="V136">IF(AND(MOD(ROW()-2, 4) = 0, ROW() &lt;= 401),
    INDEX(input!$U$3:$U$102, (ROW()-2)/4 + 1),
    ""
)</f>
        <v/>
      </c>
      <c r="W136" s="172"/>
      <c r="X136" s="172"/>
      <c r="Y136" s="175" t="str">
        <f t="array" ref="Y136">IF(AND(MOD(ROW()-2, 4) = 0, ROW() &lt;= 401),
    INDEX(input!$AB$3:$AB$102, (ROW()-2)/4 + 1),
    ""
)</f>
        <v/>
      </c>
      <c r="Z136" s="92">
        <f t="array" ref="Z136">INDEX(Images!$3:$401, INT((ROW()-2)/4)+1, MOD(ROW()-2, 4) + 2)</f>
        <v>0</v>
      </c>
      <c r="AA136" s="92">
        <f>IF(Z136&lt;&gt;"", 3, "")</f>
        <v>3</v>
      </c>
      <c r="AB136" s="92" t="str">
        <f t="shared" si="35"/>
        <v>Bioracer Education First Short Sleeve Black Female Thermal Jersey</v>
      </c>
      <c r="AC136" s="172"/>
      <c r="AD136" s="92" t="str">
        <f t="shared" si="1"/>
        <v/>
      </c>
      <c r="AE136" s="92"/>
      <c r="AF136" s="92"/>
      <c r="AG136" s="177" t="str">
        <f t="array" ref="AG136">IF(AND(MOD(ROW()-2, 4) = 0, ROW() &lt;= 401),
    LOWER(INDEX(input!$I$3:$I$102, (ROW()-2)/4 + 1)),
    ""
)</f>
        <v/>
      </c>
      <c r="AH136" s="92"/>
      <c r="AI136" s="92"/>
      <c r="AJ136" s="178" t="str">
        <f t="array" ref="AJ136">IF(MOD(ROW()-2, 4) = 0, IF(LOWER(INDEX(input!$V:$V, 3 + (ROW()-2)/4)) = "Slightly Used", "used", LOWER(INDEX(input!$V:$V, 3 + (ROW()-2)/4))), "")</f>
        <v/>
      </c>
      <c r="AK136" s="172"/>
      <c r="AL136" s="92"/>
      <c r="AM136" s="92"/>
      <c r="AN136" s="92"/>
      <c r="AO136" s="92"/>
      <c r="AP136" s="92"/>
      <c r="AQ136" s="92"/>
      <c r="AR136" s="92"/>
      <c r="AS136" s="92"/>
      <c r="AT136" s="78" t="str">
        <f t="array" ref="AT136">IF(AND(MOD(ROW()-2, 4) = 0, ROW() &lt;= 401),
    INDEX(input!$AD$3:$AD$102, (ROW()-2)/4 + 1),
    ""
)</f>
        <v/>
      </c>
      <c r="AU136" s="172"/>
      <c r="AV136" s="92"/>
      <c r="AW136" s="92"/>
      <c r="AX136" s="172"/>
      <c r="AY136" s="92"/>
      <c r="AZ136" s="92"/>
      <c r="BA136" s="172"/>
      <c r="BB136" s="92"/>
      <c r="BC136" s="92"/>
      <c r="BD136" s="172"/>
      <c r="BE136" s="92"/>
      <c r="BF136" s="92"/>
      <c r="BG136" s="172"/>
      <c r="BH136" s="92"/>
      <c r="BI136" s="92"/>
      <c r="BJ136" s="172"/>
      <c r="BK136" s="92"/>
      <c r="BL136" s="92"/>
      <c r="BM136" s="172"/>
      <c r="BN136" s="92"/>
      <c r="BO136" s="92"/>
      <c r="BP136" s="92"/>
      <c r="BQ136" s="10"/>
      <c r="BR136" s="10"/>
    </row>
    <row r="137" spans="1:70">
      <c r="A137" s="92" t="str">
        <f t="shared" si="0"/>
        <v>Bioracer Education First Short Sleeve Black Female Thermal Jersey 28033</v>
      </c>
      <c r="B137" s="92" t="str">
        <f t="array" ref="B137">IF(AND(MOD(ROW()-2, 4) = 0, ROW() &lt;= 402), INDEX(input!$C$3:$C$102, (ROW()-2)/4 + 1), "")</f>
        <v/>
      </c>
      <c r="C137" s="92"/>
      <c r="D137" s="92" t="str">
        <f t="array" ref="D137">IF(AND(MOD(ROW()-2, 4) = 0, ROW() &lt;= 401),
    INDEX(input!$E$3:$E$102, (ROW()-2)/4 + 1),
    ""
)</f>
        <v/>
      </c>
      <c r="E137" s="92"/>
      <c r="F137" s="92" t="str">
        <f t="array" ref="F137">IF(AND(MOD(ROW()-2, 4) = 0, ROW() &lt;= 401),
    INDEX(input!$P$3:$P$102, (ROW()-2)/4 + 1),
    ""
)</f>
        <v/>
      </c>
      <c r="G137" s="92">
        <f t="array" ref="G137">IF(AND(MOD(ROW()-2, 4) = 0, ROW() &lt;= 401),
    INDEX(input!$Q$3:$Q$102, (ROW()-2)/4 + 1),
)</f>
        <v>0</v>
      </c>
      <c r="H137" s="172"/>
      <c r="I137" s="92" t="str">
        <f t="array" ref="I137">IF(AND(MOD(ROW()-2, 4) = 0, ROW() &lt;= 401),
    INDEX(input!$R$3:$R$102, (ROW()-2)/4 + 1),
    ""
)</f>
        <v/>
      </c>
      <c r="J137" s="92" t="str">
        <f t="array" ref="J137">IF(AND(MOD(ROW()-2, 4) = 0, ROW() &lt;= 401),
    INDEX(input!$S$3:$S$102, (ROW()-2)/4 + 1),
    ""
)</f>
        <v/>
      </c>
      <c r="K137" s="92"/>
      <c r="L137" s="92"/>
      <c r="M137" s="92"/>
      <c r="N137" s="92"/>
      <c r="O137" s="92" t="str">
        <f t="array" ref="O137">IF(AND(MOD(ROW()-2, 4) = 0, ROW() &lt;= 401),
    INDEX(input!$AA$3:$AA$102, (ROW()-2)/4 + 1),
    ""
)</f>
        <v/>
      </c>
      <c r="P137" s="173" t="str">
        <f t="array" ref="P137">IF(AND(MOD(ROW()-2, 4) = 0, ROW() &lt;= 401),
    INDEX(input!$AC$3:$AC$102, (ROW()-2)/4 + 1),
    ""
)</f>
        <v/>
      </c>
      <c r="Q137" s="92"/>
      <c r="R137" s="173" t="str">
        <f t="array" ref="R137">IF(AND(MOD(ROW()-2, 4) = 0, ROW() &lt;= 401),
    INDEX(input!$T$3:$T$102, (ROW()-2)/4 + 1),
    ""
)</f>
        <v/>
      </c>
      <c r="S137" s="92"/>
      <c r="T137" s="92"/>
      <c r="U137" s="78" t="str">
        <f t="array" ref="U137">IF(AND(MOD(ROW()-2, 4) = 0, ROW() &lt;= 401),
    INDEX(input!$AF$3:$AF$102, (ROW()-2)/4 + 1),
    ""
)</f>
        <v/>
      </c>
      <c r="V137" s="174" t="str">
        <f t="array" ref="V137">IF(AND(MOD(ROW()-2, 4) = 0, ROW() &lt;= 401),
    INDEX(input!$U$3:$U$102, (ROW()-2)/4 + 1),
    ""
)</f>
        <v/>
      </c>
      <c r="W137" s="172"/>
      <c r="X137" s="172"/>
      <c r="Y137" s="175" t="str">
        <f t="array" ref="Y137">IF(AND(MOD(ROW()-2, 4) = 0, ROW() &lt;= 401),
    INDEX(input!$AB$3:$AB$102, (ROW()-2)/4 + 1),
    ""
)</f>
        <v/>
      </c>
      <c r="Z137" s="92">
        <f t="array" ref="Z137">INDEX(Images!$3:$401, INT((ROW()-2)/4)+1, MOD(ROW()-2, 4) + 2)</f>
        <v>0</v>
      </c>
      <c r="AA137" s="92">
        <f>IF(Z137&lt;&gt;"", 4, "")</f>
        <v>4</v>
      </c>
      <c r="AB137" s="92" t="str">
        <f t="shared" si="35"/>
        <v>Bioracer Education First Short Sleeve Black Female Thermal Jersey</v>
      </c>
      <c r="AC137" s="172"/>
      <c r="AD137" s="92" t="str">
        <f t="shared" si="1"/>
        <v/>
      </c>
      <c r="AE137" s="92"/>
      <c r="AF137" s="92"/>
      <c r="AG137" s="177" t="str">
        <f t="array" ref="AG137">IF(AND(MOD(ROW()-2, 4) = 0, ROW() &lt;= 401),
    LOWER(INDEX(input!$I$3:$I$102, (ROW()-2)/4 + 1)),
    ""
)</f>
        <v/>
      </c>
      <c r="AH137" s="92"/>
      <c r="AI137" s="92"/>
      <c r="AJ137" s="178" t="str">
        <f t="array" ref="AJ137">IF(MOD(ROW()-2, 4) = 0, IF(LOWER(INDEX(input!$V:$V, 3 + (ROW()-2)/4)) = "Slightly Used", "used", LOWER(INDEX(input!$V:$V, 3 + (ROW()-2)/4))), "")</f>
        <v/>
      </c>
      <c r="AK137" s="172"/>
      <c r="AL137" s="92"/>
      <c r="AM137" s="92"/>
      <c r="AN137" s="92"/>
      <c r="AO137" s="92"/>
      <c r="AP137" s="92"/>
      <c r="AQ137" s="92"/>
      <c r="AR137" s="92"/>
      <c r="AS137" s="92"/>
      <c r="AT137" s="78" t="str">
        <f t="array" ref="AT137">IF(AND(MOD(ROW()-2, 4) = 0, ROW() &lt;= 401),
    INDEX(input!$AD$3:$AD$102, (ROW()-2)/4 + 1),
    ""
)</f>
        <v/>
      </c>
      <c r="AU137" s="172"/>
      <c r="AV137" s="92"/>
      <c r="AW137" s="92"/>
      <c r="AX137" s="172"/>
      <c r="AY137" s="92"/>
      <c r="AZ137" s="92"/>
      <c r="BA137" s="172"/>
      <c r="BB137" s="92"/>
      <c r="BC137" s="92"/>
      <c r="BD137" s="172"/>
      <c r="BE137" s="92"/>
      <c r="BF137" s="92"/>
      <c r="BG137" s="172"/>
      <c r="BH137" s="92"/>
      <c r="BI137" s="92"/>
      <c r="BJ137" s="172"/>
      <c r="BK137" s="92"/>
      <c r="BL137" s="92"/>
      <c r="BM137" s="172"/>
      <c r="BN137" s="92"/>
      <c r="BO137" s="92"/>
      <c r="BP137" s="92"/>
      <c r="BQ137" s="10"/>
      <c r="BR137" s="10"/>
    </row>
    <row r="138" spans="1:70">
      <c r="A138" s="92" t="str">
        <f t="shared" si="0"/>
        <v>Bioracer Education First Short Sleeve Black Female Thermal Jersey 28034</v>
      </c>
      <c r="B138" s="92" t="str">
        <f t="array" ref="B138">IF(AND(MOD(ROW()-2, 4) = 0, ROW() &lt;= 402), INDEX(input!$C$3:$C$102, (ROW()-2)/4 + 1), "")</f>
        <v>Bioracer Education First Short Sleeve Black Female Thermal Jersey</v>
      </c>
      <c r="C138" s="92" t="str">
        <f t="array" aca="1" ref="C138" ca="1">IF(MOD(ROW()-2,4)=0, INDEX(input!B:B, (ROW()-2)/4 + 3), INDEX(input!B:B, (ROW()-2)/4 + 2))</f>
        <v>&lt;html&gt;&lt;body&gt;&lt;b&gt;Key Information&lt;/b&gt;&lt;br&gt;&lt;b&gt;Brand:&lt;/b&gt; Bioracer&lt;br&gt;&lt;b&gt;ProTeam:&lt;/b&gt; Education First&lt;br&gt;&lt;b&gt;Gender:&lt;/b&gt; Female&lt;br&gt;&lt;b&gt;Sleeve type:&lt;/b&gt; Short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00028034 2-D-9&lt;/body&gt;&lt;/html&gt;</v>
      </c>
      <c r="D138" s="92" t="str">
        <f t="array" ref="D138">IF(AND(MOD(ROW()-2, 4) = 0, ROW() &lt;= 401),
    INDEX(input!$E$3:$E$102, (ROW()-2)/4 + 1),
    ""
)</f>
        <v>vc80</v>
      </c>
      <c r="E138" s="92" t="s">
        <v>509</v>
      </c>
      <c r="F138" s="92" t="str">
        <f t="array" ref="F138">IF(AND(MOD(ROW()-2, 4) = 0, ROW() &lt;= 401),
    INDEX(input!$P$3:$P$102, (ROW()-2)/4 + 1),
    ""
)</f>
        <v>Cycling Jersey</v>
      </c>
      <c r="G138" s="92" t="str">
        <f t="array" ref="G138">IF(AND(MOD(ROW()-2, 4) = 0, ROW() &lt;= 401),
    INDEX(input!$Q$3:$Q$102, (ROW()-2)/4 + 1),
)</f>
        <v>New Arrivals, __label:New Arrivals</v>
      </c>
      <c r="H138" s="172" t="b">
        <v>0</v>
      </c>
      <c r="I138" s="92" t="str">
        <f t="array" ref="I138">IF(AND(MOD(ROW()-2, 4) = 0, ROW() &lt;= 401),
    INDEX(input!$R$3:$R$102, (ROW()-2)/4 + 1),
    ""
)</f>
        <v>Size</v>
      </c>
      <c r="J138" s="92" t="str">
        <f t="array" ref="J138">IF(AND(MOD(ROW()-2, 4) = 0, ROW() &lt;= 401),
    INDEX(input!$S$3:$S$102, (ROW()-2)/4 + 1),
    ""
)</f>
        <v>L</v>
      </c>
      <c r="K138" s="92"/>
      <c r="L138" s="92"/>
      <c r="M138" s="92"/>
      <c r="N138" s="92"/>
      <c r="O138" s="92" t="str">
        <f t="array" ref="O138">IF(AND(MOD(ROW()-2, 4) = 0, ROW() &lt;= 401),
    INDEX(input!$AA$3:$AA$102, (ROW()-2)/4 + 1),
    ""
)</f>
        <v>00028034 2-D-9</v>
      </c>
      <c r="P138" s="173">
        <f t="array" ref="P138">IF(AND(MOD(ROW()-2, 4) = 0, ROW() &lt;= 401),
    INDEX(input!$AC$3:$AC$102, (ROW()-2)/4 + 1),
    ""
)</f>
        <v>250</v>
      </c>
      <c r="Q138" s="92" t="s">
        <v>510</v>
      </c>
      <c r="R138" s="173">
        <f t="array" ref="R138">IF(AND(MOD(ROW()-2, 4) = 0, ROW() &lt;= 401),
    INDEX(input!$T$3:$T$102, (ROW()-2)/4 + 1),
    ""
)</f>
        <v>2</v>
      </c>
      <c r="S138" s="92" t="s">
        <v>511</v>
      </c>
      <c r="T138" s="92" t="s">
        <v>512</v>
      </c>
      <c r="U138" s="78">
        <f t="array" ref="U138">IF(AND(MOD(ROW()-2, 4) = 0, ROW() &lt;= 401),
    INDEX(input!$AF$3:$AF$102, (ROW()-2)/4 + 1),
    ""
)</f>
        <v>53.988</v>
      </c>
      <c r="V138" s="174">
        <f t="array" ref="V138">IF(AND(MOD(ROW()-2, 4) = 0, ROW() &lt;= 401),
    INDEX(input!$U$3:$U$102, (ROW()-2)/4 + 1),
    ""
)</f>
        <v>0</v>
      </c>
      <c r="W138" s="172" t="b">
        <v>1</v>
      </c>
      <c r="X138" s="172" t="b">
        <v>1</v>
      </c>
      <c r="Y138" s="175" t="str">
        <f t="array" ref="Y138">IF(AND(MOD(ROW()-2, 4) = 0, ROW() &lt;= 401),
    INDEX(input!$AB$3:$AB$102, (ROW()-2)/4 + 1),
    ""
)</f>
        <v>28034</v>
      </c>
      <c r="Z138" s="92">
        <f t="array" ref="Z138">INDEX(Images!$3:$401, INT((ROW()-2)/4)+1, MOD(ROW()-2, 4) + 2)</f>
        <v>0</v>
      </c>
      <c r="AA138" s="92">
        <f>IF(Z138&lt;&gt;"", 1, "")</f>
        <v>1</v>
      </c>
      <c r="AB138" s="92" t="str">
        <f t="array" ref="AB138">IF(AND(Z138&lt;&gt;"", MOD(ROW()-2,4)=0), INDEX($B$2:$B$401, (ROW()-2)/4*4 + 1), "")</f>
        <v>Bioracer Education First Short Sleeve Black Female Thermal Jersey</v>
      </c>
      <c r="AC138" s="172" t="b">
        <v>0</v>
      </c>
      <c r="AD138" s="92" t="str">
        <f t="shared" si="1"/>
        <v>Bioracer Education First Short Sleeve Black Female Thermal Jersey</v>
      </c>
      <c r="AE138" s="92"/>
      <c r="AF138" s="92" t="s">
        <v>513</v>
      </c>
      <c r="AG138" s="177" t="str">
        <f t="array" ref="AG138">IF(AND(MOD(ROW()-2, 4) = 0, ROW() &lt;= 401),
    LOWER(INDEX(input!$I$3:$I$102, (ROW()-2)/4 + 1)),
    ""
)</f>
        <v>female</v>
      </c>
      <c r="AH138" s="92"/>
      <c r="AI138" s="92"/>
      <c r="AJ138" s="178" t="str">
        <f t="array" ref="AJ138">IF(MOD(ROW()-2, 4) = 0, IF(LOWER(INDEX(input!$V:$V, 3 + (ROW()-2)/4)) = "Slightly Used", "used", LOWER(INDEX(input!$V:$V, 3 + (ROW()-2)/4))), "")</f>
        <v>used</v>
      </c>
      <c r="AK138" s="172" t="b">
        <v>1</v>
      </c>
      <c r="AL138" s="92"/>
      <c r="AM138" s="92"/>
      <c r="AN138" s="92"/>
      <c r="AO138" s="92"/>
      <c r="AP138" s="92"/>
      <c r="AQ138" s="92"/>
      <c r="AR138" s="92" t="s">
        <v>514</v>
      </c>
      <c r="AS138" s="92"/>
      <c r="AT138" s="78">
        <f t="array" ref="AT138">IF(AND(MOD(ROW()-2, 4) = 0, ROW() &lt;= 401),
    INDEX(input!$AD$3:$AD$102, (ROW()-2)/4 + 1),
    ""
)</f>
        <v>10</v>
      </c>
      <c r="AU138" s="172" t="b">
        <v>1</v>
      </c>
      <c r="AV138" s="92"/>
      <c r="AW138" s="92"/>
      <c r="AX138" s="172" t="b">
        <v>1</v>
      </c>
      <c r="AY138" s="92"/>
      <c r="AZ138" s="92"/>
      <c r="BA138" s="172" t="b">
        <v>1</v>
      </c>
      <c r="BB138" s="92"/>
      <c r="BC138" s="92"/>
      <c r="BD138" s="172" t="b">
        <v>1</v>
      </c>
      <c r="BE138" s="92"/>
      <c r="BF138" s="92"/>
      <c r="BG138" s="172" t="b">
        <v>1</v>
      </c>
      <c r="BH138" s="92"/>
      <c r="BI138" s="92"/>
      <c r="BJ138" s="172" t="b">
        <v>1</v>
      </c>
      <c r="BK138" s="92"/>
      <c r="BL138" s="92"/>
      <c r="BM138" s="172" t="b">
        <v>1</v>
      </c>
      <c r="BN138" s="92"/>
      <c r="BO138" s="92"/>
      <c r="BP138" s="92" t="s">
        <v>515</v>
      </c>
      <c r="BQ138" s="10"/>
      <c r="BR138" s="10"/>
    </row>
    <row r="139" spans="1:70">
      <c r="A139" s="92" t="str">
        <f t="shared" si="0"/>
        <v>Bioracer Education First Short Sleeve Black Female Thermal Jersey 28034</v>
      </c>
      <c r="B139" s="92" t="str">
        <f t="array" ref="B139">IF(AND(MOD(ROW()-2, 4) = 0, ROW() &lt;= 402), INDEX(input!$C$3:$C$102, (ROW()-2)/4 + 1), "")</f>
        <v/>
      </c>
      <c r="C139" s="92"/>
      <c r="D139" s="92" t="str">
        <f t="array" ref="D139">IF(AND(MOD(ROW()-2, 4) = 0, ROW() &lt;= 401),
    INDEX(input!$E$3:$E$102, (ROW()-2)/4 + 1),
    ""
)</f>
        <v/>
      </c>
      <c r="E139" s="92"/>
      <c r="F139" s="92" t="str">
        <f t="array" ref="F139">IF(AND(MOD(ROW()-2, 4) = 0, ROW() &lt;= 401),
    INDEX(input!$P$3:$P$102, (ROW()-2)/4 + 1),
    ""
)</f>
        <v/>
      </c>
      <c r="G139" s="92">
        <f t="array" ref="G139">IF(AND(MOD(ROW()-2, 4) = 0, ROW() &lt;= 401),
    INDEX(input!$Q$3:$Q$102, (ROW()-2)/4 + 1),
)</f>
        <v>0</v>
      </c>
      <c r="H139" s="172"/>
      <c r="I139" s="92" t="str">
        <f t="array" ref="I139">IF(AND(MOD(ROW()-2, 4) = 0, ROW() &lt;= 401),
    INDEX(input!$R$3:$R$102, (ROW()-2)/4 + 1),
    ""
)</f>
        <v/>
      </c>
      <c r="J139" s="92" t="str">
        <f t="array" ref="J139">IF(AND(MOD(ROW()-2, 4) = 0, ROW() &lt;= 401),
    INDEX(input!$S$3:$S$102, (ROW()-2)/4 + 1),
    ""
)</f>
        <v/>
      </c>
      <c r="K139" s="92"/>
      <c r="L139" s="92"/>
      <c r="M139" s="92"/>
      <c r="N139" s="92"/>
      <c r="O139" s="92" t="str">
        <f t="array" ref="O139">IF(AND(MOD(ROW()-2, 4) = 0, ROW() &lt;= 401),
    INDEX(input!$AA$3:$AA$102, (ROW()-2)/4 + 1),
    ""
)</f>
        <v/>
      </c>
      <c r="P139" s="173" t="str">
        <f t="array" ref="P139">IF(AND(MOD(ROW()-2, 4) = 0, ROW() &lt;= 401),
    INDEX(input!$AC$3:$AC$102, (ROW()-2)/4 + 1),
    ""
)</f>
        <v/>
      </c>
      <c r="Q139" s="92"/>
      <c r="R139" s="173" t="str">
        <f t="array" ref="R139">IF(AND(MOD(ROW()-2, 4) = 0, ROW() &lt;= 401),
    INDEX(input!$T$3:$T$102, (ROW()-2)/4 + 1),
    ""
)</f>
        <v/>
      </c>
      <c r="S139" s="92"/>
      <c r="T139" s="92"/>
      <c r="U139" s="78" t="str">
        <f t="array" ref="U139">IF(AND(MOD(ROW()-2, 4) = 0, ROW() &lt;= 401),
    INDEX(input!$AF$3:$AF$102, (ROW()-2)/4 + 1),
    ""
)</f>
        <v/>
      </c>
      <c r="V139" s="174" t="str">
        <f t="array" ref="V139">IF(AND(MOD(ROW()-2, 4) = 0, ROW() &lt;= 401),
    INDEX(input!$U$3:$U$102, (ROW()-2)/4 + 1),
    ""
)</f>
        <v/>
      </c>
      <c r="W139" s="172"/>
      <c r="X139" s="172"/>
      <c r="Y139" s="175" t="str">
        <f t="array" ref="Y139">IF(AND(MOD(ROW()-2, 4) = 0, ROW() &lt;= 401),
    INDEX(input!$AB$3:$AB$102, (ROW()-2)/4 + 1),
    ""
)</f>
        <v/>
      </c>
      <c r="Z139" s="92">
        <f t="array" ref="Z139">INDEX(Images!$3:$401, INT((ROW()-2)/4)+1, MOD(ROW()-2, 4) + 2)</f>
        <v>0</v>
      </c>
      <c r="AA139" s="92">
        <f>IF(Z139&lt;&gt;"", 2, "")</f>
        <v>2</v>
      </c>
      <c r="AB139" s="92" t="str">
        <f t="shared" ref="AB139:AB141" si="36">IF(Z139&lt;&gt;"", AB138, "")</f>
        <v>Bioracer Education First Short Sleeve Black Female Thermal Jersey</v>
      </c>
      <c r="AC139" s="172"/>
      <c r="AD139" s="92" t="str">
        <f t="shared" si="1"/>
        <v/>
      </c>
      <c r="AE139" s="92"/>
      <c r="AF139" s="92"/>
      <c r="AG139" s="177" t="str">
        <f t="array" ref="AG139">IF(AND(MOD(ROW()-2, 4) = 0, ROW() &lt;= 401),
    LOWER(INDEX(input!$I$3:$I$102, (ROW()-2)/4 + 1)),
    ""
)</f>
        <v/>
      </c>
      <c r="AH139" s="92"/>
      <c r="AI139" s="92"/>
      <c r="AJ139" s="178" t="str">
        <f t="array" ref="AJ139">IF(MOD(ROW()-2, 4) = 0, IF(LOWER(INDEX(input!$V:$V, 3 + (ROW()-2)/4)) = "Slightly Used", "used", LOWER(INDEX(input!$V:$V, 3 + (ROW()-2)/4))), "")</f>
        <v/>
      </c>
      <c r="AK139" s="172"/>
      <c r="AL139" s="92"/>
      <c r="AM139" s="92"/>
      <c r="AN139" s="92"/>
      <c r="AO139" s="92"/>
      <c r="AP139" s="92"/>
      <c r="AQ139" s="92"/>
      <c r="AR139" s="92"/>
      <c r="AS139" s="92"/>
      <c r="AT139" s="78" t="str">
        <f t="array" ref="AT139">IF(AND(MOD(ROW()-2, 4) = 0, ROW() &lt;= 401),
    INDEX(input!$AD$3:$AD$102, (ROW()-2)/4 + 1),
    ""
)</f>
        <v/>
      </c>
      <c r="AU139" s="172"/>
      <c r="AV139" s="92"/>
      <c r="AW139" s="92"/>
      <c r="AX139" s="172"/>
      <c r="AY139" s="92"/>
      <c r="AZ139" s="92"/>
      <c r="BA139" s="172"/>
      <c r="BB139" s="92"/>
      <c r="BC139" s="92"/>
      <c r="BD139" s="172"/>
      <c r="BE139" s="92"/>
      <c r="BF139" s="92"/>
      <c r="BG139" s="172"/>
      <c r="BH139" s="92"/>
      <c r="BI139" s="92"/>
      <c r="BJ139" s="172"/>
      <c r="BK139" s="92"/>
      <c r="BL139" s="92"/>
      <c r="BM139" s="172"/>
      <c r="BN139" s="92"/>
      <c r="BO139" s="92"/>
      <c r="BP139" s="92"/>
      <c r="BQ139" s="10"/>
      <c r="BR139" s="10"/>
    </row>
    <row r="140" spans="1:70">
      <c r="A140" s="92" t="str">
        <f t="shared" si="0"/>
        <v>Bioracer Education First Short Sleeve Black Female Thermal Jersey 28034</v>
      </c>
      <c r="B140" s="92" t="str">
        <f t="array" ref="B140">IF(AND(MOD(ROW()-2, 4) = 0, ROW() &lt;= 402), INDEX(input!$C$3:$C$102, (ROW()-2)/4 + 1), "")</f>
        <v/>
      </c>
      <c r="C140" s="92"/>
      <c r="D140" s="92" t="str">
        <f t="array" ref="D140">IF(AND(MOD(ROW()-2, 4) = 0, ROW() &lt;= 401),
    INDEX(input!$E$3:$E$102, (ROW()-2)/4 + 1),
    ""
)</f>
        <v/>
      </c>
      <c r="E140" s="92"/>
      <c r="F140" s="92" t="str">
        <f t="array" ref="F140">IF(AND(MOD(ROW()-2, 4) = 0, ROW() &lt;= 401),
    INDEX(input!$P$3:$P$102, (ROW()-2)/4 + 1),
    ""
)</f>
        <v/>
      </c>
      <c r="G140" s="92">
        <f t="array" ref="G140">IF(AND(MOD(ROW()-2, 4) = 0, ROW() &lt;= 401),
    INDEX(input!$Q$3:$Q$102, (ROW()-2)/4 + 1),
)</f>
        <v>0</v>
      </c>
      <c r="H140" s="172"/>
      <c r="I140" s="92" t="str">
        <f t="array" ref="I140">IF(AND(MOD(ROW()-2, 4) = 0, ROW() &lt;= 401),
    INDEX(input!$R$3:$R$102, (ROW()-2)/4 + 1),
    ""
)</f>
        <v/>
      </c>
      <c r="J140" s="92" t="str">
        <f t="array" ref="J140">IF(AND(MOD(ROW()-2, 4) = 0, ROW() &lt;= 401),
    INDEX(input!$S$3:$S$102, (ROW()-2)/4 + 1),
    ""
)</f>
        <v/>
      </c>
      <c r="K140" s="92"/>
      <c r="L140" s="92"/>
      <c r="M140" s="92"/>
      <c r="N140" s="92"/>
      <c r="O140" s="92" t="str">
        <f t="array" ref="O140">IF(AND(MOD(ROW()-2, 4) = 0, ROW() &lt;= 401),
    INDEX(input!$AA$3:$AA$102, (ROW()-2)/4 + 1),
    ""
)</f>
        <v/>
      </c>
      <c r="P140" s="173" t="str">
        <f t="array" ref="P140">IF(AND(MOD(ROW()-2, 4) = 0, ROW() &lt;= 401),
    INDEX(input!$AC$3:$AC$102, (ROW()-2)/4 + 1),
    ""
)</f>
        <v/>
      </c>
      <c r="Q140" s="92"/>
      <c r="R140" s="173" t="str">
        <f t="array" ref="R140">IF(AND(MOD(ROW()-2, 4) = 0, ROW() &lt;= 401),
    INDEX(input!$T$3:$T$102, (ROW()-2)/4 + 1),
    ""
)</f>
        <v/>
      </c>
      <c r="S140" s="92"/>
      <c r="T140" s="92"/>
      <c r="U140" s="78" t="str">
        <f t="array" ref="U140">IF(AND(MOD(ROW()-2, 4) = 0, ROW() &lt;= 401),
    INDEX(input!$AF$3:$AF$102, (ROW()-2)/4 + 1),
    ""
)</f>
        <v/>
      </c>
      <c r="V140" s="174" t="str">
        <f t="array" ref="V140">IF(AND(MOD(ROW()-2, 4) = 0, ROW() &lt;= 401),
    INDEX(input!$U$3:$U$102, (ROW()-2)/4 + 1),
    ""
)</f>
        <v/>
      </c>
      <c r="W140" s="172"/>
      <c r="X140" s="172"/>
      <c r="Y140" s="175" t="str">
        <f t="array" ref="Y140">IF(AND(MOD(ROW()-2, 4) = 0, ROW() &lt;= 401),
    INDEX(input!$AB$3:$AB$102, (ROW()-2)/4 + 1),
    ""
)</f>
        <v/>
      </c>
      <c r="Z140" s="92">
        <f t="array" ref="Z140">INDEX(Images!$3:$401, INT((ROW()-2)/4)+1, MOD(ROW()-2, 4) + 2)</f>
        <v>0</v>
      </c>
      <c r="AA140" s="92">
        <f>IF(Z140&lt;&gt;"", 3, "")</f>
        <v>3</v>
      </c>
      <c r="AB140" s="92" t="str">
        <f t="shared" si="36"/>
        <v>Bioracer Education First Short Sleeve Black Female Thermal Jersey</v>
      </c>
      <c r="AC140" s="172"/>
      <c r="AD140" s="92" t="str">
        <f t="shared" si="1"/>
        <v/>
      </c>
      <c r="AE140" s="92"/>
      <c r="AF140" s="92"/>
      <c r="AG140" s="177" t="str">
        <f t="array" ref="AG140">IF(AND(MOD(ROW()-2, 4) = 0, ROW() &lt;= 401),
    LOWER(INDEX(input!$I$3:$I$102, (ROW()-2)/4 + 1)),
    ""
)</f>
        <v/>
      </c>
      <c r="AH140" s="92"/>
      <c r="AI140" s="92"/>
      <c r="AJ140" s="178" t="str">
        <f t="array" ref="AJ140">IF(MOD(ROW()-2, 4) = 0, IF(LOWER(INDEX(input!$V:$V, 3 + (ROW()-2)/4)) = "Slightly Used", "used", LOWER(INDEX(input!$V:$V, 3 + (ROW()-2)/4))), "")</f>
        <v/>
      </c>
      <c r="AK140" s="172"/>
      <c r="AL140" s="92"/>
      <c r="AM140" s="92"/>
      <c r="AN140" s="92"/>
      <c r="AO140" s="92"/>
      <c r="AP140" s="92"/>
      <c r="AQ140" s="92"/>
      <c r="AR140" s="92"/>
      <c r="AS140" s="92"/>
      <c r="AT140" s="78" t="str">
        <f t="array" ref="AT140">IF(AND(MOD(ROW()-2, 4) = 0, ROW() &lt;= 401),
    INDEX(input!$AD$3:$AD$102, (ROW()-2)/4 + 1),
    ""
)</f>
        <v/>
      </c>
      <c r="AU140" s="172"/>
      <c r="AV140" s="92"/>
      <c r="AW140" s="92"/>
      <c r="AX140" s="172"/>
      <c r="AY140" s="92"/>
      <c r="AZ140" s="92"/>
      <c r="BA140" s="172"/>
      <c r="BB140" s="92"/>
      <c r="BC140" s="92"/>
      <c r="BD140" s="172"/>
      <c r="BE140" s="92"/>
      <c r="BF140" s="92"/>
      <c r="BG140" s="172"/>
      <c r="BH140" s="92"/>
      <c r="BI140" s="92"/>
      <c r="BJ140" s="172"/>
      <c r="BK140" s="92"/>
      <c r="BL140" s="92"/>
      <c r="BM140" s="172"/>
      <c r="BN140" s="92"/>
      <c r="BO140" s="92"/>
      <c r="BP140" s="92"/>
      <c r="BQ140" s="10"/>
      <c r="BR140" s="10"/>
    </row>
    <row r="141" spans="1:70">
      <c r="A141" s="92" t="str">
        <f t="shared" si="0"/>
        <v>Bioracer Education First Short Sleeve Black Female Thermal Jersey 28034</v>
      </c>
      <c r="B141" s="92" t="str">
        <f t="array" ref="B141">IF(AND(MOD(ROW()-2, 4) = 0, ROW() &lt;= 402), INDEX(input!$C$3:$C$102, (ROW()-2)/4 + 1), "")</f>
        <v/>
      </c>
      <c r="C141" s="92"/>
      <c r="D141" s="92" t="str">
        <f t="array" ref="D141">IF(AND(MOD(ROW()-2, 4) = 0, ROW() &lt;= 401),
    INDEX(input!$E$3:$E$102, (ROW()-2)/4 + 1),
    ""
)</f>
        <v/>
      </c>
      <c r="E141" s="92"/>
      <c r="F141" s="92" t="str">
        <f t="array" ref="F141">IF(AND(MOD(ROW()-2, 4) = 0, ROW() &lt;= 401),
    INDEX(input!$P$3:$P$102, (ROW()-2)/4 + 1),
    ""
)</f>
        <v/>
      </c>
      <c r="G141" s="92">
        <f t="array" ref="G141">IF(AND(MOD(ROW()-2, 4) = 0, ROW() &lt;= 401),
    INDEX(input!$Q$3:$Q$102, (ROW()-2)/4 + 1),
)</f>
        <v>0</v>
      </c>
      <c r="H141" s="172"/>
      <c r="I141" s="92" t="str">
        <f t="array" ref="I141">IF(AND(MOD(ROW()-2, 4) = 0, ROW() &lt;= 401),
    INDEX(input!$R$3:$R$102, (ROW()-2)/4 + 1),
    ""
)</f>
        <v/>
      </c>
      <c r="J141" s="92" t="str">
        <f t="array" ref="J141">IF(AND(MOD(ROW()-2, 4) = 0, ROW() &lt;= 401),
    INDEX(input!$S$3:$S$102, (ROW()-2)/4 + 1),
    ""
)</f>
        <v/>
      </c>
      <c r="K141" s="92"/>
      <c r="L141" s="92"/>
      <c r="M141" s="92"/>
      <c r="N141" s="92"/>
      <c r="O141" s="92" t="str">
        <f t="array" ref="O141">IF(AND(MOD(ROW()-2, 4) = 0, ROW() &lt;= 401),
    INDEX(input!$AA$3:$AA$102, (ROW()-2)/4 + 1),
    ""
)</f>
        <v/>
      </c>
      <c r="P141" s="173" t="str">
        <f t="array" ref="P141">IF(AND(MOD(ROW()-2, 4) = 0, ROW() &lt;= 401),
    INDEX(input!$AC$3:$AC$102, (ROW()-2)/4 + 1),
    ""
)</f>
        <v/>
      </c>
      <c r="Q141" s="92"/>
      <c r="R141" s="173" t="str">
        <f t="array" ref="R141">IF(AND(MOD(ROW()-2, 4) = 0, ROW() &lt;= 401),
    INDEX(input!$T$3:$T$102, (ROW()-2)/4 + 1),
    ""
)</f>
        <v/>
      </c>
      <c r="S141" s="92"/>
      <c r="T141" s="92"/>
      <c r="U141" s="78" t="str">
        <f t="array" ref="U141">IF(AND(MOD(ROW()-2, 4) = 0, ROW() &lt;= 401),
    INDEX(input!$AF$3:$AF$102, (ROW()-2)/4 + 1),
    ""
)</f>
        <v/>
      </c>
      <c r="V141" s="174" t="str">
        <f t="array" ref="V141">IF(AND(MOD(ROW()-2, 4) = 0, ROW() &lt;= 401),
    INDEX(input!$U$3:$U$102, (ROW()-2)/4 + 1),
    ""
)</f>
        <v/>
      </c>
      <c r="W141" s="172"/>
      <c r="X141" s="172"/>
      <c r="Y141" s="175" t="str">
        <f t="array" ref="Y141">IF(AND(MOD(ROW()-2, 4) = 0, ROW() &lt;= 401),
    INDEX(input!$AB$3:$AB$102, (ROW()-2)/4 + 1),
    ""
)</f>
        <v/>
      </c>
      <c r="Z141" s="92">
        <f t="array" ref="Z141">INDEX(Images!$3:$401, INT((ROW()-2)/4)+1, MOD(ROW()-2, 4) + 2)</f>
        <v>0</v>
      </c>
      <c r="AA141" s="92">
        <f>IF(Z141&lt;&gt;"", 4, "")</f>
        <v>4</v>
      </c>
      <c r="AB141" s="92" t="str">
        <f t="shared" si="36"/>
        <v>Bioracer Education First Short Sleeve Black Female Thermal Jersey</v>
      </c>
      <c r="AC141" s="172"/>
      <c r="AD141" s="92" t="str">
        <f t="shared" si="1"/>
        <v/>
      </c>
      <c r="AE141" s="92"/>
      <c r="AF141" s="92"/>
      <c r="AG141" s="177" t="str">
        <f t="array" ref="AG141">IF(AND(MOD(ROW()-2, 4) = 0, ROW() &lt;= 401),
    LOWER(INDEX(input!$I$3:$I$102, (ROW()-2)/4 + 1)),
    ""
)</f>
        <v/>
      </c>
      <c r="AH141" s="92"/>
      <c r="AI141" s="92"/>
      <c r="AJ141" s="178" t="str">
        <f t="array" ref="AJ141">IF(MOD(ROW()-2, 4) = 0, IF(LOWER(INDEX(input!$V:$V, 3 + (ROW()-2)/4)) = "Slightly Used", "used", LOWER(INDEX(input!$V:$V, 3 + (ROW()-2)/4))), "")</f>
        <v/>
      </c>
      <c r="AK141" s="172"/>
      <c r="AL141" s="92"/>
      <c r="AM141" s="92"/>
      <c r="AN141" s="92"/>
      <c r="AO141" s="92"/>
      <c r="AP141" s="92"/>
      <c r="AQ141" s="92"/>
      <c r="AR141" s="92"/>
      <c r="AS141" s="92"/>
      <c r="AT141" s="78" t="str">
        <f t="array" ref="AT141">IF(AND(MOD(ROW()-2, 4) = 0, ROW() &lt;= 401),
    INDEX(input!$AD$3:$AD$102, (ROW()-2)/4 + 1),
    ""
)</f>
        <v/>
      </c>
      <c r="AU141" s="172"/>
      <c r="AV141" s="92"/>
      <c r="AW141" s="92"/>
      <c r="AX141" s="172"/>
      <c r="AY141" s="92"/>
      <c r="AZ141" s="92"/>
      <c r="BA141" s="172"/>
      <c r="BB141" s="92"/>
      <c r="BC141" s="92"/>
      <c r="BD141" s="172"/>
      <c r="BE141" s="92"/>
      <c r="BF141" s="92"/>
      <c r="BG141" s="172"/>
      <c r="BH141" s="92"/>
      <c r="BI141" s="92"/>
      <c r="BJ141" s="172"/>
      <c r="BK141" s="92"/>
      <c r="BL141" s="92"/>
      <c r="BM141" s="172"/>
      <c r="BN141" s="92"/>
      <c r="BO141" s="92"/>
      <c r="BP141" s="92"/>
      <c r="BQ141" s="10"/>
      <c r="BR141" s="10"/>
    </row>
    <row r="142" spans="1:70">
      <c r="A142" s="92" t="str">
        <f t="shared" si="0"/>
        <v>Bioracer Education First Short Sleeve Black Female Thermal Jersey 28035</v>
      </c>
      <c r="B142" s="92" t="str">
        <f t="array" ref="B142">IF(AND(MOD(ROW()-2, 4) = 0, ROW() &lt;= 402), INDEX(input!$C$3:$C$102, (ROW()-2)/4 + 1), "")</f>
        <v>Bioracer Education First Short Sleeve Black Female Thermal Jersey</v>
      </c>
      <c r="C142" s="92" t="str">
        <f t="array" aca="1" ref="C142" ca="1">IF(MOD(ROW()-2,4)=0, INDEX(input!B:B, (ROW()-2)/4 + 3), INDEX(input!B:B, (ROW()-2)/4 + 2))</f>
        <v>&lt;html&gt;&lt;body&gt;&lt;b&gt;Key Information&lt;/b&gt;&lt;br&gt;&lt;b&gt;Brand:&lt;/b&gt; Bioracer&lt;br&gt;&lt;b&gt;ProTeam:&lt;/b&gt; Education First&lt;br&gt;&lt;b&gt;Gender:&lt;/b&gt; Female&lt;br&gt;&lt;b&gt;Sleeve type:&lt;/b&gt; Short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00028035 2-D-9&lt;/body&gt;&lt;/html&gt;</v>
      </c>
      <c r="D142" s="92" t="str">
        <f t="array" ref="D142">IF(AND(MOD(ROW()-2, 4) = 0, ROW() &lt;= 401),
    INDEX(input!$E$3:$E$102, (ROW()-2)/4 + 1),
    ""
)</f>
        <v>vc80</v>
      </c>
      <c r="E142" s="92" t="s">
        <v>509</v>
      </c>
      <c r="F142" s="92" t="str">
        <f t="array" ref="F142">IF(AND(MOD(ROW()-2, 4) = 0, ROW() &lt;= 401),
    INDEX(input!$P$3:$P$102, (ROW()-2)/4 + 1),
    ""
)</f>
        <v>Cycling Jersey</v>
      </c>
      <c r="G142" s="92" t="str">
        <f t="array" ref="G142">IF(AND(MOD(ROW()-2, 4) = 0, ROW() &lt;= 401),
    INDEX(input!$Q$3:$Q$102, (ROW()-2)/4 + 1),
)</f>
        <v>New Arrivals, __label:New Arrivals</v>
      </c>
      <c r="H142" s="172" t="b">
        <v>0</v>
      </c>
      <c r="I142" s="92" t="str">
        <f t="array" ref="I142">IF(AND(MOD(ROW()-2, 4) = 0, ROW() &lt;= 401),
    INDEX(input!$R$3:$R$102, (ROW()-2)/4 + 1),
    ""
)</f>
        <v>Size</v>
      </c>
      <c r="J142" s="92" t="str">
        <f t="array" ref="J142">IF(AND(MOD(ROW()-2, 4) = 0, ROW() &lt;= 401),
    INDEX(input!$S$3:$S$102, (ROW()-2)/4 + 1),
    ""
)</f>
        <v>L</v>
      </c>
      <c r="K142" s="92"/>
      <c r="L142" s="92"/>
      <c r="M142" s="92"/>
      <c r="N142" s="92"/>
      <c r="O142" s="92" t="str">
        <f t="array" ref="O142">IF(AND(MOD(ROW()-2, 4) = 0, ROW() &lt;= 401),
    INDEX(input!$AA$3:$AA$102, (ROW()-2)/4 + 1),
    ""
)</f>
        <v>00028035 2-D-9</v>
      </c>
      <c r="P142" s="173">
        <f t="array" ref="P142">IF(AND(MOD(ROW()-2, 4) = 0, ROW() &lt;= 401),
    INDEX(input!$AC$3:$AC$102, (ROW()-2)/4 + 1),
    ""
)</f>
        <v>250</v>
      </c>
      <c r="Q142" s="92" t="s">
        <v>510</v>
      </c>
      <c r="R142" s="173">
        <f t="array" ref="R142">IF(AND(MOD(ROW()-2, 4) = 0, ROW() &lt;= 401),
    INDEX(input!$T$3:$T$102, (ROW()-2)/4 + 1),
    ""
)</f>
        <v>2</v>
      </c>
      <c r="S142" s="92" t="s">
        <v>511</v>
      </c>
      <c r="T142" s="92" t="s">
        <v>512</v>
      </c>
      <c r="U142" s="78">
        <f t="array" ref="U142">IF(AND(MOD(ROW()-2, 4) = 0, ROW() &lt;= 401),
    INDEX(input!$AF$3:$AF$102, (ROW()-2)/4 + 1),
    ""
)</f>
        <v>53.988</v>
      </c>
      <c r="V142" s="174">
        <f t="array" ref="V142">IF(AND(MOD(ROW()-2, 4) = 0, ROW() &lt;= 401),
    INDEX(input!$U$3:$U$102, (ROW()-2)/4 + 1),
    ""
)</f>
        <v>0</v>
      </c>
      <c r="W142" s="172" t="b">
        <v>1</v>
      </c>
      <c r="X142" s="172" t="b">
        <v>1</v>
      </c>
      <c r="Y142" s="175" t="str">
        <f t="array" ref="Y142">IF(AND(MOD(ROW()-2, 4) = 0, ROW() &lt;= 401),
    INDEX(input!$AB$3:$AB$102, (ROW()-2)/4 + 1),
    ""
)</f>
        <v>28035</v>
      </c>
      <c r="Z142" s="92">
        <f t="array" ref="Z142">INDEX(Images!$3:$401, INT((ROW()-2)/4)+1, MOD(ROW()-2, 4) + 2)</f>
        <v>0</v>
      </c>
      <c r="AA142" s="92">
        <f>IF(Z142&lt;&gt;"", 1, "")</f>
        <v>1</v>
      </c>
      <c r="AB142" s="92" t="str">
        <f t="array" ref="AB142">IF(AND(Z142&lt;&gt;"", MOD(ROW()-2,4)=0), INDEX($B$2:$B$401, (ROW()-2)/4*4 + 1), "")</f>
        <v>Bioracer Education First Short Sleeve Black Female Thermal Jersey</v>
      </c>
      <c r="AC142" s="172" t="b">
        <v>0</v>
      </c>
      <c r="AD142" s="92" t="str">
        <f t="shared" si="1"/>
        <v>Bioracer Education First Short Sleeve Black Female Thermal Jersey</v>
      </c>
      <c r="AE142" s="92"/>
      <c r="AF142" s="92" t="s">
        <v>513</v>
      </c>
      <c r="AG142" s="177" t="str">
        <f t="array" ref="AG142">IF(AND(MOD(ROW()-2, 4) = 0, ROW() &lt;= 401),
    LOWER(INDEX(input!$I$3:$I$102, (ROW()-2)/4 + 1)),
    ""
)</f>
        <v>female</v>
      </c>
      <c r="AH142" s="92"/>
      <c r="AI142" s="92"/>
      <c r="AJ142" s="178" t="str">
        <f t="array" ref="AJ142">IF(MOD(ROW()-2, 4) = 0, IF(LOWER(INDEX(input!$V:$V, 3 + (ROW()-2)/4)) = "Slightly Used", "used", LOWER(INDEX(input!$V:$V, 3 + (ROW()-2)/4))), "")</f>
        <v>used</v>
      </c>
      <c r="AK142" s="172" t="b">
        <v>1</v>
      </c>
      <c r="AL142" s="92"/>
      <c r="AM142" s="92"/>
      <c r="AN142" s="92"/>
      <c r="AO142" s="92"/>
      <c r="AP142" s="92"/>
      <c r="AQ142" s="92"/>
      <c r="AR142" s="92" t="s">
        <v>514</v>
      </c>
      <c r="AS142" s="92"/>
      <c r="AT142" s="78">
        <f t="array" ref="AT142">IF(AND(MOD(ROW()-2, 4) = 0, ROW() &lt;= 401),
    INDEX(input!$AD$3:$AD$102, (ROW()-2)/4 + 1),
    ""
)</f>
        <v>10</v>
      </c>
      <c r="AU142" s="172" t="b">
        <v>1</v>
      </c>
      <c r="AV142" s="92"/>
      <c r="AW142" s="92"/>
      <c r="AX142" s="172" t="b">
        <v>1</v>
      </c>
      <c r="AY142" s="92"/>
      <c r="AZ142" s="92"/>
      <c r="BA142" s="172" t="b">
        <v>1</v>
      </c>
      <c r="BB142" s="92"/>
      <c r="BC142" s="92"/>
      <c r="BD142" s="172" t="b">
        <v>1</v>
      </c>
      <c r="BE142" s="92"/>
      <c r="BF142" s="92"/>
      <c r="BG142" s="172" t="b">
        <v>1</v>
      </c>
      <c r="BH142" s="92"/>
      <c r="BI142" s="92"/>
      <c r="BJ142" s="172" t="b">
        <v>1</v>
      </c>
      <c r="BK142" s="92"/>
      <c r="BL142" s="92"/>
      <c r="BM142" s="172" t="b">
        <v>1</v>
      </c>
      <c r="BN142" s="92"/>
      <c r="BO142" s="92"/>
      <c r="BP142" s="92" t="s">
        <v>515</v>
      </c>
      <c r="BQ142" s="10"/>
      <c r="BR142" s="10"/>
    </row>
    <row r="143" spans="1:70">
      <c r="A143" s="92" t="str">
        <f t="shared" si="0"/>
        <v>Bioracer Education First Short Sleeve Black Female Thermal Jersey 28035</v>
      </c>
      <c r="B143" s="92" t="str">
        <f t="array" ref="B143">IF(AND(MOD(ROW()-2, 4) = 0, ROW() &lt;= 402), INDEX(input!$C$3:$C$102, (ROW()-2)/4 + 1), "")</f>
        <v/>
      </c>
      <c r="C143" s="92"/>
      <c r="D143" s="92" t="str">
        <f t="array" ref="D143">IF(AND(MOD(ROW()-2, 4) = 0, ROW() &lt;= 401),
    INDEX(input!$E$3:$E$102, (ROW()-2)/4 + 1),
    ""
)</f>
        <v/>
      </c>
      <c r="E143" s="92"/>
      <c r="F143" s="92" t="str">
        <f t="array" ref="F143">IF(AND(MOD(ROW()-2, 4) = 0, ROW() &lt;= 401),
    INDEX(input!$P$3:$P$102, (ROW()-2)/4 + 1),
    ""
)</f>
        <v/>
      </c>
      <c r="G143" s="92">
        <f t="array" ref="G143">IF(AND(MOD(ROW()-2, 4) = 0, ROW() &lt;= 401),
    INDEX(input!$Q$3:$Q$102, (ROW()-2)/4 + 1),
)</f>
        <v>0</v>
      </c>
      <c r="H143" s="172"/>
      <c r="I143" s="92" t="str">
        <f t="array" ref="I143">IF(AND(MOD(ROW()-2, 4) = 0, ROW() &lt;= 401),
    INDEX(input!$R$3:$R$102, (ROW()-2)/4 + 1),
    ""
)</f>
        <v/>
      </c>
      <c r="J143" s="92" t="str">
        <f t="array" ref="J143">IF(AND(MOD(ROW()-2, 4) = 0, ROW() &lt;= 401),
    INDEX(input!$S$3:$S$102, (ROW()-2)/4 + 1),
    ""
)</f>
        <v/>
      </c>
      <c r="K143" s="92"/>
      <c r="L143" s="92"/>
      <c r="M143" s="92"/>
      <c r="N143" s="92"/>
      <c r="O143" s="92" t="str">
        <f t="array" ref="O143">IF(AND(MOD(ROW()-2, 4) = 0, ROW() &lt;= 401),
    INDEX(input!$AA$3:$AA$102, (ROW()-2)/4 + 1),
    ""
)</f>
        <v/>
      </c>
      <c r="P143" s="173" t="str">
        <f t="array" ref="P143">IF(AND(MOD(ROW()-2, 4) = 0, ROW() &lt;= 401),
    INDEX(input!$AC$3:$AC$102, (ROW()-2)/4 + 1),
    ""
)</f>
        <v/>
      </c>
      <c r="Q143" s="92"/>
      <c r="R143" s="173" t="str">
        <f t="array" ref="R143">IF(AND(MOD(ROW()-2, 4) = 0, ROW() &lt;= 401),
    INDEX(input!$T$3:$T$102, (ROW()-2)/4 + 1),
    ""
)</f>
        <v/>
      </c>
      <c r="S143" s="92"/>
      <c r="T143" s="92"/>
      <c r="U143" s="78" t="str">
        <f t="array" ref="U143">IF(AND(MOD(ROW()-2, 4) = 0, ROW() &lt;= 401),
    INDEX(input!$AF$3:$AF$102, (ROW()-2)/4 + 1),
    ""
)</f>
        <v/>
      </c>
      <c r="V143" s="174" t="str">
        <f t="array" ref="V143">IF(AND(MOD(ROW()-2, 4) = 0, ROW() &lt;= 401),
    INDEX(input!$U$3:$U$102, (ROW()-2)/4 + 1),
    ""
)</f>
        <v/>
      </c>
      <c r="W143" s="172"/>
      <c r="X143" s="172"/>
      <c r="Y143" s="175" t="str">
        <f t="array" ref="Y143">IF(AND(MOD(ROW()-2, 4) = 0, ROW() &lt;= 401),
    INDEX(input!$AB$3:$AB$102, (ROW()-2)/4 + 1),
    ""
)</f>
        <v/>
      </c>
      <c r="Z143" s="92">
        <f t="array" ref="Z143">INDEX(Images!$3:$401, INT((ROW()-2)/4)+1, MOD(ROW()-2, 4) + 2)</f>
        <v>0</v>
      </c>
      <c r="AA143" s="92">
        <f>IF(Z143&lt;&gt;"", 2, "")</f>
        <v>2</v>
      </c>
      <c r="AB143" s="92" t="str">
        <f t="shared" ref="AB143:AB145" si="37">IF(Z143&lt;&gt;"", AB142, "")</f>
        <v>Bioracer Education First Short Sleeve Black Female Thermal Jersey</v>
      </c>
      <c r="AC143" s="172"/>
      <c r="AD143" s="92" t="str">
        <f t="shared" si="1"/>
        <v/>
      </c>
      <c r="AE143" s="92"/>
      <c r="AF143" s="92"/>
      <c r="AG143" s="177" t="str">
        <f t="array" ref="AG143">IF(AND(MOD(ROW()-2, 4) = 0, ROW() &lt;= 401),
    LOWER(INDEX(input!$I$3:$I$102, (ROW()-2)/4 + 1)),
    ""
)</f>
        <v/>
      </c>
      <c r="AH143" s="92"/>
      <c r="AI143" s="92"/>
      <c r="AJ143" s="178" t="str">
        <f t="array" ref="AJ143">IF(MOD(ROW()-2, 4) = 0, IF(LOWER(INDEX(input!$V:$V, 3 + (ROW()-2)/4)) = "Slightly Used", "used", LOWER(INDEX(input!$V:$V, 3 + (ROW()-2)/4))), "")</f>
        <v/>
      </c>
      <c r="AK143" s="172"/>
      <c r="AL143" s="92"/>
      <c r="AM143" s="92"/>
      <c r="AN143" s="92"/>
      <c r="AO143" s="92"/>
      <c r="AP143" s="92"/>
      <c r="AQ143" s="92"/>
      <c r="AR143" s="92"/>
      <c r="AS143" s="92"/>
      <c r="AT143" s="78" t="str">
        <f t="array" ref="AT143">IF(AND(MOD(ROW()-2, 4) = 0, ROW() &lt;= 401),
    INDEX(input!$AD$3:$AD$102, (ROW()-2)/4 + 1),
    ""
)</f>
        <v/>
      </c>
      <c r="AU143" s="172"/>
      <c r="AV143" s="92"/>
      <c r="AW143" s="92"/>
      <c r="AX143" s="172"/>
      <c r="AY143" s="92"/>
      <c r="AZ143" s="92"/>
      <c r="BA143" s="172"/>
      <c r="BB143" s="92"/>
      <c r="BC143" s="92"/>
      <c r="BD143" s="172"/>
      <c r="BE143" s="92"/>
      <c r="BF143" s="92"/>
      <c r="BG143" s="172"/>
      <c r="BH143" s="92"/>
      <c r="BI143" s="92"/>
      <c r="BJ143" s="172"/>
      <c r="BK143" s="92"/>
      <c r="BL143" s="92"/>
      <c r="BM143" s="172"/>
      <c r="BN143" s="92"/>
      <c r="BO143" s="92"/>
      <c r="BP143" s="92"/>
      <c r="BQ143" s="10"/>
      <c r="BR143" s="10"/>
    </row>
    <row r="144" spans="1:70">
      <c r="A144" s="92" t="str">
        <f t="shared" si="0"/>
        <v>Bioracer Education First Short Sleeve Black Female Thermal Jersey 28035</v>
      </c>
      <c r="B144" s="92" t="str">
        <f t="array" ref="B144">IF(AND(MOD(ROW()-2, 4) = 0, ROW() &lt;= 402), INDEX(input!$C$3:$C$102, (ROW()-2)/4 + 1), "")</f>
        <v/>
      </c>
      <c r="C144" s="92"/>
      <c r="D144" s="92" t="str">
        <f t="array" ref="D144">IF(AND(MOD(ROW()-2, 4) = 0, ROW() &lt;= 401),
    INDEX(input!$E$3:$E$102, (ROW()-2)/4 + 1),
    ""
)</f>
        <v/>
      </c>
      <c r="E144" s="92"/>
      <c r="F144" s="92" t="str">
        <f t="array" ref="F144">IF(AND(MOD(ROW()-2, 4) = 0, ROW() &lt;= 401),
    INDEX(input!$P$3:$P$102, (ROW()-2)/4 + 1),
    ""
)</f>
        <v/>
      </c>
      <c r="G144" s="92">
        <f t="array" ref="G144">IF(AND(MOD(ROW()-2, 4) = 0, ROW() &lt;= 401),
    INDEX(input!$Q$3:$Q$102, (ROW()-2)/4 + 1),
)</f>
        <v>0</v>
      </c>
      <c r="H144" s="172"/>
      <c r="I144" s="92" t="str">
        <f t="array" ref="I144">IF(AND(MOD(ROW()-2, 4) = 0, ROW() &lt;= 401),
    INDEX(input!$R$3:$R$102, (ROW()-2)/4 + 1),
    ""
)</f>
        <v/>
      </c>
      <c r="J144" s="92" t="str">
        <f t="array" ref="J144">IF(AND(MOD(ROW()-2, 4) = 0, ROW() &lt;= 401),
    INDEX(input!$S$3:$S$102, (ROW()-2)/4 + 1),
    ""
)</f>
        <v/>
      </c>
      <c r="K144" s="92"/>
      <c r="L144" s="92"/>
      <c r="M144" s="92"/>
      <c r="N144" s="92"/>
      <c r="O144" s="92" t="str">
        <f t="array" ref="O144">IF(AND(MOD(ROW()-2, 4) = 0, ROW() &lt;= 401),
    INDEX(input!$AA$3:$AA$102, (ROW()-2)/4 + 1),
    ""
)</f>
        <v/>
      </c>
      <c r="P144" s="173" t="str">
        <f t="array" ref="P144">IF(AND(MOD(ROW()-2, 4) = 0, ROW() &lt;= 401),
    INDEX(input!$AC$3:$AC$102, (ROW()-2)/4 + 1),
    ""
)</f>
        <v/>
      </c>
      <c r="Q144" s="92"/>
      <c r="R144" s="173" t="str">
        <f t="array" ref="R144">IF(AND(MOD(ROW()-2, 4) = 0, ROW() &lt;= 401),
    INDEX(input!$T$3:$T$102, (ROW()-2)/4 + 1),
    ""
)</f>
        <v/>
      </c>
      <c r="S144" s="92"/>
      <c r="T144" s="92"/>
      <c r="U144" s="78" t="str">
        <f t="array" ref="U144">IF(AND(MOD(ROW()-2, 4) = 0, ROW() &lt;= 401),
    INDEX(input!$AF$3:$AF$102, (ROW()-2)/4 + 1),
    ""
)</f>
        <v/>
      </c>
      <c r="V144" s="174" t="str">
        <f t="array" ref="V144">IF(AND(MOD(ROW()-2, 4) = 0, ROW() &lt;= 401),
    INDEX(input!$U$3:$U$102, (ROW()-2)/4 + 1),
    ""
)</f>
        <v/>
      </c>
      <c r="W144" s="172"/>
      <c r="X144" s="172"/>
      <c r="Y144" s="175" t="str">
        <f t="array" ref="Y144">IF(AND(MOD(ROW()-2, 4) = 0, ROW() &lt;= 401),
    INDEX(input!$AB$3:$AB$102, (ROW()-2)/4 + 1),
    ""
)</f>
        <v/>
      </c>
      <c r="Z144" s="92">
        <f t="array" ref="Z144">INDEX(Images!$3:$401, INT((ROW()-2)/4)+1, MOD(ROW()-2, 4) + 2)</f>
        <v>0</v>
      </c>
      <c r="AA144" s="92">
        <f>IF(Z144&lt;&gt;"", 3, "")</f>
        <v>3</v>
      </c>
      <c r="AB144" s="92" t="str">
        <f t="shared" si="37"/>
        <v>Bioracer Education First Short Sleeve Black Female Thermal Jersey</v>
      </c>
      <c r="AC144" s="172"/>
      <c r="AD144" s="92" t="str">
        <f t="shared" si="1"/>
        <v/>
      </c>
      <c r="AE144" s="92"/>
      <c r="AF144" s="92"/>
      <c r="AG144" s="177" t="str">
        <f t="array" ref="AG144">IF(AND(MOD(ROW()-2, 4) = 0, ROW() &lt;= 401),
    LOWER(INDEX(input!$I$3:$I$102, (ROW()-2)/4 + 1)),
    ""
)</f>
        <v/>
      </c>
      <c r="AH144" s="92"/>
      <c r="AI144" s="92"/>
      <c r="AJ144" s="178" t="str">
        <f t="array" ref="AJ144">IF(MOD(ROW()-2, 4) = 0, IF(LOWER(INDEX(input!$V:$V, 3 + (ROW()-2)/4)) = "Slightly Used", "used", LOWER(INDEX(input!$V:$V, 3 + (ROW()-2)/4))), "")</f>
        <v/>
      </c>
      <c r="AK144" s="172"/>
      <c r="AL144" s="92"/>
      <c r="AM144" s="92"/>
      <c r="AN144" s="92"/>
      <c r="AO144" s="92"/>
      <c r="AP144" s="92"/>
      <c r="AQ144" s="92"/>
      <c r="AR144" s="92"/>
      <c r="AS144" s="92"/>
      <c r="AT144" s="78" t="str">
        <f t="array" ref="AT144">IF(AND(MOD(ROW()-2, 4) = 0, ROW() &lt;= 401),
    INDEX(input!$AD$3:$AD$102, (ROW()-2)/4 + 1),
    ""
)</f>
        <v/>
      </c>
      <c r="AU144" s="172"/>
      <c r="AV144" s="92"/>
      <c r="AW144" s="92"/>
      <c r="AX144" s="172"/>
      <c r="AY144" s="92"/>
      <c r="AZ144" s="92"/>
      <c r="BA144" s="172"/>
      <c r="BB144" s="92"/>
      <c r="BC144" s="92"/>
      <c r="BD144" s="172"/>
      <c r="BE144" s="92"/>
      <c r="BF144" s="92"/>
      <c r="BG144" s="172"/>
      <c r="BH144" s="92"/>
      <c r="BI144" s="92"/>
      <c r="BJ144" s="172"/>
      <c r="BK144" s="92"/>
      <c r="BL144" s="92"/>
      <c r="BM144" s="172"/>
      <c r="BN144" s="92"/>
      <c r="BO144" s="92"/>
      <c r="BP144" s="92"/>
      <c r="BQ144" s="10"/>
      <c r="BR144" s="10"/>
    </row>
    <row r="145" spans="1:70">
      <c r="A145" s="92" t="str">
        <f t="shared" si="0"/>
        <v>Bioracer Education First Short Sleeve Black Female Thermal Jersey 28035</v>
      </c>
      <c r="B145" s="92" t="str">
        <f t="array" ref="B145">IF(AND(MOD(ROW()-2, 4) = 0, ROW() &lt;= 402), INDEX(input!$C$3:$C$102, (ROW()-2)/4 + 1), "")</f>
        <v/>
      </c>
      <c r="C145" s="92"/>
      <c r="D145" s="92" t="str">
        <f t="array" ref="D145">IF(AND(MOD(ROW()-2, 4) = 0, ROW() &lt;= 401),
    INDEX(input!$E$3:$E$102, (ROW()-2)/4 + 1),
    ""
)</f>
        <v/>
      </c>
      <c r="E145" s="92"/>
      <c r="F145" s="92" t="str">
        <f t="array" ref="F145">IF(AND(MOD(ROW()-2, 4) = 0, ROW() &lt;= 401),
    INDEX(input!$P$3:$P$102, (ROW()-2)/4 + 1),
    ""
)</f>
        <v/>
      </c>
      <c r="G145" s="92">
        <f t="array" ref="G145">IF(AND(MOD(ROW()-2, 4) = 0, ROW() &lt;= 401),
    INDEX(input!$Q$3:$Q$102, (ROW()-2)/4 + 1),
)</f>
        <v>0</v>
      </c>
      <c r="H145" s="172"/>
      <c r="I145" s="92" t="str">
        <f t="array" ref="I145">IF(AND(MOD(ROW()-2, 4) = 0, ROW() &lt;= 401),
    INDEX(input!$R$3:$R$102, (ROW()-2)/4 + 1),
    ""
)</f>
        <v/>
      </c>
      <c r="J145" s="92" t="str">
        <f t="array" ref="J145">IF(AND(MOD(ROW()-2, 4) = 0, ROW() &lt;= 401),
    INDEX(input!$S$3:$S$102, (ROW()-2)/4 + 1),
    ""
)</f>
        <v/>
      </c>
      <c r="K145" s="92"/>
      <c r="L145" s="92"/>
      <c r="M145" s="92"/>
      <c r="N145" s="92"/>
      <c r="O145" s="92" t="str">
        <f t="array" ref="O145">IF(AND(MOD(ROW()-2, 4) = 0, ROW() &lt;= 401),
    INDEX(input!$AA$3:$AA$102, (ROW()-2)/4 + 1),
    ""
)</f>
        <v/>
      </c>
      <c r="P145" s="173" t="str">
        <f t="array" ref="P145">IF(AND(MOD(ROW()-2, 4) = 0, ROW() &lt;= 401),
    INDEX(input!$AC$3:$AC$102, (ROW()-2)/4 + 1),
    ""
)</f>
        <v/>
      </c>
      <c r="Q145" s="92"/>
      <c r="R145" s="173" t="str">
        <f t="array" ref="R145">IF(AND(MOD(ROW()-2, 4) = 0, ROW() &lt;= 401),
    INDEX(input!$T$3:$T$102, (ROW()-2)/4 + 1),
    ""
)</f>
        <v/>
      </c>
      <c r="S145" s="92"/>
      <c r="T145" s="92"/>
      <c r="U145" s="78" t="str">
        <f t="array" ref="U145">IF(AND(MOD(ROW()-2, 4) = 0, ROW() &lt;= 401),
    INDEX(input!$AF$3:$AF$102, (ROW()-2)/4 + 1),
    ""
)</f>
        <v/>
      </c>
      <c r="V145" s="174" t="str">
        <f t="array" ref="V145">IF(AND(MOD(ROW()-2, 4) = 0, ROW() &lt;= 401),
    INDEX(input!$U$3:$U$102, (ROW()-2)/4 + 1),
    ""
)</f>
        <v/>
      </c>
      <c r="W145" s="172"/>
      <c r="X145" s="172"/>
      <c r="Y145" s="175" t="str">
        <f t="array" ref="Y145">IF(AND(MOD(ROW()-2, 4) = 0, ROW() &lt;= 401),
    INDEX(input!$AB$3:$AB$102, (ROW()-2)/4 + 1),
    ""
)</f>
        <v/>
      </c>
      <c r="Z145" s="92">
        <f t="array" ref="Z145">INDEX(Images!$3:$401, INT((ROW()-2)/4)+1, MOD(ROW()-2, 4) + 2)</f>
        <v>0</v>
      </c>
      <c r="AA145" s="92">
        <f>IF(Z145&lt;&gt;"", 4, "")</f>
        <v>4</v>
      </c>
      <c r="AB145" s="92" t="str">
        <f t="shared" si="37"/>
        <v>Bioracer Education First Short Sleeve Black Female Thermal Jersey</v>
      </c>
      <c r="AC145" s="172"/>
      <c r="AD145" s="92" t="str">
        <f t="shared" si="1"/>
        <v/>
      </c>
      <c r="AE145" s="92"/>
      <c r="AF145" s="92"/>
      <c r="AG145" s="177" t="str">
        <f t="array" ref="AG145">IF(AND(MOD(ROW()-2, 4) = 0, ROW() &lt;= 401),
    LOWER(INDEX(input!$I$3:$I$102, (ROW()-2)/4 + 1)),
    ""
)</f>
        <v/>
      </c>
      <c r="AH145" s="92"/>
      <c r="AI145" s="92"/>
      <c r="AJ145" s="178" t="str">
        <f t="array" ref="AJ145">IF(MOD(ROW()-2, 4) = 0, IF(LOWER(INDEX(input!$V:$V, 3 + (ROW()-2)/4)) = "Slightly Used", "used", LOWER(INDEX(input!$V:$V, 3 + (ROW()-2)/4))), "")</f>
        <v/>
      </c>
      <c r="AK145" s="172"/>
      <c r="AL145" s="92"/>
      <c r="AM145" s="92"/>
      <c r="AN145" s="92"/>
      <c r="AO145" s="92"/>
      <c r="AP145" s="92"/>
      <c r="AQ145" s="92"/>
      <c r="AR145" s="92"/>
      <c r="AS145" s="92"/>
      <c r="AT145" s="78" t="str">
        <f t="array" ref="AT145">IF(AND(MOD(ROW()-2, 4) = 0, ROW() &lt;= 401),
    INDEX(input!$AD$3:$AD$102, (ROW()-2)/4 + 1),
    ""
)</f>
        <v/>
      </c>
      <c r="AU145" s="172"/>
      <c r="AV145" s="92"/>
      <c r="AW145" s="92"/>
      <c r="AX145" s="172"/>
      <c r="AY145" s="92"/>
      <c r="AZ145" s="92"/>
      <c r="BA145" s="172"/>
      <c r="BB145" s="92"/>
      <c r="BC145" s="92"/>
      <c r="BD145" s="172"/>
      <c r="BE145" s="92"/>
      <c r="BF145" s="92"/>
      <c r="BG145" s="172"/>
      <c r="BH145" s="92"/>
      <c r="BI145" s="92"/>
      <c r="BJ145" s="172"/>
      <c r="BK145" s="92"/>
      <c r="BL145" s="92"/>
      <c r="BM145" s="172"/>
      <c r="BN145" s="92"/>
      <c r="BO145" s="92"/>
      <c r="BP145" s="92"/>
      <c r="BQ145" s="10"/>
      <c r="BR145" s="10"/>
    </row>
    <row r="146" spans="1:70">
      <c r="A146" s="92" t="str">
        <f t="shared" si="0"/>
        <v>Bioracer Education First  Black Female Team Bib Shorts 28036</v>
      </c>
      <c r="B146" s="92" t="str">
        <f t="array" ref="B146">IF(AND(MOD(ROW()-2, 4) = 0, ROW() &lt;= 402), INDEX(input!$C$3:$C$102, (ROW()-2)/4 + 1), "")</f>
        <v>Bioracer Education First  Black Female Team Bib Shorts</v>
      </c>
      <c r="C146" s="92" t="str">
        <f t="array" aca="1" ref="C146" ca="1">IF(MOD(ROW()-2,4)=0, INDEX(input!B:B, (ROW()-2)/4 + 3), INDEX(input!B:B, (ROW()-2)/4 + 2))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00028036 2-D-9&lt;/body&gt;&lt;/html&gt;</v>
      </c>
      <c r="D146" s="92" t="str">
        <f t="array" ref="D146">IF(AND(MOD(ROW()-2, 4) = 0, ROW() &lt;= 401),
    INDEX(input!$E$3:$E$102, (ROW()-2)/4 + 1),
    ""
)</f>
        <v>vc80</v>
      </c>
      <c r="E146" s="92" t="s">
        <v>509</v>
      </c>
      <c r="F146" s="92" t="str">
        <f t="array" ref="F146">IF(AND(MOD(ROW()-2, 4) = 0, ROW() &lt;= 401),
    INDEX(input!$P$3:$P$102, (ROW()-2)/4 + 1),
    ""
)</f>
        <v>Bib shorts</v>
      </c>
      <c r="G146" s="92" t="str">
        <f t="array" ref="G146">IF(AND(MOD(ROW()-2, 4) = 0, ROW() &lt;= 401),
    INDEX(input!$Q$3:$Q$102, (ROW()-2)/4 + 1),
)</f>
        <v>New Arrivals, __label:New Arrivals</v>
      </c>
      <c r="H146" s="172" t="b">
        <v>0</v>
      </c>
      <c r="I146" s="92" t="str">
        <f t="array" ref="I146">IF(AND(MOD(ROW()-2, 4) = 0, ROW() &lt;= 401),
    INDEX(input!$R$3:$R$102, (ROW()-2)/4 + 1),
    ""
)</f>
        <v>Size</v>
      </c>
      <c r="J146" s="92" t="str">
        <f t="array" ref="J146">IF(AND(MOD(ROW()-2, 4) = 0, ROW() &lt;= 401),
    INDEX(input!$S$3:$S$102, (ROW()-2)/4 + 1),
    ""
)</f>
        <v>XL</v>
      </c>
      <c r="K146" s="92"/>
      <c r="L146" s="92"/>
      <c r="M146" s="92"/>
      <c r="N146" s="92"/>
      <c r="O146" s="92" t="str">
        <f t="array" ref="O146">IF(AND(MOD(ROW()-2, 4) = 0, ROW() &lt;= 401),
    INDEX(input!$AA$3:$AA$102, (ROW()-2)/4 + 1),
    ""
)</f>
        <v>00028036 2-D-9</v>
      </c>
      <c r="P146" s="173">
        <f t="array" ref="P146">IF(AND(MOD(ROW()-2, 4) = 0, ROW() &lt;= 401),
    INDEX(input!$AC$3:$AC$102, (ROW()-2)/4 + 1),
    ""
)</f>
        <v>250</v>
      </c>
      <c r="Q146" s="92" t="s">
        <v>510</v>
      </c>
      <c r="R146" s="173">
        <f t="array" ref="R146">IF(AND(MOD(ROW()-2, 4) = 0, ROW() &lt;= 401),
    INDEX(input!$T$3:$T$102, (ROW()-2)/4 + 1),
    ""
)</f>
        <v>2</v>
      </c>
      <c r="S146" s="92" t="s">
        <v>511</v>
      </c>
      <c r="T146" s="92" t="s">
        <v>512</v>
      </c>
      <c r="U146" s="78">
        <f t="array" ref="U146">IF(AND(MOD(ROW()-2, 4) = 0, ROW() &lt;= 401),
    INDEX(input!$AF$3:$AF$102, (ROW()-2)/4 + 1),
    ""
)</f>
        <v>47.988</v>
      </c>
      <c r="V146" s="174">
        <f t="array" ref="V146">IF(AND(MOD(ROW()-2, 4) = 0, ROW() &lt;= 401),
    INDEX(input!$U$3:$U$102, (ROW()-2)/4 + 1),
    ""
)</f>
        <v>0</v>
      </c>
      <c r="W146" s="172" t="b">
        <v>1</v>
      </c>
      <c r="X146" s="172" t="b">
        <v>1</v>
      </c>
      <c r="Y146" s="175" t="str">
        <f t="array" ref="Y146">IF(AND(MOD(ROW()-2, 4) = 0, ROW() &lt;= 401),
    INDEX(input!$AB$3:$AB$102, (ROW()-2)/4 + 1),
    ""
)</f>
        <v>28036</v>
      </c>
      <c r="Z146" s="92">
        <f t="array" ref="Z146">INDEX(Images!$3:$401, INT((ROW()-2)/4)+1, MOD(ROW()-2, 4) + 2)</f>
        <v>0</v>
      </c>
      <c r="AA146" s="92">
        <f>IF(Z146&lt;&gt;"", 1, "")</f>
        <v>1</v>
      </c>
      <c r="AB146" s="92" t="str">
        <f t="array" ref="AB146">IF(AND(Z146&lt;&gt;"", MOD(ROW()-2,4)=0), INDEX($B$2:$B$401, (ROW()-2)/4*4 + 1), "")</f>
        <v>Bioracer Education First  Black Female Team Bib Shorts</v>
      </c>
      <c r="AC146" s="172" t="b">
        <v>0</v>
      </c>
      <c r="AD146" s="92" t="str">
        <f t="shared" si="1"/>
        <v>Bioracer Education First  Black Female Team Bib Shorts</v>
      </c>
      <c r="AE146" s="92"/>
      <c r="AF146" s="92" t="s">
        <v>513</v>
      </c>
      <c r="AG146" s="177" t="str">
        <f t="array" ref="AG146">IF(AND(MOD(ROW()-2, 4) = 0, ROW() &lt;= 401),
    LOWER(INDEX(input!$I$3:$I$102, (ROW()-2)/4 + 1)),
    ""
)</f>
        <v>female</v>
      </c>
      <c r="AH146" s="92"/>
      <c r="AI146" s="92"/>
      <c r="AJ146" s="178" t="str">
        <f t="array" ref="AJ146">IF(MOD(ROW()-2, 4) = 0, IF(LOWER(INDEX(input!$V:$V, 3 + (ROW()-2)/4)) = "Slightly Used", "used", LOWER(INDEX(input!$V:$V, 3 + (ROW()-2)/4))), "")</f>
        <v>used</v>
      </c>
      <c r="AK146" s="172" t="b">
        <v>1</v>
      </c>
      <c r="AL146" s="92"/>
      <c r="AM146" s="92"/>
      <c r="AN146" s="92"/>
      <c r="AO146" s="92"/>
      <c r="AP146" s="92"/>
      <c r="AQ146" s="92"/>
      <c r="AR146" s="92" t="s">
        <v>514</v>
      </c>
      <c r="AS146" s="92"/>
      <c r="AT146" s="78">
        <f t="array" ref="AT146">IF(AND(MOD(ROW()-2, 4) = 0, ROW() &lt;= 401),
    INDEX(input!$AD$3:$AD$102, (ROW()-2)/4 + 1),
    ""
)</f>
        <v>12</v>
      </c>
      <c r="AU146" s="172" t="b">
        <v>1</v>
      </c>
      <c r="AV146" s="92"/>
      <c r="AW146" s="92"/>
      <c r="AX146" s="172" t="b">
        <v>1</v>
      </c>
      <c r="AY146" s="92"/>
      <c r="AZ146" s="92"/>
      <c r="BA146" s="172" t="b">
        <v>1</v>
      </c>
      <c r="BB146" s="92"/>
      <c r="BC146" s="92"/>
      <c r="BD146" s="172" t="b">
        <v>1</v>
      </c>
      <c r="BE146" s="92"/>
      <c r="BF146" s="92"/>
      <c r="BG146" s="172" t="b">
        <v>1</v>
      </c>
      <c r="BH146" s="92"/>
      <c r="BI146" s="92"/>
      <c r="BJ146" s="172" t="b">
        <v>1</v>
      </c>
      <c r="BK146" s="92"/>
      <c r="BL146" s="92"/>
      <c r="BM146" s="172" t="b">
        <v>1</v>
      </c>
      <c r="BN146" s="92"/>
      <c r="BO146" s="92"/>
      <c r="BP146" s="92" t="s">
        <v>515</v>
      </c>
      <c r="BQ146" s="10"/>
      <c r="BR146" s="10"/>
    </row>
    <row r="147" spans="1:70">
      <c r="A147" s="92" t="str">
        <f t="shared" si="0"/>
        <v>Bioracer Education First  Black Female Team Bib Shorts 28036</v>
      </c>
      <c r="B147" s="92" t="str">
        <f t="array" ref="B147">IF(AND(MOD(ROW()-2, 4) = 0, ROW() &lt;= 402), INDEX(input!$C$3:$C$102, (ROW()-2)/4 + 1), "")</f>
        <v/>
      </c>
      <c r="C147" s="92"/>
      <c r="D147" s="92" t="str">
        <f t="array" ref="D147">IF(AND(MOD(ROW()-2, 4) = 0, ROW() &lt;= 401),
    INDEX(input!$E$3:$E$102, (ROW()-2)/4 + 1),
    ""
)</f>
        <v/>
      </c>
      <c r="E147" s="92"/>
      <c r="F147" s="92" t="str">
        <f t="array" ref="F147">IF(AND(MOD(ROW()-2, 4) = 0, ROW() &lt;= 401),
    INDEX(input!$P$3:$P$102, (ROW()-2)/4 + 1),
    ""
)</f>
        <v/>
      </c>
      <c r="G147" s="92">
        <f t="array" ref="G147">IF(AND(MOD(ROW()-2, 4) = 0, ROW() &lt;= 401),
    INDEX(input!$Q$3:$Q$102, (ROW()-2)/4 + 1),
)</f>
        <v>0</v>
      </c>
      <c r="H147" s="172"/>
      <c r="I147" s="92" t="str">
        <f t="array" ref="I147">IF(AND(MOD(ROW()-2, 4) = 0, ROW() &lt;= 401),
    INDEX(input!$R$3:$R$102, (ROW()-2)/4 + 1),
    ""
)</f>
        <v/>
      </c>
      <c r="J147" s="92" t="str">
        <f t="array" ref="J147">IF(AND(MOD(ROW()-2, 4) = 0, ROW() &lt;= 401),
    INDEX(input!$S$3:$S$102, (ROW()-2)/4 + 1),
    ""
)</f>
        <v/>
      </c>
      <c r="K147" s="92"/>
      <c r="L147" s="92"/>
      <c r="M147" s="92"/>
      <c r="N147" s="92"/>
      <c r="O147" s="92" t="str">
        <f t="array" ref="O147">IF(AND(MOD(ROW()-2, 4) = 0, ROW() &lt;= 401),
    INDEX(input!$AA$3:$AA$102, (ROW()-2)/4 + 1),
    ""
)</f>
        <v/>
      </c>
      <c r="P147" s="173" t="str">
        <f t="array" ref="P147">IF(AND(MOD(ROW()-2, 4) = 0, ROW() &lt;= 401),
    INDEX(input!$AC$3:$AC$102, (ROW()-2)/4 + 1),
    ""
)</f>
        <v/>
      </c>
      <c r="Q147" s="92"/>
      <c r="R147" s="173" t="str">
        <f t="array" ref="R147">IF(AND(MOD(ROW()-2, 4) = 0, ROW() &lt;= 401),
    INDEX(input!$T$3:$T$102, (ROW()-2)/4 + 1),
    ""
)</f>
        <v/>
      </c>
      <c r="S147" s="92"/>
      <c r="T147" s="92"/>
      <c r="U147" s="78" t="str">
        <f t="array" ref="U147">IF(AND(MOD(ROW()-2, 4) = 0, ROW() &lt;= 401),
    INDEX(input!$AF$3:$AF$102, (ROW()-2)/4 + 1),
    ""
)</f>
        <v/>
      </c>
      <c r="V147" s="174" t="str">
        <f t="array" ref="V147">IF(AND(MOD(ROW()-2, 4) = 0, ROW() &lt;= 401),
    INDEX(input!$U$3:$U$102, (ROW()-2)/4 + 1),
    ""
)</f>
        <v/>
      </c>
      <c r="W147" s="172"/>
      <c r="X147" s="172"/>
      <c r="Y147" s="175" t="str">
        <f t="array" ref="Y147">IF(AND(MOD(ROW()-2, 4) = 0, ROW() &lt;= 401),
    INDEX(input!$AB$3:$AB$102, (ROW()-2)/4 + 1),
    ""
)</f>
        <v/>
      </c>
      <c r="Z147" s="92">
        <f t="array" ref="Z147">INDEX(Images!$3:$401, INT((ROW()-2)/4)+1, MOD(ROW()-2, 4) + 2)</f>
        <v>0</v>
      </c>
      <c r="AA147" s="92">
        <f>IF(Z147&lt;&gt;"", 2, "")</f>
        <v>2</v>
      </c>
      <c r="AB147" s="92" t="str">
        <f t="shared" ref="AB147:AB149" si="38">IF(Z147&lt;&gt;"", AB146, "")</f>
        <v>Bioracer Education First  Black Female Team Bib Shorts</v>
      </c>
      <c r="AC147" s="172"/>
      <c r="AD147" s="92" t="str">
        <f t="shared" si="1"/>
        <v/>
      </c>
      <c r="AE147" s="92"/>
      <c r="AF147" s="92"/>
      <c r="AG147" s="177" t="str">
        <f t="array" ref="AG147">IF(AND(MOD(ROW()-2, 4) = 0, ROW() &lt;= 401),
    LOWER(INDEX(input!$I$3:$I$102, (ROW()-2)/4 + 1)),
    ""
)</f>
        <v/>
      </c>
      <c r="AH147" s="92"/>
      <c r="AI147" s="92"/>
      <c r="AJ147" s="178" t="str">
        <f t="array" ref="AJ147">IF(MOD(ROW()-2, 4) = 0, IF(LOWER(INDEX(input!$V:$V, 3 + (ROW()-2)/4)) = "Slightly Used", "used", LOWER(INDEX(input!$V:$V, 3 + (ROW()-2)/4))), "")</f>
        <v/>
      </c>
      <c r="AK147" s="172"/>
      <c r="AL147" s="92"/>
      <c r="AM147" s="92"/>
      <c r="AN147" s="92"/>
      <c r="AO147" s="92"/>
      <c r="AP147" s="92"/>
      <c r="AQ147" s="92"/>
      <c r="AR147" s="92"/>
      <c r="AS147" s="92"/>
      <c r="AT147" s="78" t="str">
        <f t="array" ref="AT147">IF(AND(MOD(ROW()-2, 4) = 0, ROW() &lt;= 401),
    INDEX(input!$AD$3:$AD$102, (ROW()-2)/4 + 1),
    ""
)</f>
        <v/>
      </c>
      <c r="AU147" s="172"/>
      <c r="AV147" s="92"/>
      <c r="AW147" s="92"/>
      <c r="AX147" s="172"/>
      <c r="AY147" s="92"/>
      <c r="AZ147" s="92"/>
      <c r="BA147" s="172"/>
      <c r="BB147" s="92"/>
      <c r="BC147" s="92"/>
      <c r="BD147" s="172"/>
      <c r="BE147" s="92"/>
      <c r="BF147" s="92"/>
      <c r="BG147" s="172"/>
      <c r="BH147" s="92"/>
      <c r="BI147" s="92"/>
      <c r="BJ147" s="172"/>
      <c r="BK147" s="92"/>
      <c r="BL147" s="92"/>
      <c r="BM147" s="172"/>
      <c r="BN147" s="92"/>
      <c r="BO147" s="92"/>
      <c r="BP147" s="92"/>
      <c r="BQ147" s="10"/>
      <c r="BR147" s="10"/>
    </row>
    <row r="148" spans="1:70">
      <c r="A148" s="92" t="str">
        <f t="shared" si="0"/>
        <v>Bioracer Education First  Black Female Team Bib Shorts 28036</v>
      </c>
      <c r="B148" s="92" t="str">
        <f t="array" ref="B148">IF(AND(MOD(ROW()-2, 4) = 0, ROW() &lt;= 402), INDEX(input!$C$3:$C$102, (ROW()-2)/4 + 1), "")</f>
        <v/>
      </c>
      <c r="C148" s="92"/>
      <c r="D148" s="92" t="str">
        <f t="array" ref="D148">IF(AND(MOD(ROW()-2, 4) = 0, ROW() &lt;= 401),
    INDEX(input!$E$3:$E$102, (ROW()-2)/4 + 1),
    ""
)</f>
        <v/>
      </c>
      <c r="E148" s="92"/>
      <c r="F148" s="92" t="str">
        <f t="array" ref="F148">IF(AND(MOD(ROW()-2, 4) = 0, ROW() &lt;= 401),
    INDEX(input!$P$3:$P$102, (ROW()-2)/4 + 1),
    ""
)</f>
        <v/>
      </c>
      <c r="G148" s="92">
        <f t="array" ref="G148">IF(AND(MOD(ROW()-2, 4) = 0, ROW() &lt;= 401),
    INDEX(input!$Q$3:$Q$102, (ROW()-2)/4 + 1),
)</f>
        <v>0</v>
      </c>
      <c r="H148" s="172"/>
      <c r="I148" s="92" t="str">
        <f t="array" ref="I148">IF(AND(MOD(ROW()-2, 4) = 0, ROW() &lt;= 401),
    INDEX(input!$R$3:$R$102, (ROW()-2)/4 + 1),
    ""
)</f>
        <v/>
      </c>
      <c r="J148" s="92" t="str">
        <f t="array" ref="J148">IF(AND(MOD(ROW()-2, 4) = 0, ROW() &lt;= 401),
    INDEX(input!$S$3:$S$102, (ROW()-2)/4 + 1),
    ""
)</f>
        <v/>
      </c>
      <c r="K148" s="92"/>
      <c r="L148" s="92"/>
      <c r="M148" s="92"/>
      <c r="N148" s="92"/>
      <c r="O148" s="92" t="str">
        <f t="array" ref="O148">IF(AND(MOD(ROW()-2, 4) = 0, ROW() &lt;= 401),
    INDEX(input!$AA$3:$AA$102, (ROW()-2)/4 + 1),
    ""
)</f>
        <v/>
      </c>
      <c r="P148" s="173" t="str">
        <f t="array" ref="P148">IF(AND(MOD(ROW()-2, 4) = 0, ROW() &lt;= 401),
    INDEX(input!$AC$3:$AC$102, (ROW()-2)/4 + 1),
    ""
)</f>
        <v/>
      </c>
      <c r="Q148" s="92"/>
      <c r="R148" s="173" t="str">
        <f t="array" ref="R148">IF(AND(MOD(ROW()-2, 4) = 0, ROW() &lt;= 401),
    INDEX(input!$T$3:$T$102, (ROW()-2)/4 + 1),
    ""
)</f>
        <v/>
      </c>
      <c r="S148" s="92"/>
      <c r="T148" s="92"/>
      <c r="U148" s="78" t="str">
        <f t="array" ref="U148">IF(AND(MOD(ROW()-2, 4) = 0, ROW() &lt;= 401),
    INDEX(input!$AF$3:$AF$102, (ROW()-2)/4 + 1),
    ""
)</f>
        <v/>
      </c>
      <c r="V148" s="174" t="str">
        <f t="array" ref="V148">IF(AND(MOD(ROW()-2, 4) = 0, ROW() &lt;= 401),
    INDEX(input!$U$3:$U$102, (ROW()-2)/4 + 1),
    ""
)</f>
        <v/>
      </c>
      <c r="W148" s="172"/>
      <c r="X148" s="172"/>
      <c r="Y148" s="175" t="str">
        <f t="array" ref="Y148">IF(AND(MOD(ROW()-2, 4) = 0, ROW() &lt;= 401),
    INDEX(input!$AB$3:$AB$102, (ROW()-2)/4 + 1),
    ""
)</f>
        <v/>
      </c>
      <c r="Z148" s="92">
        <f t="array" ref="Z148">INDEX(Images!$3:$401, INT((ROW()-2)/4)+1, MOD(ROW()-2, 4) + 2)</f>
        <v>0</v>
      </c>
      <c r="AA148" s="92">
        <f>IF(Z148&lt;&gt;"", 3, "")</f>
        <v>3</v>
      </c>
      <c r="AB148" s="92" t="str">
        <f t="shared" si="38"/>
        <v>Bioracer Education First  Black Female Team Bib Shorts</v>
      </c>
      <c r="AC148" s="172"/>
      <c r="AD148" s="92" t="str">
        <f t="shared" si="1"/>
        <v/>
      </c>
      <c r="AE148" s="92"/>
      <c r="AF148" s="92"/>
      <c r="AG148" s="177" t="str">
        <f t="array" ref="AG148">IF(AND(MOD(ROW()-2, 4) = 0, ROW() &lt;= 401),
    LOWER(INDEX(input!$I$3:$I$102, (ROW()-2)/4 + 1)),
    ""
)</f>
        <v/>
      </c>
      <c r="AH148" s="92"/>
      <c r="AI148" s="92"/>
      <c r="AJ148" s="178" t="str">
        <f t="array" ref="AJ148">IF(MOD(ROW()-2, 4) = 0, IF(LOWER(INDEX(input!$V:$V, 3 + (ROW()-2)/4)) = "Slightly Used", "used", LOWER(INDEX(input!$V:$V, 3 + (ROW()-2)/4))), "")</f>
        <v/>
      </c>
      <c r="AK148" s="172"/>
      <c r="AL148" s="92"/>
      <c r="AM148" s="92"/>
      <c r="AN148" s="92"/>
      <c r="AO148" s="92"/>
      <c r="AP148" s="92"/>
      <c r="AQ148" s="92"/>
      <c r="AR148" s="92"/>
      <c r="AS148" s="92"/>
      <c r="AT148" s="78" t="str">
        <f t="array" ref="AT148">IF(AND(MOD(ROW()-2, 4) = 0, ROW() &lt;= 401),
    INDEX(input!$AD$3:$AD$102, (ROW()-2)/4 + 1),
    ""
)</f>
        <v/>
      </c>
      <c r="AU148" s="172"/>
      <c r="AV148" s="92"/>
      <c r="AW148" s="92"/>
      <c r="AX148" s="172"/>
      <c r="AY148" s="92"/>
      <c r="AZ148" s="92"/>
      <c r="BA148" s="172"/>
      <c r="BB148" s="92"/>
      <c r="BC148" s="92"/>
      <c r="BD148" s="172"/>
      <c r="BE148" s="92"/>
      <c r="BF148" s="92"/>
      <c r="BG148" s="172"/>
      <c r="BH148" s="92"/>
      <c r="BI148" s="92"/>
      <c r="BJ148" s="172"/>
      <c r="BK148" s="92"/>
      <c r="BL148" s="92"/>
      <c r="BM148" s="172"/>
      <c r="BN148" s="92"/>
      <c r="BO148" s="92"/>
      <c r="BP148" s="92"/>
      <c r="BQ148" s="10"/>
      <c r="BR148" s="10"/>
    </row>
    <row r="149" spans="1:70">
      <c r="A149" s="92" t="str">
        <f t="shared" si="0"/>
        <v>Bioracer Education First  Black Female Team Bib Shorts 28036</v>
      </c>
      <c r="B149" s="92" t="str">
        <f t="array" ref="B149">IF(AND(MOD(ROW()-2, 4) = 0, ROW() &lt;= 402), INDEX(input!$C$3:$C$102, (ROW()-2)/4 + 1), "")</f>
        <v/>
      </c>
      <c r="C149" s="92"/>
      <c r="D149" s="92" t="str">
        <f t="array" ref="D149">IF(AND(MOD(ROW()-2, 4) = 0, ROW() &lt;= 401),
    INDEX(input!$E$3:$E$102, (ROW()-2)/4 + 1),
    ""
)</f>
        <v/>
      </c>
      <c r="E149" s="92"/>
      <c r="F149" s="92" t="str">
        <f t="array" ref="F149">IF(AND(MOD(ROW()-2, 4) = 0, ROW() &lt;= 401),
    INDEX(input!$P$3:$P$102, (ROW()-2)/4 + 1),
    ""
)</f>
        <v/>
      </c>
      <c r="G149" s="92">
        <f t="array" ref="G149">IF(AND(MOD(ROW()-2, 4) = 0, ROW() &lt;= 401),
    INDEX(input!$Q$3:$Q$102, (ROW()-2)/4 + 1),
)</f>
        <v>0</v>
      </c>
      <c r="H149" s="172"/>
      <c r="I149" s="92" t="str">
        <f t="array" ref="I149">IF(AND(MOD(ROW()-2, 4) = 0, ROW() &lt;= 401),
    INDEX(input!$R$3:$R$102, (ROW()-2)/4 + 1),
    ""
)</f>
        <v/>
      </c>
      <c r="J149" s="92" t="str">
        <f t="array" ref="J149">IF(AND(MOD(ROW()-2, 4) = 0, ROW() &lt;= 401),
    INDEX(input!$S$3:$S$102, (ROW()-2)/4 + 1),
    ""
)</f>
        <v/>
      </c>
      <c r="K149" s="92"/>
      <c r="L149" s="92"/>
      <c r="M149" s="92"/>
      <c r="N149" s="92"/>
      <c r="O149" s="92" t="str">
        <f t="array" ref="O149">IF(AND(MOD(ROW()-2, 4) = 0, ROW() &lt;= 401),
    INDEX(input!$AA$3:$AA$102, (ROW()-2)/4 + 1),
    ""
)</f>
        <v/>
      </c>
      <c r="P149" s="173" t="str">
        <f t="array" ref="P149">IF(AND(MOD(ROW()-2, 4) = 0, ROW() &lt;= 401),
    INDEX(input!$AC$3:$AC$102, (ROW()-2)/4 + 1),
    ""
)</f>
        <v/>
      </c>
      <c r="Q149" s="92"/>
      <c r="R149" s="173" t="str">
        <f t="array" ref="R149">IF(AND(MOD(ROW()-2, 4) = 0, ROW() &lt;= 401),
    INDEX(input!$T$3:$T$102, (ROW()-2)/4 + 1),
    ""
)</f>
        <v/>
      </c>
      <c r="S149" s="92"/>
      <c r="T149" s="92"/>
      <c r="U149" s="78" t="str">
        <f t="array" ref="U149">IF(AND(MOD(ROW()-2, 4) = 0, ROW() &lt;= 401),
    INDEX(input!$AF$3:$AF$102, (ROW()-2)/4 + 1),
    ""
)</f>
        <v/>
      </c>
      <c r="V149" s="174" t="str">
        <f t="array" ref="V149">IF(AND(MOD(ROW()-2, 4) = 0, ROW() &lt;= 401),
    INDEX(input!$U$3:$U$102, (ROW()-2)/4 + 1),
    ""
)</f>
        <v/>
      </c>
      <c r="W149" s="172"/>
      <c r="X149" s="172"/>
      <c r="Y149" s="175" t="str">
        <f t="array" ref="Y149">IF(AND(MOD(ROW()-2, 4) = 0, ROW() &lt;= 401),
    INDEX(input!$AB$3:$AB$102, (ROW()-2)/4 + 1),
    ""
)</f>
        <v/>
      </c>
      <c r="Z149" s="92">
        <f t="array" ref="Z149">INDEX(Images!$3:$401, INT((ROW()-2)/4)+1, MOD(ROW()-2, 4) + 2)</f>
        <v>0</v>
      </c>
      <c r="AA149" s="92">
        <f>IF(Z149&lt;&gt;"", 4, "")</f>
        <v>4</v>
      </c>
      <c r="AB149" s="92" t="str">
        <f t="shared" si="38"/>
        <v>Bioracer Education First  Black Female Team Bib Shorts</v>
      </c>
      <c r="AC149" s="172"/>
      <c r="AD149" s="92" t="str">
        <f t="shared" si="1"/>
        <v/>
      </c>
      <c r="AE149" s="92"/>
      <c r="AF149" s="92"/>
      <c r="AG149" s="177" t="str">
        <f t="array" ref="AG149">IF(AND(MOD(ROW()-2, 4) = 0, ROW() &lt;= 401),
    LOWER(INDEX(input!$I$3:$I$102, (ROW()-2)/4 + 1)),
    ""
)</f>
        <v/>
      </c>
      <c r="AH149" s="92"/>
      <c r="AI149" s="92"/>
      <c r="AJ149" s="178" t="str">
        <f t="array" ref="AJ149">IF(MOD(ROW()-2, 4) = 0, IF(LOWER(INDEX(input!$V:$V, 3 + (ROW()-2)/4)) = "Slightly Used", "used", LOWER(INDEX(input!$V:$V, 3 + (ROW()-2)/4))), "")</f>
        <v/>
      </c>
      <c r="AK149" s="172"/>
      <c r="AL149" s="92"/>
      <c r="AM149" s="92"/>
      <c r="AN149" s="92"/>
      <c r="AO149" s="92"/>
      <c r="AP149" s="92"/>
      <c r="AQ149" s="92"/>
      <c r="AR149" s="92"/>
      <c r="AS149" s="92"/>
      <c r="AT149" s="78" t="str">
        <f t="array" ref="AT149">IF(AND(MOD(ROW()-2, 4) = 0, ROW() &lt;= 401),
    INDEX(input!$AD$3:$AD$102, (ROW()-2)/4 + 1),
    ""
)</f>
        <v/>
      </c>
      <c r="AU149" s="172"/>
      <c r="AV149" s="92"/>
      <c r="AW149" s="92"/>
      <c r="AX149" s="172"/>
      <c r="AY149" s="92"/>
      <c r="AZ149" s="92"/>
      <c r="BA149" s="172"/>
      <c r="BB149" s="92"/>
      <c r="BC149" s="92"/>
      <c r="BD149" s="172"/>
      <c r="BE149" s="92"/>
      <c r="BF149" s="92"/>
      <c r="BG149" s="172"/>
      <c r="BH149" s="92"/>
      <c r="BI149" s="92"/>
      <c r="BJ149" s="172"/>
      <c r="BK149" s="92"/>
      <c r="BL149" s="92"/>
      <c r="BM149" s="172"/>
      <c r="BN149" s="92"/>
      <c r="BO149" s="92"/>
      <c r="BP149" s="92"/>
      <c r="BQ149" s="10"/>
      <c r="BR149" s="10"/>
    </row>
    <row r="150" spans="1:70">
      <c r="A150" s="92" t="str">
        <f t="shared" si="0"/>
        <v>Bioracer Education First  Black Female Team Bib Shorts 28037</v>
      </c>
      <c r="B150" s="92" t="str">
        <f t="array" ref="B150">IF(AND(MOD(ROW()-2, 4) = 0, ROW() &lt;= 402), INDEX(input!$C$3:$C$102, (ROW()-2)/4 + 1), "")</f>
        <v>Bioracer Education First  Black Female Team Bib Shorts</v>
      </c>
      <c r="C150" s="92" t="str">
        <f t="array" aca="1" ref="C150" ca="1">IF(MOD(ROW()-2,4)=0, INDEX(input!B:B, (ROW()-2)/4 + 3), INDEX(input!B:B, (ROW()-2)/4 + 2))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00028037 2-D-9&lt;/body&gt;&lt;/html&gt;</v>
      </c>
      <c r="D150" s="92" t="str">
        <f t="array" ref="D150">IF(AND(MOD(ROW()-2, 4) = 0, ROW() &lt;= 401),
    INDEX(input!$E$3:$E$102, (ROW()-2)/4 + 1),
    ""
)</f>
        <v>vc80</v>
      </c>
      <c r="E150" s="92" t="s">
        <v>509</v>
      </c>
      <c r="F150" s="92" t="str">
        <f t="array" ref="F150">IF(AND(MOD(ROW()-2, 4) = 0, ROW() &lt;= 401),
    INDEX(input!$P$3:$P$102, (ROW()-2)/4 + 1),
    ""
)</f>
        <v>Bib shorts</v>
      </c>
      <c r="G150" s="92" t="str">
        <f t="array" ref="G150">IF(AND(MOD(ROW()-2, 4) = 0, ROW() &lt;= 401),
    INDEX(input!$Q$3:$Q$102, (ROW()-2)/4 + 1),
)</f>
        <v>New Arrivals, __label:New Arrivals</v>
      </c>
      <c r="H150" s="172" t="b">
        <v>0</v>
      </c>
      <c r="I150" s="92" t="str">
        <f t="array" ref="I150">IF(AND(MOD(ROW()-2, 4) = 0, ROW() &lt;= 401),
    INDEX(input!$R$3:$R$102, (ROW()-2)/4 + 1),
    ""
)</f>
        <v>Size</v>
      </c>
      <c r="J150" s="92" t="str">
        <f t="array" ref="J150">IF(AND(MOD(ROW()-2, 4) = 0, ROW() &lt;= 401),
    INDEX(input!$S$3:$S$102, (ROW()-2)/4 + 1),
    ""
)</f>
        <v>XL</v>
      </c>
      <c r="K150" s="92"/>
      <c r="L150" s="92"/>
      <c r="M150" s="92"/>
      <c r="N150" s="92"/>
      <c r="O150" s="92" t="str">
        <f t="array" ref="O150">IF(AND(MOD(ROW()-2, 4) = 0, ROW() &lt;= 401),
    INDEX(input!$AA$3:$AA$102, (ROW()-2)/4 + 1),
    ""
)</f>
        <v>00028037 2-D-9</v>
      </c>
      <c r="P150" s="173">
        <f t="array" ref="P150">IF(AND(MOD(ROW()-2, 4) = 0, ROW() &lt;= 401),
    INDEX(input!$AC$3:$AC$102, (ROW()-2)/4 + 1),
    ""
)</f>
        <v>250</v>
      </c>
      <c r="Q150" s="92" t="s">
        <v>510</v>
      </c>
      <c r="R150" s="173">
        <f t="array" ref="R150">IF(AND(MOD(ROW()-2, 4) = 0, ROW() &lt;= 401),
    INDEX(input!$T$3:$T$102, (ROW()-2)/4 + 1),
    ""
)</f>
        <v>3</v>
      </c>
      <c r="S150" s="92" t="s">
        <v>511</v>
      </c>
      <c r="T150" s="92" t="s">
        <v>512</v>
      </c>
      <c r="U150" s="78">
        <f t="array" ref="U150">IF(AND(MOD(ROW()-2, 4) = 0, ROW() &lt;= 401),
    INDEX(input!$AF$3:$AF$102, (ROW()-2)/4 + 1),
    ""
)</f>
        <v>47.988</v>
      </c>
      <c r="V150" s="174">
        <f t="array" ref="V150">IF(AND(MOD(ROW()-2, 4) = 0, ROW() &lt;= 401),
    INDEX(input!$U$3:$U$102, (ROW()-2)/4 + 1),
    ""
)</f>
        <v>0</v>
      </c>
      <c r="W150" s="172" t="b">
        <v>1</v>
      </c>
      <c r="X150" s="172" t="b">
        <v>1</v>
      </c>
      <c r="Y150" s="175" t="str">
        <f t="array" ref="Y150">IF(AND(MOD(ROW()-2, 4) = 0, ROW() &lt;= 401),
    INDEX(input!$AB$3:$AB$102, (ROW()-2)/4 + 1),
    ""
)</f>
        <v>28037</v>
      </c>
      <c r="Z150" s="92">
        <f t="array" ref="Z150">INDEX(Images!$3:$401, INT((ROW()-2)/4)+1, MOD(ROW()-2, 4) + 2)</f>
        <v>0</v>
      </c>
      <c r="AA150" s="92">
        <f>IF(Z150&lt;&gt;"", 1, "")</f>
        <v>1</v>
      </c>
      <c r="AB150" s="92" t="str">
        <f t="array" ref="AB150">IF(AND(Z150&lt;&gt;"", MOD(ROW()-2,4)=0), INDEX($B$2:$B$401, (ROW()-2)/4*4 + 1), "")</f>
        <v>Bioracer Education First  Black Female Team Bib Shorts</v>
      </c>
      <c r="AC150" s="172" t="b">
        <v>0</v>
      </c>
      <c r="AD150" s="92" t="str">
        <f t="shared" si="1"/>
        <v>Bioracer Education First  Black Female Team Bib Shorts</v>
      </c>
      <c r="AE150" s="92"/>
      <c r="AF150" s="92" t="s">
        <v>513</v>
      </c>
      <c r="AG150" s="177" t="str">
        <f t="array" ref="AG150">IF(AND(MOD(ROW()-2, 4) = 0, ROW() &lt;= 401),
    LOWER(INDEX(input!$I$3:$I$102, (ROW()-2)/4 + 1)),
    ""
)</f>
        <v>female</v>
      </c>
      <c r="AH150" s="92"/>
      <c r="AI150" s="92"/>
      <c r="AJ150" s="178" t="str">
        <f t="array" ref="AJ150">IF(MOD(ROW()-2, 4) = 0, IF(LOWER(INDEX(input!$V:$V, 3 + (ROW()-2)/4)) = "Slightly Used", "used", LOWER(INDEX(input!$V:$V, 3 + (ROW()-2)/4))), "")</f>
        <v>used</v>
      </c>
      <c r="AK150" s="172" t="b">
        <v>1</v>
      </c>
      <c r="AL150" s="92"/>
      <c r="AM150" s="92"/>
      <c r="AN150" s="92"/>
      <c r="AO150" s="92"/>
      <c r="AP150" s="92"/>
      <c r="AQ150" s="92"/>
      <c r="AR150" s="92" t="s">
        <v>514</v>
      </c>
      <c r="AS150" s="92"/>
      <c r="AT150" s="78">
        <f t="array" ref="AT150">IF(AND(MOD(ROW()-2, 4) = 0, ROW() &lt;= 401),
    INDEX(input!$AD$3:$AD$102, (ROW()-2)/4 + 1),
    ""
)</f>
        <v>12</v>
      </c>
      <c r="AU150" s="172" t="b">
        <v>1</v>
      </c>
      <c r="AV150" s="92"/>
      <c r="AW150" s="92"/>
      <c r="AX150" s="172" t="b">
        <v>1</v>
      </c>
      <c r="AY150" s="92"/>
      <c r="AZ150" s="92"/>
      <c r="BA150" s="172" t="b">
        <v>1</v>
      </c>
      <c r="BB150" s="92"/>
      <c r="BC150" s="92"/>
      <c r="BD150" s="172" t="b">
        <v>1</v>
      </c>
      <c r="BE150" s="92"/>
      <c r="BF150" s="92"/>
      <c r="BG150" s="172" t="b">
        <v>1</v>
      </c>
      <c r="BH150" s="92"/>
      <c r="BI150" s="92"/>
      <c r="BJ150" s="172" t="b">
        <v>1</v>
      </c>
      <c r="BK150" s="92"/>
      <c r="BL150" s="92"/>
      <c r="BM150" s="172" t="b">
        <v>1</v>
      </c>
      <c r="BN150" s="92"/>
      <c r="BO150" s="92"/>
      <c r="BP150" s="92" t="s">
        <v>515</v>
      </c>
      <c r="BQ150" s="10"/>
      <c r="BR150" s="10"/>
    </row>
    <row r="151" spans="1:70">
      <c r="A151" s="92" t="str">
        <f t="shared" si="0"/>
        <v>Bioracer Education First  Black Female Team Bib Shorts 28037</v>
      </c>
      <c r="B151" s="92" t="str">
        <f t="array" ref="B151">IF(AND(MOD(ROW()-2, 4) = 0, ROW() &lt;= 402), INDEX(input!$C$3:$C$102, (ROW()-2)/4 + 1), "")</f>
        <v/>
      </c>
      <c r="C151" s="92"/>
      <c r="D151" s="92" t="str">
        <f t="array" ref="D151">IF(AND(MOD(ROW()-2, 4) = 0, ROW() &lt;= 401),
    INDEX(input!$E$3:$E$102, (ROW()-2)/4 + 1),
    ""
)</f>
        <v/>
      </c>
      <c r="E151" s="92"/>
      <c r="F151" s="92" t="str">
        <f t="array" ref="F151">IF(AND(MOD(ROW()-2, 4) = 0, ROW() &lt;= 401),
    INDEX(input!$P$3:$P$102, (ROW()-2)/4 + 1),
    ""
)</f>
        <v/>
      </c>
      <c r="G151" s="92">
        <f t="array" ref="G151">IF(AND(MOD(ROW()-2, 4) = 0, ROW() &lt;= 401),
    INDEX(input!$Q$3:$Q$102, (ROW()-2)/4 + 1),
)</f>
        <v>0</v>
      </c>
      <c r="H151" s="172"/>
      <c r="I151" s="92" t="str">
        <f t="array" ref="I151">IF(AND(MOD(ROW()-2, 4) = 0, ROW() &lt;= 401),
    INDEX(input!$R$3:$R$102, (ROW()-2)/4 + 1),
    ""
)</f>
        <v/>
      </c>
      <c r="J151" s="92" t="str">
        <f t="array" ref="J151">IF(AND(MOD(ROW()-2, 4) = 0, ROW() &lt;= 401),
    INDEX(input!$S$3:$S$102, (ROW()-2)/4 + 1),
    ""
)</f>
        <v/>
      </c>
      <c r="K151" s="92"/>
      <c r="L151" s="92"/>
      <c r="M151" s="92"/>
      <c r="N151" s="92"/>
      <c r="O151" s="92" t="str">
        <f t="array" ref="O151">IF(AND(MOD(ROW()-2, 4) = 0, ROW() &lt;= 401),
    INDEX(input!$AA$3:$AA$102, (ROW()-2)/4 + 1),
    ""
)</f>
        <v/>
      </c>
      <c r="P151" s="173" t="str">
        <f t="array" ref="P151">IF(AND(MOD(ROW()-2, 4) = 0, ROW() &lt;= 401),
    INDEX(input!$AC$3:$AC$102, (ROW()-2)/4 + 1),
    ""
)</f>
        <v/>
      </c>
      <c r="Q151" s="92"/>
      <c r="R151" s="173" t="str">
        <f t="array" ref="R151">IF(AND(MOD(ROW()-2, 4) = 0, ROW() &lt;= 401),
    INDEX(input!$T$3:$T$102, (ROW()-2)/4 + 1),
    ""
)</f>
        <v/>
      </c>
      <c r="S151" s="92"/>
      <c r="T151" s="92"/>
      <c r="U151" s="78" t="str">
        <f t="array" ref="U151">IF(AND(MOD(ROW()-2, 4) = 0, ROW() &lt;= 401),
    INDEX(input!$AF$3:$AF$102, (ROW()-2)/4 + 1),
    ""
)</f>
        <v/>
      </c>
      <c r="V151" s="174" t="str">
        <f t="array" ref="V151">IF(AND(MOD(ROW()-2, 4) = 0, ROW() &lt;= 401),
    INDEX(input!$U$3:$U$102, (ROW()-2)/4 + 1),
    ""
)</f>
        <v/>
      </c>
      <c r="W151" s="172"/>
      <c r="X151" s="172"/>
      <c r="Y151" s="175" t="str">
        <f t="array" ref="Y151">IF(AND(MOD(ROW()-2, 4) = 0, ROW() &lt;= 401),
    INDEX(input!$AB$3:$AB$102, (ROW()-2)/4 + 1),
    ""
)</f>
        <v/>
      </c>
      <c r="Z151" s="92">
        <f t="array" ref="Z151">INDEX(Images!$3:$401, INT((ROW()-2)/4)+1, MOD(ROW()-2, 4) + 2)</f>
        <v>0</v>
      </c>
      <c r="AA151" s="92">
        <f>IF(Z151&lt;&gt;"", 2, "")</f>
        <v>2</v>
      </c>
      <c r="AB151" s="92" t="str">
        <f t="shared" ref="AB151:AB153" si="39">IF(Z151&lt;&gt;"", AB150, "")</f>
        <v>Bioracer Education First  Black Female Team Bib Shorts</v>
      </c>
      <c r="AC151" s="172"/>
      <c r="AD151" s="92" t="str">
        <f t="shared" si="1"/>
        <v/>
      </c>
      <c r="AE151" s="92"/>
      <c r="AF151" s="92"/>
      <c r="AG151" s="177" t="str">
        <f t="array" ref="AG151">IF(AND(MOD(ROW()-2, 4) = 0, ROW() &lt;= 401),
    LOWER(INDEX(input!$I$3:$I$102, (ROW()-2)/4 + 1)),
    ""
)</f>
        <v/>
      </c>
      <c r="AH151" s="92"/>
      <c r="AI151" s="92"/>
      <c r="AJ151" s="178" t="str">
        <f t="array" ref="AJ151">IF(MOD(ROW()-2, 4) = 0, IF(LOWER(INDEX(input!$V:$V, 3 + (ROW()-2)/4)) = "Slightly Used", "used", LOWER(INDEX(input!$V:$V, 3 + (ROW()-2)/4))), "")</f>
        <v/>
      </c>
      <c r="AK151" s="172"/>
      <c r="AL151" s="92"/>
      <c r="AM151" s="92"/>
      <c r="AN151" s="92"/>
      <c r="AO151" s="92"/>
      <c r="AP151" s="92"/>
      <c r="AQ151" s="92"/>
      <c r="AR151" s="92"/>
      <c r="AS151" s="92"/>
      <c r="AT151" s="78" t="str">
        <f t="array" ref="AT151">IF(AND(MOD(ROW()-2, 4) = 0, ROW() &lt;= 401),
    INDEX(input!$AD$3:$AD$102, (ROW()-2)/4 + 1),
    ""
)</f>
        <v/>
      </c>
      <c r="AU151" s="172"/>
      <c r="AV151" s="92"/>
      <c r="AW151" s="92"/>
      <c r="AX151" s="172"/>
      <c r="AY151" s="92"/>
      <c r="AZ151" s="92"/>
      <c r="BA151" s="172"/>
      <c r="BB151" s="92"/>
      <c r="BC151" s="92"/>
      <c r="BD151" s="172"/>
      <c r="BE151" s="92"/>
      <c r="BF151" s="92"/>
      <c r="BG151" s="172"/>
      <c r="BH151" s="92"/>
      <c r="BI151" s="92"/>
      <c r="BJ151" s="172"/>
      <c r="BK151" s="92"/>
      <c r="BL151" s="92"/>
      <c r="BM151" s="172"/>
      <c r="BN151" s="92"/>
      <c r="BO151" s="92"/>
      <c r="BP151" s="92"/>
      <c r="BQ151" s="10"/>
      <c r="BR151" s="10"/>
    </row>
    <row r="152" spans="1:70">
      <c r="A152" s="92" t="str">
        <f t="shared" si="0"/>
        <v>Bioracer Education First  Black Female Team Bib Shorts 28037</v>
      </c>
      <c r="B152" s="92" t="str">
        <f t="array" ref="B152">IF(AND(MOD(ROW()-2, 4) = 0, ROW() &lt;= 402), INDEX(input!$C$3:$C$102, (ROW()-2)/4 + 1), "")</f>
        <v/>
      </c>
      <c r="C152" s="92"/>
      <c r="D152" s="92" t="str">
        <f t="array" ref="D152">IF(AND(MOD(ROW()-2, 4) = 0, ROW() &lt;= 401),
    INDEX(input!$E$3:$E$102, (ROW()-2)/4 + 1),
    ""
)</f>
        <v/>
      </c>
      <c r="E152" s="92"/>
      <c r="F152" s="92" t="str">
        <f t="array" ref="F152">IF(AND(MOD(ROW()-2, 4) = 0, ROW() &lt;= 401),
    INDEX(input!$P$3:$P$102, (ROW()-2)/4 + 1),
    ""
)</f>
        <v/>
      </c>
      <c r="G152" s="92">
        <f t="array" ref="G152">IF(AND(MOD(ROW()-2, 4) = 0, ROW() &lt;= 401),
    INDEX(input!$Q$3:$Q$102, (ROW()-2)/4 + 1),
)</f>
        <v>0</v>
      </c>
      <c r="H152" s="172"/>
      <c r="I152" s="92" t="str">
        <f t="array" ref="I152">IF(AND(MOD(ROW()-2, 4) = 0, ROW() &lt;= 401),
    INDEX(input!$R$3:$R$102, (ROW()-2)/4 + 1),
    ""
)</f>
        <v/>
      </c>
      <c r="J152" s="92" t="str">
        <f t="array" ref="J152">IF(AND(MOD(ROW()-2, 4) = 0, ROW() &lt;= 401),
    INDEX(input!$S$3:$S$102, (ROW()-2)/4 + 1),
    ""
)</f>
        <v/>
      </c>
      <c r="K152" s="92"/>
      <c r="L152" s="92"/>
      <c r="M152" s="92"/>
      <c r="N152" s="92"/>
      <c r="O152" s="92" t="str">
        <f t="array" ref="O152">IF(AND(MOD(ROW()-2, 4) = 0, ROW() &lt;= 401),
    INDEX(input!$AA$3:$AA$102, (ROW()-2)/4 + 1),
    ""
)</f>
        <v/>
      </c>
      <c r="P152" s="173" t="str">
        <f t="array" ref="P152">IF(AND(MOD(ROW()-2, 4) = 0, ROW() &lt;= 401),
    INDEX(input!$AC$3:$AC$102, (ROW()-2)/4 + 1),
    ""
)</f>
        <v/>
      </c>
      <c r="Q152" s="92"/>
      <c r="R152" s="173" t="str">
        <f t="array" ref="R152">IF(AND(MOD(ROW()-2, 4) = 0, ROW() &lt;= 401),
    INDEX(input!$T$3:$T$102, (ROW()-2)/4 + 1),
    ""
)</f>
        <v/>
      </c>
      <c r="S152" s="92"/>
      <c r="T152" s="92"/>
      <c r="U152" s="78" t="str">
        <f t="array" ref="U152">IF(AND(MOD(ROW()-2, 4) = 0, ROW() &lt;= 401),
    INDEX(input!$AF$3:$AF$102, (ROW()-2)/4 + 1),
    ""
)</f>
        <v/>
      </c>
      <c r="V152" s="174" t="str">
        <f t="array" ref="V152">IF(AND(MOD(ROW()-2, 4) = 0, ROW() &lt;= 401),
    INDEX(input!$U$3:$U$102, (ROW()-2)/4 + 1),
    ""
)</f>
        <v/>
      </c>
      <c r="W152" s="172"/>
      <c r="X152" s="172"/>
      <c r="Y152" s="175" t="str">
        <f t="array" ref="Y152">IF(AND(MOD(ROW()-2, 4) = 0, ROW() &lt;= 401),
    INDEX(input!$AB$3:$AB$102, (ROW()-2)/4 + 1),
    ""
)</f>
        <v/>
      </c>
      <c r="Z152" s="92">
        <f t="array" ref="Z152">INDEX(Images!$3:$401, INT((ROW()-2)/4)+1, MOD(ROW()-2, 4) + 2)</f>
        <v>0</v>
      </c>
      <c r="AA152" s="92">
        <f>IF(Z152&lt;&gt;"", 3, "")</f>
        <v>3</v>
      </c>
      <c r="AB152" s="92" t="str">
        <f t="shared" si="39"/>
        <v>Bioracer Education First  Black Female Team Bib Shorts</v>
      </c>
      <c r="AC152" s="172"/>
      <c r="AD152" s="92" t="str">
        <f t="shared" si="1"/>
        <v/>
      </c>
      <c r="AE152" s="92"/>
      <c r="AF152" s="92"/>
      <c r="AG152" s="177" t="str">
        <f t="array" ref="AG152">IF(AND(MOD(ROW()-2, 4) = 0, ROW() &lt;= 401),
    LOWER(INDEX(input!$I$3:$I$102, (ROW()-2)/4 + 1)),
    ""
)</f>
        <v/>
      </c>
      <c r="AH152" s="92"/>
      <c r="AI152" s="92"/>
      <c r="AJ152" s="178" t="str">
        <f t="array" ref="AJ152">IF(MOD(ROW()-2, 4) = 0, IF(LOWER(INDEX(input!$V:$V, 3 + (ROW()-2)/4)) = "Slightly Used", "used", LOWER(INDEX(input!$V:$V, 3 + (ROW()-2)/4))), "")</f>
        <v/>
      </c>
      <c r="AK152" s="172"/>
      <c r="AL152" s="92"/>
      <c r="AM152" s="92"/>
      <c r="AN152" s="92"/>
      <c r="AO152" s="92"/>
      <c r="AP152" s="92"/>
      <c r="AQ152" s="92"/>
      <c r="AR152" s="92"/>
      <c r="AS152" s="92"/>
      <c r="AT152" s="78" t="str">
        <f t="array" ref="AT152">IF(AND(MOD(ROW()-2, 4) = 0, ROW() &lt;= 401),
    INDEX(input!$AD$3:$AD$102, (ROW()-2)/4 + 1),
    ""
)</f>
        <v/>
      </c>
      <c r="AU152" s="172"/>
      <c r="AV152" s="92"/>
      <c r="AW152" s="92"/>
      <c r="AX152" s="172"/>
      <c r="AY152" s="92"/>
      <c r="AZ152" s="92"/>
      <c r="BA152" s="172"/>
      <c r="BB152" s="92"/>
      <c r="BC152" s="92"/>
      <c r="BD152" s="172"/>
      <c r="BE152" s="92"/>
      <c r="BF152" s="92"/>
      <c r="BG152" s="172"/>
      <c r="BH152" s="92"/>
      <c r="BI152" s="92"/>
      <c r="BJ152" s="172"/>
      <c r="BK152" s="92"/>
      <c r="BL152" s="92"/>
      <c r="BM152" s="172"/>
      <c r="BN152" s="92"/>
      <c r="BO152" s="92"/>
      <c r="BP152" s="92"/>
      <c r="BQ152" s="10"/>
      <c r="BR152" s="10"/>
    </row>
    <row r="153" spans="1:70">
      <c r="A153" s="92" t="str">
        <f t="shared" si="0"/>
        <v>Bioracer Education First  Black Female Team Bib Shorts 28037</v>
      </c>
      <c r="B153" s="92" t="str">
        <f t="array" ref="B153">IF(AND(MOD(ROW()-2, 4) = 0, ROW() &lt;= 402), INDEX(input!$C$3:$C$102, (ROW()-2)/4 + 1), "")</f>
        <v/>
      </c>
      <c r="C153" s="92"/>
      <c r="D153" s="92" t="str">
        <f t="array" ref="D153">IF(AND(MOD(ROW()-2, 4) = 0, ROW() &lt;= 401),
    INDEX(input!$E$3:$E$102, (ROW()-2)/4 + 1),
    ""
)</f>
        <v/>
      </c>
      <c r="E153" s="92"/>
      <c r="F153" s="92" t="str">
        <f t="array" ref="F153">IF(AND(MOD(ROW()-2, 4) = 0, ROW() &lt;= 401),
    INDEX(input!$P$3:$P$102, (ROW()-2)/4 + 1),
    ""
)</f>
        <v/>
      </c>
      <c r="G153" s="92">
        <f t="array" ref="G153">IF(AND(MOD(ROW()-2, 4) = 0, ROW() &lt;= 401),
    INDEX(input!$Q$3:$Q$102, (ROW()-2)/4 + 1),
)</f>
        <v>0</v>
      </c>
      <c r="H153" s="172"/>
      <c r="I153" s="92" t="str">
        <f t="array" ref="I153">IF(AND(MOD(ROW()-2, 4) = 0, ROW() &lt;= 401),
    INDEX(input!$R$3:$R$102, (ROW()-2)/4 + 1),
    ""
)</f>
        <v/>
      </c>
      <c r="J153" s="92" t="str">
        <f t="array" ref="J153">IF(AND(MOD(ROW()-2, 4) = 0, ROW() &lt;= 401),
    INDEX(input!$S$3:$S$102, (ROW()-2)/4 + 1),
    ""
)</f>
        <v/>
      </c>
      <c r="K153" s="92"/>
      <c r="L153" s="92"/>
      <c r="M153" s="92"/>
      <c r="N153" s="92"/>
      <c r="O153" s="92" t="str">
        <f t="array" ref="O153">IF(AND(MOD(ROW()-2, 4) = 0, ROW() &lt;= 401),
    INDEX(input!$AA$3:$AA$102, (ROW()-2)/4 + 1),
    ""
)</f>
        <v/>
      </c>
      <c r="P153" s="173" t="str">
        <f t="array" ref="P153">IF(AND(MOD(ROW()-2, 4) = 0, ROW() &lt;= 401),
    INDEX(input!$AC$3:$AC$102, (ROW()-2)/4 + 1),
    ""
)</f>
        <v/>
      </c>
      <c r="Q153" s="92"/>
      <c r="R153" s="173" t="str">
        <f t="array" ref="R153">IF(AND(MOD(ROW()-2, 4) = 0, ROW() &lt;= 401),
    INDEX(input!$T$3:$T$102, (ROW()-2)/4 + 1),
    ""
)</f>
        <v/>
      </c>
      <c r="S153" s="92"/>
      <c r="T153" s="92"/>
      <c r="U153" s="78" t="str">
        <f t="array" ref="U153">IF(AND(MOD(ROW()-2, 4) = 0, ROW() &lt;= 401),
    INDEX(input!$AF$3:$AF$102, (ROW()-2)/4 + 1),
    ""
)</f>
        <v/>
      </c>
      <c r="V153" s="174" t="str">
        <f t="array" ref="V153">IF(AND(MOD(ROW()-2, 4) = 0, ROW() &lt;= 401),
    INDEX(input!$U$3:$U$102, (ROW()-2)/4 + 1),
    ""
)</f>
        <v/>
      </c>
      <c r="W153" s="172"/>
      <c r="X153" s="172"/>
      <c r="Y153" s="175" t="str">
        <f t="array" ref="Y153">IF(AND(MOD(ROW()-2, 4) = 0, ROW() &lt;= 401),
    INDEX(input!$AB$3:$AB$102, (ROW()-2)/4 + 1),
    ""
)</f>
        <v/>
      </c>
      <c r="Z153" s="92">
        <f t="array" ref="Z153">INDEX(Images!$3:$401, INT((ROW()-2)/4)+1, MOD(ROW()-2, 4) + 2)</f>
        <v>0</v>
      </c>
      <c r="AA153" s="92">
        <f>IF(Z153&lt;&gt;"", 4, "")</f>
        <v>4</v>
      </c>
      <c r="AB153" s="92" t="str">
        <f t="shared" si="39"/>
        <v>Bioracer Education First  Black Female Team Bib Shorts</v>
      </c>
      <c r="AC153" s="172"/>
      <c r="AD153" s="92" t="str">
        <f t="shared" si="1"/>
        <v/>
      </c>
      <c r="AE153" s="92"/>
      <c r="AF153" s="92"/>
      <c r="AG153" s="177" t="str">
        <f t="array" ref="AG153">IF(AND(MOD(ROW()-2, 4) = 0, ROW() &lt;= 401),
    LOWER(INDEX(input!$I$3:$I$102, (ROW()-2)/4 + 1)),
    ""
)</f>
        <v/>
      </c>
      <c r="AH153" s="92"/>
      <c r="AI153" s="92"/>
      <c r="AJ153" s="178" t="str">
        <f t="array" ref="AJ153">IF(MOD(ROW()-2, 4) = 0, IF(LOWER(INDEX(input!$V:$V, 3 + (ROW()-2)/4)) = "Slightly Used", "used", LOWER(INDEX(input!$V:$V, 3 + (ROW()-2)/4))), "")</f>
        <v/>
      </c>
      <c r="AK153" s="172"/>
      <c r="AL153" s="92"/>
      <c r="AM153" s="92"/>
      <c r="AN153" s="92"/>
      <c r="AO153" s="92"/>
      <c r="AP153" s="92"/>
      <c r="AQ153" s="92"/>
      <c r="AR153" s="92"/>
      <c r="AS153" s="92"/>
      <c r="AT153" s="78" t="str">
        <f t="array" ref="AT153">IF(AND(MOD(ROW()-2, 4) = 0, ROW() &lt;= 401),
    INDEX(input!$AD$3:$AD$102, (ROW()-2)/4 + 1),
    ""
)</f>
        <v/>
      </c>
      <c r="AU153" s="172"/>
      <c r="AV153" s="92"/>
      <c r="AW153" s="92"/>
      <c r="AX153" s="172"/>
      <c r="AY153" s="92"/>
      <c r="AZ153" s="92"/>
      <c r="BA153" s="172"/>
      <c r="BB153" s="92"/>
      <c r="BC153" s="92"/>
      <c r="BD153" s="172"/>
      <c r="BE153" s="92"/>
      <c r="BF153" s="92"/>
      <c r="BG153" s="172"/>
      <c r="BH153" s="92"/>
      <c r="BI153" s="92"/>
      <c r="BJ153" s="172"/>
      <c r="BK153" s="92"/>
      <c r="BL153" s="92"/>
      <c r="BM153" s="172"/>
      <c r="BN153" s="92"/>
      <c r="BO153" s="92"/>
      <c r="BP153" s="92"/>
      <c r="BQ153" s="10"/>
      <c r="BR153" s="10"/>
    </row>
    <row r="154" spans="1:70">
      <c r="A154" s="92" t="str">
        <f t="shared" si="0"/>
        <v>Bioracer Education First  Black Female Team Bib Shorts 28038</v>
      </c>
      <c r="B154" s="92" t="str">
        <f t="array" ref="B154">IF(AND(MOD(ROW()-2, 4) = 0, ROW() &lt;= 402), INDEX(input!$C$3:$C$102, (ROW()-2)/4 + 1), "")</f>
        <v>Bioracer Education First  Black Female Team Bib Shorts</v>
      </c>
      <c r="C154" s="92" t="str">
        <f t="array" aca="1" ref="C154" ca="1">IF(MOD(ROW()-2,4)=0, INDEX(input!B:B, (ROW()-2)/4 + 3), INDEX(input!B:B, (ROW()-2)/4 + 2))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00028038 2-D-9&lt;/body&gt;&lt;/html&gt;</v>
      </c>
      <c r="D154" s="92" t="str">
        <f t="array" ref="D154">IF(AND(MOD(ROW()-2, 4) = 0, ROW() &lt;= 401),
    INDEX(input!$E$3:$E$102, (ROW()-2)/4 + 1),
    ""
)</f>
        <v>vc80</v>
      </c>
      <c r="E154" s="92" t="s">
        <v>509</v>
      </c>
      <c r="F154" s="92" t="str">
        <f t="array" ref="F154">IF(AND(MOD(ROW()-2, 4) = 0, ROW() &lt;= 401),
    INDEX(input!$P$3:$P$102, (ROW()-2)/4 + 1),
    ""
)</f>
        <v>Bib shorts</v>
      </c>
      <c r="G154" s="92" t="str">
        <f t="array" ref="G154">IF(AND(MOD(ROW()-2, 4) = 0, ROW() &lt;= 401),
    INDEX(input!$Q$3:$Q$102, (ROW()-2)/4 + 1),
)</f>
        <v>New Arrivals, __label:New Arrivals</v>
      </c>
      <c r="H154" s="172" t="b">
        <v>0</v>
      </c>
      <c r="I154" s="92" t="str">
        <f t="array" ref="I154">IF(AND(MOD(ROW()-2, 4) = 0, ROW() &lt;= 401),
    INDEX(input!$R$3:$R$102, (ROW()-2)/4 + 1),
    ""
)</f>
        <v>Size</v>
      </c>
      <c r="J154" s="92" t="str">
        <f t="array" ref="J154">IF(AND(MOD(ROW()-2, 4) = 0, ROW() &lt;= 401),
    INDEX(input!$S$3:$S$102, (ROW()-2)/4 + 1),
    ""
)</f>
        <v>XL</v>
      </c>
      <c r="K154" s="92"/>
      <c r="L154" s="92"/>
      <c r="M154" s="92"/>
      <c r="N154" s="92"/>
      <c r="O154" s="92" t="str">
        <f t="array" ref="O154">IF(AND(MOD(ROW()-2, 4) = 0, ROW() &lt;= 401),
    INDEX(input!$AA$3:$AA$102, (ROW()-2)/4 + 1),
    ""
)</f>
        <v>00028038 2-D-9</v>
      </c>
      <c r="P154" s="173">
        <f t="array" ref="P154">IF(AND(MOD(ROW()-2, 4) = 0, ROW() &lt;= 401),
    INDEX(input!$AC$3:$AC$102, (ROW()-2)/4 + 1),
    ""
)</f>
        <v>250</v>
      </c>
      <c r="Q154" s="92" t="s">
        <v>510</v>
      </c>
      <c r="R154" s="173">
        <f t="array" ref="R154">IF(AND(MOD(ROW()-2, 4) = 0, ROW() &lt;= 401),
    INDEX(input!$T$3:$T$102, (ROW()-2)/4 + 1),
    ""
)</f>
        <v>3</v>
      </c>
      <c r="S154" s="92" t="s">
        <v>511</v>
      </c>
      <c r="T154" s="92" t="s">
        <v>512</v>
      </c>
      <c r="U154" s="78">
        <f t="array" ref="U154">IF(AND(MOD(ROW()-2, 4) = 0, ROW() &lt;= 401),
    INDEX(input!$AF$3:$AF$102, (ROW()-2)/4 + 1),
    ""
)</f>
        <v>47.988</v>
      </c>
      <c r="V154" s="174">
        <f t="array" ref="V154">IF(AND(MOD(ROW()-2, 4) = 0, ROW() &lt;= 401),
    INDEX(input!$U$3:$U$102, (ROW()-2)/4 + 1),
    ""
)</f>
        <v>0</v>
      </c>
      <c r="W154" s="172" t="b">
        <v>1</v>
      </c>
      <c r="X154" s="172" t="b">
        <v>1</v>
      </c>
      <c r="Y154" s="175" t="str">
        <f t="array" ref="Y154">IF(AND(MOD(ROW()-2, 4) = 0, ROW() &lt;= 401),
    INDEX(input!$AB$3:$AB$102, (ROW()-2)/4 + 1),
    ""
)</f>
        <v>28038</v>
      </c>
      <c r="Z154" s="92">
        <f t="array" ref="Z154">INDEX(Images!$3:$401, INT((ROW()-2)/4)+1, MOD(ROW()-2, 4) + 2)</f>
        <v>0</v>
      </c>
      <c r="AA154" s="92">
        <f>IF(Z154&lt;&gt;"", 1, "")</f>
        <v>1</v>
      </c>
      <c r="AB154" s="92" t="str">
        <f t="array" ref="AB154">IF(AND(Z154&lt;&gt;"", MOD(ROW()-2,4)=0), INDEX($B$2:$B$401, (ROW()-2)/4*4 + 1), "")</f>
        <v>Bioracer Education First  Black Female Team Bib Shorts</v>
      </c>
      <c r="AC154" s="172" t="b">
        <v>0</v>
      </c>
      <c r="AD154" s="92" t="str">
        <f t="shared" si="1"/>
        <v>Bioracer Education First  Black Female Team Bib Shorts</v>
      </c>
      <c r="AE154" s="92"/>
      <c r="AF154" s="92" t="s">
        <v>513</v>
      </c>
      <c r="AG154" s="177" t="str">
        <f t="array" ref="AG154">IF(AND(MOD(ROW()-2, 4) = 0, ROW() &lt;= 401),
    LOWER(INDEX(input!$I$3:$I$102, (ROW()-2)/4 + 1)),
    ""
)</f>
        <v>female</v>
      </c>
      <c r="AH154" s="92"/>
      <c r="AI154" s="92"/>
      <c r="AJ154" s="178" t="str">
        <f t="array" ref="AJ154">IF(MOD(ROW()-2, 4) = 0, IF(LOWER(INDEX(input!$V:$V, 3 + (ROW()-2)/4)) = "Slightly Used", "used", LOWER(INDEX(input!$V:$V, 3 + (ROW()-2)/4))), "")</f>
        <v>used</v>
      </c>
      <c r="AK154" s="172" t="b">
        <v>1</v>
      </c>
      <c r="AL154" s="92"/>
      <c r="AM154" s="92"/>
      <c r="AN154" s="92"/>
      <c r="AO154" s="92"/>
      <c r="AP154" s="92"/>
      <c r="AQ154" s="92"/>
      <c r="AR154" s="92" t="s">
        <v>514</v>
      </c>
      <c r="AS154" s="92"/>
      <c r="AT154" s="78">
        <f t="array" ref="AT154">IF(AND(MOD(ROW()-2, 4) = 0, ROW() &lt;= 401),
    INDEX(input!$AD$3:$AD$102, (ROW()-2)/4 + 1),
    ""
)</f>
        <v>12</v>
      </c>
      <c r="AU154" s="172" t="b">
        <v>1</v>
      </c>
      <c r="AV154" s="92"/>
      <c r="AW154" s="92"/>
      <c r="AX154" s="172" t="b">
        <v>1</v>
      </c>
      <c r="AY154" s="92"/>
      <c r="AZ154" s="92"/>
      <c r="BA154" s="172" t="b">
        <v>1</v>
      </c>
      <c r="BB154" s="92"/>
      <c r="BC154" s="92"/>
      <c r="BD154" s="172" t="b">
        <v>1</v>
      </c>
      <c r="BE154" s="92"/>
      <c r="BF154" s="92"/>
      <c r="BG154" s="172" t="b">
        <v>1</v>
      </c>
      <c r="BH154" s="92"/>
      <c r="BI154" s="92"/>
      <c r="BJ154" s="172" t="b">
        <v>1</v>
      </c>
      <c r="BK154" s="92"/>
      <c r="BL154" s="92"/>
      <c r="BM154" s="172" t="b">
        <v>1</v>
      </c>
      <c r="BN154" s="92"/>
      <c r="BO154" s="92"/>
      <c r="BP154" s="92" t="s">
        <v>515</v>
      </c>
      <c r="BQ154" s="10"/>
      <c r="BR154" s="10"/>
    </row>
    <row r="155" spans="1:70">
      <c r="A155" s="92" t="str">
        <f t="shared" si="0"/>
        <v>Bioracer Education First  Black Female Team Bib Shorts 28038</v>
      </c>
      <c r="B155" s="92" t="str">
        <f t="array" ref="B155">IF(AND(MOD(ROW()-2, 4) = 0, ROW() &lt;= 402), INDEX(input!$C$3:$C$102, (ROW()-2)/4 + 1), "")</f>
        <v/>
      </c>
      <c r="C155" s="92"/>
      <c r="D155" s="92" t="str">
        <f t="array" ref="D155">IF(AND(MOD(ROW()-2, 4) = 0, ROW() &lt;= 401),
    INDEX(input!$E$3:$E$102, (ROW()-2)/4 + 1),
    ""
)</f>
        <v/>
      </c>
      <c r="E155" s="92"/>
      <c r="F155" s="92" t="str">
        <f t="array" ref="F155">IF(AND(MOD(ROW()-2, 4) = 0, ROW() &lt;= 401),
    INDEX(input!$P$3:$P$102, (ROW()-2)/4 + 1),
    ""
)</f>
        <v/>
      </c>
      <c r="G155" s="92">
        <f t="array" ref="G155">IF(AND(MOD(ROW()-2, 4) = 0, ROW() &lt;= 401),
    INDEX(input!$Q$3:$Q$102, (ROW()-2)/4 + 1),
)</f>
        <v>0</v>
      </c>
      <c r="H155" s="172"/>
      <c r="I155" s="92" t="str">
        <f t="array" ref="I155">IF(AND(MOD(ROW()-2, 4) = 0, ROW() &lt;= 401),
    INDEX(input!$R$3:$R$102, (ROW()-2)/4 + 1),
    ""
)</f>
        <v/>
      </c>
      <c r="J155" s="92" t="str">
        <f t="array" ref="J155">IF(AND(MOD(ROW()-2, 4) = 0, ROW() &lt;= 401),
    INDEX(input!$S$3:$S$102, (ROW()-2)/4 + 1),
    ""
)</f>
        <v/>
      </c>
      <c r="K155" s="92"/>
      <c r="L155" s="92"/>
      <c r="M155" s="92"/>
      <c r="N155" s="92"/>
      <c r="O155" s="92" t="str">
        <f t="array" ref="O155">IF(AND(MOD(ROW()-2, 4) = 0, ROW() &lt;= 401),
    INDEX(input!$AA$3:$AA$102, (ROW()-2)/4 + 1),
    ""
)</f>
        <v/>
      </c>
      <c r="P155" s="173" t="str">
        <f t="array" ref="P155">IF(AND(MOD(ROW()-2, 4) = 0, ROW() &lt;= 401),
    INDEX(input!$AC$3:$AC$102, (ROW()-2)/4 + 1),
    ""
)</f>
        <v/>
      </c>
      <c r="Q155" s="92"/>
      <c r="R155" s="173" t="str">
        <f t="array" ref="R155">IF(AND(MOD(ROW()-2, 4) = 0, ROW() &lt;= 401),
    INDEX(input!$T$3:$T$102, (ROW()-2)/4 + 1),
    ""
)</f>
        <v/>
      </c>
      <c r="S155" s="92"/>
      <c r="T155" s="92"/>
      <c r="U155" s="78" t="str">
        <f t="array" ref="U155">IF(AND(MOD(ROW()-2, 4) = 0, ROW() &lt;= 401),
    INDEX(input!$AF$3:$AF$102, (ROW()-2)/4 + 1),
    ""
)</f>
        <v/>
      </c>
      <c r="V155" s="174" t="str">
        <f t="array" ref="V155">IF(AND(MOD(ROW()-2, 4) = 0, ROW() &lt;= 401),
    INDEX(input!$U$3:$U$102, (ROW()-2)/4 + 1),
    ""
)</f>
        <v/>
      </c>
      <c r="W155" s="172"/>
      <c r="X155" s="172"/>
      <c r="Y155" s="175" t="str">
        <f t="array" ref="Y155">IF(AND(MOD(ROW()-2, 4) = 0, ROW() &lt;= 401),
    INDEX(input!$AB$3:$AB$102, (ROW()-2)/4 + 1),
    ""
)</f>
        <v/>
      </c>
      <c r="Z155" s="92">
        <f t="array" ref="Z155">INDEX(Images!$3:$401, INT((ROW()-2)/4)+1, MOD(ROW()-2, 4) + 2)</f>
        <v>0</v>
      </c>
      <c r="AA155" s="92">
        <f>IF(Z155&lt;&gt;"", 2, "")</f>
        <v>2</v>
      </c>
      <c r="AB155" s="92" t="str">
        <f t="shared" ref="AB155:AB157" si="40">IF(Z155&lt;&gt;"", AB154, "")</f>
        <v>Bioracer Education First  Black Female Team Bib Shorts</v>
      </c>
      <c r="AC155" s="172"/>
      <c r="AD155" s="92" t="str">
        <f t="shared" si="1"/>
        <v/>
      </c>
      <c r="AE155" s="92"/>
      <c r="AF155" s="92"/>
      <c r="AG155" s="177" t="str">
        <f t="array" ref="AG155">IF(AND(MOD(ROW()-2, 4) = 0, ROW() &lt;= 401),
    LOWER(INDEX(input!$I$3:$I$102, (ROW()-2)/4 + 1)),
    ""
)</f>
        <v/>
      </c>
      <c r="AH155" s="92"/>
      <c r="AI155" s="92"/>
      <c r="AJ155" s="178" t="str">
        <f t="array" ref="AJ155">IF(MOD(ROW()-2, 4) = 0, IF(LOWER(INDEX(input!$V:$V, 3 + (ROW()-2)/4)) = "Slightly Used", "used", LOWER(INDEX(input!$V:$V, 3 + (ROW()-2)/4))), "")</f>
        <v/>
      </c>
      <c r="AK155" s="172"/>
      <c r="AL155" s="92"/>
      <c r="AM155" s="92"/>
      <c r="AN155" s="92"/>
      <c r="AO155" s="92"/>
      <c r="AP155" s="92"/>
      <c r="AQ155" s="92"/>
      <c r="AR155" s="92"/>
      <c r="AS155" s="92"/>
      <c r="AT155" s="78" t="str">
        <f t="array" ref="AT155">IF(AND(MOD(ROW()-2, 4) = 0, ROW() &lt;= 401),
    INDEX(input!$AD$3:$AD$102, (ROW()-2)/4 + 1),
    ""
)</f>
        <v/>
      </c>
      <c r="AU155" s="172"/>
      <c r="AV155" s="92"/>
      <c r="AW155" s="92"/>
      <c r="AX155" s="172"/>
      <c r="AY155" s="92"/>
      <c r="AZ155" s="92"/>
      <c r="BA155" s="172"/>
      <c r="BB155" s="92"/>
      <c r="BC155" s="92"/>
      <c r="BD155" s="172"/>
      <c r="BE155" s="92"/>
      <c r="BF155" s="92"/>
      <c r="BG155" s="172"/>
      <c r="BH155" s="92"/>
      <c r="BI155" s="92"/>
      <c r="BJ155" s="172"/>
      <c r="BK155" s="92"/>
      <c r="BL155" s="92"/>
      <c r="BM155" s="172"/>
      <c r="BN155" s="92"/>
      <c r="BO155" s="92"/>
      <c r="BP155" s="92"/>
      <c r="BQ155" s="10"/>
      <c r="BR155" s="10"/>
    </row>
    <row r="156" spans="1:70">
      <c r="A156" s="92" t="str">
        <f t="shared" si="0"/>
        <v>Bioracer Education First  Black Female Team Bib Shorts 28038</v>
      </c>
      <c r="B156" s="92" t="str">
        <f t="array" ref="B156">IF(AND(MOD(ROW()-2, 4) = 0, ROW() &lt;= 402), INDEX(input!$C$3:$C$102, (ROW()-2)/4 + 1), "")</f>
        <v/>
      </c>
      <c r="C156" s="92"/>
      <c r="D156" s="92" t="str">
        <f t="array" ref="D156">IF(AND(MOD(ROW()-2, 4) = 0, ROW() &lt;= 401),
    INDEX(input!$E$3:$E$102, (ROW()-2)/4 + 1),
    ""
)</f>
        <v/>
      </c>
      <c r="E156" s="92"/>
      <c r="F156" s="92" t="str">
        <f t="array" ref="F156">IF(AND(MOD(ROW()-2, 4) = 0, ROW() &lt;= 401),
    INDEX(input!$P$3:$P$102, (ROW()-2)/4 + 1),
    ""
)</f>
        <v/>
      </c>
      <c r="G156" s="92">
        <f t="array" ref="G156">IF(AND(MOD(ROW()-2, 4) = 0, ROW() &lt;= 401),
    INDEX(input!$Q$3:$Q$102, (ROW()-2)/4 + 1),
)</f>
        <v>0</v>
      </c>
      <c r="H156" s="172"/>
      <c r="I156" s="92" t="str">
        <f t="array" ref="I156">IF(AND(MOD(ROW()-2, 4) = 0, ROW() &lt;= 401),
    INDEX(input!$R$3:$R$102, (ROW()-2)/4 + 1),
    ""
)</f>
        <v/>
      </c>
      <c r="J156" s="92" t="str">
        <f t="array" ref="J156">IF(AND(MOD(ROW()-2, 4) = 0, ROW() &lt;= 401),
    INDEX(input!$S$3:$S$102, (ROW()-2)/4 + 1),
    ""
)</f>
        <v/>
      </c>
      <c r="K156" s="92"/>
      <c r="L156" s="92"/>
      <c r="M156" s="92"/>
      <c r="N156" s="92"/>
      <c r="O156" s="92" t="str">
        <f t="array" ref="O156">IF(AND(MOD(ROW()-2, 4) = 0, ROW() &lt;= 401),
    INDEX(input!$AA$3:$AA$102, (ROW()-2)/4 + 1),
    ""
)</f>
        <v/>
      </c>
      <c r="P156" s="173" t="str">
        <f t="array" ref="P156">IF(AND(MOD(ROW()-2, 4) = 0, ROW() &lt;= 401),
    INDEX(input!$AC$3:$AC$102, (ROW()-2)/4 + 1),
    ""
)</f>
        <v/>
      </c>
      <c r="Q156" s="92"/>
      <c r="R156" s="173" t="str">
        <f t="array" ref="R156">IF(AND(MOD(ROW()-2, 4) = 0, ROW() &lt;= 401),
    INDEX(input!$T$3:$T$102, (ROW()-2)/4 + 1),
    ""
)</f>
        <v/>
      </c>
      <c r="S156" s="92"/>
      <c r="T156" s="92"/>
      <c r="U156" s="78" t="str">
        <f t="array" ref="U156">IF(AND(MOD(ROW()-2, 4) = 0, ROW() &lt;= 401),
    INDEX(input!$AF$3:$AF$102, (ROW()-2)/4 + 1),
    ""
)</f>
        <v/>
      </c>
      <c r="V156" s="174" t="str">
        <f t="array" ref="V156">IF(AND(MOD(ROW()-2, 4) = 0, ROW() &lt;= 401),
    INDEX(input!$U$3:$U$102, (ROW()-2)/4 + 1),
    ""
)</f>
        <v/>
      </c>
      <c r="W156" s="172"/>
      <c r="X156" s="172"/>
      <c r="Y156" s="175" t="str">
        <f t="array" ref="Y156">IF(AND(MOD(ROW()-2, 4) = 0, ROW() &lt;= 401),
    INDEX(input!$AB$3:$AB$102, (ROW()-2)/4 + 1),
    ""
)</f>
        <v/>
      </c>
      <c r="Z156" s="92">
        <f t="array" ref="Z156">INDEX(Images!$3:$401, INT((ROW()-2)/4)+1, MOD(ROW()-2, 4) + 2)</f>
        <v>0</v>
      </c>
      <c r="AA156" s="92">
        <f>IF(Z156&lt;&gt;"", 3, "")</f>
        <v>3</v>
      </c>
      <c r="AB156" s="92" t="str">
        <f t="shared" si="40"/>
        <v>Bioracer Education First  Black Female Team Bib Shorts</v>
      </c>
      <c r="AC156" s="172"/>
      <c r="AD156" s="92" t="str">
        <f t="shared" si="1"/>
        <v/>
      </c>
      <c r="AE156" s="92"/>
      <c r="AF156" s="92"/>
      <c r="AG156" s="177" t="str">
        <f t="array" ref="AG156">IF(AND(MOD(ROW()-2, 4) = 0, ROW() &lt;= 401),
    LOWER(INDEX(input!$I$3:$I$102, (ROW()-2)/4 + 1)),
    ""
)</f>
        <v/>
      </c>
      <c r="AH156" s="92"/>
      <c r="AI156" s="92"/>
      <c r="AJ156" s="178" t="str">
        <f t="array" ref="AJ156">IF(MOD(ROW()-2, 4) = 0, IF(LOWER(INDEX(input!$V:$V, 3 + (ROW()-2)/4)) = "Slightly Used", "used", LOWER(INDEX(input!$V:$V, 3 + (ROW()-2)/4))), "")</f>
        <v/>
      </c>
      <c r="AK156" s="172"/>
      <c r="AL156" s="92"/>
      <c r="AM156" s="92"/>
      <c r="AN156" s="92"/>
      <c r="AO156" s="92"/>
      <c r="AP156" s="92"/>
      <c r="AQ156" s="92"/>
      <c r="AR156" s="92"/>
      <c r="AS156" s="92"/>
      <c r="AT156" s="78" t="str">
        <f t="array" ref="AT156">IF(AND(MOD(ROW()-2, 4) = 0, ROW() &lt;= 401),
    INDEX(input!$AD$3:$AD$102, (ROW()-2)/4 + 1),
    ""
)</f>
        <v/>
      </c>
      <c r="AU156" s="172"/>
      <c r="AV156" s="92"/>
      <c r="AW156" s="92"/>
      <c r="AX156" s="172"/>
      <c r="AY156" s="92"/>
      <c r="AZ156" s="92"/>
      <c r="BA156" s="172"/>
      <c r="BB156" s="92"/>
      <c r="BC156" s="92"/>
      <c r="BD156" s="172"/>
      <c r="BE156" s="92"/>
      <c r="BF156" s="92"/>
      <c r="BG156" s="172"/>
      <c r="BH156" s="92"/>
      <c r="BI156" s="92"/>
      <c r="BJ156" s="172"/>
      <c r="BK156" s="92"/>
      <c r="BL156" s="92"/>
      <c r="BM156" s="172"/>
      <c r="BN156" s="92"/>
      <c r="BO156" s="92"/>
      <c r="BP156" s="92"/>
      <c r="BQ156" s="10"/>
      <c r="BR156" s="10"/>
    </row>
    <row r="157" spans="1:70">
      <c r="A157" s="92" t="str">
        <f t="shared" si="0"/>
        <v>Bioracer Education First  Black Female Team Bib Shorts 28038</v>
      </c>
      <c r="B157" s="92" t="str">
        <f t="array" ref="B157">IF(AND(MOD(ROW()-2, 4) = 0, ROW() &lt;= 402), INDEX(input!$C$3:$C$102, (ROW()-2)/4 + 1), "")</f>
        <v/>
      </c>
      <c r="C157" s="92"/>
      <c r="D157" s="92" t="str">
        <f t="array" ref="D157">IF(AND(MOD(ROW()-2, 4) = 0, ROW() &lt;= 401),
    INDEX(input!$E$3:$E$102, (ROW()-2)/4 + 1),
    ""
)</f>
        <v/>
      </c>
      <c r="E157" s="92"/>
      <c r="F157" s="92" t="str">
        <f t="array" ref="F157">IF(AND(MOD(ROW()-2, 4) = 0, ROW() &lt;= 401),
    INDEX(input!$P$3:$P$102, (ROW()-2)/4 + 1),
    ""
)</f>
        <v/>
      </c>
      <c r="G157" s="92">
        <f t="array" ref="G157">IF(AND(MOD(ROW()-2, 4) = 0, ROW() &lt;= 401),
    INDEX(input!$Q$3:$Q$102, (ROW()-2)/4 + 1),
)</f>
        <v>0</v>
      </c>
      <c r="H157" s="172"/>
      <c r="I157" s="92" t="str">
        <f t="array" ref="I157">IF(AND(MOD(ROW()-2, 4) = 0, ROW() &lt;= 401),
    INDEX(input!$R$3:$R$102, (ROW()-2)/4 + 1),
    ""
)</f>
        <v/>
      </c>
      <c r="J157" s="92" t="str">
        <f t="array" ref="J157">IF(AND(MOD(ROW()-2, 4) = 0, ROW() &lt;= 401),
    INDEX(input!$S$3:$S$102, (ROW()-2)/4 + 1),
    ""
)</f>
        <v/>
      </c>
      <c r="K157" s="92"/>
      <c r="L157" s="92"/>
      <c r="M157" s="92"/>
      <c r="N157" s="92"/>
      <c r="O157" s="92" t="str">
        <f t="array" ref="O157">IF(AND(MOD(ROW()-2, 4) = 0, ROW() &lt;= 401),
    INDEX(input!$AA$3:$AA$102, (ROW()-2)/4 + 1),
    ""
)</f>
        <v/>
      </c>
      <c r="P157" s="173" t="str">
        <f t="array" ref="P157">IF(AND(MOD(ROW()-2, 4) = 0, ROW() &lt;= 401),
    INDEX(input!$AC$3:$AC$102, (ROW()-2)/4 + 1),
    ""
)</f>
        <v/>
      </c>
      <c r="Q157" s="92"/>
      <c r="R157" s="173" t="str">
        <f t="array" ref="R157">IF(AND(MOD(ROW()-2, 4) = 0, ROW() &lt;= 401),
    INDEX(input!$T$3:$T$102, (ROW()-2)/4 + 1),
    ""
)</f>
        <v/>
      </c>
      <c r="S157" s="92"/>
      <c r="T157" s="92"/>
      <c r="U157" s="78" t="str">
        <f t="array" ref="U157">IF(AND(MOD(ROW()-2, 4) = 0, ROW() &lt;= 401),
    INDEX(input!$AF$3:$AF$102, (ROW()-2)/4 + 1),
    ""
)</f>
        <v/>
      </c>
      <c r="V157" s="174" t="str">
        <f t="array" ref="V157">IF(AND(MOD(ROW()-2, 4) = 0, ROW() &lt;= 401),
    INDEX(input!$U$3:$U$102, (ROW()-2)/4 + 1),
    ""
)</f>
        <v/>
      </c>
      <c r="W157" s="172"/>
      <c r="X157" s="172"/>
      <c r="Y157" s="175" t="str">
        <f t="array" ref="Y157">IF(AND(MOD(ROW()-2, 4) = 0, ROW() &lt;= 401),
    INDEX(input!$AB$3:$AB$102, (ROW()-2)/4 + 1),
    ""
)</f>
        <v/>
      </c>
      <c r="Z157" s="92">
        <f t="array" ref="Z157">INDEX(Images!$3:$401, INT((ROW()-2)/4)+1, MOD(ROW()-2, 4) + 2)</f>
        <v>0</v>
      </c>
      <c r="AA157" s="92">
        <f>IF(Z157&lt;&gt;"", 4, "")</f>
        <v>4</v>
      </c>
      <c r="AB157" s="92" t="str">
        <f t="shared" si="40"/>
        <v>Bioracer Education First  Black Female Team Bib Shorts</v>
      </c>
      <c r="AC157" s="172"/>
      <c r="AD157" s="92" t="str">
        <f t="shared" si="1"/>
        <v/>
      </c>
      <c r="AE157" s="92"/>
      <c r="AF157" s="92"/>
      <c r="AG157" s="177" t="str">
        <f t="array" ref="AG157">IF(AND(MOD(ROW()-2, 4) = 0, ROW() &lt;= 401),
    LOWER(INDEX(input!$I$3:$I$102, (ROW()-2)/4 + 1)),
    ""
)</f>
        <v/>
      </c>
      <c r="AH157" s="92"/>
      <c r="AI157" s="92"/>
      <c r="AJ157" s="178" t="str">
        <f t="array" ref="AJ157">IF(MOD(ROW()-2, 4) = 0, IF(LOWER(INDEX(input!$V:$V, 3 + (ROW()-2)/4)) = "Slightly Used", "used", LOWER(INDEX(input!$V:$V, 3 + (ROW()-2)/4))), "")</f>
        <v/>
      </c>
      <c r="AK157" s="172"/>
      <c r="AL157" s="92"/>
      <c r="AM157" s="92"/>
      <c r="AN157" s="92"/>
      <c r="AO157" s="92"/>
      <c r="AP157" s="92"/>
      <c r="AQ157" s="92"/>
      <c r="AR157" s="92"/>
      <c r="AS157" s="92"/>
      <c r="AT157" s="78" t="str">
        <f t="array" ref="AT157">IF(AND(MOD(ROW()-2, 4) = 0, ROW() &lt;= 401),
    INDEX(input!$AD$3:$AD$102, (ROW()-2)/4 + 1),
    ""
)</f>
        <v/>
      </c>
      <c r="AU157" s="172"/>
      <c r="AV157" s="92"/>
      <c r="AW157" s="92"/>
      <c r="AX157" s="172"/>
      <c r="AY157" s="92"/>
      <c r="AZ157" s="92"/>
      <c r="BA157" s="172"/>
      <c r="BB157" s="92"/>
      <c r="BC157" s="92"/>
      <c r="BD157" s="172"/>
      <c r="BE157" s="92"/>
      <c r="BF157" s="92"/>
      <c r="BG157" s="172"/>
      <c r="BH157" s="92"/>
      <c r="BI157" s="92"/>
      <c r="BJ157" s="172"/>
      <c r="BK157" s="92"/>
      <c r="BL157" s="92"/>
      <c r="BM157" s="172"/>
      <c r="BN157" s="92"/>
      <c r="BO157" s="92"/>
      <c r="BP157" s="92"/>
      <c r="BQ157" s="10"/>
      <c r="BR157" s="10"/>
    </row>
    <row r="158" spans="1:70">
      <c r="A158" s="92" t="str">
        <f t="shared" si="0"/>
        <v>Bioracer Education First  Black Female Team Bib Shorts 28039</v>
      </c>
      <c r="B158" s="92" t="str">
        <f t="array" ref="B158">IF(AND(MOD(ROW()-2, 4) = 0, ROW() &lt;= 402), INDEX(input!$C$3:$C$102, (ROW()-2)/4 + 1), "")</f>
        <v>Bioracer Education First  Black Female Team Bib Shorts</v>
      </c>
      <c r="C158" s="92" t="str">
        <f t="array" aca="1" ref="C158" ca="1">IF(MOD(ROW()-2,4)=0, INDEX(input!B:B, (ROW()-2)/4 + 3), INDEX(input!B:B, (ROW()-2)/4 + 2))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00028039 2-D-9&lt;/body&gt;&lt;/html&gt;</v>
      </c>
      <c r="D158" s="92" t="str">
        <f t="array" ref="D158">IF(AND(MOD(ROW()-2, 4) = 0, ROW() &lt;= 401),
    INDEX(input!$E$3:$E$102, (ROW()-2)/4 + 1),
    ""
)</f>
        <v>vc80</v>
      </c>
      <c r="E158" s="92" t="s">
        <v>509</v>
      </c>
      <c r="F158" s="92" t="str">
        <f t="array" ref="F158">IF(AND(MOD(ROW()-2, 4) = 0, ROW() &lt;= 401),
    INDEX(input!$P$3:$P$102, (ROW()-2)/4 + 1),
    ""
)</f>
        <v>Bib shorts</v>
      </c>
      <c r="G158" s="92" t="str">
        <f t="array" ref="G158">IF(AND(MOD(ROW()-2, 4) = 0, ROW() &lt;= 401),
    INDEX(input!$Q$3:$Q$102, (ROW()-2)/4 + 1),
)</f>
        <v>New Arrivals, __label:New Arrivals</v>
      </c>
      <c r="H158" s="172" t="b">
        <v>0</v>
      </c>
      <c r="I158" s="92" t="str">
        <f t="array" ref="I158">IF(AND(MOD(ROW()-2, 4) = 0, ROW() &lt;= 401),
    INDEX(input!$R$3:$R$102, (ROW()-2)/4 + 1),
    ""
)</f>
        <v>Size</v>
      </c>
      <c r="J158" s="92" t="str">
        <f t="array" ref="J158">IF(AND(MOD(ROW()-2, 4) = 0, ROW() &lt;= 401),
    INDEX(input!$S$3:$S$102, (ROW()-2)/4 + 1),
    ""
)</f>
        <v>XL</v>
      </c>
      <c r="K158" s="92"/>
      <c r="L158" s="92"/>
      <c r="M158" s="92"/>
      <c r="N158" s="92"/>
      <c r="O158" s="92" t="str">
        <f t="array" ref="O158">IF(AND(MOD(ROW()-2, 4) = 0, ROW() &lt;= 401),
    INDEX(input!$AA$3:$AA$102, (ROW()-2)/4 + 1),
    ""
)</f>
        <v>00028039 2-D-9</v>
      </c>
      <c r="P158" s="173">
        <f t="array" ref="P158">IF(AND(MOD(ROW()-2, 4) = 0, ROW() &lt;= 401),
    INDEX(input!$AC$3:$AC$102, (ROW()-2)/4 + 1),
    ""
)</f>
        <v>250</v>
      </c>
      <c r="Q158" s="92" t="s">
        <v>510</v>
      </c>
      <c r="R158" s="173">
        <f t="array" ref="R158">IF(AND(MOD(ROW()-2, 4) = 0, ROW() &lt;= 401),
    INDEX(input!$T$3:$T$102, (ROW()-2)/4 + 1),
    ""
)</f>
        <v>2</v>
      </c>
      <c r="S158" s="92" t="s">
        <v>511</v>
      </c>
      <c r="T158" s="92" t="s">
        <v>512</v>
      </c>
      <c r="U158" s="78">
        <f t="array" ref="U158">IF(AND(MOD(ROW()-2, 4) = 0, ROW() &lt;= 401),
    INDEX(input!$AF$3:$AF$102, (ROW()-2)/4 + 1),
    ""
)</f>
        <v>47.988</v>
      </c>
      <c r="V158" s="174">
        <f t="array" ref="V158">IF(AND(MOD(ROW()-2, 4) = 0, ROW() &lt;= 401),
    INDEX(input!$U$3:$U$102, (ROW()-2)/4 + 1),
    ""
)</f>
        <v>0</v>
      </c>
      <c r="W158" s="172" t="b">
        <v>1</v>
      </c>
      <c r="X158" s="172" t="b">
        <v>1</v>
      </c>
      <c r="Y158" s="175" t="str">
        <f t="array" ref="Y158">IF(AND(MOD(ROW()-2, 4) = 0, ROW() &lt;= 401),
    INDEX(input!$AB$3:$AB$102, (ROW()-2)/4 + 1),
    ""
)</f>
        <v>28039</v>
      </c>
      <c r="Z158" s="92">
        <f t="array" ref="Z158">INDEX(Images!$3:$401, INT((ROW()-2)/4)+1, MOD(ROW()-2, 4) + 2)</f>
        <v>0</v>
      </c>
      <c r="AA158" s="92">
        <f>IF(Z158&lt;&gt;"", 1, "")</f>
        <v>1</v>
      </c>
      <c r="AB158" s="92" t="str">
        <f t="array" ref="AB158">IF(AND(Z158&lt;&gt;"", MOD(ROW()-2,4)=0), INDEX($B$2:$B$401, (ROW()-2)/4*4 + 1), "")</f>
        <v>Bioracer Education First  Black Female Team Bib Shorts</v>
      </c>
      <c r="AC158" s="172" t="b">
        <v>0</v>
      </c>
      <c r="AD158" s="92" t="str">
        <f t="shared" si="1"/>
        <v>Bioracer Education First  Black Female Team Bib Shorts</v>
      </c>
      <c r="AE158" s="92"/>
      <c r="AF158" s="92" t="s">
        <v>513</v>
      </c>
      <c r="AG158" s="177" t="str">
        <f t="array" ref="AG158">IF(AND(MOD(ROW()-2, 4) = 0, ROW() &lt;= 401),
    LOWER(INDEX(input!$I$3:$I$102, (ROW()-2)/4 + 1)),
    ""
)</f>
        <v>female</v>
      </c>
      <c r="AH158" s="92"/>
      <c r="AI158" s="92"/>
      <c r="AJ158" s="178" t="str">
        <f t="array" ref="AJ158">IF(MOD(ROW()-2, 4) = 0, IF(LOWER(INDEX(input!$V:$V, 3 + (ROW()-2)/4)) = "Slightly Used", "used", LOWER(INDEX(input!$V:$V, 3 + (ROW()-2)/4))), "")</f>
        <v>used</v>
      </c>
      <c r="AK158" s="172" t="b">
        <v>1</v>
      </c>
      <c r="AL158" s="92"/>
      <c r="AM158" s="92"/>
      <c r="AN158" s="92"/>
      <c r="AO158" s="92"/>
      <c r="AP158" s="92"/>
      <c r="AQ158" s="92"/>
      <c r="AR158" s="92" t="s">
        <v>514</v>
      </c>
      <c r="AS158" s="92"/>
      <c r="AT158" s="78">
        <f t="array" ref="AT158">IF(AND(MOD(ROW()-2, 4) = 0, ROW() &lt;= 401),
    INDEX(input!$AD$3:$AD$102, (ROW()-2)/4 + 1),
    ""
)</f>
        <v>12</v>
      </c>
      <c r="AU158" s="172" t="b">
        <v>1</v>
      </c>
      <c r="AV158" s="92"/>
      <c r="AW158" s="92"/>
      <c r="AX158" s="172" t="b">
        <v>1</v>
      </c>
      <c r="AY158" s="92"/>
      <c r="AZ158" s="92"/>
      <c r="BA158" s="172" t="b">
        <v>1</v>
      </c>
      <c r="BB158" s="92"/>
      <c r="BC158" s="92"/>
      <c r="BD158" s="172" t="b">
        <v>1</v>
      </c>
      <c r="BE158" s="92"/>
      <c r="BF158" s="92"/>
      <c r="BG158" s="172" t="b">
        <v>1</v>
      </c>
      <c r="BH158" s="92"/>
      <c r="BI158" s="92"/>
      <c r="BJ158" s="172" t="b">
        <v>1</v>
      </c>
      <c r="BK158" s="92"/>
      <c r="BL158" s="92"/>
      <c r="BM158" s="172" t="b">
        <v>1</v>
      </c>
      <c r="BN158" s="92"/>
      <c r="BO158" s="92"/>
      <c r="BP158" s="92" t="s">
        <v>515</v>
      </c>
      <c r="BQ158" s="10"/>
      <c r="BR158" s="10"/>
    </row>
    <row r="159" spans="1:70">
      <c r="A159" s="92" t="str">
        <f t="shared" si="0"/>
        <v>Bioracer Education First  Black Female Team Bib Shorts 28039</v>
      </c>
      <c r="B159" s="92" t="str">
        <f t="array" ref="B159">IF(AND(MOD(ROW()-2, 4) = 0, ROW() &lt;= 402), INDEX(input!$C$3:$C$102, (ROW()-2)/4 + 1), "")</f>
        <v/>
      </c>
      <c r="C159" s="92"/>
      <c r="D159" s="92" t="str">
        <f t="array" ref="D159">IF(AND(MOD(ROW()-2, 4) = 0, ROW() &lt;= 401),
    INDEX(input!$E$3:$E$102, (ROW()-2)/4 + 1),
    ""
)</f>
        <v/>
      </c>
      <c r="E159" s="92"/>
      <c r="F159" s="92" t="str">
        <f t="array" ref="F159">IF(AND(MOD(ROW()-2, 4) = 0, ROW() &lt;= 401),
    INDEX(input!$P$3:$P$102, (ROW()-2)/4 + 1),
    ""
)</f>
        <v/>
      </c>
      <c r="G159" s="92">
        <f t="array" ref="G159">IF(AND(MOD(ROW()-2, 4) = 0, ROW() &lt;= 401),
    INDEX(input!$Q$3:$Q$102, (ROW()-2)/4 + 1),
)</f>
        <v>0</v>
      </c>
      <c r="H159" s="172"/>
      <c r="I159" s="92" t="str">
        <f t="array" ref="I159">IF(AND(MOD(ROW()-2, 4) = 0, ROW() &lt;= 401),
    INDEX(input!$R$3:$R$102, (ROW()-2)/4 + 1),
    ""
)</f>
        <v/>
      </c>
      <c r="J159" s="92" t="str">
        <f t="array" ref="J159">IF(AND(MOD(ROW()-2, 4) = 0, ROW() &lt;= 401),
    INDEX(input!$S$3:$S$102, (ROW()-2)/4 + 1),
    ""
)</f>
        <v/>
      </c>
      <c r="K159" s="92"/>
      <c r="L159" s="92"/>
      <c r="M159" s="92"/>
      <c r="N159" s="92"/>
      <c r="O159" s="92" t="str">
        <f t="array" ref="O159">IF(AND(MOD(ROW()-2, 4) = 0, ROW() &lt;= 401),
    INDEX(input!$AA$3:$AA$102, (ROW()-2)/4 + 1),
    ""
)</f>
        <v/>
      </c>
      <c r="P159" s="173" t="str">
        <f t="array" ref="P159">IF(AND(MOD(ROW()-2, 4) = 0, ROW() &lt;= 401),
    INDEX(input!$AC$3:$AC$102, (ROW()-2)/4 + 1),
    ""
)</f>
        <v/>
      </c>
      <c r="Q159" s="92"/>
      <c r="R159" s="173" t="str">
        <f t="array" ref="R159">IF(AND(MOD(ROW()-2, 4) = 0, ROW() &lt;= 401),
    INDEX(input!$T$3:$T$102, (ROW()-2)/4 + 1),
    ""
)</f>
        <v/>
      </c>
      <c r="S159" s="92"/>
      <c r="T159" s="92"/>
      <c r="U159" s="78" t="str">
        <f t="array" ref="U159">IF(AND(MOD(ROW()-2, 4) = 0, ROW() &lt;= 401),
    INDEX(input!$AF$3:$AF$102, (ROW()-2)/4 + 1),
    ""
)</f>
        <v/>
      </c>
      <c r="V159" s="174" t="str">
        <f t="array" ref="V159">IF(AND(MOD(ROW()-2, 4) = 0, ROW() &lt;= 401),
    INDEX(input!$U$3:$U$102, (ROW()-2)/4 + 1),
    ""
)</f>
        <v/>
      </c>
      <c r="W159" s="172"/>
      <c r="X159" s="172"/>
      <c r="Y159" s="175" t="str">
        <f t="array" ref="Y159">IF(AND(MOD(ROW()-2, 4) = 0, ROW() &lt;= 401),
    INDEX(input!$AB$3:$AB$102, (ROW()-2)/4 + 1),
    ""
)</f>
        <v/>
      </c>
      <c r="Z159" s="92">
        <f t="array" ref="Z159">INDEX(Images!$3:$401, INT((ROW()-2)/4)+1, MOD(ROW()-2, 4) + 2)</f>
        <v>0</v>
      </c>
      <c r="AA159" s="92">
        <f>IF(Z159&lt;&gt;"", 2, "")</f>
        <v>2</v>
      </c>
      <c r="AB159" s="92" t="str">
        <f t="shared" ref="AB159:AB161" si="41">IF(Z159&lt;&gt;"", AB158, "")</f>
        <v>Bioracer Education First  Black Female Team Bib Shorts</v>
      </c>
      <c r="AC159" s="172"/>
      <c r="AD159" s="92" t="str">
        <f t="shared" si="1"/>
        <v/>
      </c>
      <c r="AE159" s="92"/>
      <c r="AF159" s="92"/>
      <c r="AG159" s="177" t="str">
        <f t="array" ref="AG159">IF(AND(MOD(ROW()-2, 4) = 0, ROW() &lt;= 401),
    LOWER(INDEX(input!$I$3:$I$102, (ROW()-2)/4 + 1)),
    ""
)</f>
        <v/>
      </c>
      <c r="AH159" s="92"/>
      <c r="AI159" s="92"/>
      <c r="AJ159" s="178" t="str">
        <f t="array" ref="AJ159">IF(MOD(ROW()-2, 4) = 0, IF(LOWER(INDEX(input!$V:$V, 3 + (ROW()-2)/4)) = "Slightly Used", "used", LOWER(INDEX(input!$V:$V, 3 + (ROW()-2)/4))), "")</f>
        <v/>
      </c>
      <c r="AK159" s="172"/>
      <c r="AL159" s="92"/>
      <c r="AM159" s="92"/>
      <c r="AN159" s="92"/>
      <c r="AO159" s="92"/>
      <c r="AP159" s="92"/>
      <c r="AQ159" s="92"/>
      <c r="AR159" s="92"/>
      <c r="AS159" s="92"/>
      <c r="AT159" s="78" t="str">
        <f t="array" ref="AT159">IF(AND(MOD(ROW()-2, 4) = 0, ROW() &lt;= 401),
    INDEX(input!$AD$3:$AD$102, (ROW()-2)/4 + 1),
    ""
)</f>
        <v/>
      </c>
      <c r="AU159" s="172"/>
      <c r="AV159" s="92"/>
      <c r="AW159" s="92"/>
      <c r="AX159" s="172"/>
      <c r="AY159" s="92"/>
      <c r="AZ159" s="92"/>
      <c r="BA159" s="172"/>
      <c r="BB159" s="92"/>
      <c r="BC159" s="92"/>
      <c r="BD159" s="172"/>
      <c r="BE159" s="92"/>
      <c r="BF159" s="92"/>
      <c r="BG159" s="172"/>
      <c r="BH159" s="92"/>
      <c r="BI159" s="92"/>
      <c r="BJ159" s="172"/>
      <c r="BK159" s="92"/>
      <c r="BL159" s="92"/>
      <c r="BM159" s="172"/>
      <c r="BN159" s="92"/>
      <c r="BO159" s="92"/>
      <c r="BP159" s="92"/>
      <c r="BQ159" s="10"/>
      <c r="BR159" s="10"/>
    </row>
    <row r="160" spans="1:70">
      <c r="A160" s="92" t="str">
        <f t="shared" si="0"/>
        <v>Bioracer Education First  Black Female Team Bib Shorts 28039</v>
      </c>
      <c r="B160" s="92" t="str">
        <f t="array" ref="B160">IF(AND(MOD(ROW()-2, 4) = 0, ROW() &lt;= 402), INDEX(input!$C$3:$C$102, (ROW()-2)/4 + 1), "")</f>
        <v/>
      </c>
      <c r="C160" s="92"/>
      <c r="D160" s="92" t="str">
        <f t="array" ref="D160">IF(AND(MOD(ROW()-2, 4) = 0, ROW() &lt;= 401),
    INDEX(input!$E$3:$E$102, (ROW()-2)/4 + 1),
    ""
)</f>
        <v/>
      </c>
      <c r="E160" s="92"/>
      <c r="F160" s="92" t="str">
        <f t="array" ref="F160">IF(AND(MOD(ROW()-2, 4) = 0, ROW() &lt;= 401),
    INDEX(input!$P$3:$P$102, (ROW()-2)/4 + 1),
    ""
)</f>
        <v/>
      </c>
      <c r="G160" s="92">
        <f t="array" ref="G160">IF(AND(MOD(ROW()-2, 4) = 0, ROW() &lt;= 401),
    INDEX(input!$Q$3:$Q$102, (ROW()-2)/4 + 1),
)</f>
        <v>0</v>
      </c>
      <c r="H160" s="172"/>
      <c r="I160" s="92" t="str">
        <f t="array" ref="I160">IF(AND(MOD(ROW()-2, 4) = 0, ROW() &lt;= 401),
    INDEX(input!$R$3:$R$102, (ROW()-2)/4 + 1),
    ""
)</f>
        <v/>
      </c>
      <c r="J160" s="92" t="str">
        <f t="array" ref="J160">IF(AND(MOD(ROW()-2, 4) = 0, ROW() &lt;= 401),
    INDEX(input!$S$3:$S$102, (ROW()-2)/4 + 1),
    ""
)</f>
        <v/>
      </c>
      <c r="K160" s="92"/>
      <c r="L160" s="92"/>
      <c r="M160" s="92"/>
      <c r="N160" s="92"/>
      <c r="O160" s="92" t="str">
        <f t="array" ref="O160">IF(AND(MOD(ROW()-2, 4) = 0, ROW() &lt;= 401),
    INDEX(input!$AA$3:$AA$102, (ROW()-2)/4 + 1),
    ""
)</f>
        <v/>
      </c>
      <c r="P160" s="173" t="str">
        <f t="array" ref="P160">IF(AND(MOD(ROW()-2, 4) = 0, ROW() &lt;= 401),
    INDEX(input!$AC$3:$AC$102, (ROW()-2)/4 + 1),
    ""
)</f>
        <v/>
      </c>
      <c r="Q160" s="92"/>
      <c r="R160" s="173" t="str">
        <f t="array" ref="R160">IF(AND(MOD(ROW()-2, 4) = 0, ROW() &lt;= 401),
    INDEX(input!$T$3:$T$102, (ROW()-2)/4 + 1),
    ""
)</f>
        <v/>
      </c>
      <c r="S160" s="92"/>
      <c r="T160" s="92"/>
      <c r="U160" s="78" t="str">
        <f t="array" ref="U160">IF(AND(MOD(ROW()-2, 4) = 0, ROW() &lt;= 401),
    INDEX(input!$AF$3:$AF$102, (ROW()-2)/4 + 1),
    ""
)</f>
        <v/>
      </c>
      <c r="V160" s="174" t="str">
        <f t="array" ref="V160">IF(AND(MOD(ROW()-2, 4) = 0, ROW() &lt;= 401),
    INDEX(input!$U$3:$U$102, (ROW()-2)/4 + 1),
    ""
)</f>
        <v/>
      </c>
      <c r="W160" s="172"/>
      <c r="X160" s="172"/>
      <c r="Y160" s="175" t="str">
        <f t="array" ref="Y160">IF(AND(MOD(ROW()-2, 4) = 0, ROW() &lt;= 401),
    INDEX(input!$AB$3:$AB$102, (ROW()-2)/4 + 1),
    ""
)</f>
        <v/>
      </c>
      <c r="Z160" s="92">
        <f t="array" ref="Z160">INDEX(Images!$3:$401, INT((ROW()-2)/4)+1, MOD(ROW()-2, 4) + 2)</f>
        <v>0</v>
      </c>
      <c r="AA160" s="92">
        <f>IF(Z160&lt;&gt;"", 3, "")</f>
        <v>3</v>
      </c>
      <c r="AB160" s="92" t="str">
        <f t="shared" si="41"/>
        <v>Bioracer Education First  Black Female Team Bib Shorts</v>
      </c>
      <c r="AC160" s="172"/>
      <c r="AD160" s="92" t="str">
        <f t="shared" si="1"/>
        <v/>
      </c>
      <c r="AE160" s="92"/>
      <c r="AF160" s="92"/>
      <c r="AG160" s="177" t="str">
        <f t="array" ref="AG160">IF(AND(MOD(ROW()-2, 4) = 0, ROW() &lt;= 401),
    LOWER(INDEX(input!$I$3:$I$102, (ROW()-2)/4 + 1)),
    ""
)</f>
        <v/>
      </c>
      <c r="AH160" s="92"/>
      <c r="AI160" s="92"/>
      <c r="AJ160" s="178" t="str">
        <f t="array" ref="AJ160">IF(MOD(ROW()-2, 4) = 0, IF(LOWER(INDEX(input!$V:$V, 3 + (ROW()-2)/4)) = "Slightly Used", "used", LOWER(INDEX(input!$V:$V, 3 + (ROW()-2)/4))), "")</f>
        <v/>
      </c>
      <c r="AK160" s="172"/>
      <c r="AL160" s="92"/>
      <c r="AM160" s="92"/>
      <c r="AN160" s="92"/>
      <c r="AO160" s="92"/>
      <c r="AP160" s="92"/>
      <c r="AQ160" s="92"/>
      <c r="AR160" s="92"/>
      <c r="AS160" s="92"/>
      <c r="AT160" s="78" t="str">
        <f t="array" ref="AT160">IF(AND(MOD(ROW()-2, 4) = 0, ROW() &lt;= 401),
    INDEX(input!$AD$3:$AD$102, (ROW()-2)/4 + 1),
    ""
)</f>
        <v/>
      </c>
      <c r="AU160" s="172"/>
      <c r="AV160" s="92"/>
      <c r="AW160" s="92"/>
      <c r="AX160" s="172"/>
      <c r="AY160" s="92"/>
      <c r="AZ160" s="92"/>
      <c r="BA160" s="172"/>
      <c r="BB160" s="92"/>
      <c r="BC160" s="92"/>
      <c r="BD160" s="172"/>
      <c r="BE160" s="92"/>
      <c r="BF160" s="92"/>
      <c r="BG160" s="172"/>
      <c r="BH160" s="92"/>
      <c r="BI160" s="92"/>
      <c r="BJ160" s="172"/>
      <c r="BK160" s="92"/>
      <c r="BL160" s="92"/>
      <c r="BM160" s="172"/>
      <c r="BN160" s="92"/>
      <c r="BO160" s="92"/>
      <c r="BP160" s="92"/>
      <c r="BQ160" s="10"/>
      <c r="BR160" s="10"/>
    </row>
    <row r="161" spans="1:70">
      <c r="A161" s="92" t="str">
        <f t="shared" si="0"/>
        <v>Bioracer Education First  Black Female Team Bib Shorts 28039</v>
      </c>
      <c r="B161" s="92" t="str">
        <f t="array" ref="B161">IF(AND(MOD(ROW()-2, 4) = 0, ROW() &lt;= 402), INDEX(input!$C$3:$C$102, (ROW()-2)/4 + 1), "")</f>
        <v/>
      </c>
      <c r="C161" s="92"/>
      <c r="D161" s="92" t="str">
        <f t="array" ref="D161">IF(AND(MOD(ROW()-2, 4) = 0, ROW() &lt;= 401),
    INDEX(input!$E$3:$E$102, (ROW()-2)/4 + 1),
    ""
)</f>
        <v/>
      </c>
      <c r="E161" s="92"/>
      <c r="F161" s="92" t="str">
        <f t="array" ref="F161">IF(AND(MOD(ROW()-2, 4) = 0, ROW() &lt;= 401),
    INDEX(input!$P$3:$P$102, (ROW()-2)/4 + 1),
    ""
)</f>
        <v/>
      </c>
      <c r="G161" s="92">
        <f t="array" ref="G161">IF(AND(MOD(ROW()-2, 4) = 0, ROW() &lt;= 401),
    INDEX(input!$Q$3:$Q$102, (ROW()-2)/4 + 1),
)</f>
        <v>0</v>
      </c>
      <c r="H161" s="172"/>
      <c r="I161" s="92" t="str">
        <f t="array" ref="I161">IF(AND(MOD(ROW()-2, 4) = 0, ROW() &lt;= 401),
    INDEX(input!$R$3:$R$102, (ROW()-2)/4 + 1),
    ""
)</f>
        <v/>
      </c>
      <c r="J161" s="92" t="str">
        <f t="array" ref="J161">IF(AND(MOD(ROW()-2, 4) = 0, ROW() &lt;= 401),
    INDEX(input!$S$3:$S$102, (ROW()-2)/4 + 1),
    ""
)</f>
        <v/>
      </c>
      <c r="K161" s="92"/>
      <c r="L161" s="92"/>
      <c r="M161" s="92"/>
      <c r="N161" s="92"/>
      <c r="O161" s="92" t="str">
        <f t="array" ref="O161">IF(AND(MOD(ROW()-2, 4) = 0, ROW() &lt;= 401),
    INDEX(input!$AA$3:$AA$102, (ROW()-2)/4 + 1),
    ""
)</f>
        <v/>
      </c>
      <c r="P161" s="173" t="str">
        <f t="array" ref="P161">IF(AND(MOD(ROW()-2, 4) = 0, ROW() &lt;= 401),
    INDEX(input!$AC$3:$AC$102, (ROW()-2)/4 + 1),
    ""
)</f>
        <v/>
      </c>
      <c r="Q161" s="92"/>
      <c r="R161" s="173" t="str">
        <f t="array" ref="R161">IF(AND(MOD(ROW()-2, 4) = 0, ROW() &lt;= 401),
    INDEX(input!$T$3:$T$102, (ROW()-2)/4 + 1),
    ""
)</f>
        <v/>
      </c>
      <c r="S161" s="92"/>
      <c r="T161" s="92"/>
      <c r="U161" s="78" t="str">
        <f t="array" ref="U161">IF(AND(MOD(ROW()-2, 4) = 0, ROW() &lt;= 401),
    INDEX(input!$AF$3:$AF$102, (ROW()-2)/4 + 1),
    ""
)</f>
        <v/>
      </c>
      <c r="V161" s="174" t="str">
        <f t="array" ref="V161">IF(AND(MOD(ROW()-2, 4) = 0, ROW() &lt;= 401),
    INDEX(input!$U$3:$U$102, (ROW()-2)/4 + 1),
    ""
)</f>
        <v/>
      </c>
      <c r="W161" s="172"/>
      <c r="X161" s="172"/>
      <c r="Y161" s="175" t="str">
        <f t="array" ref="Y161">IF(AND(MOD(ROW()-2, 4) = 0, ROW() &lt;= 401),
    INDEX(input!$AB$3:$AB$102, (ROW()-2)/4 + 1),
    ""
)</f>
        <v/>
      </c>
      <c r="Z161" s="92">
        <f t="array" ref="Z161">INDEX(Images!$3:$401, INT((ROW()-2)/4)+1, MOD(ROW()-2, 4) + 2)</f>
        <v>0</v>
      </c>
      <c r="AA161" s="92">
        <f>IF(Z161&lt;&gt;"", 4, "")</f>
        <v>4</v>
      </c>
      <c r="AB161" s="92" t="str">
        <f t="shared" si="41"/>
        <v>Bioracer Education First  Black Female Team Bib Shorts</v>
      </c>
      <c r="AC161" s="172"/>
      <c r="AD161" s="92" t="str">
        <f t="shared" si="1"/>
        <v/>
      </c>
      <c r="AE161" s="92"/>
      <c r="AF161" s="92"/>
      <c r="AG161" s="177" t="str">
        <f t="array" ref="AG161">IF(AND(MOD(ROW()-2, 4) = 0, ROW() &lt;= 401),
    LOWER(INDEX(input!$I$3:$I$102, (ROW()-2)/4 + 1)),
    ""
)</f>
        <v/>
      </c>
      <c r="AH161" s="92"/>
      <c r="AI161" s="92"/>
      <c r="AJ161" s="178" t="str">
        <f t="array" ref="AJ161">IF(MOD(ROW()-2, 4) = 0, IF(LOWER(INDEX(input!$V:$V, 3 + (ROW()-2)/4)) = "Slightly Used", "used", LOWER(INDEX(input!$V:$V, 3 + (ROW()-2)/4))), "")</f>
        <v/>
      </c>
      <c r="AK161" s="172"/>
      <c r="AL161" s="92"/>
      <c r="AM161" s="92"/>
      <c r="AN161" s="92"/>
      <c r="AO161" s="92"/>
      <c r="AP161" s="92"/>
      <c r="AQ161" s="92"/>
      <c r="AR161" s="92"/>
      <c r="AS161" s="92"/>
      <c r="AT161" s="78" t="str">
        <f t="array" ref="AT161">IF(AND(MOD(ROW()-2, 4) = 0, ROW() &lt;= 401),
    INDEX(input!$AD$3:$AD$102, (ROW()-2)/4 + 1),
    ""
)</f>
        <v/>
      </c>
      <c r="AU161" s="172"/>
      <c r="AV161" s="92"/>
      <c r="AW161" s="92"/>
      <c r="AX161" s="172"/>
      <c r="AY161" s="92"/>
      <c r="AZ161" s="92"/>
      <c r="BA161" s="172"/>
      <c r="BB161" s="92"/>
      <c r="BC161" s="92"/>
      <c r="BD161" s="172"/>
      <c r="BE161" s="92"/>
      <c r="BF161" s="92"/>
      <c r="BG161" s="172"/>
      <c r="BH161" s="92"/>
      <c r="BI161" s="92"/>
      <c r="BJ161" s="172"/>
      <c r="BK161" s="92"/>
      <c r="BL161" s="92"/>
      <c r="BM161" s="172"/>
      <c r="BN161" s="92"/>
      <c r="BO161" s="92"/>
      <c r="BP161" s="92"/>
      <c r="BQ161" s="10"/>
      <c r="BR161" s="10"/>
    </row>
    <row r="162" spans="1:70">
      <c r="A162" s="92" t="str">
        <f t="shared" si="0"/>
        <v>Bioracer Education First  Black Female Team Bib Shorts 28040</v>
      </c>
      <c r="B162" s="92" t="str">
        <f t="array" ref="B162">IF(AND(MOD(ROW()-2, 4) = 0, ROW() &lt;= 402), INDEX(input!$C$3:$C$102, (ROW()-2)/4 + 1), "")</f>
        <v>Bioracer Education First  Black Female Team Bib Shorts</v>
      </c>
      <c r="C162" s="92" t="str">
        <f t="array" aca="1" ref="C162" ca="1">IF(MOD(ROW()-2,4)=0, INDEX(input!B:B, (ROW()-2)/4 + 3), INDEX(input!B:B, (ROW()-2)/4 + 2))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00028040 2-D-9&lt;/body&gt;&lt;/html&gt;</v>
      </c>
      <c r="D162" s="92" t="str">
        <f t="array" ref="D162">IF(AND(MOD(ROW()-2, 4) = 0, ROW() &lt;= 401),
    INDEX(input!$E$3:$E$102, (ROW()-2)/4 + 1),
    ""
)</f>
        <v>vc80</v>
      </c>
      <c r="E162" s="92" t="s">
        <v>509</v>
      </c>
      <c r="F162" s="92" t="str">
        <f t="array" ref="F162">IF(AND(MOD(ROW()-2, 4) = 0, ROW() &lt;= 401),
    INDEX(input!$P$3:$P$102, (ROW()-2)/4 + 1),
    ""
)</f>
        <v>Bib shorts</v>
      </c>
      <c r="G162" s="92" t="str">
        <f t="array" ref="G162">IF(AND(MOD(ROW()-2, 4) = 0, ROW() &lt;= 401),
    INDEX(input!$Q$3:$Q$102, (ROW()-2)/4 + 1),
)</f>
        <v>New Arrivals, __label:New Arrivals</v>
      </c>
      <c r="H162" s="172" t="b">
        <v>0</v>
      </c>
      <c r="I162" s="92" t="str">
        <f t="array" ref="I162">IF(AND(MOD(ROW()-2, 4) = 0, ROW() &lt;= 401),
    INDEX(input!$R$3:$R$102, (ROW()-2)/4 + 1),
    ""
)</f>
        <v>Size</v>
      </c>
      <c r="J162" s="92" t="str">
        <f t="array" ref="J162">IF(AND(MOD(ROW()-2, 4) = 0, ROW() &lt;= 401),
    INDEX(input!$S$3:$S$102, (ROW()-2)/4 + 1),
    ""
)</f>
        <v>XL</v>
      </c>
      <c r="K162" s="92"/>
      <c r="L162" s="92"/>
      <c r="M162" s="92"/>
      <c r="N162" s="92"/>
      <c r="O162" s="92" t="str">
        <f t="array" ref="O162">IF(AND(MOD(ROW()-2, 4) = 0, ROW() &lt;= 401),
    INDEX(input!$AA$3:$AA$102, (ROW()-2)/4 + 1),
    ""
)</f>
        <v>00028040 2-D-9</v>
      </c>
      <c r="P162" s="173">
        <f t="array" ref="P162">IF(AND(MOD(ROW()-2, 4) = 0, ROW() &lt;= 401),
    INDEX(input!$AC$3:$AC$102, (ROW()-2)/4 + 1),
    ""
)</f>
        <v>250</v>
      </c>
      <c r="Q162" s="92" t="s">
        <v>510</v>
      </c>
      <c r="R162" s="173">
        <f t="array" ref="R162">IF(AND(MOD(ROW()-2, 4) = 0, ROW() &lt;= 401),
    INDEX(input!$T$3:$T$102, (ROW()-2)/4 + 1),
    ""
)</f>
        <v>1</v>
      </c>
      <c r="S162" s="92" t="s">
        <v>511</v>
      </c>
      <c r="T162" s="92" t="s">
        <v>512</v>
      </c>
      <c r="U162" s="78">
        <f t="array" ref="U162">IF(AND(MOD(ROW()-2, 4) = 0, ROW() &lt;= 401),
    INDEX(input!$AF$3:$AF$102, (ROW()-2)/4 + 1),
    ""
)</f>
        <v>47.988</v>
      </c>
      <c r="V162" s="174">
        <f t="array" ref="V162">IF(AND(MOD(ROW()-2, 4) = 0, ROW() &lt;= 401),
    INDEX(input!$U$3:$U$102, (ROW()-2)/4 + 1),
    ""
)</f>
        <v>0</v>
      </c>
      <c r="W162" s="172" t="b">
        <v>1</v>
      </c>
      <c r="X162" s="172" t="b">
        <v>1</v>
      </c>
      <c r="Y162" s="175" t="str">
        <f t="array" ref="Y162">IF(AND(MOD(ROW()-2, 4) = 0, ROW() &lt;= 401),
    INDEX(input!$AB$3:$AB$102, (ROW()-2)/4 + 1),
    ""
)</f>
        <v>28040</v>
      </c>
      <c r="Z162" s="92">
        <f t="array" ref="Z162">INDEX(Images!$3:$401, INT((ROW()-2)/4)+1, MOD(ROW()-2, 4) + 2)</f>
        <v>0</v>
      </c>
      <c r="AA162" s="92">
        <f>IF(Z162&lt;&gt;"", 1, "")</f>
        <v>1</v>
      </c>
      <c r="AB162" s="92" t="str">
        <f t="array" ref="AB162">IF(AND(Z162&lt;&gt;"", MOD(ROW()-2,4)=0), INDEX($B$2:$B$401, (ROW()-2)/4*4 + 1), "")</f>
        <v>Bioracer Education First  Black Female Team Bib Shorts</v>
      </c>
      <c r="AC162" s="172" t="b">
        <v>0</v>
      </c>
      <c r="AD162" s="92" t="str">
        <f t="shared" si="1"/>
        <v>Bioracer Education First  Black Female Team Bib Shorts</v>
      </c>
      <c r="AE162" s="92"/>
      <c r="AF162" s="92" t="s">
        <v>513</v>
      </c>
      <c r="AG162" s="177" t="str">
        <f t="array" ref="AG162">IF(AND(MOD(ROW()-2, 4) = 0, ROW() &lt;= 401),
    LOWER(INDEX(input!$I$3:$I$102, (ROW()-2)/4 + 1)),
    ""
)</f>
        <v>female</v>
      </c>
      <c r="AH162" s="92"/>
      <c r="AI162" s="92"/>
      <c r="AJ162" s="178" t="str">
        <f t="array" ref="AJ162">IF(MOD(ROW()-2, 4) = 0, IF(LOWER(INDEX(input!$V:$V, 3 + (ROW()-2)/4)) = "Slightly Used", "used", LOWER(INDEX(input!$V:$V, 3 + (ROW()-2)/4))), "")</f>
        <v>used</v>
      </c>
      <c r="AK162" s="172" t="b">
        <v>1</v>
      </c>
      <c r="AL162" s="92"/>
      <c r="AM162" s="92"/>
      <c r="AN162" s="92"/>
      <c r="AO162" s="92"/>
      <c r="AP162" s="92"/>
      <c r="AQ162" s="92"/>
      <c r="AR162" s="92" t="s">
        <v>514</v>
      </c>
      <c r="AS162" s="92"/>
      <c r="AT162" s="78">
        <f t="array" ref="AT162">IF(AND(MOD(ROW()-2, 4) = 0, ROW() &lt;= 401),
    INDEX(input!$AD$3:$AD$102, (ROW()-2)/4 + 1),
    ""
)</f>
        <v>12</v>
      </c>
      <c r="AU162" s="172" t="b">
        <v>1</v>
      </c>
      <c r="AV162" s="92"/>
      <c r="AW162" s="92"/>
      <c r="AX162" s="172" t="b">
        <v>1</v>
      </c>
      <c r="AY162" s="92"/>
      <c r="AZ162" s="92"/>
      <c r="BA162" s="172" t="b">
        <v>1</v>
      </c>
      <c r="BB162" s="92"/>
      <c r="BC162" s="92"/>
      <c r="BD162" s="172" t="b">
        <v>1</v>
      </c>
      <c r="BE162" s="92"/>
      <c r="BF162" s="92"/>
      <c r="BG162" s="172" t="b">
        <v>1</v>
      </c>
      <c r="BH162" s="92"/>
      <c r="BI162" s="92"/>
      <c r="BJ162" s="172" t="b">
        <v>1</v>
      </c>
      <c r="BK162" s="92"/>
      <c r="BL162" s="92"/>
      <c r="BM162" s="172" t="b">
        <v>1</v>
      </c>
      <c r="BN162" s="92"/>
      <c r="BO162" s="92"/>
      <c r="BP162" s="92" t="s">
        <v>515</v>
      </c>
      <c r="BQ162" s="10"/>
      <c r="BR162" s="10"/>
    </row>
    <row r="163" spans="1:70">
      <c r="A163" s="92" t="str">
        <f t="shared" si="0"/>
        <v>Bioracer Education First  Black Female Team Bib Shorts 28040</v>
      </c>
      <c r="B163" s="92" t="str">
        <f t="array" ref="B163">IF(AND(MOD(ROW()-2, 4) = 0, ROW() &lt;= 402), INDEX(input!$C$3:$C$102, (ROW()-2)/4 + 1), "")</f>
        <v/>
      </c>
      <c r="C163" s="92"/>
      <c r="D163" s="92" t="str">
        <f t="array" ref="D163">IF(AND(MOD(ROW()-2, 4) = 0, ROW() &lt;= 401),
    INDEX(input!$E$3:$E$102, (ROW()-2)/4 + 1),
    ""
)</f>
        <v/>
      </c>
      <c r="E163" s="92"/>
      <c r="F163" s="92" t="str">
        <f t="array" ref="F163">IF(AND(MOD(ROW()-2, 4) = 0, ROW() &lt;= 401),
    INDEX(input!$P$3:$P$102, (ROW()-2)/4 + 1),
    ""
)</f>
        <v/>
      </c>
      <c r="G163" s="92">
        <f t="array" ref="G163">IF(AND(MOD(ROW()-2, 4) = 0, ROW() &lt;= 401),
    INDEX(input!$Q$3:$Q$102, (ROW()-2)/4 + 1),
)</f>
        <v>0</v>
      </c>
      <c r="H163" s="172"/>
      <c r="I163" s="92" t="str">
        <f t="array" ref="I163">IF(AND(MOD(ROW()-2, 4) = 0, ROW() &lt;= 401),
    INDEX(input!$R$3:$R$102, (ROW()-2)/4 + 1),
    ""
)</f>
        <v/>
      </c>
      <c r="J163" s="92" t="str">
        <f t="array" ref="J163">IF(AND(MOD(ROW()-2, 4) = 0, ROW() &lt;= 401),
    INDEX(input!$S$3:$S$102, (ROW()-2)/4 + 1),
    ""
)</f>
        <v/>
      </c>
      <c r="K163" s="92"/>
      <c r="L163" s="92"/>
      <c r="M163" s="92"/>
      <c r="N163" s="92"/>
      <c r="O163" s="92" t="str">
        <f t="array" ref="O163">IF(AND(MOD(ROW()-2, 4) = 0, ROW() &lt;= 401),
    INDEX(input!$AA$3:$AA$102, (ROW()-2)/4 + 1),
    ""
)</f>
        <v/>
      </c>
      <c r="P163" s="173" t="str">
        <f t="array" ref="P163">IF(AND(MOD(ROW()-2, 4) = 0, ROW() &lt;= 401),
    INDEX(input!$AC$3:$AC$102, (ROW()-2)/4 + 1),
    ""
)</f>
        <v/>
      </c>
      <c r="Q163" s="92"/>
      <c r="R163" s="173" t="str">
        <f t="array" ref="R163">IF(AND(MOD(ROW()-2, 4) = 0, ROW() &lt;= 401),
    INDEX(input!$T$3:$T$102, (ROW()-2)/4 + 1),
    ""
)</f>
        <v/>
      </c>
      <c r="S163" s="92"/>
      <c r="T163" s="92"/>
      <c r="U163" s="78" t="str">
        <f t="array" ref="U163">IF(AND(MOD(ROW()-2, 4) = 0, ROW() &lt;= 401),
    INDEX(input!$AF$3:$AF$102, (ROW()-2)/4 + 1),
    ""
)</f>
        <v/>
      </c>
      <c r="V163" s="174" t="str">
        <f t="array" ref="V163">IF(AND(MOD(ROW()-2, 4) = 0, ROW() &lt;= 401),
    INDEX(input!$U$3:$U$102, (ROW()-2)/4 + 1),
    ""
)</f>
        <v/>
      </c>
      <c r="W163" s="172"/>
      <c r="X163" s="172"/>
      <c r="Y163" s="175" t="str">
        <f t="array" ref="Y163">IF(AND(MOD(ROW()-2, 4) = 0, ROW() &lt;= 401),
    INDEX(input!$AB$3:$AB$102, (ROW()-2)/4 + 1),
    ""
)</f>
        <v/>
      </c>
      <c r="Z163" s="92">
        <f t="array" ref="Z163">INDEX(Images!$3:$401, INT((ROW()-2)/4)+1, MOD(ROW()-2, 4) + 2)</f>
        <v>0</v>
      </c>
      <c r="AA163" s="92">
        <f>IF(Z163&lt;&gt;"", 2, "")</f>
        <v>2</v>
      </c>
      <c r="AB163" s="92" t="str">
        <f t="shared" ref="AB163:AB165" si="42">IF(Z163&lt;&gt;"", AB162, "")</f>
        <v>Bioracer Education First  Black Female Team Bib Shorts</v>
      </c>
      <c r="AC163" s="172"/>
      <c r="AD163" s="92" t="str">
        <f t="shared" si="1"/>
        <v/>
      </c>
      <c r="AE163" s="92"/>
      <c r="AF163" s="92"/>
      <c r="AG163" s="177" t="str">
        <f t="array" ref="AG163">IF(AND(MOD(ROW()-2, 4) = 0, ROW() &lt;= 401),
    LOWER(INDEX(input!$I$3:$I$102, (ROW()-2)/4 + 1)),
    ""
)</f>
        <v/>
      </c>
      <c r="AH163" s="92"/>
      <c r="AI163" s="92"/>
      <c r="AJ163" s="178" t="str">
        <f t="array" ref="AJ163">IF(MOD(ROW()-2, 4) = 0, IF(LOWER(INDEX(input!$V:$V, 3 + (ROW()-2)/4)) = "Slightly Used", "used", LOWER(INDEX(input!$V:$V, 3 + (ROW()-2)/4))), "")</f>
        <v/>
      </c>
      <c r="AK163" s="172"/>
      <c r="AL163" s="92"/>
      <c r="AM163" s="92"/>
      <c r="AN163" s="92"/>
      <c r="AO163" s="92"/>
      <c r="AP163" s="92"/>
      <c r="AQ163" s="92"/>
      <c r="AR163" s="92"/>
      <c r="AS163" s="92"/>
      <c r="AT163" s="78" t="str">
        <f t="array" ref="AT163">IF(AND(MOD(ROW()-2, 4) = 0, ROW() &lt;= 401),
    INDEX(input!$AD$3:$AD$102, (ROW()-2)/4 + 1),
    ""
)</f>
        <v/>
      </c>
      <c r="AU163" s="172"/>
      <c r="AV163" s="92"/>
      <c r="AW163" s="92"/>
      <c r="AX163" s="172"/>
      <c r="AY163" s="92"/>
      <c r="AZ163" s="92"/>
      <c r="BA163" s="172"/>
      <c r="BB163" s="92"/>
      <c r="BC163" s="92"/>
      <c r="BD163" s="172"/>
      <c r="BE163" s="92"/>
      <c r="BF163" s="92"/>
      <c r="BG163" s="172"/>
      <c r="BH163" s="92"/>
      <c r="BI163" s="92"/>
      <c r="BJ163" s="172"/>
      <c r="BK163" s="92"/>
      <c r="BL163" s="92"/>
      <c r="BM163" s="172"/>
      <c r="BN163" s="92"/>
      <c r="BO163" s="92"/>
      <c r="BP163" s="92"/>
      <c r="BQ163" s="10"/>
      <c r="BR163" s="10"/>
    </row>
    <row r="164" spans="1:70">
      <c r="A164" s="92" t="str">
        <f t="shared" si="0"/>
        <v>Bioracer Education First  Black Female Team Bib Shorts 28040</v>
      </c>
      <c r="B164" s="92" t="str">
        <f t="array" ref="B164">IF(AND(MOD(ROW()-2, 4) = 0, ROW() &lt;= 402), INDEX(input!$C$3:$C$102, (ROW()-2)/4 + 1), "")</f>
        <v/>
      </c>
      <c r="C164" s="92"/>
      <c r="D164" s="92" t="str">
        <f t="array" ref="D164">IF(AND(MOD(ROW()-2, 4) = 0, ROW() &lt;= 401),
    INDEX(input!$E$3:$E$102, (ROW()-2)/4 + 1),
    ""
)</f>
        <v/>
      </c>
      <c r="E164" s="92"/>
      <c r="F164" s="92" t="str">
        <f t="array" ref="F164">IF(AND(MOD(ROW()-2, 4) = 0, ROW() &lt;= 401),
    INDEX(input!$P$3:$P$102, (ROW()-2)/4 + 1),
    ""
)</f>
        <v/>
      </c>
      <c r="G164" s="92">
        <f t="array" ref="G164">IF(AND(MOD(ROW()-2, 4) = 0, ROW() &lt;= 401),
    INDEX(input!$Q$3:$Q$102, (ROW()-2)/4 + 1),
)</f>
        <v>0</v>
      </c>
      <c r="H164" s="172"/>
      <c r="I164" s="92" t="str">
        <f t="array" ref="I164">IF(AND(MOD(ROW()-2, 4) = 0, ROW() &lt;= 401),
    INDEX(input!$R$3:$R$102, (ROW()-2)/4 + 1),
    ""
)</f>
        <v/>
      </c>
      <c r="J164" s="92" t="str">
        <f t="array" ref="J164">IF(AND(MOD(ROW()-2, 4) = 0, ROW() &lt;= 401),
    INDEX(input!$S$3:$S$102, (ROW()-2)/4 + 1),
    ""
)</f>
        <v/>
      </c>
      <c r="K164" s="92"/>
      <c r="L164" s="92"/>
      <c r="M164" s="92"/>
      <c r="N164" s="92"/>
      <c r="O164" s="92" t="str">
        <f t="array" ref="O164">IF(AND(MOD(ROW()-2, 4) = 0, ROW() &lt;= 401),
    INDEX(input!$AA$3:$AA$102, (ROW()-2)/4 + 1),
    ""
)</f>
        <v/>
      </c>
      <c r="P164" s="173" t="str">
        <f t="array" ref="P164">IF(AND(MOD(ROW()-2, 4) = 0, ROW() &lt;= 401),
    INDEX(input!$AC$3:$AC$102, (ROW()-2)/4 + 1),
    ""
)</f>
        <v/>
      </c>
      <c r="Q164" s="92"/>
      <c r="R164" s="173" t="str">
        <f t="array" ref="R164">IF(AND(MOD(ROW()-2, 4) = 0, ROW() &lt;= 401),
    INDEX(input!$T$3:$T$102, (ROW()-2)/4 + 1),
    ""
)</f>
        <v/>
      </c>
      <c r="S164" s="92"/>
      <c r="T164" s="92"/>
      <c r="U164" s="78" t="str">
        <f t="array" ref="U164">IF(AND(MOD(ROW()-2, 4) = 0, ROW() &lt;= 401),
    INDEX(input!$AF$3:$AF$102, (ROW()-2)/4 + 1),
    ""
)</f>
        <v/>
      </c>
      <c r="V164" s="174" t="str">
        <f t="array" ref="V164">IF(AND(MOD(ROW()-2, 4) = 0, ROW() &lt;= 401),
    INDEX(input!$U$3:$U$102, (ROW()-2)/4 + 1),
    ""
)</f>
        <v/>
      </c>
      <c r="W164" s="172"/>
      <c r="X164" s="172"/>
      <c r="Y164" s="175" t="str">
        <f t="array" ref="Y164">IF(AND(MOD(ROW()-2, 4) = 0, ROW() &lt;= 401),
    INDEX(input!$AB$3:$AB$102, (ROW()-2)/4 + 1),
    ""
)</f>
        <v/>
      </c>
      <c r="Z164" s="92">
        <f t="array" ref="Z164">INDEX(Images!$3:$401, INT((ROW()-2)/4)+1, MOD(ROW()-2, 4) + 2)</f>
        <v>0</v>
      </c>
      <c r="AA164" s="92">
        <f>IF(Z164&lt;&gt;"", 3, "")</f>
        <v>3</v>
      </c>
      <c r="AB164" s="92" t="str">
        <f t="shared" si="42"/>
        <v>Bioracer Education First  Black Female Team Bib Shorts</v>
      </c>
      <c r="AC164" s="172"/>
      <c r="AD164" s="92" t="str">
        <f t="shared" si="1"/>
        <v/>
      </c>
      <c r="AE164" s="92"/>
      <c r="AF164" s="92"/>
      <c r="AG164" s="177" t="str">
        <f t="array" ref="AG164">IF(AND(MOD(ROW()-2, 4) = 0, ROW() &lt;= 401),
    LOWER(INDEX(input!$I$3:$I$102, (ROW()-2)/4 + 1)),
    ""
)</f>
        <v/>
      </c>
      <c r="AH164" s="92"/>
      <c r="AI164" s="92"/>
      <c r="AJ164" s="178" t="str">
        <f t="array" ref="AJ164">IF(MOD(ROW()-2, 4) = 0, IF(LOWER(INDEX(input!$V:$V, 3 + (ROW()-2)/4)) = "Slightly Used", "used", LOWER(INDEX(input!$V:$V, 3 + (ROW()-2)/4))), "")</f>
        <v/>
      </c>
      <c r="AK164" s="172"/>
      <c r="AL164" s="92"/>
      <c r="AM164" s="92"/>
      <c r="AN164" s="92"/>
      <c r="AO164" s="92"/>
      <c r="AP164" s="92"/>
      <c r="AQ164" s="92"/>
      <c r="AR164" s="92"/>
      <c r="AS164" s="92"/>
      <c r="AT164" s="78" t="str">
        <f t="array" ref="AT164">IF(AND(MOD(ROW()-2, 4) = 0, ROW() &lt;= 401),
    INDEX(input!$AD$3:$AD$102, (ROW()-2)/4 + 1),
    ""
)</f>
        <v/>
      </c>
      <c r="AU164" s="172"/>
      <c r="AV164" s="92"/>
      <c r="AW164" s="92"/>
      <c r="AX164" s="172"/>
      <c r="AY164" s="92"/>
      <c r="AZ164" s="92"/>
      <c r="BA164" s="172"/>
      <c r="BB164" s="92"/>
      <c r="BC164" s="92"/>
      <c r="BD164" s="172"/>
      <c r="BE164" s="92"/>
      <c r="BF164" s="92"/>
      <c r="BG164" s="172"/>
      <c r="BH164" s="92"/>
      <c r="BI164" s="92"/>
      <c r="BJ164" s="172"/>
      <c r="BK164" s="92"/>
      <c r="BL164" s="92"/>
      <c r="BM164" s="172"/>
      <c r="BN164" s="92"/>
      <c r="BO164" s="92"/>
      <c r="BP164" s="92"/>
      <c r="BQ164" s="10"/>
      <c r="BR164" s="10"/>
    </row>
    <row r="165" spans="1:70">
      <c r="A165" s="92" t="str">
        <f t="shared" si="0"/>
        <v>Bioracer Education First  Black Female Team Bib Shorts 28040</v>
      </c>
      <c r="B165" s="92" t="str">
        <f t="array" ref="B165">IF(AND(MOD(ROW()-2, 4) = 0, ROW() &lt;= 402), INDEX(input!$C$3:$C$102, (ROW()-2)/4 + 1), "")</f>
        <v/>
      </c>
      <c r="C165" s="92"/>
      <c r="D165" s="92" t="str">
        <f t="array" ref="D165">IF(AND(MOD(ROW()-2, 4) = 0, ROW() &lt;= 401),
    INDEX(input!$E$3:$E$102, (ROW()-2)/4 + 1),
    ""
)</f>
        <v/>
      </c>
      <c r="E165" s="92"/>
      <c r="F165" s="92" t="str">
        <f t="array" ref="F165">IF(AND(MOD(ROW()-2, 4) = 0, ROW() &lt;= 401),
    INDEX(input!$P$3:$P$102, (ROW()-2)/4 + 1),
    ""
)</f>
        <v/>
      </c>
      <c r="G165" s="92">
        <f t="array" ref="G165">IF(AND(MOD(ROW()-2, 4) = 0, ROW() &lt;= 401),
    INDEX(input!$Q$3:$Q$102, (ROW()-2)/4 + 1),
)</f>
        <v>0</v>
      </c>
      <c r="H165" s="172"/>
      <c r="I165" s="92" t="str">
        <f t="array" ref="I165">IF(AND(MOD(ROW()-2, 4) = 0, ROW() &lt;= 401),
    INDEX(input!$R$3:$R$102, (ROW()-2)/4 + 1),
    ""
)</f>
        <v/>
      </c>
      <c r="J165" s="92" t="str">
        <f t="array" ref="J165">IF(AND(MOD(ROW()-2, 4) = 0, ROW() &lt;= 401),
    INDEX(input!$S$3:$S$102, (ROW()-2)/4 + 1),
    ""
)</f>
        <v/>
      </c>
      <c r="K165" s="92"/>
      <c r="L165" s="92"/>
      <c r="M165" s="92"/>
      <c r="N165" s="92"/>
      <c r="O165" s="92" t="str">
        <f t="array" ref="O165">IF(AND(MOD(ROW()-2, 4) = 0, ROW() &lt;= 401),
    INDEX(input!$AA$3:$AA$102, (ROW()-2)/4 + 1),
    ""
)</f>
        <v/>
      </c>
      <c r="P165" s="173" t="str">
        <f t="array" ref="P165">IF(AND(MOD(ROW()-2, 4) = 0, ROW() &lt;= 401),
    INDEX(input!$AC$3:$AC$102, (ROW()-2)/4 + 1),
    ""
)</f>
        <v/>
      </c>
      <c r="Q165" s="92"/>
      <c r="R165" s="173" t="str">
        <f t="array" ref="R165">IF(AND(MOD(ROW()-2, 4) = 0, ROW() &lt;= 401),
    INDEX(input!$T$3:$T$102, (ROW()-2)/4 + 1),
    ""
)</f>
        <v/>
      </c>
      <c r="S165" s="92"/>
      <c r="T165" s="92"/>
      <c r="U165" s="78" t="str">
        <f t="array" ref="U165">IF(AND(MOD(ROW()-2, 4) = 0, ROW() &lt;= 401),
    INDEX(input!$AF$3:$AF$102, (ROW()-2)/4 + 1),
    ""
)</f>
        <v/>
      </c>
      <c r="V165" s="174" t="str">
        <f t="array" ref="V165">IF(AND(MOD(ROW()-2, 4) = 0, ROW() &lt;= 401),
    INDEX(input!$U$3:$U$102, (ROW()-2)/4 + 1),
    ""
)</f>
        <v/>
      </c>
      <c r="W165" s="172"/>
      <c r="X165" s="172"/>
      <c r="Y165" s="175" t="str">
        <f t="array" ref="Y165">IF(AND(MOD(ROW()-2, 4) = 0, ROW() &lt;= 401),
    INDEX(input!$AB$3:$AB$102, (ROW()-2)/4 + 1),
    ""
)</f>
        <v/>
      </c>
      <c r="Z165" s="92">
        <f t="array" ref="Z165">INDEX(Images!$3:$401, INT((ROW()-2)/4)+1, MOD(ROW()-2, 4) + 2)</f>
        <v>0</v>
      </c>
      <c r="AA165" s="92">
        <f>IF(Z165&lt;&gt;"", 4, "")</f>
        <v>4</v>
      </c>
      <c r="AB165" s="92" t="str">
        <f t="shared" si="42"/>
        <v>Bioracer Education First  Black Female Team Bib Shorts</v>
      </c>
      <c r="AC165" s="172"/>
      <c r="AD165" s="92" t="str">
        <f t="shared" si="1"/>
        <v/>
      </c>
      <c r="AE165" s="92"/>
      <c r="AF165" s="92"/>
      <c r="AG165" s="177" t="str">
        <f t="array" ref="AG165">IF(AND(MOD(ROW()-2, 4) = 0, ROW() &lt;= 401),
    LOWER(INDEX(input!$I$3:$I$102, (ROW()-2)/4 + 1)),
    ""
)</f>
        <v/>
      </c>
      <c r="AH165" s="92"/>
      <c r="AI165" s="92"/>
      <c r="AJ165" s="178" t="str">
        <f t="array" ref="AJ165">IF(MOD(ROW()-2, 4) = 0, IF(LOWER(INDEX(input!$V:$V, 3 + (ROW()-2)/4)) = "Slightly Used", "used", LOWER(INDEX(input!$V:$V, 3 + (ROW()-2)/4))), "")</f>
        <v/>
      </c>
      <c r="AK165" s="172"/>
      <c r="AL165" s="92"/>
      <c r="AM165" s="92"/>
      <c r="AN165" s="92"/>
      <c r="AO165" s="92"/>
      <c r="AP165" s="92"/>
      <c r="AQ165" s="92"/>
      <c r="AR165" s="92"/>
      <c r="AS165" s="92"/>
      <c r="AT165" s="78" t="str">
        <f t="array" ref="AT165">IF(AND(MOD(ROW()-2, 4) = 0, ROW() &lt;= 401),
    INDEX(input!$AD$3:$AD$102, (ROW()-2)/4 + 1),
    ""
)</f>
        <v/>
      </c>
      <c r="AU165" s="172"/>
      <c r="AV165" s="92"/>
      <c r="AW165" s="92"/>
      <c r="AX165" s="172"/>
      <c r="AY165" s="92"/>
      <c r="AZ165" s="92"/>
      <c r="BA165" s="172"/>
      <c r="BB165" s="92"/>
      <c r="BC165" s="92"/>
      <c r="BD165" s="172"/>
      <c r="BE165" s="92"/>
      <c r="BF165" s="92"/>
      <c r="BG165" s="172"/>
      <c r="BH165" s="92"/>
      <c r="BI165" s="92"/>
      <c r="BJ165" s="172"/>
      <c r="BK165" s="92"/>
      <c r="BL165" s="92"/>
      <c r="BM165" s="172"/>
      <c r="BN165" s="92"/>
      <c r="BO165" s="92"/>
      <c r="BP165" s="92"/>
      <c r="BQ165" s="10"/>
      <c r="BR165" s="10"/>
    </row>
    <row r="166" spans="1:70">
      <c r="A166" s="92" t="str">
        <f t="shared" si="0"/>
        <v xml:space="preserve">      </v>
      </c>
      <c r="B166" s="92" t="str">
        <f t="array" ref="B166">IF(AND(MOD(ROW()-2, 4) = 0, ROW() &lt;= 402), INDEX(input!$C$3:$C$102, (ROW()-2)/4 + 1), "")</f>
        <v xml:space="preserve">     </v>
      </c>
      <c r="C166" s="92" t="str">
        <f t="array" aca="1" ref="C16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166" s="92">
        <f t="array" ref="D166">IF(AND(MOD(ROW()-2, 4) = 0, ROW() &lt;= 401),
    INDEX(input!$E$3:$E$102, (ROW()-2)/4 + 1),
    ""
)</f>
        <v>0</v>
      </c>
      <c r="E166" s="92" t="s">
        <v>509</v>
      </c>
      <c r="F166" s="92">
        <f t="array" ref="F166">IF(AND(MOD(ROW()-2, 4) = 0, ROW() &lt;= 401),
    INDEX(input!$P$3:$P$102, (ROW()-2)/4 + 1),
    ""
)</f>
        <v>0</v>
      </c>
      <c r="G166" s="92">
        <f t="array" ref="G166">IF(AND(MOD(ROW()-2, 4) = 0, ROW() &lt;= 401),
    INDEX(input!$Q$3:$Q$102, (ROW()-2)/4 + 1),
)</f>
        <v>0</v>
      </c>
      <c r="H166" s="172" t="b">
        <v>0</v>
      </c>
      <c r="I166" s="92">
        <f t="array" ref="I166">IF(AND(MOD(ROW()-2, 4) = 0, ROW() &lt;= 401),
    INDEX(input!$R$3:$R$102, (ROW()-2)/4 + 1),
    ""
)</f>
        <v>0</v>
      </c>
      <c r="J166" s="92">
        <f t="array" ref="J166">IF(AND(MOD(ROW()-2, 4) = 0, ROW() &lt;= 401),
    INDEX(input!$S$3:$S$102, (ROW()-2)/4 + 1),
    ""
)</f>
        <v>0</v>
      </c>
      <c r="K166" s="92"/>
      <c r="L166" s="92"/>
      <c r="M166" s="92"/>
      <c r="N166" s="92"/>
      <c r="O166" s="92" t="str">
        <f t="array" ref="O166">IF(AND(MOD(ROW()-2, 4) = 0, ROW() &lt;= 401),
    INDEX(input!$AA$3:$AA$102, (ROW()-2)/4 + 1),
    ""
)</f>
        <v xml:space="preserve"> 2-D-9</v>
      </c>
      <c r="P166" s="173" t="str">
        <f t="array" ref="P166">IF(AND(MOD(ROW()-2, 4) = 0, ROW() &lt;= 401),
    INDEX(input!$AC$3:$AC$102, (ROW()-2)/4 + 1),
    ""
)</f>
        <v>No Matching Item Found</v>
      </c>
      <c r="Q166" s="92" t="s">
        <v>510</v>
      </c>
      <c r="R166" s="173">
        <f t="array" ref="R166">IF(AND(MOD(ROW()-2, 4) = 0, ROW() &lt;= 401),
    INDEX(input!$T$3:$T$102, (ROW()-2)/4 + 1),
    ""
)</f>
        <v>0</v>
      </c>
      <c r="S166" s="92" t="s">
        <v>511</v>
      </c>
      <c r="T166" s="92" t="s">
        <v>512</v>
      </c>
      <c r="U166" s="78" t="b">
        <f t="array" ref="U166">IF(AND(MOD(ROW()-2, 4) = 0, ROW() &lt;= 401),
    INDEX(input!$AF$3:$AF$102, (ROW()-2)/4 + 1),
    ""
)</f>
        <v>0</v>
      </c>
      <c r="V166" s="174">
        <f t="array" ref="V166">IF(AND(MOD(ROW()-2, 4) = 0, ROW() &lt;= 401),
    INDEX(input!$U$3:$U$102, (ROW()-2)/4 + 1),
    ""
)</f>
        <v>0</v>
      </c>
      <c r="W166" s="172" t="b">
        <v>1</v>
      </c>
      <c r="X166" s="172" t="b">
        <v>1</v>
      </c>
      <c r="Y166" s="175" t="str">
        <f t="array" ref="Y166">IF(AND(MOD(ROW()-2, 4) = 0, ROW() &lt;= 401),
    INDEX(input!$AB$3:$AB$102, (ROW()-2)/4 + 1),
    ""
)</f>
        <v/>
      </c>
      <c r="Z166" s="92">
        <f t="array" ref="Z166">INDEX(Images!$3:$401, INT((ROW()-2)/4)+1, MOD(ROW()-2, 4) + 2)</f>
        <v>0</v>
      </c>
      <c r="AA166" s="92">
        <f>IF(Z166&lt;&gt;"", 1, "")</f>
        <v>1</v>
      </c>
      <c r="AB166" s="92" t="str">
        <f t="array" ref="AB166">IF(AND(Z166&lt;&gt;"", MOD(ROW()-2,4)=0), INDEX($B$2:$B$401, (ROW()-2)/4*4 + 1), "")</f>
        <v xml:space="preserve">     </v>
      </c>
      <c r="AC166" s="172" t="b">
        <v>0</v>
      </c>
      <c r="AD166" s="92" t="str">
        <f t="shared" si="1"/>
        <v xml:space="preserve">     </v>
      </c>
      <c r="AE166" s="92"/>
      <c r="AF166" s="92" t="s">
        <v>513</v>
      </c>
      <c r="AG166" s="177" t="str">
        <f t="array" ref="AG166">IF(AND(MOD(ROW()-2, 4) = 0, ROW() &lt;= 401),
    LOWER(INDEX(input!$I$3:$I$102, (ROW()-2)/4 + 1)),
    ""
)</f>
        <v/>
      </c>
      <c r="AH166" s="92"/>
      <c r="AI166" s="92"/>
      <c r="AJ166" s="178" t="str">
        <f t="array" ref="AJ166">IF(MOD(ROW()-2, 4) = 0, IF(LOWER(INDEX(input!$V:$V, 3 + (ROW()-2)/4)) = "Slightly Used", "used", LOWER(INDEX(input!$V:$V, 3 + (ROW()-2)/4))), "")</f>
        <v/>
      </c>
      <c r="AK166" s="172" t="b">
        <v>1</v>
      </c>
      <c r="AL166" s="92"/>
      <c r="AM166" s="92"/>
      <c r="AN166" s="92"/>
      <c r="AO166" s="92"/>
      <c r="AP166" s="92"/>
      <c r="AQ166" s="92"/>
      <c r="AR166" s="92" t="s">
        <v>514</v>
      </c>
      <c r="AS166" s="92"/>
      <c r="AT166" s="78" t="str">
        <f t="array" ref="AT166">IF(AND(MOD(ROW()-2, 4) = 0, ROW() &lt;= 401),
    INDEX(input!$AD$3:$AD$102, (ROW()-2)/4 + 1),
    ""
)</f>
        <v>No Matching Item Found</v>
      </c>
      <c r="AU166" s="172" t="b">
        <v>1</v>
      </c>
      <c r="AV166" s="92"/>
      <c r="AW166" s="92"/>
      <c r="AX166" s="172" t="b">
        <v>1</v>
      </c>
      <c r="AY166" s="92"/>
      <c r="AZ166" s="92"/>
      <c r="BA166" s="172" t="b">
        <v>1</v>
      </c>
      <c r="BB166" s="92"/>
      <c r="BC166" s="92"/>
      <c r="BD166" s="172" t="b">
        <v>1</v>
      </c>
      <c r="BE166" s="92"/>
      <c r="BF166" s="92"/>
      <c r="BG166" s="172" t="b">
        <v>1</v>
      </c>
      <c r="BH166" s="92"/>
      <c r="BI166" s="92"/>
      <c r="BJ166" s="172" t="b">
        <v>1</v>
      </c>
      <c r="BK166" s="92"/>
      <c r="BL166" s="92"/>
      <c r="BM166" s="172" t="b">
        <v>1</v>
      </c>
      <c r="BN166" s="92"/>
      <c r="BO166" s="92"/>
      <c r="BP166" s="92" t="s">
        <v>515</v>
      </c>
      <c r="BQ166" s="10"/>
      <c r="BR166" s="10"/>
    </row>
    <row r="167" spans="1:70">
      <c r="A167" s="92" t="str">
        <f t="shared" si="0"/>
        <v xml:space="preserve">      </v>
      </c>
      <c r="B167" s="92" t="str">
        <f t="array" ref="B167">IF(AND(MOD(ROW()-2, 4) = 0, ROW() &lt;= 402), INDEX(input!$C$3:$C$102, (ROW()-2)/4 + 1), "")</f>
        <v/>
      </c>
      <c r="C167" s="92"/>
      <c r="D167" s="92" t="str">
        <f t="array" ref="D167">IF(AND(MOD(ROW()-2, 4) = 0, ROW() &lt;= 401),
    INDEX(input!$E$3:$E$102, (ROW()-2)/4 + 1),
    ""
)</f>
        <v/>
      </c>
      <c r="E167" s="92"/>
      <c r="F167" s="92" t="str">
        <f t="array" ref="F167">IF(AND(MOD(ROW()-2, 4) = 0, ROW() &lt;= 401),
    INDEX(input!$P$3:$P$102, (ROW()-2)/4 + 1),
    ""
)</f>
        <v/>
      </c>
      <c r="G167" s="92">
        <f t="array" ref="G167">IF(AND(MOD(ROW()-2, 4) = 0, ROW() &lt;= 401),
    INDEX(input!$Q$3:$Q$102, (ROW()-2)/4 + 1),
)</f>
        <v>0</v>
      </c>
      <c r="H167" s="172"/>
      <c r="I167" s="92" t="str">
        <f t="array" ref="I167">IF(AND(MOD(ROW()-2, 4) = 0, ROW() &lt;= 401),
    INDEX(input!$R$3:$R$102, (ROW()-2)/4 + 1),
    ""
)</f>
        <v/>
      </c>
      <c r="J167" s="92" t="str">
        <f t="array" ref="J167">IF(AND(MOD(ROW()-2, 4) = 0, ROW() &lt;= 401),
    INDEX(input!$S$3:$S$102, (ROW()-2)/4 + 1),
    ""
)</f>
        <v/>
      </c>
      <c r="K167" s="92"/>
      <c r="L167" s="92"/>
      <c r="M167" s="92"/>
      <c r="N167" s="92"/>
      <c r="O167" s="92" t="str">
        <f t="array" ref="O167">IF(AND(MOD(ROW()-2, 4) = 0, ROW() &lt;= 401),
    INDEX(input!$AA$3:$AA$102, (ROW()-2)/4 + 1),
    ""
)</f>
        <v/>
      </c>
      <c r="P167" s="173" t="str">
        <f t="array" ref="P167">IF(AND(MOD(ROW()-2, 4) = 0, ROW() &lt;= 401),
    INDEX(input!$AC$3:$AC$102, (ROW()-2)/4 + 1),
    ""
)</f>
        <v/>
      </c>
      <c r="Q167" s="92"/>
      <c r="R167" s="173" t="str">
        <f t="array" ref="R167">IF(AND(MOD(ROW()-2, 4) = 0, ROW() &lt;= 401),
    INDEX(input!$T$3:$T$102, (ROW()-2)/4 + 1),
    ""
)</f>
        <v/>
      </c>
      <c r="S167" s="92"/>
      <c r="T167" s="92"/>
      <c r="U167" s="78" t="str">
        <f t="array" ref="U167">IF(AND(MOD(ROW()-2, 4) = 0, ROW() &lt;= 401),
    INDEX(input!$AF$3:$AF$102, (ROW()-2)/4 + 1),
    ""
)</f>
        <v/>
      </c>
      <c r="V167" s="174" t="str">
        <f t="array" ref="V167">IF(AND(MOD(ROW()-2, 4) = 0, ROW() &lt;= 401),
    INDEX(input!$U$3:$U$102, (ROW()-2)/4 + 1),
    ""
)</f>
        <v/>
      </c>
      <c r="W167" s="172"/>
      <c r="X167" s="172"/>
      <c r="Y167" s="175" t="str">
        <f t="array" ref="Y167">IF(AND(MOD(ROW()-2, 4) = 0, ROW() &lt;= 401),
    INDEX(input!$AB$3:$AB$102, (ROW()-2)/4 + 1),
    ""
)</f>
        <v/>
      </c>
      <c r="Z167" s="92">
        <f t="array" ref="Z167">INDEX(Images!$3:$401, INT((ROW()-2)/4)+1, MOD(ROW()-2, 4) + 2)</f>
        <v>0</v>
      </c>
      <c r="AA167" s="92">
        <f>IF(Z167&lt;&gt;"", 2, "")</f>
        <v>2</v>
      </c>
      <c r="AB167" s="92" t="str">
        <f t="shared" ref="AB167:AB169" si="43">IF(Z167&lt;&gt;"", AB166, "")</f>
        <v xml:space="preserve">     </v>
      </c>
      <c r="AC167" s="172"/>
      <c r="AD167" s="92" t="str">
        <f t="shared" si="1"/>
        <v/>
      </c>
      <c r="AE167" s="92"/>
      <c r="AF167" s="92"/>
      <c r="AG167" s="177" t="str">
        <f t="array" ref="AG167">IF(AND(MOD(ROW()-2, 4) = 0, ROW() &lt;= 401),
    LOWER(INDEX(input!$I$3:$I$102, (ROW()-2)/4 + 1)),
    ""
)</f>
        <v/>
      </c>
      <c r="AH167" s="92"/>
      <c r="AI167" s="92"/>
      <c r="AJ167" s="178" t="str">
        <f t="array" ref="AJ167">IF(MOD(ROW()-2, 4) = 0, IF(LOWER(INDEX(input!$V:$V, 3 + (ROW()-2)/4)) = "Slightly Used", "used", LOWER(INDEX(input!$V:$V, 3 + (ROW()-2)/4))), "")</f>
        <v/>
      </c>
      <c r="AK167" s="172"/>
      <c r="AL167" s="92"/>
      <c r="AM167" s="92"/>
      <c r="AN167" s="92"/>
      <c r="AO167" s="92"/>
      <c r="AP167" s="92"/>
      <c r="AQ167" s="92"/>
      <c r="AR167" s="92"/>
      <c r="AS167" s="92"/>
      <c r="AT167" s="78" t="str">
        <f t="array" ref="AT167">IF(AND(MOD(ROW()-2, 4) = 0, ROW() &lt;= 401),
    INDEX(input!$AD$3:$AD$102, (ROW()-2)/4 + 1),
    ""
)</f>
        <v/>
      </c>
      <c r="AU167" s="172"/>
      <c r="AV167" s="92"/>
      <c r="AW167" s="92"/>
      <c r="AX167" s="172"/>
      <c r="AY167" s="92"/>
      <c r="AZ167" s="92"/>
      <c r="BA167" s="172"/>
      <c r="BB167" s="92"/>
      <c r="BC167" s="92"/>
      <c r="BD167" s="172"/>
      <c r="BE167" s="92"/>
      <c r="BF167" s="92"/>
      <c r="BG167" s="172"/>
      <c r="BH167" s="92"/>
      <c r="BI167" s="92"/>
      <c r="BJ167" s="172"/>
      <c r="BK167" s="92"/>
      <c r="BL167" s="92"/>
      <c r="BM167" s="172"/>
      <c r="BN167" s="92"/>
      <c r="BO167" s="92"/>
      <c r="BP167" s="92"/>
      <c r="BQ167" s="10"/>
      <c r="BR167" s="10"/>
    </row>
    <row r="168" spans="1:70">
      <c r="A168" s="92" t="str">
        <f t="shared" si="0"/>
        <v xml:space="preserve">      </v>
      </c>
      <c r="B168" s="92" t="str">
        <f t="array" ref="B168">IF(AND(MOD(ROW()-2, 4) = 0, ROW() &lt;= 402), INDEX(input!$C$3:$C$102, (ROW()-2)/4 + 1), "")</f>
        <v/>
      </c>
      <c r="C168" s="92"/>
      <c r="D168" s="92" t="str">
        <f t="array" ref="D168">IF(AND(MOD(ROW()-2, 4) = 0, ROW() &lt;= 401),
    INDEX(input!$E$3:$E$102, (ROW()-2)/4 + 1),
    ""
)</f>
        <v/>
      </c>
      <c r="E168" s="92"/>
      <c r="F168" s="92" t="str">
        <f t="array" ref="F168">IF(AND(MOD(ROW()-2, 4) = 0, ROW() &lt;= 401),
    INDEX(input!$P$3:$P$102, (ROW()-2)/4 + 1),
    ""
)</f>
        <v/>
      </c>
      <c r="G168" s="92">
        <f t="array" ref="G168">IF(AND(MOD(ROW()-2, 4) = 0, ROW() &lt;= 401),
    INDEX(input!$Q$3:$Q$102, (ROW()-2)/4 + 1),
)</f>
        <v>0</v>
      </c>
      <c r="H168" s="172"/>
      <c r="I168" s="92" t="str">
        <f t="array" ref="I168">IF(AND(MOD(ROW()-2, 4) = 0, ROW() &lt;= 401),
    INDEX(input!$R$3:$R$102, (ROW()-2)/4 + 1),
    ""
)</f>
        <v/>
      </c>
      <c r="J168" s="92" t="str">
        <f t="array" ref="J168">IF(AND(MOD(ROW()-2, 4) = 0, ROW() &lt;= 401),
    INDEX(input!$S$3:$S$102, (ROW()-2)/4 + 1),
    ""
)</f>
        <v/>
      </c>
      <c r="K168" s="92"/>
      <c r="L168" s="92"/>
      <c r="M168" s="92"/>
      <c r="N168" s="92"/>
      <c r="O168" s="92" t="str">
        <f t="array" ref="O168">IF(AND(MOD(ROW()-2, 4) = 0, ROW() &lt;= 401),
    INDEX(input!$AA$3:$AA$102, (ROW()-2)/4 + 1),
    ""
)</f>
        <v/>
      </c>
      <c r="P168" s="173" t="str">
        <f t="array" ref="P168">IF(AND(MOD(ROW()-2, 4) = 0, ROW() &lt;= 401),
    INDEX(input!$AC$3:$AC$102, (ROW()-2)/4 + 1),
    ""
)</f>
        <v/>
      </c>
      <c r="Q168" s="92"/>
      <c r="R168" s="173" t="str">
        <f t="array" ref="R168">IF(AND(MOD(ROW()-2, 4) = 0, ROW() &lt;= 401),
    INDEX(input!$T$3:$T$102, (ROW()-2)/4 + 1),
    ""
)</f>
        <v/>
      </c>
      <c r="S168" s="92"/>
      <c r="T168" s="92"/>
      <c r="U168" s="78" t="str">
        <f t="array" ref="U168">IF(AND(MOD(ROW()-2, 4) = 0, ROW() &lt;= 401),
    INDEX(input!$AF$3:$AF$102, (ROW()-2)/4 + 1),
    ""
)</f>
        <v/>
      </c>
      <c r="V168" s="174" t="str">
        <f t="array" ref="V168">IF(AND(MOD(ROW()-2, 4) = 0, ROW() &lt;= 401),
    INDEX(input!$U$3:$U$102, (ROW()-2)/4 + 1),
    ""
)</f>
        <v/>
      </c>
      <c r="W168" s="172"/>
      <c r="X168" s="172"/>
      <c r="Y168" s="175" t="str">
        <f t="array" ref="Y168">IF(AND(MOD(ROW()-2, 4) = 0, ROW() &lt;= 401),
    INDEX(input!$AB$3:$AB$102, (ROW()-2)/4 + 1),
    ""
)</f>
        <v/>
      </c>
      <c r="Z168" s="92">
        <f t="array" ref="Z168">INDEX(Images!$3:$401, INT((ROW()-2)/4)+1, MOD(ROW()-2, 4) + 2)</f>
        <v>0</v>
      </c>
      <c r="AA168" s="92">
        <f>IF(Z168&lt;&gt;"", 3, "")</f>
        <v>3</v>
      </c>
      <c r="AB168" s="92" t="str">
        <f t="shared" si="43"/>
        <v xml:space="preserve">     </v>
      </c>
      <c r="AC168" s="172"/>
      <c r="AD168" s="92" t="str">
        <f t="shared" si="1"/>
        <v/>
      </c>
      <c r="AE168" s="92"/>
      <c r="AF168" s="92"/>
      <c r="AG168" s="177" t="str">
        <f t="array" ref="AG168">IF(AND(MOD(ROW()-2, 4) = 0, ROW() &lt;= 401),
    LOWER(INDEX(input!$I$3:$I$102, (ROW()-2)/4 + 1)),
    ""
)</f>
        <v/>
      </c>
      <c r="AH168" s="92"/>
      <c r="AI168" s="92"/>
      <c r="AJ168" s="178" t="str">
        <f t="array" ref="AJ168">IF(MOD(ROW()-2, 4) = 0, IF(LOWER(INDEX(input!$V:$V, 3 + (ROW()-2)/4)) = "Slightly Used", "used", LOWER(INDEX(input!$V:$V, 3 + (ROW()-2)/4))), "")</f>
        <v/>
      </c>
      <c r="AK168" s="172"/>
      <c r="AL168" s="92"/>
      <c r="AM168" s="92"/>
      <c r="AN168" s="92"/>
      <c r="AO168" s="92"/>
      <c r="AP168" s="92"/>
      <c r="AQ168" s="92"/>
      <c r="AR168" s="92"/>
      <c r="AS168" s="92"/>
      <c r="AT168" s="78" t="str">
        <f t="array" ref="AT168">IF(AND(MOD(ROW()-2, 4) = 0, ROW() &lt;= 401),
    INDEX(input!$AD$3:$AD$102, (ROW()-2)/4 + 1),
    ""
)</f>
        <v/>
      </c>
      <c r="AU168" s="172"/>
      <c r="AV168" s="92"/>
      <c r="AW168" s="92"/>
      <c r="AX168" s="172"/>
      <c r="AY168" s="92"/>
      <c r="AZ168" s="92"/>
      <c r="BA168" s="172"/>
      <c r="BB168" s="92"/>
      <c r="BC168" s="92"/>
      <c r="BD168" s="172"/>
      <c r="BE168" s="92"/>
      <c r="BF168" s="92"/>
      <c r="BG168" s="172"/>
      <c r="BH168" s="92"/>
      <c r="BI168" s="92"/>
      <c r="BJ168" s="172"/>
      <c r="BK168" s="92"/>
      <c r="BL168" s="92"/>
      <c r="BM168" s="172"/>
      <c r="BN168" s="92"/>
      <c r="BO168" s="92"/>
      <c r="BP168" s="92"/>
      <c r="BQ168" s="10"/>
      <c r="BR168" s="10"/>
    </row>
    <row r="169" spans="1:70">
      <c r="A169" s="92" t="str">
        <f t="shared" si="0"/>
        <v xml:space="preserve">      </v>
      </c>
      <c r="B169" s="92" t="str">
        <f t="array" ref="B169">IF(AND(MOD(ROW()-2, 4) = 0, ROW() &lt;= 402), INDEX(input!$C$3:$C$102, (ROW()-2)/4 + 1), "")</f>
        <v/>
      </c>
      <c r="C169" s="92"/>
      <c r="D169" s="92" t="str">
        <f t="array" ref="D169">IF(AND(MOD(ROW()-2, 4) = 0, ROW() &lt;= 401),
    INDEX(input!$E$3:$E$102, (ROW()-2)/4 + 1),
    ""
)</f>
        <v/>
      </c>
      <c r="E169" s="92"/>
      <c r="F169" s="92" t="str">
        <f t="array" ref="F169">IF(AND(MOD(ROW()-2, 4) = 0, ROW() &lt;= 401),
    INDEX(input!$P$3:$P$102, (ROW()-2)/4 + 1),
    ""
)</f>
        <v/>
      </c>
      <c r="G169" s="92">
        <f t="array" ref="G169">IF(AND(MOD(ROW()-2, 4) = 0, ROW() &lt;= 401),
    INDEX(input!$Q$3:$Q$102, (ROW()-2)/4 + 1),
)</f>
        <v>0</v>
      </c>
      <c r="H169" s="172"/>
      <c r="I169" s="92" t="str">
        <f t="array" ref="I169">IF(AND(MOD(ROW()-2, 4) = 0, ROW() &lt;= 401),
    INDEX(input!$R$3:$R$102, (ROW()-2)/4 + 1),
    ""
)</f>
        <v/>
      </c>
      <c r="J169" s="92" t="str">
        <f t="array" ref="J169">IF(AND(MOD(ROW()-2, 4) = 0, ROW() &lt;= 401),
    INDEX(input!$S$3:$S$102, (ROW()-2)/4 + 1),
    ""
)</f>
        <v/>
      </c>
      <c r="K169" s="92"/>
      <c r="L169" s="92"/>
      <c r="M169" s="92"/>
      <c r="N169" s="92"/>
      <c r="O169" s="92" t="str">
        <f t="array" ref="O169">IF(AND(MOD(ROW()-2, 4) = 0, ROW() &lt;= 401),
    INDEX(input!$AA$3:$AA$102, (ROW()-2)/4 + 1),
    ""
)</f>
        <v/>
      </c>
      <c r="P169" s="173" t="str">
        <f t="array" ref="P169">IF(AND(MOD(ROW()-2, 4) = 0, ROW() &lt;= 401),
    INDEX(input!$AC$3:$AC$102, (ROW()-2)/4 + 1),
    ""
)</f>
        <v/>
      </c>
      <c r="Q169" s="92"/>
      <c r="R169" s="173" t="str">
        <f t="array" ref="R169">IF(AND(MOD(ROW()-2, 4) = 0, ROW() &lt;= 401),
    INDEX(input!$T$3:$T$102, (ROW()-2)/4 + 1),
    ""
)</f>
        <v/>
      </c>
      <c r="S169" s="92"/>
      <c r="T169" s="92"/>
      <c r="U169" s="78" t="str">
        <f t="array" ref="U169">IF(AND(MOD(ROW()-2, 4) = 0, ROW() &lt;= 401),
    INDEX(input!$AF$3:$AF$102, (ROW()-2)/4 + 1),
    ""
)</f>
        <v/>
      </c>
      <c r="V169" s="174" t="str">
        <f t="array" ref="V169">IF(AND(MOD(ROW()-2, 4) = 0, ROW() &lt;= 401),
    INDEX(input!$U$3:$U$102, (ROW()-2)/4 + 1),
    ""
)</f>
        <v/>
      </c>
      <c r="W169" s="172"/>
      <c r="X169" s="172"/>
      <c r="Y169" s="175" t="str">
        <f t="array" ref="Y169">IF(AND(MOD(ROW()-2, 4) = 0, ROW() &lt;= 401),
    INDEX(input!$AB$3:$AB$102, (ROW()-2)/4 + 1),
    ""
)</f>
        <v/>
      </c>
      <c r="Z169" s="92">
        <f t="array" ref="Z169">INDEX(Images!$3:$401, INT((ROW()-2)/4)+1, MOD(ROW()-2, 4) + 2)</f>
        <v>0</v>
      </c>
      <c r="AA169" s="92">
        <f>IF(Z169&lt;&gt;"", 4, "")</f>
        <v>4</v>
      </c>
      <c r="AB169" s="92" t="str">
        <f t="shared" si="43"/>
        <v xml:space="preserve">     </v>
      </c>
      <c r="AC169" s="172"/>
      <c r="AD169" s="92" t="str">
        <f t="shared" si="1"/>
        <v/>
      </c>
      <c r="AE169" s="92"/>
      <c r="AF169" s="92"/>
      <c r="AG169" s="177" t="str">
        <f t="array" ref="AG169">IF(AND(MOD(ROW()-2, 4) = 0, ROW() &lt;= 401),
    LOWER(INDEX(input!$I$3:$I$102, (ROW()-2)/4 + 1)),
    ""
)</f>
        <v/>
      </c>
      <c r="AH169" s="92"/>
      <c r="AI169" s="92"/>
      <c r="AJ169" s="178" t="str">
        <f t="array" ref="AJ169">IF(MOD(ROW()-2, 4) = 0, IF(LOWER(INDEX(input!$V:$V, 3 + (ROW()-2)/4)) = "Slightly Used", "used", LOWER(INDEX(input!$V:$V, 3 + (ROW()-2)/4))), "")</f>
        <v/>
      </c>
      <c r="AK169" s="172"/>
      <c r="AL169" s="92"/>
      <c r="AM169" s="92"/>
      <c r="AN169" s="92"/>
      <c r="AO169" s="92"/>
      <c r="AP169" s="92"/>
      <c r="AQ169" s="92"/>
      <c r="AR169" s="92"/>
      <c r="AS169" s="92"/>
      <c r="AT169" s="78" t="str">
        <f t="array" ref="AT169">IF(AND(MOD(ROW()-2, 4) = 0, ROW() &lt;= 401),
    INDEX(input!$AD$3:$AD$102, (ROW()-2)/4 + 1),
    ""
)</f>
        <v/>
      </c>
      <c r="AU169" s="172"/>
      <c r="AV169" s="92"/>
      <c r="AW169" s="92"/>
      <c r="AX169" s="172"/>
      <c r="AY169" s="92"/>
      <c r="AZ169" s="92"/>
      <c r="BA169" s="172"/>
      <c r="BB169" s="92"/>
      <c r="BC169" s="92"/>
      <c r="BD169" s="172"/>
      <c r="BE169" s="92"/>
      <c r="BF169" s="92"/>
      <c r="BG169" s="172"/>
      <c r="BH169" s="92"/>
      <c r="BI169" s="92"/>
      <c r="BJ169" s="172"/>
      <c r="BK169" s="92"/>
      <c r="BL169" s="92"/>
      <c r="BM169" s="172"/>
      <c r="BN169" s="92"/>
      <c r="BO169" s="92"/>
      <c r="BP169" s="92"/>
      <c r="BQ169" s="10"/>
      <c r="BR169" s="10"/>
    </row>
    <row r="170" spans="1:70">
      <c r="A170" s="92" t="str">
        <f t="shared" si="0"/>
        <v xml:space="preserve">      </v>
      </c>
      <c r="B170" s="92" t="str">
        <f t="array" ref="B170">IF(AND(MOD(ROW()-2, 4) = 0, ROW() &lt;= 402), INDEX(input!$C$3:$C$102, (ROW()-2)/4 + 1), "")</f>
        <v xml:space="preserve">     </v>
      </c>
      <c r="C170" s="92" t="str">
        <f t="array" aca="1" ref="C17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170" s="92">
        <f t="array" ref="D170">IF(AND(MOD(ROW()-2, 4) = 0, ROW() &lt;= 401),
    INDEX(input!$E$3:$E$102, (ROW()-2)/4 + 1),
    ""
)</f>
        <v>0</v>
      </c>
      <c r="E170" s="92" t="s">
        <v>509</v>
      </c>
      <c r="F170" s="92">
        <f t="array" ref="F170">IF(AND(MOD(ROW()-2, 4) = 0, ROW() &lt;= 401),
    INDEX(input!$P$3:$P$102, (ROW()-2)/4 + 1),
    ""
)</f>
        <v>0</v>
      </c>
      <c r="G170" s="92">
        <f t="array" ref="G170">IF(AND(MOD(ROW()-2, 4) = 0, ROW() &lt;= 401),
    INDEX(input!$Q$3:$Q$102, (ROW()-2)/4 + 1),
)</f>
        <v>0</v>
      </c>
      <c r="H170" s="172" t="b">
        <v>0</v>
      </c>
      <c r="I170" s="92">
        <f t="array" ref="I170">IF(AND(MOD(ROW()-2, 4) = 0, ROW() &lt;= 401),
    INDEX(input!$R$3:$R$102, (ROW()-2)/4 + 1),
    ""
)</f>
        <v>0</v>
      </c>
      <c r="J170" s="92">
        <f t="array" ref="J170">IF(AND(MOD(ROW()-2, 4) = 0, ROW() &lt;= 401),
    INDEX(input!$S$3:$S$102, (ROW()-2)/4 + 1),
    ""
)</f>
        <v>0</v>
      </c>
      <c r="K170" s="92"/>
      <c r="L170" s="92"/>
      <c r="M170" s="92"/>
      <c r="N170" s="92"/>
      <c r="O170" s="92" t="str">
        <f t="array" ref="O170">IF(AND(MOD(ROW()-2, 4) = 0, ROW() &lt;= 401),
    INDEX(input!$AA$3:$AA$102, (ROW()-2)/4 + 1),
    ""
)</f>
        <v xml:space="preserve"> 2-D-9</v>
      </c>
      <c r="P170" s="173" t="str">
        <f t="array" ref="P170">IF(AND(MOD(ROW()-2, 4) = 0, ROW() &lt;= 401),
    INDEX(input!$AC$3:$AC$102, (ROW()-2)/4 + 1),
    ""
)</f>
        <v>No Matching Item Found</v>
      </c>
      <c r="Q170" s="92" t="s">
        <v>510</v>
      </c>
      <c r="R170" s="173">
        <f t="array" ref="R170">IF(AND(MOD(ROW()-2, 4) = 0, ROW() &lt;= 401),
    INDEX(input!$T$3:$T$102, (ROW()-2)/4 + 1),
    ""
)</f>
        <v>0</v>
      </c>
      <c r="S170" s="92" t="s">
        <v>511</v>
      </c>
      <c r="T170" s="92" t="s">
        <v>512</v>
      </c>
      <c r="U170" s="78" t="b">
        <f t="array" ref="U170">IF(AND(MOD(ROW()-2, 4) = 0, ROW() &lt;= 401),
    INDEX(input!$AF$3:$AF$102, (ROW()-2)/4 + 1),
    ""
)</f>
        <v>0</v>
      </c>
      <c r="V170" s="174">
        <f t="array" ref="V170">IF(AND(MOD(ROW()-2, 4) = 0, ROW() &lt;= 401),
    INDEX(input!$U$3:$U$102, (ROW()-2)/4 + 1),
    ""
)</f>
        <v>0</v>
      </c>
      <c r="W170" s="172" t="b">
        <v>1</v>
      </c>
      <c r="X170" s="172" t="b">
        <v>1</v>
      </c>
      <c r="Y170" s="175" t="str">
        <f t="array" ref="Y170">IF(AND(MOD(ROW()-2, 4) = 0, ROW() &lt;= 401),
    INDEX(input!$AB$3:$AB$102, (ROW()-2)/4 + 1),
    ""
)</f>
        <v/>
      </c>
      <c r="Z170" s="92">
        <f t="array" ref="Z170">INDEX(Images!$3:$401, INT((ROW()-2)/4)+1, MOD(ROW()-2, 4) + 2)</f>
        <v>0</v>
      </c>
      <c r="AA170" s="92">
        <f>IF(Z170&lt;&gt;"", 1, "")</f>
        <v>1</v>
      </c>
      <c r="AB170" s="92" t="str">
        <f t="array" ref="AB170">IF(AND(Z170&lt;&gt;"", MOD(ROW()-2,4)=0), INDEX($B$2:$B$401, (ROW()-2)/4*4 + 1), "")</f>
        <v xml:space="preserve">     </v>
      </c>
      <c r="AC170" s="172" t="b">
        <v>0</v>
      </c>
      <c r="AD170" s="92" t="str">
        <f t="shared" si="1"/>
        <v xml:space="preserve">     </v>
      </c>
      <c r="AE170" s="92"/>
      <c r="AF170" s="92" t="s">
        <v>513</v>
      </c>
      <c r="AG170" s="177" t="str">
        <f t="array" ref="AG170">IF(AND(MOD(ROW()-2, 4) = 0, ROW() &lt;= 401),
    LOWER(INDEX(input!$I$3:$I$102, (ROW()-2)/4 + 1)),
    ""
)</f>
        <v/>
      </c>
      <c r="AH170" s="92"/>
      <c r="AI170" s="92"/>
      <c r="AJ170" s="178" t="str">
        <f t="array" ref="AJ170">IF(MOD(ROW()-2, 4) = 0, IF(LOWER(INDEX(input!$V:$V, 3 + (ROW()-2)/4)) = "Slightly Used", "used", LOWER(INDEX(input!$V:$V, 3 + (ROW()-2)/4))), "")</f>
        <v/>
      </c>
      <c r="AK170" s="172" t="b">
        <v>1</v>
      </c>
      <c r="AL170" s="92"/>
      <c r="AM170" s="92"/>
      <c r="AN170" s="92"/>
      <c r="AO170" s="92"/>
      <c r="AP170" s="92"/>
      <c r="AQ170" s="92"/>
      <c r="AR170" s="92" t="s">
        <v>514</v>
      </c>
      <c r="AS170" s="92"/>
      <c r="AT170" s="78" t="str">
        <f t="array" ref="AT170">IF(AND(MOD(ROW()-2, 4) = 0, ROW() &lt;= 401),
    INDEX(input!$AD$3:$AD$102, (ROW()-2)/4 + 1),
    ""
)</f>
        <v>No Matching Item Found</v>
      </c>
      <c r="AU170" s="172" t="b">
        <v>1</v>
      </c>
      <c r="AV170" s="92"/>
      <c r="AW170" s="92"/>
      <c r="AX170" s="172" t="b">
        <v>1</v>
      </c>
      <c r="AY170" s="92"/>
      <c r="AZ170" s="92"/>
      <c r="BA170" s="172" t="b">
        <v>1</v>
      </c>
      <c r="BB170" s="92"/>
      <c r="BC170" s="92"/>
      <c r="BD170" s="172" t="b">
        <v>1</v>
      </c>
      <c r="BE170" s="92"/>
      <c r="BF170" s="92"/>
      <c r="BG170" s="172" t="b">
        <v>1</v>
      </c>
      <c r="BH170" s="92"/>
      <c r="BI170" s="92"/>
      <c r="BJ170" s="172" t="b">
        <v>1</v>
      </c>
      <c r="BK170" s="92"/>
      <c r="BL170" s="92"/>
      <c r="BM170" s="172" t="b">
        <v>1</v>
      </c>
      <c r="BN170" s="92"/>
      <c r="BO170" s="92"/>
      <c r="BP170" s="92" t="s">
        <v>515</v>
      </c>
      <c r="BQ170" s="10"/>
      <c r="BR170" s="10"/>
    </row>
    <row r="171" spans="1:70">
      <c r="A171" s="92" t="str">
        <f t="shared" si="0"/>
        <v xml:space="preserve">      </v>
      </c>
      <c r="B171" s="92" t="str">
        <f t="array" ref="B171">IF(AND(MOD(ROW()-2, 4) = 0, ROW() &lt;= 402), INDEX(input!$C$3:$C$102, (ROW()-2)/4 + 1), "")</f>
        <v/>
      </c>
      <c r="C171" s="92"/>
      <c r="D171" s="92" t="str">
        <f t="array" ref="D171">IF(AND(MOD(ROW()-2, 4) = 0, ROW() &lt;= 401),
    INDEX(input!$E$3:$E$102, (ROW()-2)/4 + 1),
    ""
)</f>
        <v/>
      </c>
      <c r="E171" s="92"/>
      <c r="F171" s="92" t="str">
        <f t="array" ref="F171">IF(AND(MOD(ROW()-2, 4) = 0, ROW() &lt;= 401),
    INDEX(input!$P$3:$P$102, (ROW()-2)/4 + 1),
    ""
)</f>
        <v/>
      </c>
      <c r="G171" s="92">
        <f t="array" ref="G171">IF(AND(MOD(ROW()-2, 4) = 0, ROW() &lt;= 401),
    INDEX(input!$Q$3:$Q$102, (ROW()-2)/4 + 1),
)</f>
        <v>0</v>
      </c>
      <c r="H171" s="172"/>
      <c r="I171" s="92" t="str">
        <f t="array" ref="I171">IF(AND(MOD(ROW()-2, 4) = 0, ROW() &lt;= 401),
    INDEX(input!$R$3:$R$102, (ROW()-2)/4 + 1),
    ""
)</f>
        <v/>
      </c>
      <c r="J171" s="92" t="str">
        <f t="array" ref="J171">IF(AND(MOD(ROW()-2, 4) = 0, ROW() &lt;= 401),
    INDEX(input!$S$3:$S$102, (ROW()-2)/4 + 1),
    ""
)</f>
        <v/>
      </c>
      <c r="K171" s="92"/>
      <c r="L171" s="92"/>
      <c r="M171" s="92"/>
      <c r="N171" s="92"/>
      <c r="O171" s="92" t="str">
        <f t="array" ref="O171">IF(AND(MOD(ROW()-2, 4) = 0, ROW() &lt;= 401),
    INDEX(input!$AA$3:$AA$102, (ROW()-2)/4 + 1),
    ""
)</f>
        <v/>
      </c>
      <c r="P171" s="173" t="str">
        <f t="array" ref="P171">IF(AND(MOD(ROW()-2, 4) = 0, ROW() &lt;= 401),
    INDEX(input!$AC$3:$AC$102, (ROW()-2)/4 + 1),
    ""
)</f>
        <v/>
      </c>
      <c r="Q171" s="92"/>
      <c r="R171" s="173" t="str">
        <f t="array" ref="R171">IF(AND(MOD(ROW()-2, 4) = 0, ROW() &lt;= 401),
    INDEX(input!$T$3:$T$102, (ROW()-2)/4 + 1),
    ""
)</f>
        <v/>
      </c>
      <c r="S171" s="92"/>
      <c r="T171" s="92"/>
      <c r="U171" s="78" t="str">
        <f t="array" ref="U171">IF(AND(MOD(ROW()-2, 4) = 0, ROW() &lt;= 401),
    INDEX(input!$AF$3:$AF$102, (ROW()-2)/4 + 1),
    ""
)</f>
        <v/>
      </c>
      <c r="V171" s="174" t="str">
        <f t="array" ref="V171">IF(AND(MOD(ROW()-2, 4) = 0, ROW() &lt;= 401),
    INDEX(input!$U$3:$U$102, (ROW()-2)/4 + 1),
    ""
)</f>
        <v/>
      </c>
      <c r="W171" s="172"/>
      <c r="X171" s="172"/>
      <c r="Y171" s="175" t="str">
        <f t="array" ref="Y171">IF(AND(MOD(ROW()-2, 4) = 0, ROW() &lt;= 401),
    INDEX(input!$AB$3:$AB$102, (ROW()-2)/4 + 1),
    ""
)</f>
        <v/>
      </c>
      <c r="Z171" s="92">
        <f t="array" ref="Z171">INDEX(Images!$3:$401, INT((ROW()-2)/4)+1, MOD(ROW()-2, 4) + 2)</f>
        <v>0</v>
      </c>
      <c r="AA171" s="92">
        <f>IF(Z171&lt;&gt;"", 2, "")</f>
        <v>2</v>
      </c>
      <c r="AB171" s="92" t="str">
        <f t="shared" ref="AB171:AB173" si="44">IF(Z171&lt;&gt;"", AB170, "")</f>
        <v xml:space="preserve">     </v>
      </c>
      <c r="AC171" s="172"/>
      <c r="AD171" s="92" t="str">
        <f t="shared" si="1"/>
        <v/>
      </c>
      <c r="AE171" s="92"/>
      <c r="AF171" s="92"/>
      <c r="AG171" s="177" t="str">
        <f t="array" ref="AG171">IF(AND(MOD(ROW()-2, 4) = 0, ROW() &lt;= 401),
    LOWER(INDEX(input!$I$3:$I$102, (ROW()-2)/4 + 1)),
    ""
)</f>
        <v/>
      </c>
      <c r="AH171" s="92"/>
      <c r="AI171" s="92"/>
      <c r="AJ171" s="178" t="str">
        <f t="array" ref="AJ171">IF(MOD(ROW()-2, 4) = 0, IF(LOWER(INDEX(input!$V:$V, 3 + (ROW()-2)/4)) = "Slightly Used", "used", LOWER(INDEX(input!$V:$V, 3 + (ROW()-2)/4))), "")</f>
        <v/>
      </c>
      <c r="AK171" s="172"/>
      <c r="AL171" s="92"/>
      <c r="AM171" s="92"/>
      <c r="AN171" s="92"/>
      <c r="AO171" s="92"/>
      <c r="AP171" s="92"/>
      <c r="AQ171" s="92"/>
      <c r="AR171" s="92"/>
      <c r="AS171" s="92"/>
      <c r="AT171" s="78" t="str">
        <f t="array" ref="AT171">IF(AND(MOD(ROW()-2, 4) = 0, ROW() &lt;= 401),
    INDEX(input!$AD$3:$AD$102, (ROW()-2)/4 + 1),
    ""
)</f>
        <v/>
      </c>
      <c r="AU171" s="172"/>
      <c r="AV171" s="92"/>
      <c r="AW171" s="92"/>
      <c r="AX171" s="172"/>
      <c r="AY171" s="92"/>
      <c r="AZ171" s="92"/>
      <c r="BA171" s="172"/>
      <c r="BB171" s="92"/>
      <c r="BC171" s="92"/>
      <c r="BD171" s="172"/>
      <c r="BE171" s="92"/>
      <c r="BF171" s="92"/>
      <c r="BG171" s="172"/>
      <c r="BH171" s="92"/>
      <c r="BI171" s="92"/>
      <c r="BJ171" s="172"/>
      <c r="BK171" s="92"/>
      <c r="BL171" s="92"/>
      <c r="BM171" s="172"/>
      <c r="BN171" s="92"/>
      <c r="BO171" s="92"/>
      <c r="BP171" s="92"/>
      <c r="BQ171" s="10"/>
      <c r="BR171" s="10"/>
    </row>
    <row r="172" spans="1:70">
      <c r="A172" s="92" t="str">
        <f t="shared" si="0"/>
        <v xml:space="preserve">      </v>
      </c>
      <c r="B172" s="92" t="str">
        <f t="array" ref="B172">IF(AND(MOD(ROW()-2, 4) = 0, ROW() &lt;= 402), INDEX(input!$C$3:$C$102, (ROW()-2)/4 + 1), "")</f>
        <v/>
      </c>
      <c r="C172" s="92"/>
      <c r="D172" s="92" t="str">
        <f t="array" ref="D172">IF(AND(MOD(ROW()-2, 4) = 0, ROW() &lt;= 401),
    INDEX(input!$E$3:$E$102, (ROW()-2)/4 + 1),
    ""
)</f>
        <v/>
      </c>
      <c r="E172" s="92"/>
      <c r="F172" s="92" t="str">
        <f t="array" ref="F172">IF(AND(MOD(ROW()-2, 4) = 0, ROW() &lt;= 401),
    INDEX(input!$P$3:$P$102, (ROW()-2)/4 + 1),
    ""
)</f>
        <v/>
      </c>
      <c r="G172" s="92">
        <f t="array" ref="G172">IF(AND(MOD(ROW()-2, 4) = 0, ROW() &lt;= 401),
    INDEX(input!$Q$3:$Q$102, (ROW()-2)/4 + 1),
)</f>
        <v>0</v>
      </c>
      <c r="H172" s="172"/>
      <c r="I172" s="92" t="str">
        <f t="array" ref="I172">IF(AND(MOD(ROW()-2, 4) = 0, ROW() &lt;= 401),
    INDEX(input!$R$3:$R$102, (ROW()-2)/4 + 1),
    ""
)</f>
        <v/>
      </c>
      <c r="J172" s="92" t="str">
        <f t="array" ref="J172">IF(AND(MOD(ROW()-2, 4) = 0, ROW() &lt;= 401),
    INDEX(input!$S$3:$S$102, (ROW()-2)/4 + 1),
    ""
)</f>
        <v/>
      </c>
      <c r="K172" s="92"/>
      <c r="L172" s="92"/>
      <c r="M172" s="92"/>
      <c r="N172" s="92"/>
      <c r="O172" s="92" t="str">
        <f t="array" ref="O172">IF(AND(MOD(ROW()-2, 4) = 0, ROW() &lt;= 401),
    INDEX(input!$AA$3:$AA$102, (ROW()-2)/4 + 1),
    ""
)</f>
        <v/>
      </c>
      <c r="P172" s="173" t="str">
        <f t="array" ref="P172">IF(AND(MOD(ROW()-2, 4) = 0, ROW() &lt;= 401),
    INDEX(input!$AC$3:$AC$102, (ROW()-2)/4 + 1),
    ""
)</f>
        <v/>
      </c>
      <c r="Q172" s="92"/>
      <c r="R172" s="173" t="str">
        <f t="array" ref="R172">IF(AND(MOD(ROW()-2, 4) = 0, ROW() &lt;= 401),
    INDEX(input!$T$3:$T$102, (ROW()-2)/4 + 1),
    ""
)</f>
        <v/>
      </c>
      <c r="S172" s="92"/>
      <c r="T172" s="92"/>
      <c r="U172" s="78" t="str">
        <f t="array" ref="U172">IF(AND(MOD(ROW()-2, 4) = 0, ROW() &lt;= 401),
    INDEX(input!$AF$3:$AF$102, (ROW()-2)/4 + 1),
    ""
)</f>
        <v/>
      </c>
      <c r="V172" s="174" t="str">
        <f t="array" ref="V172">IF(AND(MOD(ROW()-2, 4) = 0, ROW() &lt;= 401),
    INDEX(input!$U$3:$U$102, (ROW()-2)/4 + 1),
    ""
)</f>
        <v/>
      </c>
      <c r="W172" s="172"/>
      <c r="X172" s="172"/>
      <c r="Y172" s="175" t="str">
        <f t="array" ref="Y172">IF(AND(MOD(ROW()-2, 4) = 0, ROW() &lt;= 401),
    INDEX(input!$AB$3:$AB$102, (ROW()-2)/4 + 1),
    ""
)</f>
        <v/>
      </c>
      <c r="Z172" s="92">
        <f t="array" ref="Z172">INDEX(Images!$3:$401, INT((ROW()-2)/4)+1, MOD(ROW()-2, 4) + 2)</f>
        <v>0</v>
      </c>
      <c r="AA172" s="92">
        <f>IF(Z172&lt;&gt;"", 3, "")</f>
        <v>3</v>
      </c>
      <c r="AB172" s="92" t="str">
        <f t="shared" si="44"/>
        <v xml:space="preserve">     </v>
      </c>
      <c r="AC172" s="172"/>
      <c r="AD172" s="92" t="str">
        <f t="shared" si="1"/>
        <v/>
      </c>
      <c r="AE172" s="92"/>
      <c r="AF172" s="92"/>
      <c r="AG172" s="177" t="str">
        <f t="array" ref="AG172">IF(AND(MOD(ROW()-2, 4) = 0, ROW() &lt;= 401),
    LOWER(INDEX(input!$I$3:$I$102, (ROW()-2)/4 + 1)),
    ""
)</f>
        <v/>
      </c>
      <c r="AH172" s="92"/>
      <c r="AI172" s="92"/>
      <c r="AJ172" s="178" t="str">
        <f t="array" ref="AJ172">IF(MOD(ROW()-2, 4) = 0, IF(LOWER(INDEX(input!$V:$V, 3 + (ROW()-2)/4)) = "Slightly Used", "used", LOWER(INDEX(input!$V:$V, 3 + (ROW()-2)/4))), "")</f>
        <v/>
      </c>
      <c r="AK172" s="172"/>
      <c r="AL172" s="92"/>
      <c r="AM172" s="92"/>
      <c r="AN172" s="92"/>
      <c r="AO172" s="92"/>
      <c r="AP172" s="92"/>
      <c r="AQ172" s="92"/>
      <c r="AR172" s="92"/>
      <c r="AS172" s="92"/>
      <c r="AT172" s="78" t="str">
        <f t="array" ref="AT172">IF(AND(MOD(ROW()-2, 4) = 0, ROW() &lt;= 401),
    INDEX(input!$AD$3:$AD$102, (ROW()-2)/4 + 1),
    ""
)</f>
        <v/>
      </c>
      <c r="AU172" s="172"/>
      <c r="AV172" s="92"/>
      <c r="AW172" s="92"/>
      <c r="AX172" s="172"/>
      <c r="AY172" s="92"/>
      <c r="AZ172" s="92"/>
      <c r="BA172" s="172"/>
      <c r="BB172" s="92"/>
      <c r="BC172" s="92"/>
      <c r="BD172" s="172"/>
      <c r="BE172" s="92"/>
      <c r="BF172" s="92"/>
      <c r="BG172" s="172"/>
      <c r="BH172" s="92"/>
      <c r="BI172" s="92"/>
      <c r="BJ172" s="172"/>
      <c r="BK172" s="92"/>
      <c r="BL172" s="92"/>
      <c r="BM172" s="172"/>
      <c r="BN172" s="92"/>
      <c r="BO172" s="92"/>
      <c r="BP172" s="92"/>
      <c r="BQ172" s="10"/>
      <c r="BR172" s="10"/>
    </row>
    <row r="173" spans="1:70">
      <c r="A173" s="92" t="str">
        <f t="shared" si="0"/>
        <v xml:space="preserve">      </v>
      </c>
      <c r="B173" s="92" t="str">
        <f t="array" ref="B173">IF(AND(MOD(ROW()-2, 4) = 0, ROW() &lt;= 402), INDEX(input!$C$3:$C$102, (ROW()-2)/4 + 1), "")</f>
        <v/>
      </c>
      <c r="C173" s="92"/>
      <c r="D173" s="92" t="str">
        <f t="array" ref="D173">IF(AND(MOD(ROW()-2, 4) = 0, ROW() &lt;= 401),
    INDEX(input!$E$3:$E$102, (ROW()-2)/4 + 1),
    ""
)</f>
        <v/>
      </c>
      <c r="E173" s="92"/>
      <c r="F173" s="92" t="str">
        <f t="array" ref="F173">IF(AND(MOD(ROW()-2, 4) = 0, ROW() &lt;= 401),
    INDEX(input!$P$3:$P$102, (ROW()-2)/4 + 1),
    ""
)</f>
        <v/>
      </c>
      <c r="G173" s="92">
        <f t="array" ref="G173">IF(AND(MOD(ROW()-2, 4) = 0, ROW() &lt;= 401),
    INDEX(input!$Q$3:$Q$102, (ROW()-2)/4 + 1),
)</f>
        <v>0</v>
      </c>
      <c r="H173" s="172"/>
      <c r="I173" s="92" t="str">
        <f t="array" ref="I173">IF(AND(MOD(ROW()-2, 4) = 0, ROW() &lt;= 401),
    INDEX(input!$R$3:$R$102, (ROW()-2)/4 + 1),
    ""
)</f>
        <v/>
      </c>
      <c r="J173" s="92" t="str">
        <f t="array" ref="J173">IF(AND(MOD(ROW()-2, 4) = 0, ROW() &lt;= 401),
    INDEX(input!$S$3:$S$102, (ROW()-2)/4 + 1),
    ""
)</f>
        <v/>
      </c>
      <c r="K173" s="92"/>
      <c r="L173" s="92"/>
      <c r="M173" s="92"/>
      <c r="N173" s="92"/>
      <c r="O173" s="92" t="str">
        <f t="array" ref="O173">IF(AND(MOD(ROW()-2, 4) = 0, ROW() &lt;= 401),
    INDEX(input!$AA$3:$AA$102, (ROW()-2)/4 + 1),
    ""
)</f>
        <v/>
      </c>
      <c r="P173" s="173" t="str">
        <f t="array" ref="P173">IF(AND(MOD(ROW()-2, 4) = 0, ROW() &lt;= 401),
    INDEX(input!$AC$3:$AC$102, (ROW()-2)/4 + 1),
    ""
)</f>
        <v/>
      </c>
      <c r="Q173" s="92"/>
      <c r="R173" s="173" t="str">
        <f t="array" ref="R173">IF(AND(MOD(ROW()-2, 4) = 0, ROW() &lt;= 401),
    INDEX(input!$T$3:$T$102, (ROW()-2)/4 + 1),
    ""
)</f>
        <v/>
      </c>
      <c r="S173" s="92"/>
      <c r="T173" s="92"/>
      <c r="U173" s="78" t="str">
        <f t="array" ref="U173">IF(AND(MOD(ROW()-2, 4) = 0, ROW() &lt;= 401),
    INDEX(input!$AF$3:$AF$102, (ROW()-2)/4 + 1),
    ""
)</f>
        <v/>
      </c>
      <c r="V173" s="174" t="str">
        <f t="array" ref="V173">IF(AND(MOD(ROW()-2, 4) = 0, ROW() &lt;= 401),
    INDEX(input!$U$3:$U$102, (ROW()-2)/4 + 1),
    ""
)</f>
        <v/>
      </c>
      <c r="W173" s="172"/>
      <c r="X173" s="172"/>
      <c r="Y173" s="175" t="str">
        <f t="array" ref="Y173">IF(AND(MOD(ROW()-2, 4) = 0, ROW() &lt;= 401),
    INDEX(input!$AB$3:$AB$102, (ROW()-2)/4 + 1),
    ""
)</f>
        <v/>
      </c>
      <c r="Z173" s="92">
        <f t="array" ref="Z173">INDEX(Images!$3:$401, INT((ROW()-2)/4)+1, MOD(ROW()-2, 4) + 2)</f>
        <v>0</v>
      </c>
      <c r="AA173" s="92">
        <f>IF(Z173&lt;&gt;"", 4, "")</f>
        <v>4</v>
      </c>
      <c r="AB173" s="92" t="str">
        <f t="shared" si="44"/>
        <v xml:space="preserve">     </v>
      </c>
      <c r="AC173" s="172"/>
      <c r="AD173" s="92" t="str">
        <f t="shared" si="1"/>
        <v/>
      </c>
      <c r="AE173" s="92"/>
      <c r="AF173" s="92"/>
      <c r="AG173" s="177" t="str">
        <f t="array" ref="AG173">IF(AND(MOD(ROW()-2, 4) = 0, ROW() &lt;= 401),
    LOWER(INDEX(input!$I$3:$I$102, (ROW()-2)/4 + 1)),
    ""
)</f>
        <v/>
      </c>
      <c r="AH173" s="92"/>
      <c r="AI173" s="92"/>
      <c r="AJ173" s="178" t="str">
        <f t="array" ref="AJ173">IF(MOD(ROW()-2, 4) = 0, IF(LOWER(INDEX(input!$V:$V, 3 + (ROW()-2)/4)) = "Slightly Used", "used", LOWER(INDEX(input!$V:$V, 3 + (ROW()-2)/4))), "")</f>
        <v/>
      </c>
      <c r="AK173" s="172"/>
      <c r="AL173" s="92"/>
      <c r="AM173" s="92"/>
      <c r="AN173" s="92"/>
      <c r="AO173" s="92"/>
      <c r="AP173" s="92"/>
      <c r="AQ173" s="92"/>
      <c r="AR173" s="92"/>
      <c r="AS173" s="92"/>
      <c r="AT173" s="78" t="str">
        <f t="array" ref="AT173">IF(AND(MOD(ROW()-2, 4) = 0, ROW() &lt;= 401),
    INDEX(input!$AD$3:$AD$102, (ROW()-2)/4 + 1),
    ""
)</f>
        <v/>
      </c>
      <c r="AU173" s="172"/>
      <c r="AV173" s="92"/>
      <c r="AW173" s="92"/>
      <c r="AX173" s="172"/>
      <c r="AY173" s="92"/>
      <c r="AZ173" s="92"/>
      <c r="BA173" s="172"/>
      <c r="BB173" s="92"/>
      <c r="BC173" s="92"/>
      <c r="BD173" s="172"/>
      <c r="BE173" s="92"/>
      <c r="BF173" s="92"/>
      <c r="BG173" s="172"/>
      <c r="BH173" s="92"/>
      <c r="BI173" s="92"/>
      <c r="BJ173" s="172"/>
      <c r="BK173" s="92"/>
      <c r="BL173" s="92"/>
      <c r="BM173" s="172"/>
      <c r="BN173" s="92"/>
      <c r="BO173" s="92"/>
      <c r="BP173" s="92"/>
      <c r="BQ173" s="10"/>
      <c r="BR173" s="10"/>
    </row>
    <row r="174" spans="1:70">
      <c r="A174" s="92" t="str">
        <f t="shared" si="0"/>
        <v xml:space="preserve">      </v>
      </c>
      <c r="B174" s="92" t="str">
        <f t="array" ref="B174">IF(AND(MOD(ROW()-2, 4) = 0, ROW() &lt;= 402), INDEX(input!$C$3:$C$102, (ROW()-2)/4 + 1), "")</f>
        <v xml:space="preserve">     </v>
      </c>
      <c r="C174" s="92" t="str">
        <f t="array" aca="1" ref="C17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174" s="92">
        <f t="array" ref="D174">IF(AND(MOD(ROW()-2, 4) = 0, ROW() &lt;= 401),
    INDEX(input!$E$3:$E$102, (ROW()-2)/4 + 1),
    ""
)</f>
        <v>0</v>
      </c>
      <c r="E174" s="92" t="s">
        <v>509</v>
      </c>
      <c r="F174" s="92">
        <f t="array" ref="F174">IF(AND(MOD(ROW()-2, 4) = 0, ROW() &lt;= 401),
    INDEX(input!$P$3:$P$102, (ROW()-2)/4 + 1),
    ""
)</f>
        <v>0</v>
      </c>
      <c r="G174" s="92">
        <f t="array" ref="G174">IF(AND(MOD(ROW()-2, 4) = 0, ROW() &lt;= 401),
    INDEX(input!$Q$3:$Q$102, (ROW()-2)/4 + 1),
)</f>
        <v>0</v>
      </c>
      <c r="H174" s="172" t="b">
        <v>0</v>
      </c>
      <c r="I174" s="92">
        <f t="array" ref="I174">IF(AND(MOD(ROW()-2, 4) = 0, ROW() &lt;= 401),
    INDEX(input!$R$3:$R$102, (ROW()-2)/4 + 1),
    ""
)</f>
        <v>0</v>
      </c>
      <c r="J174" s="92">
        <f t="array" ref="J174">IF(AND(MOD(ROW()-2, 4) = 0, ROW() &lt;= 401),
    INDEX(input!$S$3:$S$102, (ROW()-2)/4 + 1),
    ""
)</f>
        <v>0</v>
      </c>
      <c r="K174" s="92"/>
      <c r="L174" s="92"/>
      <c r="M174" s="92"/>
      <c r="N174" s="92"/>
      <c r="O174" s="92" t="str">
        <f t="array" ref="O174">IF(AND(MOD(ROW()-2, 4) = 0, ROW() &lt;= 401),
    INDEX(input!$AA$3:$AA$102, (ROW()-2)/4 + 1),
    ""
)</f>
        <v xml:space="preserve"> 2-D-9</v>
      </c>
      <c r="P174" s="173" t="str">
        <f t="array" ref="P174">IF(AND(MOD(ROW()-2, 4) = 0, ROW() &lt;= 401),
    INDEX(input!$AC$3:$AC$102, (ROW()-2)/4 + 1),
    ""
)</f>
        <v>No Matching Item Found</v>
      </c>
      <c r="Q174" s="92" t="s">
        <v>510</v>
      </c>
      <c r="R174" s="173">
        <f t="array" ref="R174">IF(AND(MOD(ROW()-2, 4) = 0, ROW() &lt;= 401),
    INDEX(input!$T$3:$T$102, (ROW()-2)/4 + 1),
    ""
)</f>
        <v>0</v>
      </c>
      <c r="S174" s="92" t="s">
        <v>511</v>
      </c>
      <c r="T174" s="92" t="s">
        <v>512</v>
      </c>
      <c r="U174" s="78" t="b">
        <f t="array" ref="U174">IF(AND(MOD(ROW()-2, 4) = 0, ROW() &lt;= 401),
    INDEX(input!$AF$3:$AF$102, (ROW()-2)/4 + 1),
    ""
)</f>
        <v>0</v>
      </c>
      <c r="V174" s="174">
        <f t="array" ref="V174">IF(AND(MOD(ROW()-2, 4) = 0, ROW() &lt;= 401),
    INDEX(input!$U$3:$U$102, (ROW()-2)/4 + 1),
    ""
)</f>
        <v>0</v>
      </c>
      <c r="W174" s="172" t="b">
        <v>1</v>
      </c>
      <c r="X174" s="172" t="b">
        <v>1</v>
      </c>
      <c r="Y174" s="175" t="str">
        <f t="array" ref="Y174">IF(AND(MOD(ROW()-2, 4) = 0, ROW() &lt;= 401),
    INDEX(input!$AB$3:$AB$102, (ROW()-2)/4 + 1),
    ""
)</f>
        <v/>
      </c>
      <c r="Z174" s="92">
        <f t="array" ref="Z174">INDEX(Images!$3:$401, INT((ROW()-2)/4)+1, MOD(ROW()-2, 4) + 2)</f>
        <v>0</v>
      </c>
      <c r="AA174" s="92">
        <f>IF(Z174&lt;&gt;"", 1, "")</f>
        <v>1</v>
      </c>
      <c r="AB174" s="92" t="str">
        <f t="array" ref="AB174">IF(AND(Z174&lt;&gt;"", MOD(ROW()-2,4)=0), INDEX($B$2:$B$401, (ROW()-2)/4*4 + 1), "")</f>
        <v xml:space="preserve">     </v>
      </c>
      <c r="AC174" s="172" t="b">
        <v>0</v>
      </c>
      <c r="AD174" s="92" t="str">
        <f t="shared" si="1"/>
        <v xml:space="preserve">     </v>
      </c>
      <c r="AE174" s="92"/>
      <c r="AF174" s="92" t="s">
        <v>513</v>
      </c>
      <c r="AG174" s="177" t="str">
        <f t="array" ref="AG174">IF(AND(MOD(ROW()-2, 4) = 0, ROW() &lt;= 401),
    LOWER(INDEX(input!$I$3:$I$102, (ROW()-2)/4 + 1)),
    ""
)</f>
        <v/>
      </c>
      <c r="AH174" s="92"/>
      <c r="AI174" s="92"/>
      <c r="AJ174" s="178" t="str">
        <f t="array" ref="AJ174">IF(MOD(ROW()-2, 4) = 0, IF(LOWER(INDEX(input!$V:$V, 3 + (ROW()-2)/4)) = "Slightly Used", "used", LOWER(INDEX(input!$V:$V, 3 + (ROW()-2)/4))), "")</f>
        <v/>
      </c>
      <c r="AK174" s="172" t="b">
        <v>1</v>
      </c>
      <c r="AL174" s="92"/>
      <c r="AM174" s="92"/>
      <c r="AN174" s="92"/>
      <c r="AO174" s="92"/>
      <c r="AP174" s="92"/>
      <c r="AQ174" s="92"/>
      <c r="AR174" s="92" t="s">
        <v>514</v>
      </c>
      <c r="AS174" s="92"/>
      <c r="AT174" s="78" t="str">
        <f t="array" ref="AT174">IF(AND(MOD(ROW()-2, 4) = 0, ROW() &lt;= 401),
    INDEX(input!$AD$3:$AD$102, (ROW()-2)/4 + 1),
    ""
)</f>
        <v>No Matching Item Found</v>
      </c>
      <c r="AU174" s="172" t="b">
        <v>1</v>
      </c>
      <c r="AV174" s="92"/>
      <c r="AW174" s="92"/>
      <c r="AX174" s="172" t="b">
        <v>1</v>
      </c>
      <c r="AY174" s="92"/>
      <c r="AZ174" s="92"/>
      <c r="BA174" s="172" t="b">
        <v>1</v>
      </c>
      <c r="BB174" s="92"/>
      <c r="BC174" s="92"/>
      <c r="BD174" s="172" t="b">
        <v>1</v>
      </c>
      <c r="BE174" s="92"/>
      <c r="BF174" s="92"/>
      <c r="BG174" s="172" t="b">
        <v>1</v>
      </c>
      <c r="BH174" s="92"/>
      <c r="BI174" s="92"/>
      <c r="BJ174" s="172" t="b">
        <v>1</v>
      </c>
      <c r="BK174" s="92"/>
      <c r="BL174" s="92"/>
      <c r="BM174" s="172" t="b">
        <v>1</v>
      </c>
      <c r="BN174" s="92"/>
      <c r="BO174" s="92"/>
      <c r="BP174" s="92" t="s">
        <v>515</v>
      </c>
      <c r="BQ174" s="10"/>
      <c r="BR174" s="10"/>
    </row>
    <row r="175" spans="1:70">
      <c r="A175" s="92" t="str">
        <f t="shared" si="0"/>
        <v xml:space="preserve">      </v>
      </c>
      <c r="B175" s="92" t="str">
        <f t="array" ref="B175">IF(AND(MOD(ROW()-2, 4) = 0, ROW() &lt;= 402), INDEX(input!$C$3:$C$102, (ROW()-2)/4 + 1), "")</f>
        <v/>
      </c>
      <c r="C175" s="92"/>
      <c r="D175" s="92" t="str">
        <f t="array" ref="D175">IF(AND(MOD(ROW()-2, 4) = 0, ROW() &lt;= 401),
    INDEX(input!$E$3:$E$102, (ROW()-2)/4 + 1),
    ""
)</f>
        <v/>
      </c>
      <c r="E175" s="92"/>
      <c r="F175" s="92" t="str">
        <f t="array" ref="F175">IF(AND(MOD(ROW()-2, 4) = 0, ROW() &lt;= 401),
    INDEX(input!$P$3:$P$102, (ROW()-2)/4 + 1),
    ""
)</f>
        <v/>
      </c>
      <c r="G175" s="92">
        <f t="array" ref="G175">IF(AND(MOD(ROW()-2, 4) = 0, ROW() &lt;= 401),
    INDEX(input!$Q$3:$Q$102, (ROW()-2)/4 + 1),
)</f>
        <v>0</v>
      </c>
      <c r="H175" s="172"/>
      <c r="I175" s="92" t="str">
        <f t="array" ref="I175">IF(AND(MOD(ROW()-2, 4) = 0, ROW() &lt;= 401),
    INDEX(input!$R$3:$R$102, (ROW()-2)/4 + 1),
    ""
)</f>
        <v/>
      </c>
      <c r="J175" s="92" t="str">
        <f t="array" ref="J175">IF(AND(MOD(ROW()-2, 4) = 0, ROW() &lt;= 401),
    INDEX(input!$S$3:$S$102, (ROW()-2)/4 + 1),
    ""
)</f>
        <v/>
      </c>
      <c r="K175" s="92"/>
      <c r="L175" s="92"/>
      <c r="M175" s="92"/>
      <c r="N175" s="92"/>
      <c r="O175" s="92" t="str">
        <f t="array" ref="O175">IF(AND(MOD(ROW()-2, 4) = 0, ROW() &lt;= 401),
    INDEX(input!$AA$3:$AA$102, (ROW()-2)/4 + 1),
    ""
)</f>
        <v/>
      </c>
      <c r="P175" s="173" t="str">
        <f t="array" ref="P175">IF(AND(MOD(ROW()-2, 4) = 0, ROW() &lt;= 401),
    INDEX(input!$AC$3:$AC$102, (ROW()-2)/4 + 1),
    ""
)</f>
        <v/>
      </c>
      <c r="Q175" s="92"/>
      <c r="R175" s="173" t="str">
        <f t="array" ref="R175">IF(AND(MOD(ROW()-2, 4) = 0, ROW() &lt;= 401),
    INDEX(input!$T$3:$T$102, (ROW()-2)/4 + 1),
    ""
)</f>
        <v/>
      </c>
      <c r="S175" s="92"/>
      <c r="T175" s="92"/>
      <c r="U175" s="78" t="str">
        <f t="array" ref="U175">IF(AND(MOD(ROW()-2, 4) = 0, ROW() &lt;= 401),
    INDEX(input!$AF$3:$AF$102, (ROW()-2)/4 + 1),
    ""
)</f>
        <v/>
      </c>
      <c r="V175" s="174" t="str">
        <f t="array" ref="V175">IF(AND(MOD(ROW()-2, 4) = 0, ROW() &lt;= 401),
    INDEX(input!$U$3:$U$102, (ROW()-2)/4 + 1),
    ""
)</f>
        <v/>
      </c>
      <c r="W175" s="172"/>
      <c r="X175" s="172"/>
      <c r="Y175" s="175" t="str">
        <f t="array" ref="Y175">IF(AND(MOD(ROW()-2, 4) = 0, ROW() &lt;= 401),
    INDEX(input!$AB$3:$AB$102, (ROW()-2)/4 + 1),
    ""
)</f>
        <v/>
      </c>
      <c r="Z175" s="92">
        <f t="array" ref="Z175">INDEX(Images!$3:$401, INT((ROW()-2)/4)+1, MOD(ROW()-2, 4) + 2)</f>
        <v>0</v>
      </c>
      <c r="AA175" s="92">
        <f>IF(Z175&lt;&gt;"", 2, "")</f>
        <v>2</v>
      </c>
      <c r="AB175" s="92" t="str">
        <f t="shared" ref="AB175:AB177" si="45">IF(Z175&lt;&gt;"", AB174, "")</f>
        <v xml:space="preserve">     </v>
      </c>
      <c r="AC175" s="172"/>
      <c r="AD175" s="92" t="str">
        <f t="shared" si="1"/>
        <v/>
      </c>
      <c r="AE175" s="92"/>
      <c r="AF175" s="92"/>
      <c r="AG175" s="177" t="str">
        <f t="array" ref="AG175">IF(AND(MOD(ROW()-2, 4) = 0, ROW() &lt;= 401),
    LOWER(INDEX(input!$I$3:$I$102, (ROW()-2)/4 + 1)),
    ""
)</f>
        <v/>
      </c>
      <c r="AH175" s="92"/>
      <c r="AI175" s="92"/>
      <c r="AJ175" s="178" t="str">
        <f t="array" ref="AJ175">IF(MOD(ROW()-2, 4) = 0, IF(LOWER(INDEX(input!$V:$V, 3 + (ROW()-2)/4)) = "Slightly Used", "used", LOWER(INDEX(input!$V:$V, 3 + (ROW()-2)/4))), "")</f>
        <v/>
      </c>
      <c r="AK175" s="172"/>
      <c r="AL175" s="92"/>
      <c r="AM175" s="92"/>
      <c r="AN175" s="92"/>
      <c r="AO175" s="92"/>
      <c r="AP175" s="92"/>
      <c r="AQ175" s="92"/>
      <c r="AR175" s="92"/>
      <c r="AS175" s="92"/>
      <c r="AT175" s="78" t="str">
        <f t="array" ref="AT175">IF(AND(MOD(ROW()-2, 4) = 0, ROW() &lt;= 401),
    INDEX(input!$AD$3:$AD$102, (ROW()-2)/4 + 1),
    ""
)</f>
        <v/>
      </c>
      <c r="AU175" s="172"/>
      <c r="AV175" s="92"/>
      <c r="AW175" s="92"/>
      <c r="AX175" s="172"/>
      <c r="AY175" s="92"/>
      <c r="AZ175" s="92"/>
      <c r="BA175" s="172"/>
      <c r="BB175" s="92"/>
      <c r="BC175" s="92"/>
      <c r="BD175" s="172"/>
      <c r="BE175" s="92"/>
      <c r="BF175" s="92"/>
      <c r="BG175" s="172"/>
      <c r="BH175" s="92"/>
      <c r="BI175" s="92"/>
      <c r="BJ175" s="172"/>
      <c r="BK175" s="92"/>
      <c r="BL175" s="92"/>
      <c r="BM175" s="172"/>
      <c r="BN175" s="92"/>
      <c r="BO175" s="92"/>
      <c r="BP175" s="92"/>
      <c r="BQ175" s="10"/>
      <c r="BR175" s="10"/>
    </row>
    <row r="176" spans="1:70">
      <c r="A176" s="92" t="str">
        <f t="shared" si="0"/>
        <v xml:space="preserve">      </v>
      </c>
      <c r="B176" s="92" t="str">
        <f t="array" ref="B176">IF(AND(MOD(ROW()-2, 4) = 0, ROW() &lt;= 402), INDEX(input!$C$3:$C$102, (ROW()-2)/4 + 1), "")</f>
        <v/>
      </c>
      <c r="C176" s="92"/>
      <c r="D176" s="92" t="str">
        <f t="array" ref="D176">IF(AND(MOD(ROW()-2, 4) = 0, ROW() &lt;= 401),
    INDEX(input!$E$3:$E$102, (ROW()-2)/4 + 1),
    ""
)</f>
        <v/>
      </c>
      <c r="E176" s="92"/>
      <c r="F176" s="92" t="str">
        <f t="array" ref="F176">IF(AND(MOD(ROW()-2, 4) = 0, ROW() &lt;= 401),
    INDEX(input!$P$3:$P$102, (ROW()-2)/4 + 1),
    ""
)</f>
        <v/>
      </c>
      <c r="G176" s="92">
        <f t="array" ref="G176">IF(AND(MOD(ROW()-2, 4) = 0, ROW() &lt;= 401),
    INDEX(input!$Q$3:$Q$102, (ROW()-2)/4 + 1),
)</f>
        <v>0</v>
      </c>
      <c r="H176" s="172"/>
      <c r="I176" s="92" t="str">
        <f t="array" ref="I176">IF(AND(MOD(ROW()-2, 4) = 0, ROW() &lt;= 401),
    INDEX(input!$R$3:$R$102, (ROW()-2)/4 + 1),
    ""
)</f>
        <v/>
      </c>
      <c r="J176" s="92" t="str">
        <f t="array" ref="J176">IF(AND(MOD(ROW()-2, 4) = 0, ROW() &lt;= 401),
    INDEX(input!$S$3:$S$102, (ROW()-2)/4 + 1),
    ""
)</f>
        <v/>
      </c>
      <c r="K176" s="92"/>
      <c r="L176" s="92"/>
      <c r="M176" s="92"/>
      <c r="N176" s="92"/>
      <c r="O176" s="92" t="str">
        <f t="array" ref="O176">IF(AND(MOD(ROW()-2, 4) = 0, ROW() &lt;= 401),
    INDEX(input!$AA$3:$AA$102, (ROW()-2)/4 + 1),
    ""
)</f>
        <v/>
      </c>
      <c r="P176" s="173" t="str">
        <f t="array" ref="P176">IF(AND(MOD(ROW()-2, 4) = 0, ROW() &lt;= 401),
    INDEX(input!$AC$3:$AC$102, (ROW()-2)/4 + 1),
    ""
)</f>
        <v/>
      </c>
      <c r="Q176" s="92"/>
      <c r="R176" s="173" t="str">
        <f t="array" ref="R176">IF(AND(MOD(ROW()-2, 4) = 0, ROW() &lt;= 401),
    INDEX(input!$T$3:$T$102, (ROW()-2)/4 + 1),
    ""
)</f>
        <v/>
      </c>
      <c r="S176" s="92"/>
      <c r="T176" s="92"/>
      <c r="U176" s="78" t="str">
        <f t="array" ref="U176">IF(AND(MOD(ROW()-2, 4) = 0, ROW() &lt;= 401),
    INDEX(input!$AF$3:$AF$102, (ROW()-2)/4 + 1),
    ""
)</f>
        <v/>
      </c>
      <c r="V176" s="174" t="str">
        <f t="array" ref="V176">IF(AND(MOD(ROW()-2, 4) = 0, ROW() &lt;= 401),
    INDEX(input!$U$3:$U$102, (ROW()-2)/4 + 1),
    ""
)</f>
        <v/>
      </c>
      <c r="W176" s="172"/>
      <c r="X176" s="172"/>
      <c r="Y176" s="175" t="str">
        <f t="array" ref="Y176">IF(AND(MOD(ROW()-2, 4) = 0, ROW() &lt;= 401),
    INDEX(input!$AB$3:$AB$102, (ROW()-2)/4 + 1),
    ""
)</f>
        <v/>
      </c>
      <c r="Z176" s="92">
        <f t="array" ref="Z176">INDEX(Images!$3:$401, INT((ROW()-2)/4)+1, MOD(ROW()-2, 4) + 2)</f>
        <v>0</v>
      </c>
      <c r="AA176" s="92">
        <f>IF(Z176&lt;&gt;"", 3, "")</f>
        <v>3</v>
      </c>
      <c r="AB176" s="92" t="str">
        <f t="shared" si="45"/>
        <v xml:space="preserve">     </v>
      </c>
      <c r="AC176" s="172"/>
      <c r="AD176" s="92" t="str">
        <f t="shared" si="1"/>
        <v/>
      </c>
      <c r="AE176" s="92"/>
      <c r="AF176" s="92"/>
      <c r="AG176" s="177" t="str">
        <f t="array" ref="AG176">IF(AND(MOD(ROW()-2, 4) = 0, ROW() &lt;= 401),
    LOWER(INDEX(input!$I$3:$I$102, (ROW()-2)/4 + 1)),
    ""
)</f>
        <v/>
      </c>
      <c r="AH176" s="92"/>
      <c r="AI176" s="92"/>
      <c r="AJ176" s="178" t="str">
        <f t="array" ref="AJ176">IF(MOD(ROW()-2, 4) = 0, IF(LOWER(INDEX(input!$V:$V, 3 + (ROW()-2)/4)) = "Slightly Used", "used", LOWER(INDEX(input!$V:$V, 3 + (ROW()-2)/4))), "")</f>
        <v/>
      </c>
      <c r="AK176" s="172"/>
      <c r="AL176" s="92"/>
      <c r="AM176" s="92"/>
      <c r="AN176" s="92"/>
      <c r="AO176" s="92"/>
      <c r="AP176" s="92"/>
      <c r="AQ176" s="92"/>
      <c r="AR176" s="92"/>
      <c r="AS176" s="92"/>
      <c r="AT176" s="78" t="str">
        <f t="array" ref="AT176">IF(AND(MOD(ROW()-2, 4) = 0, ROW() &lt;= 401),
    INDEX(input!$AD$3:$AD$102, (ROW()-2)/4 + 1),
    ""
)</f>
        <v/>
      </c>
      <c r="AU176" s="172"/>
      <c r="AV176" s="92"/>
      <c r="AW176" s="92"/>
      <c r="AX176" s="172"/>
      <c r="AY176" s="92"/>
      <c r="AZ176" s="92"/>
      <c r="BA176" s="172"/>
      <c r="BB176" s="92"/>
      <c r="BC176" s="92"/>
      <c r="BD176" s="172"/>
      <c r="BE176" s="92"/>
      <c r="BF176" s="92"/>
      <c r="BG176" s="172"/>
      <c r="BH176" s="92"/>
      <c r="BI176" s="92"/>
      <c r="BJ176" s="172"/>
      <c r="BK176" s="92"/>
      <c r="BL176" s="92"/>
      <c r="BM176" s="172"/>
      <c r="BN176" s="92"/>
      <c r="BO176" s="92"/>
      <c r="BP176" s="92"/>
      <c r="BQ176" s="10"/>
      <c r="BR176" s="10"/>
    </row>
    <row r="177" spans="1:70">
      <c r="A177" s="92" t="str">
        <f t="shared" si="0"/>
        <v xml:space="preserve">      </v>
      </c>
      <c r="B177" s="92" t="str">
        <f t="array" ref="B177">IF(AND(MOD(ROW()-2, 4) = 0, ROW() &lt;= 402), INDEX(input!$C$3:$C$102, (ROW()-2)/4 + 1), "")</f>
        <v/>
      </c>
      <c r="C177" s="92"/>
      <c r="D177" s="92" t="str">
        <f t="array" ref="D177">IF(AND(MOD(ROW()-2, 4) = 0, ROW() &lt;= 401),
    INDEX(input!$E$3:$E$102, (ROW()-2)/4 + 1),
    ""
)</f>
        <v/>
      </c>
      <c r="E177" s="92"/>
      <c r="F177" s="92" t="str">
        <f t="array" ref="F177">IF(AND(MOD(ROW()-2, 4) = 0, ROW() &lt;= 401),
    INDEX(input!$P$3:$P$102, (ROW()-2)/4 + 1),
    ""
)</f>
        <v/>
      </c>
      <c r="G177" s="92">
        <f t="array" ref="G177">IF(AND(MOD(ROW()-2, 4) = 0, ROW() &lt;= 401),
    INDEX(input!$Q$3:$Q$102, (ROW()-2)/4 + 1),
)</f>
        <v>0</v>
      </c>
      <c r="H177" s="172"/>
      <c r="I177" s="92" t="str">
        <f t="array" ref="I177">IF(AND(MOD(ROW()-2, 4) = 0, ROW() &lt;= 401),
    INDEX(input!$R$3:$R$102, (ROW()-2)/4 + 1),
    ""
)</f>
        <v/>
      </c>
      <c r="J177" s="92" t="str">
        <f t="array" ref="J177">IF(AND(MOD(ROW()-2, 4) = 0, ROW() &lt;= 401),
    INDEX(input!$S$3:$S$102, (ROW()-2)/4 + 1),
    ""
)</f>
        <v/>
      </c>
      <c r="K177" s="92"/>
      <c r="L177" s="92"/>
      <c r="M177" s="92"/>
      <c r="N177" s="92"/>
      <c r="O177" s="92" t="str">
        <f t="array" ref="O177">IF(AND(MOD(ROW()-2, 4) = 0, ROW() &lt;= 401),
    INDEX(input!$AA$3:$AA$102, (ROW()-2)/4 + 1),
    ""
)</f>
        <v/>
      </c>
      <c r="P177" s="173" t="str">
        <f t="array" ref="P177">IF(AND(MOD(ROW()-2, 4) = 0, ROW() &lt;= 401),
    INDEX(input!$AC$3:$AC$102, (ROW()-2)/4 + 1),
    ""
)</f>
        <v/>
      </c>
      <c r="Q177" s="92"/>
      <c r="R177" s="173" t="str">
        <f t="array" ref="R177">IF(AND(MOD(ROW()-2, 4) = 0, ROW() &lt;= 401),
    INDEX(input!$T$3:$T$102, (ROW()-2)/4 + 1),
    ""
)</f>
        <v/>
      </c>
      <c r="S177" s="92"/>
      <c r="T177" s="92"/>
      <c r="U177" s="78" t="str">
        <f t="array" ref="U177">IF(AND(MOD(ROW()-2, 4) = 0, ROW() &lt;= 401),
    INDEX(input!$AF$3:$AF$102, (ROW()-2)/4 + 1),
    ""
)</f>
        <v/>
      </c>
      <c r="V177" s="174" t="str">
        <f t="array" ref="V177">IF(AND(MOD(ROW()-2, 4) = 0, ROW() &lt;= 401),
    INDEX(input!$U$3:$U$102, (ROW()-2)/4 + 1),
    ""
)</f>
        <v/>
      </c>
      <c r="W177" s="172"/>
      <c r="X177" s="172"/>
      <c r="Y177" s="175" t="str">
        <f t="array" ref="Y177">IF(AND(MOD(ROW()-2, 4) = 0, ROW() &lt;= 401),
    INDEX(input!$AB$3:$AB$102, (ROW()-2)/4 + 1),
    ""
)</f>
        <v/>
      </c>
      <c r="Z177" s="92">
        <f t="array" ref="Z177">INDEX(Images!$3:$401, INT((ROW()-2)/4)+1, MOD(ROW()-2, 4) + 2)</f>
        <v>0</v>
      </c>
      <c r="AA177" s="92">
        <f>IF(Z177&lt;&gt;"", 4, "")</f>
        <v>4</v>
      </c>
      <c r="AB177" s="92" t="str">
        <f t="shared" si="45"/>
        <v xml:space="preserve">     </v>
      </c>
      <c r="AC177" s="172"/>
      <c r="AD177" s="92" t="str">
        <f t="shared" si="1"/>
        <v/>
      </c>
      <c r="AE177" s="92"/>
      <c r="AF177" s="92"/>
      <c r="AG177" s="177" t="str">
        <f t="array" ref="AG177">IF(AND(MOD(ROW()-2, 4) = 0, ROW() &lt;= 401),
    LOWER(INDEX(input!$I$3:$I$102, (ROW()-2)/4 + 1)),
    ""
)</f>
        <v/>
      </c>
      <c r="AH177" s="92"/>
      <c r="AI177" s="92"/>
      <c r="AJ177" s="178" t="str">
        <f t="array" ref="AJ177">IF(MOD(ROW()-2, 4) = 0, IF(LOWER(INDEX(input!$V:$V, 3 + (ROW()-2)/4)) = "Slightly Used", "used", LOWER(INDEX(input!$V:$V, 3 + (ROW()-2)/4))), "")</f>
        <v/>
      </c>
      <c r="AK177" s="172"/>
      <c r="AL177" s="92"/>
      <c r="AM177" s="92"/>
      <c r="AN177" s="92"/>
      <c r="AO177" s="92"/>
      <c r="AP177" s="92"/>
      <c r="AQ177" s="92"/>
      <c r="AR177" s="92"/>
      <c r="AS177" s="92"/>
      <c r="AT177" s="78" t="str">
        <f t="array" ref="AT177">IF(AND(MOD(ROW()-2, 4) = 0, ROW() &lt;= 401),
    INDEX(input!$AD$3:$AD$102, (ROW()-2)/4 + 1),
    ""
)</f>
        <v/>
      </c>
      <c r="AU177" s="172"/>
      <c r="AV177" s="92"/>
      <c r="AW177" s="92"/>
      <c r="AX177" s="172"/>
      <c r="AY177" s="92"/>
      <c r="AZ177" s="92"/>
      <c r="BA177" s="172"/>
      <c r="BB177" s="92"/>
      <c r="BC177" s="92"/>
      <c r="BD177" s="172"/>
      <c r="BE177" s="92"/>
      <c r="BF177" s="92"/>
      <c r="BG177" s="172"/>
      <c r="BH177" s="92"/>
      <c r="BI177" s="92"/>
      <c r="BJ177" s="172"/>
      <c r="BK177" s="92"/>
      <c r="BL177" s="92"/>
      <c r="BM177" s="172"/>
      <c r="BN177" s="92"/>
      <c r="BO177" s="92"/>
      <c r="BP177" s="92"/>
      <c r="BQ177" s="10"/>
      <c r="BR177" s="10"/>
    </row>
    <row r="178" spans="1:70">
      <c r="A178" s="92" t="str">
        <f t="shared" si="0"/>
        <v xml:space="preserve">      </v>
      </c>
      <c r="B178" s="92" t="str">
        <f t="array" ref="B178">IF(AND(MOD(ROW()-2, 4) = 0, ROW() &lt;= 402), INDEX(input!$C$3:$C$102, (ROW()-2)/4 + 1), "")</f>
        <v xml:space="preserve">     </v>
      </c>
      <c r="C178" s="92" t="str">
        <f t="array" aca="1" ref="C17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178" s="92">
        <f t="array" ref="D178">IF(AND(MOD(ROW()-2, 4) = 0, ROW() &lt;= 401),
    INDEX(input!$E$3:$E$102, (ROW()-2)/4 + 1),
    ""
)</f>
        <v>0</v>
      </c>
      <c r="E178" s="92" t="s">
        <v>509</v>
      </c>
      <c r="F178" s="92">
        <f t="array" ref="F178">IF(AND(MOD(ROW()-2, 4) = 0, ROW() &lt;= 401),
    INDEX(input!$P$3:$P$102, (ROW()-2)/4 + 1),
    ""
)</f>
        <v>0</v>
      </c>
      <c r="G178" s="92">
        <f t="array" ref="G178">IF(AND(MOD(ROW()-2, 4) = 0, ROW() &lt;= 401),
    INDEX(input!$Q$3:$Q$102, (ROW()-2)/4 + 1),
)</f>
        <v>0</v>
      </c>
      <c r="H178" s="172" t="b">
        <v>0</v>
      </c>
      <c r="I178" s="92">
        <f t="array" ref="I178">IF(AND(MOD(ROW()-2, 4) = 0, ROW() &lt;= 401),
    INDEX(input!$R$3:$R$102, (ROW()-2)/4 + 1),
    ""
)</f>
        <v>0</v>
      </c>
      <c r="J178" s="92">
        <f t="array" ref="J178">IF(AND(MOD(ROW()-2, 4) = 0, ROW() &lt;= 401),
    INDEX(input!$S$3:$S$102, (ROW()-2)/4 + 1),
    ""
)</f>
        <v>0</v>
      </c>
      <c r="K178" s="92"/>
      <c r="L178" s="92"/>
      <c r="M178" s="92"/>
      <c r="N178" s="92"/>
      <c r="O178" s="92" t="str">
        <f t="array" ref="O178">IF(AND(MOD(ROW()-2, 4) = 0, ROW() &lt;= 401),
    INDEX(input!$AA$3:$AA$102, (ROW()-2)/4 + 1),
    ""
)</f>
        <v xml:space="preserve"> 2-D-9</v>
      </c>
      <c r="P178" s="173" t="str">
        <f t="array" ref="P178">IF(AND(MOD(ROW()-2, 4) = 0, ROW() &lt;= 401),
    INDEX(input!$AC$3:$AC$102, (ROW()-2)/4 + 1),
    ""
)</f>
        <v>No Matching Item Found</v>
      </c>
      <c r="Q178" s="92" t="s">
        <v>510</v>
      </c>
      <c r="R178" s="173">
        <f t="array" ref="R178">IF(AND(MOD(ROW()-2, 4) = 0, ROW() &lt;= 401),
    INDEX(input!$T$3:$T$102, (ROW()-2)/4 + 1),
    ""
)</f>
        <v>0</v>
      </c>
      <c r="S178" s="92" t="s">
        <v>511</v>
      </c>
      <c r="T178" s="92" t="s">
        <v>512</v>
      </c>
      <c r="U178" s="78" t="b">
        <f t="array" ref="U178">IF(AND(MOD(ROW()-2, 4) = 0, ROW() &lt;= 401),
    INDEX(input!$AF$3:$AF$102, (ROW()-2)/4 + 1),
    ""
)</f>
        <v>0</v>
      </c>
      <c r="V178" s="174">
        <f t="array" ref="V178">IF(AND(MOD(ROW()-2, 4) = 0, ROW() &lt;= 401),
    INDEX(input!$U$3:$U$102, (ROW()-2)/4 + 1),
    ""
)</f>
        <v>0</v>
      </c>
      <c r="W178" s="172" t="b">
        <v>1</v>
      </c>
      <c r="X178" s="172" t="b">
        <v>1</v>
      </c>
      <c r="Y178" s="175" t="str">
        <f t="array" ref="Y178">IF(AND(MOD(ROW()-2, 4) = 0, ROW() &lt;= 401),
    INDEX(input!$AB$3:$AB$102, (ROW()-2)/4 + 1),
    ""
)</f>
        <v/>
      </c>
      <c r="Z178" s="92">
        <f t="array" ref="Z178">INDEX(Images!$3:$401, INT((ROW()-2)/4)+1, MOD(ROW()-2, 4) + 2)</f>
        <v>0</v>
      </c>
      <c r="AA178" s="92">
        <f>IF(Z178&lt;&gt;"", 1, "")</f>
        <v>1</v>
      </c>
      <c r="AB178" s="92" t="str">
        <f t="array" ref="AB178">IF(AND(Z178&lt;&gt;"", MOD(ROW()-2,4)=0), INDEX($B$2:$B$401, (ROW()-2)/4*4 + 1), "")</f>
        <v xml:space="preserve">     </v>
      </c>
      <c r="AC178" s="172" t="b">
        <v>0</v>
      </c>
      <c r="AD178" s="92" t="str">
        <f t="shared" si="1"/>
        <v xml:space="preserve">     </v>
      </c>
      <c r="AE178" s="92"/>
      <c r="AF178" s="92" t="s">
        <v>513</v>
      </c>
      <c r="AG178" s="177" t="str">
        <f t="array" ref="AG178">IF(AND(MOD(ROW()-2, 4) = 0, ROW() &lt;= 401),
    LOWER(INDEX(input!$I$3:$I$102, (ROW()-2)/4 + 1)),
    ""
)</f>
        <v/>
      </c>
      <c r="AH178" s="92"/>
      <c r="AI178" s="92"/>
      <c r="AJ178" s="178" t="str">
        <f t="array" ref="AJ178">IF(MOD(ROW()-2, 4) = 0, IF(LOWER(INDEX(input!$V:$V, 3 + (ROW()-2)/4)) = "Slightly Used", "used", LOWER(INDEX(input!$V:$V, 3 + (ROW()-2)/4))), "")</f>
        <v/>
      </c>
      <c r="AK178" s="172" t="b">
        <v>1</v>
      </c>
      <c r="AL178" s="92"/>
      <c r="AM178" s="92"/>
      <c r="AN178" s="92"/>
      <c r="AO178" s="92"/>
      <c r="AP178" s="92"/>
      <c r="AQ178" s="92"/>
      <c r="AR178" s="92" t="s">
        <v>514</v>
      </c>
      <c r="AS178" s="92"/>
      <c r="AT178" s="78" t="str">
        <f t="array" ref="AT178">IF(AND(MOD(ROW()-2, 4) = 0, ROW() &lt;= 401),
    INDEX(input!$AD$3:$AD$102, (ROW()-2)/4 + 1),
    ""
)</f>
        <v>No Matching Item Found</v>
      </c>
      <c r="AU178" s="172" t="b">
        <v>1</v>
      </c>
      <c r="AV178" s="92"/>
      <c r="AW178" s="92"/>
      <c r="AX178" s="172" t="b">
        <v>1</v>
      </c>
      <c r="AY178" s="92"/>
      <c r="AZ178" s="92"/>
      <c r="BA178" s="172" t="b">
        <v>1</v>
      </c>
      <c r="BB178" s="92"/>
      <c r="BC178" s="92"/>
      <c r="BD178" s="172" t="b">
        <v>1</v>
      </c>
      <c r="BE178" s="92"/>
      <c r="BF178" s="92"/>
      <c r="BG178" s="172" t="b">
        <v>1</v>
      </c>
      <c r="BH178" s="92"/>
      <c r="BI178" s="92"/>
      <c r="BJ178" s="172" t="b">
        <v>1</v>
      </c>
      <c r="BK178" s="92"/>
      <c r="BL178" s="92"/>
      <c r="BM178" s="172" t="b">
        <v>1</v>
      </c>
      <c r="BN178" s="92"/>
      <c r="BO178" s="92"/>
      <c r="BP178" s="92" t="s">
        <v>515</v>
      </c>
      <c r="BQ178" s="10"/>
      <c r="BR178" s="10"/>
    </row>
    <row r="179" spans="1:70">
      <c r="A179" s="92" t="str">
        <f t="shared" si="0"/>
        <v xml:space="preserve">      </v>
      </c>
      <c r="B179" s="92" t="str">
        <f t="array" ref="B179">IF(AND(MOD(ROW()-2, 4) = 0, ROW() &lt;= 402), INDEX(input!$C$3:$C$102, (ROW()-2)/4 + 1), "")</f>
        <v/>
      </c>
      <c r="C179" s="92"/>
      <c r="D179" s="92" t="str">
        <f t="array" ref="D179">IF(AND(MOD(ROW()-2, 4) = 0, ROW() &lt;= 401),
    INDEX(input!$E$3:$E$102, (ROW()-2)/4 + 1),
    ""
)</f>
        <v/>
      </c>
      <c r="E179" s="92"/>
      <c r="F179" s="92" t="str">
        <f t="array" ref="F179">IF(AND(MOD(ROW()-2, 4) = 0, ROW() &lt;= 401),
    INDEX(input!$P$3:$P$102, (ROW()-2)/4 + 1),
    ""
)</f>
        <v/>
      </c>
      <c r="G179" s="92">
        <f t="array" ref="G179">IF(AND(MOD(ROW()-2, 4) = 0, ROW() &lt;= 401),
    INDEX(input!$Q$3:$Q$102, (ROW()-2)/4 + 1),
)</f>
        <v>0</v>
      </c>
      <c r="H179" s="172"/>
      <c r="I179" s="92" t="str">
        <f t="array" ref="I179">IF(AND(MOD(ROW()-2, 4) = 0, ROW() &lt;= 401),
    INDEX(input!$R$3:$R$102, (ROW()-2)/4 + 1),
    ""
)</f>
        <v/>
      </c>
      <c r="J179" s="92" t="str">
        <f t="array" ref="J179">IF(AND(MOD(ROW()-2, 4) = 0, ROW() &lt;= 401),
    INDEX(input!$S$3:$S$102, (ROW()-2)/4 + 1),
    ""
)</f>
        <v/>
      </c>
      <c r="K179" s="92"/>
      <c r="L179" s="92"/>
      <c r="M179" s="92"/>
      <c r="N179" s="92"/>
      <c r="O179" s="92" t="str">
        <f t="array" ref="O179">IF(AND(MOD(ROW()-2, 4) = 0, ROW() &lt;= 401),
    INDEX(input!$AA$3:$AA$102, (ROW()-2)/4 + 1),
    ""
)</f>
        <v/>
      </c>
      <c r="P179" s="173" t="str">
        <f t="array" ref="P179">IF(AND(MOD(ROW()-2, 4) = 0, ROW() &lt;= 401),
    INDEX(input!$AC$3:$AC$102, (ROW()-2)/4 + 1),
    ""
)</f>
        <v/>
      </c>
      <c r="Q179" s="92"/>
      <c r="R179" s="173" t="str">
        <f t="array" ref="R179">IF(AND(MOD(ROW()-2, 4) = 0, ROW() &lt;= 401),
    INDEX(input!$T$3:$T$102, (ROW()-2)/4 + 1),
    ""
)</f>
        <v/>
      </c>
      <c r="S179" s="92"/>
      <c r="T179" s="92"/>
      <c r="U179" s="78" t="str">
        <f t="array" ref="U179">IF(AND(MOD(ROW()-2, 4) = 0, ROW() &lt;= 401),
    INDEX(input!$AF$3:$AF$102, (ROW()-2)/4 + 1),
    ""
)</f>
        <v/>
      </c>
      <c r="V179" s="174" t="str">
        <f t="array" ref="V179">IF(AND(MOD(ROW()-2, 4) = 0, ROW() &lt;= 401),
    INDEX(input!$U$3:$U$102, (ROW()-2)/4 + 1),
    ""
)</f>
        <v/>
      </c>
      <c r="W179" s="172"/>
      <c r="X179" s="172"/>
      <c r="Y179" s="175" t="str">
        <f t="array" ref="Y179">IF(AND(MOD(ROW()-2, 4) = 0, ROW() &lt;= 401),
    INDEX(input!$AB$3:$AB$102, (ROW()-2)/4 + 1),
    ""
)</f>
        <v/>
      </c>
      <c r="Z179" s="92">
        <f t="array" ref="Z179">INDEX(Images!$3:$401, INT((ROW()-2)/4)+1, MOD(ROW()-2, 4) + 2)</f>
        <v>0</v>
      </c>
      <c r="AA179" s="92">
        <f>IF(Z179&lt;&gt;"", 2, "")</f>
        <v>2</v>
      </c>
      <c r="AB179" s="92" t="str">
        <f t="shared" ref="AB179:AB181" si="46">IF(Z179&lt;&gt;"", AB178, "")</f>
        <v xml:space="preserve">     </v>
      </c>
      <c r="AC179" s="172"/>
      <c r="AD179" s="92" t="str">
        <f t="shared" si="1"/>
        <v/>
      </c>
      <c r="AE179" s="92"/>
      <c r="AF179" s="92"/>
      <c r="AG179" s="177" t="str">
        <f t="array" ref="AG179">IF(AND(MOD(ROW()-2, 4) = 0, ROW() &lt;= 401),
    LOWER(INDEX(input!$I$3:$I$102, (ROW()-2)/4 + 1)),
    ""
)</f>
        <v/>
      </c>
      <c r="AH179" s="92"/>
      <c r="AI179" s="92"/>
      <c r="AJ179" s="178" t="str">
        <f t="array" ref="AJ179">IF(MOD(ROW()-2, 4) = 0, IF(LOWER(INDEX(input!$V:$V, 3 + (ROW()-2)/4)) = "Slightly Used", "used", LOWER(INDEX(input!$V:$V, 3 + (ROW()-2)/4))), "")</f>
        <v/>
      </c>
      <c r="AK179" s="172"/>
      <c r="AL179" s="92"/>
      <c r="AM179" s="92"/>
      <c r="AN179" s="92"/>
      <c r="AO179" s="92"/>
      <c r="AP179" s="92"/>
      <c r="AQ179" s="92"/>
      <c r="AR179" s="92"/>
      <c r="AS179" s="92"/>
      <c r="AT179" s="78" t="str">
        <f t="array" ref="AT179">IF(AND(MOD(ROW()-2, 4) = 0, ROW() &lt;= 401),
    INDEX(input!$AD$3:$AD$102, (ROW()-2)/4 + 1),
    ""
)</f>
        <v/>
      </c>
      <c r="AU179" s="172"/>
      <c r="AV179" s="92"/>
      <c r="AW179" s="92"/>
      <c r="AX179" s="172"/>
      <c r="AY179" s="92"/>
      <c r="AZ179" s="92"/>
      <c r="BA179" s="172"/>
      <c r="BB179" s="92"/>
      <c r="BC179" s="92"/>
      <c r="BD179" s="172"/>
      <c r="BE179" s="92"/>
      <c r="BF179" s="92"/>
      <c r="BG179" s="172"/>
      <c r="BH179" s="92"/>
      <c r="BI179" s="92"/>
      <c r="BJ179" s="172"/>
      <c r="BK179" s="92"/>
      <c r="BL179" s="92"/>
      <c r="BM179" s="172"/>
      <c r="BN179" s="92"/>
      <c r="BO179" s="92"/>
      <c r="BP179" s="92"/>
      <c r="BQ179" s="10"/>
      <c r="BR179" s="10"/>
    </row>
    <row r="180" spans="1:70">
      <c r="A180" s="92" t="str">
        <f t="shared" si="0"/>
        <v xml:space="preserve">      </v>
      </c>
      <c r="B180" s="92" t="str">
        <f t="array" ref="B180">IF(AND(MOD(ROW()-2, 4) = 0, ROW() &lt;= 402), INDEX(input!$C$3:$C$102, (ROW()-2)/4 + 1), "")</f>
        <v/>
      </c>
      <c r="C180" s="92"/>
      <c r="D180" s="92" t="str">
        <f t="array" ref="D180">IF(AND(MOD(ROW()-2, 4) = 0, ROW() &lt;= 401),
    INDEX(input!$E$3:$E$102, (ROW()-2)/4 + 1),
    ""
)</f>
        <v/>
      </c>
      <c r="E180" s="92"/>
      <c r="F180" s="92" t="str">
        <f t="array" ref="F180">IF(AND(MOD(ROW()-2, 4) = 0, ROW() &lt;= 401),
    INDEX(input!$P$3:$P$102, (ROW()-2)/4 + 1),
    ""
)</f>
        <v/>
      </c>
      <c r="G180" s="92">
        <f t="array" ref="G180">IF(AND(MOD(ROW()-2, 4) = 0, ROW() &lt;= 401),
    INDEX(input!$Q$3:$Q$102, (ROW()-2)/4 + 1),
)</f>
        <v>0</v>
      </c>
      <c r="H180" s="172"/>
      <c r="I180" s="92" t="str">
        <f t="array" ref="I180">IF(AND(MOD(ROW()-2, 4) = 0, ROW() &lt;= 401),
    INDEX(input!$R$3:$R$102, (ROW()-2)/4 + 1),
    ""
)</f>
        <v/>
      </c>
      <c r="J180" s="92" t="str">
        <f t="array" ref="J180">IF(AND(MOD(ROW()-2, 4) = 0, ROW() &lt;= 401),
    INDEX(input!$S$3:$S$102, (ROW()-2)/4 + 1),
    ""
)</f>
        <v/>
      </c>
      <c r="K180" s="92"/>
      <c r="L180" s="92"/>
      <c r="M180" s="92"/>
      <c r="N180" s="92"/>
      <c r="O180" s="92" t="str">
        <f t="array" ref="O180">IF(AND(MOD(ROW()-2, 4) = 0, ROW() &lt;= 401),
    INDEX(input!$AA$3:$AA$102, (ROW()-2)/4 + 1),
    ""
)</f>
        <v/>
      </c>
      <c r="P180" s="173" t="str">
        <f t="array" ref="P180">IF(AND(MOD(ROW()-2, 4) = 0, ROW() &lt;= 401),
    INDEX(input!$AC$3:$AC$102, (ROW()-2)/4 + 1),
    ""
)</f>
        <v/>
      </c>
      <c r="Q180" s="92"/>
      <c r="R180" s="173" t="str">
        <f t="array" ref="R180">IF(AND(MOD(ROW()-2, 4) = 0, ROW() &lt;= 401),
    INDEX(input!$T$3:$T$102, (ROW()-2)/4 + 1),
    ""
)</f>
        <v/>
      </c>
      <c r="S180" s="92"/>
      <c r="T180" s="92"/>
      <c r="U180" s="78" t="str">
        <f t="array" ref="U180">IF(AND(MOD(ROW()-2, 4) = 0, ROW() &lt;= 401),
    INDEX(input!$AF$3:$AF$102, (ROW()-2)/4 + 1),
    ""
)</f>
        <v/>
      </c>
      <c r="V180" s="174" t="str">
        <f t="array" ref="V180">IF(AND(MOD(ROW()-2, 4) = 0, ROW() &lt;= 401),
    INDEX(input!$U$3:$U$102, (ROW()-2)/4 + 1),
    ""
)</f>
        <v/>
      </c>
      <c r="W180" s="172"/>
      <c r="X180" s="172"/>
      <c r="Y180" s="175" t="str">
        <f t="array" ref="Y180">IF(AND(MOD(ROW()-2, 4) = 0, ROW() &lt;= 401),
    INDEX(input!$AB$3:$AB$102, (ROW()-2)/4 + 1),
    ""
)</f>
        <v/>
      </c>
      <c r="Z180" s="92">
        <f t="array" ref="Z180">INDEX(Images!$3:$401, INT((ROW()-2)/4)+1, MOD(ROW()-2, 4) + 2)</f>
        <v>0</v>
      </c>
      <c r="AA180" s="92">
        <f>IF(Z180&lt;&gt;"", 3, "")</f>
        <v>3</v>
      </c>
      <c r="AB180" s="92" t="str">
        <f t="shared" si="46"/>
        <v xml:space="preserve">     </v>
      </c>
      <c r="AC180" s="172"/>
      <c r="AD180" s="92" t="str">
        <f t="shared" si="1"/>
        <v/>
      </c>
      <c r="AE180" s="92"/>
      <c r="AF180" s="92"/>
      <c r="AG180" s="177" t="str">
        <f t="array" ref="AG180">IF(AND(MOD(ROW()-2, 4) = 0, ROW() &lt;= 401),
    LOWER(INDEX(input!$I$3:$I$102, (ROW()-2)/4 + 1)),
    ""
)</f>
        <v/>
      </c>
      <c r="AH180" s="92"/>
      <c r="AI180" s="92"/>
      <c r="AJ180" s="178" t="str">
        <f t="array" ref="AJ180">IF(MOD(ROW()-2, 4) = 0, IF(LOWER(INDEX(input!$V:$V, 3 + (ROW()-2)/4)) = "Slightly Used", "used", LOWER(INDEX(input!$V:$V, 3 + (ROW()-2)/4))), "")</f>
        <v/>
      </c>
      <c r="AK180" s="172"/>
      <c r="AL180" s="92"/>
      <c r="AM180" s="92"/>
      <c r="AN180" s="92"/>
      <c r="AO180" s="92"/>
      <c r="AP180" s="92"/>
      <c r="AQ180" s="92"/>
      <c r="AR180" s="92"/>
      <c r="AS180" s="92"/>
      <c r="AT180" s="78" t="str">
        <f t="array" ref="AT180">IF(AND(MOD(ROW()-2, 4) = 0, ROW() &lt;= 401),
    INDEX(input!$AD$3:$AD$102, (ROW()-2)/4 + 1),
    ""
)</f>
        <v/>
      </c>
      <c r="AU180" s="172"/>
      <c r="AV180" s="92"/>
      <c r="AW180" s="92"/>
      <c r="AX180" s="172"/>
      <c r="AY180" s="92"/>
      <c r="AZ180" s="92"/>
      <c r="BA180" s="172"/>
      <c r="BB180" s="92"/>
      <c r="BC180" s="92"/>
      <c r="BD180" s="172"/>
      <c r="BE180" s="92"/>
      <c r="BF180" s="92"/>
      <c r="BG180" s="172"/>
      <c r="BH180" s="92"/>
      <c r="BI180" s="92"/>
      <c r="BJ180" s="172"/>
      <c r="BK180" s="92"/>
      <c r="BL180" s="92"/>
      <c r="BM180" s="172"/>
      <c r="BN180" s="92"/>
      <c r="BO180" s="92"/>
      <c r="BP180" s="92"/>
      <c r="BQ180" s="10"/>
      <c r="BR180" s="10"/>
    </row>
    <row r="181" spans="1:70">
      <c r="A181" s="92" t="str">
        <f t="shared" si="0"/>
        <v xml:space="preserve">      </v>
      </c>
      <c r="B181" s="92" t="str">
        <f t="array" ref="B181">IF(AND(MOD(ROW()-2, 4) = 0, ROW() &lt;= 402), INDEX(input!$C$3:$C$102, (ROW()-2)/4 + 1), "")</f>
        <v/>
      </c>
      <c r="C181" s="92"/>
      <c r="D181" s="92" t="str">
        <f t="array" ref="D181">IF(AND(MOD(ROW()-2, 4) = 0, ROW() &lt;= 401),
    INDEX(input!$E$3:$E$102, (ROW()-2)/4 + 1),
    ""
)</f>
        <v/>
      </c>
      <c r="E181" s="92"/>
      <c r="F181" s="92" t="str">
        <f t="array" ref="F181">IF(AND(MOD(ROW()-2, 4) = 0, ROW() &lt;= 401),
    INDEX(input!$P$3:$P$102, (ROW()-2)/4 + 1),
    ""
)</f>
        <v/>
      </c>
      <c r="G181" s="92">
        <f t="array" ref="G181">IF(AND(MOD(ROW()-2, 4) = 0, ROW() &lt;= 401),
    INDEX(input!$Q$3:$Q$102, (ROW()-2)/4 + 1),
)</f>
        <v>0</v>
      </c>
      <c r="H181" s="172"/>
      <c r="I181" s="92" t="str">
        <f t="array" ref="I181">IF(AND(MOD(ROW()-2, 4) = 0, ROW() &lt;= 401),
    INDEX(input!$R$3:$R$102, (ROW()-2)/4 + 1),
    ""
)</f>
        <v/>
      </c>
      <c r="J181" s="92" t="str">
        <f t="array" ref="J181">IF(AND(MOD(ROW()-2, 4) = 0, ROW() &lt;= 401),
    INDEX(input!$S$3:$S$102, (ROW()-2)/4 + 1),
    ""
)</f>
        <v/>
      </c>
      <c r="K181" s="92"/>
      <c r="L181" s="92"/>
      <c r="M181" s="92"/>
      <c r="N181" s="92"/>
      <c r="O181" s="92" t="str">
        <f t="array" ref="O181">IF(AND(MOD(ROW()-2, 4) = 0, ROW() &lt;= 401),
    INDEX(input!$AA$3:$AA$102, (ROW()-2)/4 + 1),
    ""
)</f>
        <v/>
      </c>
      <c r="P181" s="173" t="str">
        <f t="array" ref="P181">IF(AND(MOD(ROW()-2, 4) = 0, ROW() &lt;= 401),
    INDEX(input!$AC$3:$AC$102, (ROW()-2)/4 + 1),
    ""
)</f>
        <v/>
      </c>
      <c r="Q181" s="92"/>
      <c r="R181" s="173" t="str">
        <f t="array" ref="R181">IF(AND(MOD(ROW()-2, 4) = 0, ROW() &lt;= 401),
    INDEX(input!$T$3:$T$102, (ROW()-2)/4 + 1),
    ""
)</f>
        <v/>
      </c>
      <c r="S181" s="92"/>
      <c r="T181" s="92"/>
      <c r="U181" s="78" t="str">
        <f t="array" ref="U181">IF(AND(MOD(ROW()-2, 4) = 0, ROW() &lt;= 401),
    INDEX(input!$AF$3:$AF$102, (ROW()-2)/4 + 1),
    ""
)</f>
        <v/>
      </c>
      <c r="V181" s="174" t="str">
        <f t="array" ref="V181">IF(AND(MOD(ROW()-2, 4) = 0, ROW() &lt;= 401),
    INDEX(input!$U$3:$U$102, (ROW()-2)/4 + 1),
    ""
)</f>
        <v/>
      </c>
      <c r="W181" s="172"/>
      <c r="X181" s="172"/>
      <c r="Y181" s="175" t="str">
        <f t="array" ref="Y181">IF(AND(MOD(ROW()-2, 4) = 0, ROW() &lt;= 401),
    INDEX(input!$AB$3:$AB$102, (ROW()-2)/4 + 1),
    ""
)</f>
        <v/>
      </c>
      <c r="Z181" s="92">
        <f t="array" ref="Z181">INDEX(Images!$3:$401, INT((ROW()-2)/4)+1, MOD(ROW()-2, 4) + 2)</f>
        <v>0</v>
      </c>
      <c r="AA181" s="92">
        <f>IF(Z181&lt;&gt;"", 4, "")</f>
        <v>4</v>
      </c>
      <c r="AB181" s="92" t="str">
        <f t="shared" si="46"/>
        <v xml:space="preserve">     </v>
      </c>
      <c r="AC181" s="172"/>
      <c r="AD181" s="92" t="str">
        <f t="shared" si="1"/>
        <v/>
      </c>
      <c r="AE181" s="92"/>
      <c r="AF181" s="92"/>
      <c r="AG181" s="177" t="str">
        <f t="array" ref="AG181">IF(AND(MOD(ROW()-2, 4) = 0, ROW() &lt;= 401),
    LOWER(INDEX(input!$I$3:$I$102, (ROW()-2)/4 + 1)),
    ""
)</f>
        <v/>
      </c>
      <c r="AH181" s="92"/>
      <c r="AI181" s="92"/>
      <c r="AJ181" s="178" t="str">
        <f t="array" ref="AJ181">IF(MOD(ROW()-2, 4) = 0, IF(LOWER(INDEX(input!$V:$V, 3 + (ROW()-2)/4)) = "Slightly Used", "used", LOWER(INDEX(input!$V:$V, 3 + (ROW()-2)/4))), "")</f>
        <v/>
      </c>
      <c r="AK181" s="172"/>
      <c r="AL181" s="92"/>
      <c r="AM181" s="92"/>
      <c r="AN181" s="92"/>
      <c r="AO181" s="92"/>
      <c r="AP181" s="92"/>
      <c r="AQ181" s="92"/>
      <c r="AR181" s="92"/>
      <c r="AS181" s="92"/>
      <c r="AT181" s="78" t="str">
        <f t="array" ref="AT181">IF(AND(MOD(ROW()-2, 4) = 0, ROW() &lt;= 401),
    INDEX(input!$AD$3:$AD$102, (ROW()-2)/4 + 1),
    ""
)</f>
        <v/>
      </c>
      <c r="AU181" s="172"/>
      <c r="AV181" s="92"/>
      <c r="AW181" s="92"/>
      <c r="AX181" s="172"/>
      <c r="AY181" s="92"/>
      <c r="AZ181" s="92"/>
      <c r="BA181" s="172"/>
      <c r="BB181" s="92"/>
      <c r="BC181" s="92"/>
      <c r="BD181" s="172"/>
      <c r="BE181" s="92"/>
      <c r="BF181" s="92"/>
      <c r="BG181" s="172"/>
      <c r="BH181" s="92"/>
      <c r="BI181" s="92"/>
      <c r="BJ181" s="172"/>
      <c r="BK181" s="92"/>
      <c r="BL181" s="92"/>
      <c r="BM181" s="172"/>
      <c r="BN181" s="92"/>
      <c r="BO181" s="92"/>
      <c r="BP181" s="92"/>
      <c r="BQ181" s="10"/>
      <c r="BR181" s="10"/>
    </row>
    <row r="182" spans="1:70">
      <c r="A182" s="92" t="str">
        <f t="shared" si="0"/>
        <v xml:space="preserve">      </v>
      </c>
      <c r="B182" s="92" t="str">
        <f t="array" ref="B182">IF(AND(MOD(ROW()-2, 4) = 0, ROW() &lt;= 402), INDEX(input!$C$3:$C$102, (ROW()-2)/4 + 1), "")</f>
        <v xml:space="preserve">     </v>
      </c>
      <c r="C182" s="92" t="str">
        <f t="array" aca="1" ref="C18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182" s="92">
        <f t="array" ref="D182">IF(AND(MOD(ROW()-2, 4) = 0, ROW() &lt;= 401),
    INDEX(input!$E$3:$E$102, (ROW()-2)/4 + 1),
    ""
)</f>
        <v>0</v>
      </c>
      <c r="E182" s="92" t="s">
        <v>509</v>
      </c>
      <c r="F182" s="92">
        <f t="array" ref="F182">IF(AND(MOD(ROW()-2, 4) = 0, ROW() &lt;= 401),
    INDEX(input!$P$3:$P$102, (ROW()-2)/4 + 1),
    ""
)</f>
        <v>0</v>
      </c>
      <c r="G182" s="92">
        <f t="array" ref="G182">IF(AND(MOD(ROW()-2, 4) = 0, ROW() &lt;= 401),
    INDEX(input!$Q$3:$Q$102, (ROW()-2)/4 + 1),
)</f>
        <v>0</v>
      </c>
      <c r="H182" s="172" t="b">
        <v>0</v>
      </c>
      <c r="I182" s="92">
        <f t="array" ref="I182">IF(AND(MOD(ROW()-2, 4) = 0, ROW() &lt;= 401),
    INDEX(input!$R$3:$R$102, (ROW()-2)/4 + 1),
    ""
)</f>
        <v>0</v>
      </c>
      <c r="J182" s="92">
        <f t="array" ref="J182">IF(AND(MOD(ROW()-2, 4) = 0, ROW() &lt;= 401),
    INDEX(input!$S$3:$S$102, (ROW()-2)/4 + 1),
    ""
)</f>
        <v>0</v>
      </c>
      <c r="K182" s="92"/>
      <c r="L182" s="92"/>
      <c r="M182" s="92"/>
      <c r="N182" s="92"/>
      <c r="O182" s="92" t="str">
        <f t="array" ref="O182">IF(AND(MOD(ROW()-2, 4) = 0, ROW() &lt;= 401),
    INDEX(input!$AA$3:$AA$102, (ROW()-2)/4 + 1),
    ""
)</f>
        <v xml:space="preserve"> 2-D-9</v>
      </c>
      <c r="P182" s="173" t="str">
        <f t="array" ref="P182">IF(AND(MOD(ROW()-2, 4) = 0, ROW() &lt;= 401),
    INDEX(input!$AC$3:$AC$102, (ROW()-2)/4 + 1),
    ""
)</f>
        <v>No Matching Item Found</v>
      </c>
      <c r="Q182" s="92" t="s">
        <v>510</v>
      </c>
      <c r="R182" s="173">
        <f t="array" ref="R182">IF(AND(MOD(ROW()-2, 4) = 0, ROW() &lt;= 401),
    INDEX(input!$T$3:$T$102, (ROW()-2)/4 + 1),
    ""
)</f>
        <v>0</v>
      </c>
      <c r="S182" s="92" t="s">
        <v>511</v>
      </c>
      <c r="T182" s="92" t="s">
        <v>512</v>
      </c>
      <c r="U182" s="78" t="b">
        <f t="array" ref="U182">IF(AND(MOD(ROW()-2, 4) = 0, ROW() &lt;= 401),
    INDEX(input!$AF$3:$AF$102, (ROW()-2)/4 + 1),
    ""
)</f>
        <v>0</v>
      </c>
      <c r="V182" s="174">
        <f t="array" ref="V182">IF(AND(MOD(ROW()-2, 4) = 0, ROW() &lt;= 401),
    INDEX(input!$U$3:$U$102, (ROW()-2)/4 + 1),
    ""
)</f>
        <v>0</v>
      </c>
      <c r="W182" s="172" t="b">
        <v>1</v>
      </c>
      <c r="X182" s="172" t="b">
        <v>1</v>
      </c>
      <c r="Y182" s="175" t="str">
        <f t="array" ref="Y182">IF(AND(MOD(ROW()-2, 4) = 0, ROW() &lt;= 401),
    INDEX(input!$AB$3:$AB$102, (ROW()-2)/4 + 1),
    ""
)</f>
        <v/>
      </c>
      <c r="Z182" s="92">
        <f t="array" ref="Z182">INDEX(Images!$3:$401, INT((ROW()-2)/4)+1, MOD(ROW()-2, 4) + 2)</f>
        <v>0</v>
      </c>
      <c r="AA182" s="92">
        <f>IF(Z182&lt;&gt;"", 1, "")</f>
        <v>1</v>
      </c>
      <c r="AB182" s="92" t="str">
        <f t="array" ref="AB182">IF(AND(Z182&lt;&gt;"", MOD(ROW()-2,4)=0), INDEX($B$2:$B$401, (ROW()-2)/4*4 + 1), "")</f>
        <v xml:space="preserve">     </v>
      </c>
      <c r="AC182" s="172" t="b">
        <v>0</v>
      </c>
      <c r="AD182" s="92" t="str">
        <f t="shared" si="1"/>
        <v xml:space="preserve">     </v>
      </c>
      <c r="AE182" s="92"/>
      <c r="AF182" s="92" t="s">
        <v>513</v>
      </c>
      <c r="AG182" s="177" t="str">
        <f t="array" ref="AG182">IF(AND(MOD(ROW()-2, 4) = 0, ROW() &lt;= 401),
    LOWER(INDEX(input!$I$3:$I$102, (ROW()-2)/4 + 1)),
    ""
)</f>
        <v/>
      </c>
      <c r="AH182" s="92"/>
      <c r="AI182" s="92"/>
      <c r="AJ182" s="178" t="str">
        <f t="array" ref="AJ182">IF(MOD(ROW()-2, 4) = 0, IF(LOWER(INDEX(input!$V:$V, 3 + (ROW()-2)/4)) = "Slightly Used", "used", LOWER(INDEX(input!$V:$V, 3 + (ROW()-2)/4))), "")</f>
        <v/>
      </c>
      <c r="AK182" s="172" t="b">
        <v>1</v>
      </c>
      <c r="AL182" s="92"/>
      <c r="AM182" s="92"/>
      <c r="AN182" s="92"/>
      <c r="AO182" s="92"/>
      <c r="AP182" s="92"/>
      <c r="AQ182" s="92"/>
      <c r="AR182" s="92" t="s">
        <v>514</v>
      </c>
      <c r="AS182" s="92"/>
      <c r="AT182" s="78" t="str">
        <f t="array" ref="AT182">IF(AND(MOD(ROW()-2, 4) = 0, ROW() &lt;= 401),
    INDEX(input!$AD$3:$AD$102, (ROW()-2)/4 + 1),
    ""
)</f>
        <v>No Matching Item Found</v>
      </c>
      <c r="AU182" s="172" t="b">
        <v>1</v>
      </c>
      <c r="AV182" s="92"/>
      <c r="AW182" s="92"/>
      <c r="AX182" s="172" t="b">
        <v>1</v>
      </c>
      <c r="AY182" s="92"/>
      <c r="AZ182" s="92"/>
      <c r="BA182" s="172" t="b">
        <v>1</v>
      </c>
      <c r="BB182" s="92"/>
      <c r="BC182" s="92"/>
      <c r="BD182" s="172" t="b">
        <v>1</v>
      </c>
      <c r="BE182" s="92"/>
      <c r="BF182" s="92"/>
      <c r="BG182" s="172" t="b">
        <v>1</v>
      </c>
      <c r="BH182" s="92"/>
      <c r="BI182" s="92"/>
      <c r="BJ182" s="172" t="b">
        <v>1</v>
      </c>
      <c r="BK182" s="92"/>
      <c r="BL182" s="92"/>
      <c r="BM182" s="172" t="b">
        <v>1</v>
      </c>
      <c r="BN182" s="92"/>
      <c r="BO182" s="92"/>
      <c r="BP182" s="92" t="s">
        <v>515</v>
      </c>
      <c r="BQ182" s="10"/>
      <c r="BR182" s="10"/>
    </row>
    <row r="183" spans="1:70">
      <c r="A183" s="92" t="str">
        <f t="shared" si="0"/>
        <v xml:space="preserve">      </v>
      </c>
      <c r="B183" s="92" t="str">
        <f t="array" ref="B183">IF(AND(MOD(ROW()-2, 4) = 0, ROW() &lt;= 402), INDEX(input!$C$3:$C$102, (ROW()-2)/4 + 1), "")</f>
        <v/>
      </c>
      <c r="C183" s="92"/>
      <c r="D183" s="92" t="str">
        <f t="array" ref="D183">IF(AND(MOD(ROW()-2, 4) = 0, ROW() &lt;= 401),
    INDEX(input!$E$3:$E$102, (ROW()-2)/4 + 1),
    ""
)</f>
        <v/>
      </c>
      <c r="E183" s="92"/>
      <c r="F183" s="92" t="str">
        <f t="array" ref="F183">IF(AND(MOD(ROW()-2, 4) = 0, ROW() &lt;= 401),
    INDEX(input!$P$3:$P$102, (ROW()-2)/4 + 1),
    ""
)</f>
        <v/>
      </c>
      <c r="G183" s="92">
        <f t="array" ref="G183">IF(AND(MOD(ROW()-2, 4) = 0, ROW() &lt;= 401),
    INDEX(input!$Q$3:$Q$102, (ROW()-2)/4 + 1),
)</f>
        <v>0</v>
      </c>
      <c r="H183" s="172"/>
      <c r="I183" s="92" t="str">
        <f t="array" ref="I183">IF(AND(MOD(ROW()-2, 4) = 0, ROW() &lt;= 401),
    INDEX(input!$R$3:$R$102, (ROW()-2)/4 + 1),
    ""
)</f>
        <v/>
      </c>
      <c r="J183" s="92" t="str">
        <f t="array" ref="J183">IF(AND(MOD(ROW()-2, 4) = 0, ROW() &lt;= 401),
    INDEX(input!$S$3:$S$102, (ROW()-2)/4 + 1),
    ""
)</f>
        <v/>
      </c>
      <c r="K183" s="92"/>
      <c r="L183" s="92"/>
      <c r="M183" s="92"/>
      <c r="N183" s="92"/>
      <c r="O183" s="92" t="str">
        <f t="array" ref="O183">IF(AND(MOD(ROW()-2, 4) = 0, ROW() &lt;= 401),
    INDEX(input!$AA$3:$AA$102, (ROW()-2)/4 + 1),
    ""
)</f>
        <v/>
      </c>
      <c r="P183" s="173" t="str">
        <f t="array" ref="P183">IF(AND(MOD(ROW()-2, 4) = 0, ROW() &lt;= 401),
    INDEX(input!$AC$3:$AC$102, (ROW()-2)/4 + 1),
    ""
)</f>
        <v/>
      </c>
      <c r="Q183" s="92"/>
      <c r="R183" s="173" t="str">
        <f t="array" ref="R183">IF(AND(MOD(ROW()-2, 4) = 0, ROW() &lt;= 401),
    INDEX(input!$T$3:$T$102, (ROW()-2)/4 + 1),
    ""
)</f>
        <v/>
      </c>
      <c r="S183" s="92"/>
      <c r="T183" s="92"/>
      <c r="U183" s="78" t="str">
        <f t="array" ref="U183">IF(AND(MOD(ROW()-2, 4) = 0, ROW() &lt;= 401),
    INDEX(input!$AF$3:$AF$102, (ROW()-2)/4 + 1),
    ""
)</f>
        <v/>
      </c>
      <c r="V183" s="174" t="str">
        <f t="array" ref="V183">IF(AND(MOD(ROW()-2, 4) = 0, ROW() &lt;= 401),
    INDEX(input!$U$3:$U$102, (ROW()-2)/4 + 1),
    ""
)</f>
        <v/>
      </c>
      <c r="W183" s="172"/>
      <c r="X183" s="172"/>
      <c r="Y183" s="175" t="str">
        <f t="array" ref="Y183">IF(AND(MOD(ROW()-2, 4) = 0, ROW() &lt;= 401),
    INDEX(input!$AB$3:$AB$102, (ROW()-2)/4 + 1),
    ""
)</f>
        <v/>
      </c>
      <c r="Z183" s="92">
        <f t="array" ref="Z183">INDEX(Images!$3:$401, INT((ROW()-2)/4)+1, MOD(ROW()-2, 4) + 2)</f>
        <v>0</v>
      </c>
      <c r="AA183" s="92">
        <f>IF(Z183&lt;&gt;"", 2, "")</f>
        <v>2</v>
      </c>
      <c r="AB183" s="92" t="str">
        <f t="shared" ref="AB183:AB185" si="47">IF(Z183&lt;&gt;"", AB182, "")</f>
        <v xml:space="preserve">     </v>
      </c>
      <c r="AC183" s="172"/>
      <c r="AD183" s="92" t="str">
        <f t="shared" si="1"/>
        <v/>
      </c>
      <c r="AE183" s="92"/>
      <c r="AF183" s="92"/>
      <c r="AG183" s="177" t="str">
        <f t="array" ref="AG183">IF(AND(MOD(ROW()-2, 4) = 0, ROW() &lt;= 401),
    LOWER(INDEX(input!$I$3:$I$102, (ROW()-2)/4 + 1)),
    ""
)</f>
        <v/>
      </c>
      <c r="AH183" s="92"/>
      <c r="AI183" s="92"/>
      <c r="AJ183" s="178" t="str">
        <f t="array" ref="AJ183">IF(MOD(ROW()-2, 4) = 0, IF(LOWER(INDEX(input!$V:$V, 3 + (ROW()-2)/4)) = "Slightly Used", "used", LOWER(INDEX(input!$V:$V, 3 + (ROW()-2)/4))), "")</f>
        <v/>
      </c>
      <c r="AK183" s="172"/>
      <c r="AL183" s="92"/>
      <c r="AM183" s="92"/>
      <c r="AN183" s="92"/>
      <c r="AO183" s="92"/>
      <c r="AP183" s="92"/>
      <c r="AQ183" s="92"/>
      <c r="AR183" s="92"/>
      <c r="AS183" s="92"/>
      <c r="AT183" s="78" t="str">
        <f t="array" ref="AT183">IF(AND(MOD(ROW()-2, 4) = 0, ROW() &lt;= 401),
    INDEX(input!$AD$3:$AD$102, (ROW()-2)/4 + 1),
    ""
)</f>
        <v/>
      </c>
      <c r="AU183" s="172"/>
      <c r="AV183" s="92"/>
      <c r="AW183" s="92"/>
      <c r="AX183" s="172"/>
      <c r="AY183" s="92"/>
      <c r="AZ183" s="92"/>
      <c r="BA183" s="172"/>
      <c r="BB183" s="92"/>
      <c r="BC183" s="92"/>
      <c r="BD183" s="172"/>
      <c r="BE183" s="92"/>
      <c r="BF183" s="92"/>
      <c r="BG183" s="172"/>
      <c r="BH183" s="92"/>
      <c r="BI183" s="92"/>
      <c r="BJ183" s="172"/>
      <c r="BK183" s="92"/>
      <c r="BL183" s="92"/>
      <c r="BM183" s="172"/>
      <c r="BN183" s="92"/>
      <c r="BO183" s="92"/>
      <c r="BP183" s="92"/>
      <c r="BQ183" s="10"/>
      <c r="BR183" s="10"/>
    </row>
    <row r="184" spans="1:70">
      <c r="A184" s="92" t="str">
        <f t="shared" si="0"/>
        <v xml:space="preserve">      </v>
      </c>
      <c r="B184" s="92" t="str">
        <f t="array" ref="B184">IF(AND(MOD(ROW()-2, 4) = 0, ROW() &lt;= 402), INDEX(input!$C$3:$C$102, (ROW()-2)/4 + 1), "")</f>
        <v/>
      </c>
      <c r="C184" s="92"/>
      <c r="D184" s="92" t="str">
        <f t="array" ref="D184">IF(AND(MOD(ROW()-2, 4) = 0, ROW() &lt;= 401),
    INDEX(input!$E$3:$E$102, (ROW()-2)/4 + 1),
    ""
)</f>
        <v/>
      </c>
      <c r="E184" s="92"/>
      <c r="F184" s="92" t="str">
        <f t="array" ref="F184">IF(AND(MOD(ROW()-2, 4) = 0, ROW() &lt;= 401),
    INDEX(input!$P$3:$P$102, (ROW()-2)/4 + 1),
    ""
)</f>
        <v/>
      </c>
      <c r="G184" s="92">
        <f t="array" ref="G184">IF(AND(MOD(ROW()-2, 4) = 0, ROW() &lt;= 401),
    INDEX(input!$Q$3:$Q$102, (ROW()-2)/4 + 1),
)</f>
        <v>0</v>
      </c>
      <c r="H184" s="172"/>
      <c r="I184" s="92" t="str">
        <f t="array" ref="I184">IF(AND(MOD(ROW()-2, 4) = 0, ROW() &lt;= 401),
    INDEX(input!$R$3:$R$102, (ROW()-2)/4 + 1),
    ""
)</f>
        <v/>
      </c>
      <c r="J184" s="92" t="str">
        <f t="array" ref="J184">IF(AND(MOD(ROW()-2, 4) = 0, ROW() &lt;= 401),
    INDEX(input!$S$3:$S$102, (ROW()-2)/4 + 1),
    ""
)</f>
        <v/>
      </c>
      <c r="K184" s="92"/>
      <c r="L184" s="92"/>
      <c r="M184" s="92"/>
      <c r="N184" s="92"/>
      <c r="O184" s="92" t="str">
        <f t="array" ref="O184">IF(AND(MOD(ROW()-2, 4) = 0, ROW() &lt;= 401),
    INDEX(input!$AA$3:$AA$102, (ROW()-2)/4 + 1),
    ""
)</f>
        <v/>
      </c>
      <c r="P184" s="173" t="str">
        <f t="array" ref="P184">IF(AND(MOD(ROW()-2, 4) = 0, ROW() &lt;= 401),
    INDEX(input!$AC$3:$AC$102, (ROW()-2)/4 + 1),
    ""
)</f>
        <v/>
      </c>
      <c r="Q184" s="92"/>
      <c r="R184" s="173" t="str">
        <f t="array" ref="R184">IF(AND(MOD(ROW()-2, 4) = 0, ROW() &lt;= 401),
    INDEX(input!$T$3:$T$102, (ROW()-2)/4 + 1),
    ""
)</f>
        <v/>
      </c>
      <c r="S184" s="92"/>
      <c r="T184" s="92"/>
      <c r="U184" s="78" t="str">
        <f t="array" ref="U184">IF(AND(MOD(ROW()-2, 4) = 0, ROW() &lt;= 401),
    INDEX(input!$AF$3:$AF$102, (ROW()-2)/4 + 1),
    ""
)</f>
        <v/>
      </c>
      <c r="V184" s="174" t="str">
        <f t="array" ref="V184">IF(AND(MOD(ROW()-2, 4) = 0, ROW() &lt;= 401),
    INDEX(input!$U$3:$U$102, (ROW()-2)/4 + 1),
    ""
)</f>
        <v/>
      </c>
      <c r="W184" s="172"/>
      <c r="X184" s="172"/>
      <c r="Y184" s="175" t="str">
        <f t="array" ref="Y184">IF(AND(MOD(ROW()-2, 4) = 0, ROW() &lt;= 401),
    INDEX(input!$AB$3:$AB$102, (ROW()-2)/4 + 1),
    ""
)</f>
        <v/>
      </c>
      <c r="Z184" s="92">
        <f t="array" ref="Z184">INDEX(Images!$3:$401, INT((ROW()-2)/4)+1, MOD(ROW()-2, 4) + 2)</f>
        <v>0</v>
      </c>
      <c r="AA184" s="92">
        <f>IF(Z184&lt;&gt;"", 3, "")</f>
        <v>3</v>
      </c>
      <c r="AB184" s="92" t="str">
        <f t="shared" si="47"/>
        <v xml:space="preserve">     </v>
      </c>
      <c r="AC184" s="172"/>
      <c r="AD184" s="92" t="str">
        <f t="shared" si="1"/>
        <v/>
      </c>
      <c r="AE184" s="92"/>
      <c r="AF184" s="92"/>
      <c r="AG184" s="177" t="str">
        <f t="array" ref="AG184">IF(AND(MOD(ROW()-2, 4) = 0, ROW() &lt;= 401),
    LOWER(INDEX(input!$I$3:$I$102, (ROW()-2)/4 + 1)),
    ""
)</f>
        <v/>
      </c>
      <c r="AH184" s="92"/>
      <c r="AI184" s="92"/>
      <c r="AJ184" s="178" t="str">
        <f t="array" ref="AJ184">IF(MOD(ROW()-2, 4) = 0, IF(LOWER(INDEX(input!$V:$V, 3 + (ROW()-2)/4)) = "Slightly Used", "used", LOWER(INDEX(input!$V:$V, 3 + (ROW()-2)/4))), "")</f>
        <v/>
      </c>
      <c r="AK184" s="172"/>
      <c r="AL184" s="92"/>
      <c r="AM184" s="92"/>
      <c r="AN184" s="92"/>
      <c r="AO184" s="92"/>
      <c r="AP184" s="92"/>
      <c r="AQ184" s="92"/>
      <c r="AR184" s="92"/>
      <c r="AS184" s="92"/>
      <c r="AT184" s="78" t="str">
        <f t="array" ref="AT184">IF(AND(MOD(ROW()-2, 4) = 0, ROW() &lt;= 401),
    INDEX(input!$AD$3:$AD$102, (ROW()-2)/4 + 1),
    ""
)</f>
        <v/>
      </c>
      <c r="AU184" s="172"/>
      <c r="AV184" s="92"/>
      <c r="AW184" s="92"/>
      <c r="AX184" s="172"/>
      <c r="AY184" s="92"/>
      <c r="AZ184" s="92"/>
      <c r="BA184" s="172"/>
      <c r="BB184" s="92"/>
      <c r="BC184" s="92"/>
      <c r="BD184" s="172"/>
      <c r="BE184" s="92"/>
      <c r="BF184" s="92"/>
      <c r="BG184" s="172"/>
      <c r="BH184" s="92"/>
      <c r="BI184" s="92"/>
      <c r="BJ184" s="172"/>
      <c r="BK184" s="92"/>
      <c r="BL184" s="92"/>
      <c r="BM184" s="172"/>
      <c r="BN184" s="92"/>
      <c r="BO184" s="92"/>
      <c r="BP184" s="92"/>
      <c r="BQ184" s="10"/>
      <c r="BR184" s="10"/>
    </row>
    <row r="185" spans="1:70">
      <c r="A185" s="92" t="str">
        <f t="shared" si="0"/>
        <v xml:space="preserve">      </v>
      </c>
      <c r="B185" s="92" t="str">
        <f t="array" ref="B185">IF(AND(MOD(ROW()-2, 4) = 0, ROW() &lt;= 402), INDEX(input!$C$3:$C$102, (ROW()-2)/4 + 1), "")</f>
        <v/>
      </c>
      <c r="C185" s="92"/>
      <c r="D185" s="92" t="str">
        <f t="array" ref="D185">IF(AND(MOD(ROW()-2, 4) = 0, ROW() &lt;= 401),
    INDEX(input!$E$3:$E$102, (ROW()-2)/4 + 1),
    ""
)</f>
        <v/>
      </c>
      <c r="E185" s="92"/>
      <c r="F185" s="92" t="str">
        <f t="array" ref="F185">IF(AND(MOD(ROW()-2, 4) = 0, ROW() &lt;= 401),
    INDEX(input!$P$3:$P$102, (ROW()-2)/4 + 1),
    ""
)</f>
        <v/>
      </c>
      <c r="G185" s="92">
        <f t="array" ref="G185">IF(AND(MOD(ROW()-2, 4) = 0, ROW() &lt;= 401),
    INDEX(input!$Q$3:$Q$102, (ROW()-2)/4 + 1),
)</f>
        <v>0</v>
      </c>
      <c r="H185" s="172"/>
      <c r="I185" s="92" t="str">
        <f t="array" ref="I185">IF(AND(MOD(ROW()-2, 4) = 0, ROW() &lt;= 401),
    INDEX(input!$R$3:$R$102, (ROW()-2)/4 + 1),
    ""
)</f>
        <v/>
      </c>
      <c r="J185" s="92" t="str">
        <f t="array" ref="J185">IF(AND(MOD(ROW()-2, 4) = 0, ROW() &lt;= 401),
    INDEX(input!$S$3:$S$102, (ROW()-2)/4 + 1),
    ""
)</f>
        <v/>
      </c>
      <c r="K185" s="92"/>
      <c r="L185" s="92"/>
      <c r="M185" s="92"/>
      <c r="N185" s="92"/>
      <c r="O185" s="92" t="str">
        <f t="array" ref="O185">IF(AND(MOD(ROW()-2, 4) = 0, ROW() &lt;= 401),
    INDEX(input!$AA$3:$AA$102, (ROW()-2)/4 + 1),
    ""
)</f>
        <v/>
      </c>
      <c r="P185" s="173" t="str">
        <f t="array" ref="P185">IF(AND(MOD(ROW()-2, 4) = 0, ROW() &lt;= 401),
    INDEX(input!$AC$3:$AC$102, (ROW()-2)/4 + 1),
    ""
)</f>
        <v/>
      </c>
      <c r="Q185" s="92"/>
      <c r="R185" s="173" t="str">
        <f t="array" ref="R185">IF(AND(MOD(ROW()-2, 4) = 0, ROW() &lt;= 401),
    INDEX(input!$T$3:$T$102, (ROW()-2)/4 + 1),
    ""
)</f>
        <v/>
      </c>
      <c r="S185" s="92"/>
      <c r="T185" s="92"/>
      <c r="U185" s="78" t="str">
        <f t="array" ref="U185">IF(AND(MOD(ROW()-2, 4) = 0, ROW() &lt;= 401),
    INDEX(input!$AF$3:$AF$102, (ROW()-2)/4 + 1),
    ""
)</f>
        <v/>
      </c>
      <c r="V185" s="174" t="str">
        <f t="array" ref="V185">IF(AND(MOD(ROW()-2, 4) = 0, ROW() &lt;= 401),
    INDEX(input!$U$3:$U$102, (ROW()-2)/4 + 1),
    ""
)</f>
        <v/>
      </c>
      <c r="W185" s="172"/>
      <c r="X185" s="172"/>
      <c r="Y185" s="175" t="str">
        <f t="array" ref="Y185">IF(AND(MOD(ROW()-2, 4) = 0, ROW() &lt;= 401),
    INDEX(input!$AB$3:$AB$102, (ROW()-2)/4 + 1),
    ""
)</f>
        <v/>
      </c>
      <c r="Z185" s="92">
        <f t="array" ref="Z185">INDEX(Images!$3:$401, INT((ROW()-2)/4)+1, MOD(ROW()-2, 4) + 2)</f>
        <v>0</v>
      </c>
      <c r="AA185" s="92">
        <f>IF(Z185&lt;&gt;"", 4, "")</f>
        <v>4</v>
      </c>
      <c r="AB185" s="92" t="str">
        <f t="shared" si="47"/>
        <v xml:space="preserve">     </v>
      </c>
      <c r="AC185" s="172"/>
      <c r="AD185" s="92" t="str">
        <f t="shared" si="1"/>
        <v/>
      </c>
      <c r="AE185" s="92"/>
      <c r="AF185" s="92"/>
      <c r="AG185" s="177" t="str">
        <f t="array" ref="AG185">IF(AND(MOD(ROW()-2, 4) = 0, ROW() &lt;= 401),
    LOWER(INDEX(input!$I$3:$I$102, (ROW()-2)/4 + 1)),
    ""
)</f>
        <v/>
      </c>
      <c r="AH185" s="92"/>
      <c r="AI185" s="92"/>
      <c r="AJ185" s="178" t="str">
        <f t="array" ref="AJ185">IF(MOD(ROW()-2, 4) = 0, IF(LOWER(INDEX(input!$V:$V, 3 + (ROW()-2)/4)) = "Slightly Used", "used", LOWER(INDEX(input!$V:$V, 3 + (ROW()-2)/4))), "")</f>
        <v/>
      </c>
      <c r="AK185" s="172"/>
      <c r="AL185" s="92"/>
      <c r="AM185" s="92"/>
      <c r="AN185" s="92"/>
      <c r="AO185" s="92"/>
      <c r="AP185" s="92"/>
      <c r="AQ185" s="92"/>
      <c r="AR185" s="92"/>
      <c r="AS185" s="92"/>
      <c r="AT185" s="78" t="str">
        <f t="array" ref="AT185">IF(AND(MOD(ROW()-2, 4) = 0, ROW() &lt;= 401),
    INDEX(input!$AD$3:$AD$102, (ROW()-2)/4 + 1),
    ""
)</f>
        <v/>
      </c>
      <c r="AU185" s="172"/>
      <c r="AV185" s="92"/>
      <c r="AW185" s="92"/>
      <c r="AX185" s="172"/>
      <c r="AY185" s="92"/>
      <c r="AZ185" s="92"/>
      <c r="BA185" s="172"/>
      <c r="BB185" s="92"/>
      <c r="BC185" s="92"/>
      <c r="BD185" s="172"/>
      <c r="BE185" s="92"/>
      <c r="BF185" s="92"/>
      <c r="BG185" s="172"/>
      <c r="BH185" s="92"/>
      <c r="BI185" s="92"/>
      <c r="BJ185" s="172"/>
      <c r="BK185" s="92"/>
      <c r="BL185" s="92"/>
      <c r="BM185" s="172"/>
      <c r="BN185" s="92"/>
      <c r="BO185" s="92"/>
      <c r="BP185" s="92"/>
      <c r="BQ185" s="10"/>
      <c r="BR185" s="10"/>
    </row>
    <row r="186" spans="1:70">
      <c r="A186" s="92" t="str">
        <f t="shared" si="0"/>
        <v xml:space="preserve">      </v>
      </c>
      <c r="B186" s="92" t="str">
        <f t="array" ref="B186">IF(AND(MOD(ROW()-2, 4) = 0, ROW() &lt;= 402), INDEX(input!$C$3:$C$102, (ROW()-2)/4 + 1), "")</f>
        <v xml:space="preserve">     </v>
      </c>
      <c r="C186" s="92" t="str">
        <f t="array" aca="1" ref="C18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186" s="92">
        <f t="array" ref="D186">IF(AND(MOD(ROW()-2, 4) = 0, ROW() &lt;= 401),
    INDEX(input!$E$3:$E$102, (ROW()-2)/4 + 1),
    ""
)</f>
        <v>0</v>
      </c>
      <c r="E186" s="92" t="s">
        <v>509</v>
      </c>
      <c r="F186" s="92">
        <f t="array" ref="F186">IF(AND(MOD(ROW()-2, 4) = 0, ROW() &lt;= 401),
    INDEX(input!$P$3:$P$102, (ROW()-2)/4 + 1),
    ""
)</f>
        <v>0</v>
      </c>
      <c r="G186" s="92">
        <f t="array" ref="G186">IF(AND(MOD(ROW()-2, 4) = 0, ROW() &lt;= 401),
    INDEX(input!$Q$3:$Q$102, (ROW()-2)/4 + 1),
)</f>
        <v>0</v>
      </c>
      <c r="H186" s="172" t="b">
        <v>0</v>
      </c>
      <c r="I186" s="92">
        <f t="array" ref="I186">IF(AND(MOD(ROW()-2, 4) = 0, ROW() &lt;= 401),
    INDEX(input!$R$3:$R$102, (ROW()-2)/4 + 1),
    ""
)</f>
        <v>0</v>
      </c>
      <c r="J186" s="92">
        <f t="array" ref="J186">IF(AND(MOD(ROW()-2, 4) = 0, ROW() &lt;= 401),
    INDEX(input!$S$3:$S$102, (ROW()-2)/4 + 1),
    ""
)</f>
        <v>0</v>
      </c>
      <c r="K186" s="92"/>
      <c r="L186" s="92"/>
      <c r="M186" s="92"/>
      <c r="N186" s="92"/>
      <c r="O186" s="92" t="str">
        <f t="array" ref="O186">IF(AND(MOD(ROW()-2, 4) = 0, ROW() &lt;= 401),
    INDEX(input!$AA$3:$AA$102, (ROW()-2)/4 + 1),
    ""
)</f>
        <v xml:space="preserve"> 2-D-9</v>
      </c>
      <c r="P186" s="173" t="str">
        <f t="array" ref="P186">IF(AND(MOD(ROW()-2, 4) = 0, ROW() &lt;= 401),
    INDEX(input!$AC$3:$AC$102, (ROW()-2)/4 + 1),
    ""
)</f>
        <v>No Matching Item Found</v>
      </c>
      <c r="Q186" s="92" t="s">
        <v>510</v>
      </c>
      <c r="R186" s="173">
        <f t="array" ref="R186">IF(AND(MOD(ROW()-2, 4) = 0, ROW() &lt;= 401),
    INDEX(input!$T$3:$T$102, (ROW()-2)/4 + 1),
    ""
)</f>
        <v>0</v>
      </c>
      <c r="S186" s="92" t="s">
        <v>511</v>
      </c>
      <c r="T186" s="92" t="s">
        <v>512</v>
      </c>
      <c r="U186" s="78" t="b">
        <f t="array" ref="U186">IF(AND(MOD(ROW()-2, 4) = 0, ROW() &lt;= 401),
    INDEX(input!$AF$3:$AF$102, (ROW()-2)/4 + 1),
    ""
)</f>
        <v>0</v>
      </c>
      <c r="V186" s="174">
        <f t="array" ref="V186">IF(AND(MOD(ROW()-2, 4) = 0, ROW() &lt;= 401),
    INDEX(input!$U$3:$U$102, (ROW()-2)/4 + 1),
    ""
)</f>
        <v>0</v>
      </c>
      <c r="W186" s="172" t="b">
        <v>1</v>
      </c>
      <c r="X186" s="172" t="b">
        <v>1</v>
      </c>
      <c r="Y186" s="175" t="str">
        <f t="array" ref="Y186">IF(AND(MOD(ROW()-2, 4) = 0, ROW() &lt;= 401),
    INDEX(input!$AB$3:$AB$102, (ROW()-2)/4 + 1),
    ""
)</f>
        <v/>
      </c>
      <c r="Z186" s="92">
        <f t="array" ref="Z186">INDEX(Images!$3:$401, INT((ROW()-2)/4)+1, MOD(ROW()-2, 4) + 2)</f>
        <v>0</v>
      </c>
      <c r="AA186" s="92">
        <f>IF(Z186&lt;&gt;"", 1, "")</f>
        <v>1</v>
      </c>
      <c r="AB186" s="92" t="str">
        <f t="array" ref="AB186">IF(AND(Z186&lt;&gt;"", MOD(ROW()-2,4)=0), INDEX($B$2:$B$401, (ROW()-2)/4*4 + 1), "")</f>
        <v xml:space="preserve">     </v>
      </c>
      <c r="AC186" s="172" t="b">
        <v>0</v>
      </c>
      <c r="AD186" s="92" t="str">
        <f t="shared" si="1"/>
        <v xml:space="preserve">     </v>
      </c>
      <c r="AE186" s="92"/>
      <c r="AF186" s="92" t="s">
        <v>513</v>
      </c>
      <c r="AG186" s="177" t="str">
        <f t="array" ref="AG186">IF(AND(MOD(ROW()-2, 4) = 0, ROW() &lt;= 401),
    LOWER(INDEX(input!$I$3:$I$102, (ROW()-2)/4 + 1)),
    ""
)</f>
        <v/>
      </c>
      <c r="AH186" s="92"/>
      <c r="AI186" s="92"/>
      <c r="AJ186" s="178" t="str">
        <f t="array" ref="AJ186">IF(MOD(ROW()-2, 4) = 0, IF(LOWER(INDEX(input!$V:$V, 3 + (ROW()-2)/4)) = "Slightly Used", "used", LOWER(INDEX(input!$V:$V, 3 + (ROW()-2)/4))), "")</f>
        <v/>
      </c>
      <c r="AK186" s="172" t="b">
        <v>1</v>
      </c>
      <c r="AL186" s="92"/>
      <c r="AM186" s="92"/>
      <c r="AN186" s="92"/>
      <c r="AO186" s="92"/>
      <c r="AP186" s="92"/>
      <c r="AQ186" s="92"/>
      <c r="AR186" s="92" t="s">
        <v>514</v>
      </c>
      <c r="AS186" s="92"/>
      <c r="AT186" s="78" t="str">
        <f t="array" ref="AT186">IF(AND(MOD(ROW()-2, 4) = 0, ROW() &lt;= 401),
    INDEX(input!$AD$3:$AD$102, (ROW()-2)/4 + 1),
    ""
)</f>
        <v>No Matching Item Found</v>
      </c>
      <c r="AU186" s="172" t="b">
        <v>1</v>
      </c>
      <c r="AV186" s="92"/>
      <c r="AW186" s="92"/>
      <c r="AX186" s="172" t="b">
        <v>1</v>
      </c>
      <c r="AY186" s="92"/>
      <c r="AZ186" s="92"/>
      <c r="BA186" s="172" t="b">
        <v>1</v>
      </c>
      <c r="BB186" s="92"/>
      <c r="BC186" s="92"/>
      <c r="BD186" s="172" t="b">
        <v>1</v>
      </c>
      <c r="BE186" s="92"/>
      <c r="BF186" s="92"/>
      <c r="BG186" s="172" t="b">
        <v>1</v>
      </c>
      <c r="BH186" s="92"/>
      <c r="BI186" s="92"/>
      <c r="BJ186" s="172" t="b">
        <v>1</v>
      </c>
      <c r="BK186" s="92"/>
      <c r="BL186" s="92"/>
      <c r="BM186" s="172" t="b">
        <v>1</v>
      </c>
      <c r="BN186" s="92"/>
      <c r="BO186" s="92"/>
      <c r="BP186" s="92" t="s">
        <v>515</v>
      </c>
      <c r="BQ186" s="10"/>
      <c r="BR186" s="10"/>
    </row>
    <row r="187" spans="1:70">
      <c r="A187" s="92" t="str">
        <f t="shared" si="0"/>
        <v xml:space="preserve">      </v>
      </c>
      <c r="B187" s="92" t="str">
        <f t="array" ref="B187">IF(AND(MOD(ROW()-2, 4) = 0, ROW() &lt;= 402), INDEX(input!$C$3:$C$102, (ROW()-2)/4 + 1), "")</f>
        <v/>
      </c>
      <c r="C187" s="92"/>
      <c r="D187" s="92" t="str">
        <f t="array" ref="D187">IF(AND(MOD(ROW()-2, 4) = 0, ROW() &lt;= 401),
    INDEX(input!$E$3:$E$102, (ROW()-2)/4 + 1),
    ""
)</f>
        <v/>
      </c>
      <c r="E187" s="92"/>
      <c r="F187" s="92" t="str">
        <f t="array" ref="F187">IF(AND(MOD(ROW()-2, 4) = 0, ROW() &lt;= 401),
    INDEX(input!$P$3:$P$102, (ROW()-2)/4 + 1),
    ""
)</f>
        <v/>
      </c>
      <c r="G187" s="92">
        <f t="array" ref="G187">IF(AND(MOD(ROW()-2, 4) = 0, ROW() &lt;= 401),
    INDEX(input!$Q$3:$Q$102, (ROW()-2)/4 + 1),
)</f>
        <v>0</v>
      </c>
      <c r="H187" s="172"/>
      <c r="I187" s="92" t="str">
        <f t="array" ref="I187">IF(AND(MOD(ROW()-2, 4) = 0, ROW() &lt;= 401),
    INDEX(input!$R$3:$R$102, (ROW()-2)/4 + 1),
    ""
)</f>
        <v/>
      </c>
      <c r="J187" s="92" t="str">
        <f t="array" ref="J187">IF(AND(MOD(ROW()-2, 4) = 0, ROW() &lt;= 401),
    INDEX(input!$S$3:$S$102, (ROW()-2)/4 + 1),
    ""
)</f>
        <v/>
      </c>
      <c r="K187" s="92"/>
      <c r="L187" s="92"/>
      <c r="M187" s="92"/>
      <c r="N187" s="92"/>
      <c r="O187" s="92" t="str">
        <f t="array" ref="O187">IF(AND(MOD(ROW()-2, 4) = 0, ROW() &lt;= 401),
    INDEX(input!$AA$3:$AA$102, (ROW()-2)/4 + 1),
    ""
)</f>
        <v/>
      </c>
      <c r="P187" s="173" t="str">
        <f t="array" ref="P187">IF(AND(MOD(ROW()-2, 4) = 0, ROW() &lt;= 401),
    INDEX(input!$AC$3:$AC$102, (ROW()-2)/4 + 1),
    ""
)</f>
        <v/>
      </c>
      <c r="Q187" s="92"/>
      <c r="R187" s="173" t="str">
        <f t="array" ref="R187">IF(AND(MOD(ROW()-2, 4) = 0, ROW() &lt;= 401),
    INDEX(input!$T$3:$T$102, (ROW()-2)/4 + 1),
    ""
)</f>
        <v/>
      </c>
      <c r="S187" s="92"/>
      <c r="T187" s="92"/>
      <c r="U187" s="78" t="str">
        <f t="array" ref="U187">IF(AND(MOD(ROW()-2, 4) = 0, ROW() &lt;= 401),
    INDEX(input!$AF$3:$AF$102, (ROW()-2)/4 + 1),
    ""
)</f>
        <v/>
      </c>
      <c r="V187" s="174" t="str">
        <f t="array" ref="V187">IF(AND(MOD(ROW()-2, 4) = 0, ROW() &lt;= 401),
    INDEX(input!$U$3:$U$102, (ROW()-2)/4 + 1),
    ""
)</f>
        <v/>
      </c>
      <c r="W187" s="172"/>
      <c r="X187" s="172"/>
      <c r="Y187" s="175" t="str">
        <f t="array" ref="Y187">IF(AND(MOD(ROW()-2, 4) = 0, ROW() &lt;= 401),
    INDEX(input!$AB$3:$AB$102, (ROW()-2)/4 + 1),
    ""
)</f>
        <v/>
      </c>
      <c r="Z187" s="92">
        <f t="array" ref="Z187">INDEX(Images!$3:$401, INT((ROW()-2)/4)+1, MOD(ROW()-2, 4) + 2)</f>
        <v>0</v>
      </c>
      <c r="AA187" s="92">
        <f>IF(Z187&lt;&gt;"", 2, "")</f>
        <v>2</v>
      </c>
      <c r="AB187" s="92" t="str">
        <f t="shared" ref="AB187:AB189" si="48">IF(Z187&lt;&gt;"", AB186, "")</f>
        <v xml:space="preserve">     </v>
      </c>
      <c r="AC187" s="172"/>
      <c r="AD187" s="92" t="str">
        <f t="shared" si="1"/>
        <v/>
      </c>
      <c r="AE187" s="92"/>
      <c r="AF187" s="92"/>
      <c r="AG187" s="177" t="str">
        <f t="array" ref="AG187">IF(AND(MOD(ROW()-2, 4) = 0, ROW() &lt;= 401),
    LOWER(INDEX(input!$I$3:$I$102, (ROW()-2)/4 + 1)),
    ""
)</f>
        <v/>
      </c>
      <c r="AH187" s="92"/>
      <c r="AI187" s="92"/>
      <c r="AJ187" s="178" t="str">
        <f t="array" ref="AJ187">IF(MOD(ROW()-2, 4) = 0, IF(LOWER(INDEX(input!$V:$V, 3 + (ROW()-2)/4)) = "Slightly Used", "used", LOWER(INDEX(input!$V:$V, 3 + (ROW()-2)/4))), "")</f>
        <v/>
      </c>
      <c r="AK187" s="172"/>
      <c r="AL187" s="92"/>
      <c r="AM187" s="92"/>
      <c r="AN187" s="92"/>
      <c r="AO187" s="92"/>
      <c r="AP187" s="92"/>
      <c r="AQ187" s="92"/>
      <c r="AR187" s="92"/>
      <c r="AS187" s="92"/>
      <c r="AT187" s="78" t="str">
        <f t="array" ref="AT187">IF(AND(MOD(ROW()-2, 4) = 0, ROW() &lt;= 401),
    INDEX(input!$AD$3:$AD$102, (ROW()-2)/4 + 1),
    ""
)</f>
        <v/>
      </c>
      <c r="AU187" s="172"/>
      <c r="AV187" s="92"/>
      <c r="AW187" s="92"/>
      <c r="AX187" s="172"/>
      <c r="AY187" s="92"/>
      <c r="AZ187" s="92"/>
      <c r="BA187" s="172"/>
      <c r="BB187" s="92"/>
      <c r="BC187" s="92"/>
      <c r="BD187" s="172"/>
      <c r="BE187" s="92"/>
      <c r="BF187" s="92"/>
      <c r="BG187" s="172"/>
      <c r="BH187" s="92"/>
      <c r="BI187" s="92"/>
      <c r="BJ187" s="172"/>
      <c r="BK187" s="92"/>
      <c r="BL187" s="92"/>
      <c r="BM187" s="172"/>
      <c r="BN187" s="92"/>
      <c r="BO187" s="92"/>
      <c r="BP187" s="92"/>
      <c r="BQ187" s="10"/>
      <c r="BR187" s="10"/>
    </row>
    <row r="188" spans="1:70">
      <c r="A188" s="92" t="str">
        <f t="shared" si="0"/>
        <v xml:space="preserve">      </v>
      </c>
      <c r="B188" s="92" t="str">
        <f t="array" ref="B188">IF(AND(MOD(ROW()-2, 4) = 0, ROW() &lt;= 402), INDEX(input!$C$3:$C$102, (ROW()-2)/4 + 1), "")</f>
        <v/>
      </c>
      <c r="C188" s="92"/>
      <c r="D188" s="92" t="str">
        <f t="array" ref="D188">IF(AND(MOD(ROW()-2, 4) = 0, ROW() &lt;= 401),
    INDEX(input!$E$3:$E$102, (ROW()-2)/4 + 1),
    ""
)</f>
        <v/>
      </c>
      <c r="E188" s="92"/>
      <c r="F188" s="92" t="str">
        <f t="array" ref="F188">IF(AND(MOD(ROW()-2, 4) = 0, ROW() &lt;= 401),
    INDEX(input!$P$3:$P$102, (ROW()-2)/4 + 1),
    ""
)</f>
        <v/>
      </c>
      <c r="G188" s="92">
        <f t="array" ref="G188">IF(AND(MOD(ROW()-2, 4) = 0, ROW() &lt;= 401),
    INDEX(input!$Q$3:$Q$102, (ROW()-2)/4 + 1),
)</f>
        <v>0</v>
      </c>
      <c r="H188" s="172"/>
      <c r="I188" s="92" t="str">
        <f t="array" ref="I188">IF(AND(MOD(ROW()-2, 4) = 0, ROW() &lt;= 401),
    INDEX(input!$R$3:$R$102, (ROW()-2)/4 + 1),
    ""
)</f>
        <v/>
      </c>
      <c r="J188" s="92" t="str">
        <f t="array" ref="J188">IF(AND(MOD(ROW()-2, 4) = 0, ROW() &lt;= 401),
    INDEX(input!$S$3:$S$102, (ROW()-2)/4 + 1),
    ""
)</f>
        <v/>
      </c>
      <c r="K188" s="92"/>
      <c r="L188" s="92"/>
      <c r="M188" s="92"/>
      <c r="N188" s="92"/>
      <c r="O188" s="92" t="str">
        <f t="array" ref="O188">IF(AND(MOD(ROW()-2, 4) = 0, ROW() &lt;= 401),
    INDEX(input!$AA$3:$AA$102, (ROW()-2)/4 + 1),
    ""
)</f>
        <v/>
      </c>
      <c r="P188" s="173" t="str">
        <f t="array" ref="P188">IF(AND(MOD(ROW()-2, 4) = 0, ROW() &lt;= 401),
    INDEX(input!$AC$3:$AC$102, (ROW()-2)/4 + 1),
    ""
)</f>
        <v/>
      </c>
      <c r="Q188" s="92"/>
      <c r="R188" s="173" t="str">
        <f t="array" ref="R188">IF(AND(MOD(ROW()-2, 4) = 0, ROW() &lt;= 401),
    INDEX(input!$T$3:$T$102, (ROW()-2)/4 + 1),
    ""
)</f>
        <v/>
      </c>
      <c r="S188" s="92"/>
      <c r="T188" s="92"/>
      <c r="U188" s="78" t="str">
        <f t="array" ref="U188">IF(AND(MOD(ROW()-2, 4) = 0, ROW() &lt;= 401),
    INDEX(input!$AF$3:$AF$102, (ROW()-2)/4 + 1),
    ""
)</f>
        <v/>
      </c>
      <c r="V188" s="174" t="str">
        <f t="array" ref="V188">IF(AND(MOD(ROW()-2, 4) = 0, ROW() &lt;= 401),
    INDEX(input!$U$3:$U$102, (ROW()-2)/4 + 1),
    ""
)</f>
        <v/>
      </c>
      <c r="W188" s="172"/>
      <c r="X188" s="172"/>
      <c r="Y188" s="175" t="str">
        <f t="array" ref="Y188">IF(AND(MOD(ROW()-2, 4) = 0, ROW() &lt;= 401),
    INDEX(input!$AB$3:$AB$102, (ROW()-2)/4 + 1),
    ""
)</f>
        <v/>
      </c>
      <c r="Z188" s="92">
        <f t="array" ref="Z188">INDEX(Images!$3:$401, INT((ROW()-2)/4)+1, MOD(ROW()-2, 4) + 2)</f>
        <v>0</v>
      </c>
      <c r="AA188" s="92">
        <f>IF(Z188&lt;&gt;"", 3, "")</f>
        <v>3</v>
      </c>
      <c r="AB188" s="92" t="str">
        <f t="shared" si="48"/>
        <v xml:space="preserve">     </v>
      </c>
      <c r="AC188" s="172"/>
      <c r="AD188" s="92" t="str">
        <f t="shared" si="1"/>
        <v/>
      </c>
      <c r="AE188" s="92"/>
      <c r="AF188" s="92"/>
      <c r="AG188" s="177" t="str">
        <f t="array" ref="AG188">IF(AND(MOD(ROW()-2, 4) = 0, ROW() &lt;= 401),
    LOWER(INDEX(input!$I$3:$I$102, (ROW()-2)/4 + 1)),
    ""
)</f>
        <v/>
      </c>
      <c r="AH188" s="92"/>
      <c r="AI188" s="92"/>
      <c r="AJ188" s="178" t="str">
        <f t="array" ref="AJ188">IF(MOD(ROW()-2, 4) = 0, IF(LOWER(INDEX(input!$V:$V, 3 + (ROW()-2)/4)) = "Slightly Used", "used", LOWER(INDEX(input!$V:$V, 3 + (ROW()-2)/4))), "")</f>
        <v/>
      </c>
      <c r="AK188" s="172"/>
      <c r="AL188" s="92"/>
      <c r="AM188" s="92"/>
      <c r="AN188" s="92"/>
      <c r="AO188" s="92"/>
      <c r="AP188" s="92"/>
      <c r="AQ188" s="92"/>
      <c r="AR188" s="92"/>
      <c r="AS188" s="92"/>
      <c r="AT188" s="78" t="str">
        <f t="array" ref="AT188">IF(AND(MOD(ROW()-2, 4) = 0, ROW() &lt;= 401),
    INDEX(input!$AD$3:$AD$102, (ROW()-2)/4 + 1),
    ""
)</f>
        <v/>
      </c>
      <c r="AU188" s="172"/>
      <c r="AV188" s="92"/>
      <c r="AW188" s="92"/>
      <c r="AX188" s="172"/>
      <c r="AY188" s="92"/>
      <c r="AZ188" s="92"/>
      <c r="BA188" s="172"/>
      <c r="BB188" s="92"/>
      <c r="BC188" s="92"/>
      <c r="BD188" s="172"/>
      <c r="BE188" s="92"/>
      <c r="BF188" s="92"/>
      <c r="BG188" s="172"/>
      <c r="BH188" s="92"/>
      <c r="BI188" s="92"/>
      <c r="BJ188" s="172"/>
      <c r="BK188" s="92"/>
      <c r="BL188" s="92"/>
      <c r="BM188" s="172"/>
      <c r="BN188" s="92"/>
      <c r="BO188" s="92"/>
      <c r="BP188" s="92"/>
      <c r="BQ188" s="10"/>
      <c r="BR188" s="10"/>
    </row>
    <row r="189" spans="1:70">
      <c r="A189" s="92" t="str">
        <f t="shared" si="0"/>
        <v xml:space="preserve">      </v>
      </c>
      <c r="B189" s="92" t="str">
        <f t="array" ref="B189">IF(AND(MOD(ROW()-2, 4) = 0, ROW() &lt;= 402), INDEX(input!$C$3:$C$102, (ROW()-2)/4 + 1), "")</f>
        <v/>
      </c>
      <c r="C189" s="92"/>
      <c r="D189" s="92" t="str">
        <f t="array" ref="D189">IF(AND(MOD(ROW()-2, 4) = 0, ROW() &lt;= 401),
    INDEX(input!$E$3:$E$102, (ROW()-2)/4 + 1),
    ""
)</f>
        <v/>
      </c>
      <c r="E189" s="92"/>
      <c r="F189" s="92" t="str">
        <f t="array" ref="F189">IF(AND(MOD(ROW()-2, 4) = 0, ROW() &lt;= 401),
    INDEX(input!$P$3:$P$102, (ROW()-2)/4 + 1),
    ""
)</f>
        <v/>
      </c>
      <c r="G189" s="92">
        <f t="array" ref="G189">IF(AND(MOD(ROW()-2, 4) = 0, ROW() &lt;= 401),
    INDEX(input!$Q$3:$Q$102, (ROW()-2)/4 + 1),
)</f>
        <v>0</v>
      </c>
      <c r="H189" s="172"/>
      <c r="I189" s="92" t="str">
        <f t="array" ref="I189">IF(AND(MOD(ROW()-2, 4) = 0, ROW() &lt;= 401),
    INDEX(input!$R$3:$R$102, (ROW()-2)/4 + 1),
    ""
)</f>
        <v/>
      </c>
      <c r="J189" s="92" t="str">
        <f t="array" ref="J189">IF(AND(MOD(ROW()-2, 4) = 0, ROW() &lt;= 401),
    INDEX(input!$S$3:$S$102, (ROW()-2)/4 + 1),
    ""
)</f>
        <v/>
      </c>
      <c r="K189" s="92"/>
      <c r="L189" s="92"/>
      <c r="M189" s="92"/>
      <c r="N189" s="92"/>
      <c r="O189" s="92" t="str">
        <f t="array" ref="O189">IF(AND(MOD(ROW()-2, 4) = 0, ROW() &lt;= 401),
    INDEX(input!$AA$3:$AA$102, (ROW()-2)/4 + 1),
    ""
)</f>
        <v/>
      </c>
      <c r="P189" s="173" t="str">
        <f t="array" ref="P189">IF(AND(MOD(ROW()-2, 4) = 0, ROW() &lt;= 401),
    INDEX(input!$AC$3:$AC$102, (ROW()-2)/4 + 1),
    ""
)</f>
        <v/>
      </c>
      <c r="Q189" s="92"/>
      <c r="R189" s="173" t="str">
        <f t="array" ref="R189">IF(AND(MOD(ROW()-2, 4) = 0, ROW() &lt;= 401),
    INDEX(input!$T$3:$T$102, (ROW()-2)/4 + 1),
    ""
)</f>
        <v/>
      </c>
      <c r="S189" s="92"/>
      <c r="T189" s="92"/>
      <c r="U189" s="78" t="str">
        <f t="array" ref="U189">IF(AND(MOD(ROW()-2, 4) = 0, ROW() &lt;= 401),
    INDEX(input!$AF$3:$AF$102, (ROW()-2)/4 + 1),
    ""
)</f>
        <v/>
      </c>
      <c r="V189" s="174" t="str">
        <f t="array" ref="V189">IF(AND(MOD(ROW()-2, 4) = 0, ROW() &lt;= 401),
    INDEX(input!$U$3:$U$102, (ROW()-2)/4 + 1),
    ""
)</f>
        <v/>
      </c>
      <c r="W189" s="172"/>
      <c r="X189" s="172"/>
      <c r="Y189" s="175" t="str">
        <f t="array" ref="Y189">IF(AND(MOD(ROW()-2, 4) = 0, ROW() &lt;= 401),
    INDEX(input!$AB$3:$AB$102, (ROW()-2)/4 + 1),
    ""
)</f>
        <v/>
      </c>
      <c r="Z189" s="92">
        <f t="array" ref="Z189">INDEX(Images!$3:$401, INT((ROW()-2)/4)+1, MOD(ROW()-2, 4) + 2)</f>
        <v>0</v>
      </c>
      <c r="AA189" s="92">
        <f>IF(Z189&lt;&gt;"", 4, "")</f>
        <v>4</v>
      </c>
      <c r="AB189" s="92" t="str">
        <f t="shared" si="48"/>
        <v xml:space="preserve">     </v>
      </c>
      <c r="AC189" s="172"/>
      <c r="AD189" s="92" t="str">
        <f t="shared" si="1"/>
        <v/>
      </c>
      <c r="AE189" s="92"/>
      <c r="AF189" s="92"/>
      <c r="AG189" s="177" t="str">
        <f t="array" ref="AG189">IF(AND(MOD(ROW()-2, 4) = 0, ROW() &lt;= 401),
    LOWER(INDEX(input!$I$3:$I$102, (ROW()-2)/4 + 1)),
    ""
)</f>
        <v/>
      </c>
      <c r="AH189" s="92"/>
      <c r="AI189" s="92"/>
      <c r="AJ189" s="178" t="str">
        <f t="array" ref="AJ189">IF(MOD(ROW()-2, 4) = 0, IF(LOWER(INDEX(input!$V:$V, 3 + (ROW()-2)/4)) = "Slightly Used", "used", LOWER(INDEX(input!$V:$V, 3 + (ROW()-2)/4))), "")</f>
        <v/>
      </c>
      <c r="AK189" s="172"/>
      <c r="AL189" s="92"/>
      <c r="AM189" s="92"/>
      <c r="AN189" s="92"/>
      <c r="AO189" s="92"/>
      <c r="AP189" s="92"/>
      <c r="AQ189" s="92"/>
      <c r="AR189" s="92"/>
      <c r="AS189" s="92"/>
      <c r="AT189" s="78" t="str">
        <f t="array" ref="AT189">IF(AND(MOD(ROW()-2, 4) = 0, ROW() &lt;= 401),
    INDEX(input!$AD$3:$AD$102, (ROW()-2)/4 + 1),
    ""
)</f>
        <v/>
      </c>
      <c r="AU189" s="172"/>
      <c r="AV189" s="92"/>
      <c r="AW189" s="92"/>
      <c r="AX189" s="172"/>
      <c r="AY189" s="92"/>
      <c r="AZ189" s="92"/>
      <c r="BA189" s="172"/>
      <c r="BB189" s="92"/>
      <c r="BC189" s="92"/>
      <c r="BD189" s="172"/>
      <c r="BE189" s="92"/>
      <c r="BF189" s="92"/>
      <c r="BG189" s="172"/>
      <c r="BH189" s="92"/>
      <c r="BI189" s="92"/>
      <c r="BJ189" s="172"/>
      <c r="BK189" s="92"/>
      <c r="BL189" s="92"/>
      <c r="BM189" s="172"/>
      <c r="BN189" s="92"/>
      <c r="BO189" s="92"/>
      <c r="BP189" s="92"/>
      <c r="BQ189" s="10"/>
      <c r="BR189" s="10"/>
    </row>
    <row r="190" spans="1:70">
      <c r="A190" s="92" t="str">
        <f t="shared" si="0"/>
        <v xml:space="preserve">      </v>
      </c>
      <c r="B190" s="92" t="str">
        <f t="array" ref="B190">IF(AND(MOD(ROW()-2, 4) = 0, ROW() &lt;= 402), INDEX(input!$C$3:$C$102, (ROW()-2)/4 + 1), "")</f>
        <v xml:space="preserve">     </v>
      </c>
      <c r="C190" s="92" t="str">
        <f t="array" aca="1" ref="C19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190" s="92">
        <f t="array" ref="D190">IF(AND(MOD(ROW()-2, 4) = 0, ROW() &lt;= 401),
    INDEX(input!$E$3:$E$102, (ROW()-2)/4 + 1),
    ""
)</f>
        <v>0</v>
      </c>
      <c r="E190" s="92" t="s">
        <v>509</v>
      </c>
      <c r="F190" s="92">
        <f t="array" ref="F190">IF(AND(MOD(ROW()-2, 4) = 0, ROW() &lt;= 401),
    INDEX(input!$P$3:$P$102, (ROW()-2)/4 + 1),
    ""
)</f>
        <v>0</v>
      </c>
      <c r="G190" s="92">
        <f t="array" ref="G190">IF(AND(MOD(ROW()-2, 4) = 0, ROW() &lt;= 401),
    INDEX(input!$Q$3:$Q$102, (ROW()-2)/4 + 1),
)</f>
        <v>0</v>
      </c>
      <c r="H190" s="172" t="b">
        <v>0</v>
      </c>
      <c r="I190" s="92">
        <f t="array" ref="I190">IF(AND(MOD(ROW()-2, 4) = 0, ROW() &lt;= 401),
    INDEX(input!$R$3:$R$102, (ROW()-2)/4 + 1),
    ""
)</f>
        <v>0</v>
      </c>
      <c r="J190" s="92">
        <f t="array" ref="J190">IF(AND(MOD(ROW()-2, 4) = 0, ROW() &lt;= 401),
    INDEX(input!$S$3:$S$102, (ROW()-2)/4 + 1),
    ""
)</f>
        <v>0</v>
      </c>
      <c r="K190" s="92"/>
      <c r="L190" s="92"/>
      <c r="M190" s="92"/>
      <c r="N190" s="92"/>
      <c r="O190" s="92" t="str">
        <f t="array" ref="O190">IF(AND(MOD(ROW()-2, 4) = 0, ROW() &lt;= 401),
    INDEX(input!$AA$3:$AA$102, (ROW()-2)/4 + 1),
    ""
)</f>
        <v xml:space="preserve"> 2-D-9</v>
      </c>
      <c r="P190" s="173" t="str">
        <f t="array" ref="P190">IF(AND(MOD(ROW()-2, 4) = 0, ROW() &lt;= 401),
    INDEX(input!$AC$3:$AC$102, (ROW()-2)/4 + 1),
    ""
)</f>
        <v>No Matching Item Found</v>
      </c>
      <c r="Q190" s="92" t="s">
        <v>510</v>
      </c>
      <c r="R190" s="173">
        <f t="array" ref="R190">IF(AND(MOD(ROW()-2, 4) = 0, ROW() &lt;= 401),
    INDEX(input!$T$3:$T$102, (ROW()-2)/4 + 1),
    ""
)</f>
        <v>0</v>
      </c>
      <c r="S190" s="92" t="s">
        <v>511</v>
      </c>
      <c r="T190" s="92" t="s">
        <v>512</v>
      </c>
      <c r="U190" s="78" t="b">
        <f t="array" ref="U190">IF(AND(MOD(ROW()-2, 4) = 0, ROW() &lt;= 401),
    INDEX(input!$AF$3:$AF$102, (ROW()-2)/4 + 1),
    ""
)</f>
        <v>0</v>
      </c>
      <c r="V190" s="174">
        <f t="array" ref="V190">IF(AND(MOD(ROW()-2, 4) = 0, ROW() &lt;= 401),
    INDEX(input!$U$3:$U$102, (ROW()-2)/4 + 1),
    ""
)</f>
        <v>0</v>
      </c>
      <c r="W190" s="172" t="b">
        <v>1</v>
      </c>
      <c r="X190" s="172" t="b">
        <v>1</v>
      </c>
      <c r="Y190" s="175" t="str">
        <f t="array" ref="Y190">IF(AND(MOD(ROW()-2, 4) = 0, ROW() &lt;= 401),
    INDEX(input!$AB$3:$AB$102, (ROW()-2)/4 + 1),
    ""
)</f>
        <v/>
      </c>
      <c r="Z190" s="92">
        <f t="array" ref="Z190">INDEX(Images!$3:$401, INT((ROW()-2)/4)+1, MOD(ROW()-2, 4) + 2)</f>
        <v>0</v>
      </c>
      <c r="AA190" s="92">
        <f>IF(Z190&lt;&gt;"", 1, "")</f>
        <v>1</v>
      </c>
      <c r="AB190" s="92" t="str">
        <f t="array" ref="AB190">IF(AND(Z190&lt;&gt;"", MOD(ROW()-2,4)=0), INDEX($B$2:$B$401, (ROW()-2)/4*4 + 1), "")</f>
        <v xml:space="preserve">     </v>
      </c>
      <c r="AC190" s="172" t="b">
        <v>0</v>
      </c>
      <c r="AD190" s="92" t="str">
        <f t="shared" si="1"/>
        <v xml:space="preserve">     </v>
      </c>
      <c r="AE190" s="92"/>
      <c r="AF190" s="92" t="s">
        <v>513</v>
      </c>
      <c r="AG190" s="177" t="str">
        <f t="array" ref="AG190">IF(AND(MOD(ROW()-2, 4) = 0, ROW() &lt;= 401),
    LOWER(INDEX(input!$I$3:$I$102, (ROW()-2)/4 + 1)),
    ""
)</f>
        <v/>
      </c>
      <c r="AH190" s="92"/>
      <c r="AI190" s="92"/>
      <c r="AJ190" s="178" t="str">
        <f t="array" ref="AJ190">IF(MOD(ROW()-2, 4) = 0, IF(LOWER(INDEX(input!$V:$V, 3 + (ROW()-2)/4)) = "Slightly Used", "used", LOWER(INDEX(input!$V:$V, 3 + (ROW()-2)/4))), "")</f>
        <v/>
      </c>
      <c r="AK190" s="172" t="b">
        <v>1</v>
      </c>
      <c r="AL190" s="92"/>
      <c r="AM190" s="92"/>
      <c r="AN190" s="92"/>
      <c r="AO190" s="92"/>
      <c r="AP190" s="92"/>
      <c r="AQ190" s="92"/>
      <c r="AR190" s="92" t="s">
        <v>514</v>
      </c>
      <c r="AS190" s="92"/>
      <c r="AT190" s="78" t="str">
        <f t="array" ref="AT190">IF(AND(MOD(ROW()-2, 4) = 0, ROW() &lt;= 401),
    INDEX(input!$AD$3:$AD$102, (ROW()-2)/4 + 1),
    ""
)</f>
        <v>No Matching Item Found</v>
      </c>
      <c r="AU190" s="172" t="b">
        <v>1</v>
      </c>
      <c r="AV190" s="92"/>
      <c r="AW190" s="92"/>
      <c r="AX190" s="172" t="b">
        <v>1</v>
      </c>
      <c r="AY190" s="92"/>
      <c r="AZ190" s="92"/>
      <c r="BA190" s="172" t="b">
        <v>1</v>
      </c>
      <c r="BB190" s="92"/>
      <c r="BC190" s="92"/>
      <c r="BD190" s="172" t="b">
        <v>1</v>
      </c>
      <c r="BE190" s="92"/>
      <c r="BF190" s="92"/>
      <c r="BG190" s="172" t="b">
        <v>1</v>
      </c>
      <c r="BH190" s="92"/>
      <c r="BI190" s="92"/>
      <c r="BJ190" s="172" t="b">
        <v>1</v>
      </c>
      <c r="BK190" s="92"/>
      <c r="BL190" s="92"/>
      <c r="BM190" s="172" t="b">
        <v>1</v>
      </c>
      <c r="BN190" s="92"/>
      <c r="BO190" s="92"/>
      <c r="BP190" s="92" t="s">
        <v>515</v>
      </c>
      <c r="BQ190" s="10"/>
      <c r="BR190" s="10"/>
    </row>
    <row r="191" spans="1:70">
      <c r="A191" s="92" t="str">
        <f t="shared" si="0"/>
        <v xml:space="preserve">      </v>
      </c>
      <c r="B191" s="92" t="str">
        <f t="array" ref="B191">IF(AND(MOD(ROW()-2, 4) = 0, ROW() &lt;= 402), INDEX(input!$C$3:$C$102, (ROW()-2)/4 + 1), "")</f>
        <v/>
      </c>
      <c r="C191" s="92"/>
      <c r="D191" s="92" t="str">
        <f t="array" ref="D191">IF(AND(MOD(ROW()-2, 4) = 0, ROW() &lt;= 401),
    INDEX(input!$E$3:$E$102, (ROW()-2)/4 + 1),
    ""
)</f>
        <v/>
      </c>
      <c r="E191" s="92"/>
      <c r="F191" s="92" t="str">
        <f t="array" ref="F191">IF(AND(MOD(ROW()-2, 4) = 0, ROW() &lt;= 401),
    INDEX(input!$P$3:$P$102, (ROW()-2)/4 + 1),
    ""
)</f>
        <v/>
      </c>
      <c r="G191" s="92">
        <f t="array" ref="G191">IF(AND(MOD(ROW()-2, 4) = 0, ROW() &lt;= 401),
    INDEX(input!$Q$3:$Q$102, (ROW()-2)/4 + 1),
)</f>
        <v>0</v>
      </c>
      <c r="H191" s="172"/>
      <c r="I191" s="92" t="str">
        <f t="array" ref="I191">IF(AND(MOD(ROW()-2, 4) = 0, ROW() &lt;= 401),
    INDEX(input!$R$3:$R$102, (ROW()-2)/4 + 1),
    ""
)</f>
        <v/>
      </c>
      <c r="J191" s="92" t="str">
        <f t="array" ref="J191">IF(AND(MOD(ROW()-2, 4) = 0, ROW() &lt;= 401),
    INDEX(input!$S$3:$S$102, (ROW()-2)/4 + 1),
    ""
)</f>
        <v/>
      </c>
      <c r="K191" s="92"/>
      <c r="L191" s="92"/>
      <c r="M191" s="92"/>
      <c r="N191" s="92"/>
      <c r="O191" s="92" t="str">
        <f t="array" ref="O191">IF(AND(MOD(ROW()-2, 4) = 0, ROW() &lt;= 401),
    INDEX(input!$AA$3:$AA$102, (ROW()-2)/4 + 1),
    ""
)</f>
        <v/>
      </c>
      <c r="P191" s="173" t="str">
        <f t="array" ref="P191">IF(AND(MOD(ROW()-2, 4) = 0, ROW() &lt;= 401),
    INDEX(input!$AC$3:$AC$102, (ROW()-2)/4 + 1),
    ""
)</f>
        <v/>
      </c>
      <c r="Q191" s="92"/>
      <c r="R191" s="173" t="str">
        <f t="array" ref="R191">IF(AND(MOD(ROW()-2, 4) = 0, ROW() &lt;= 401),
    INDEX(input!$T$3:$T$102, (ROW()-2)/4 + 1),
    ""
)</f>
        <v/>
      </c>
      <c r="S191" s="92"/>
      <c r="T191" s="92"/>
      <c r="U191" s="78" t="str">
        <f t="array" ref="U191">IF(AND(MOD(ROW()-2, 4) = 0, ROW() &lt;= 401),
    INDEX(input!$AF$3:$AF$102, (ROW()-2)/4 + 1),
    ""
)</f>
        <v/>
      </c>
      <c r="V191" s="174" t="str">
        <f t="array" ref="V191">IF(AND(MOD(ROW()-2, 4) = 0, ROW() &lt;= 401),
    INDEX(input!$U$3:$U$102, (ROW()-2)/4 + 1),
    ""
)</f>
        <v/>
      </c>
      <c r="W191" s="172"/>
      <c r="X191" s="172"/>
      <c r="Y191" s="175" t="str">
        <f t="array" ref="Y191">IF(AND(MOD(ROW()-2, 4) = 0, ROW() &lt;= 401),
    INDEX(input!$AB$3:$AB$102, (ROW()-2)/4 + 1),
    ""
)</f>
        <v/>
      </c>
      <c r="Z191" s="92">
        <f t="array" ref="Z191">INDEX(Images!$3:$401, INT((ROW()-2)/4)+1, MOD(ROW()-2, 4) + 2)</f>
        <v>0</v>
      </c>
      <c r="AA191" s="92">
        <f>IF(Z191&lt;&gt;"", 2, "")</f>
        <v>2</v>
      </c>
      <c r="AB191" s="92" t="str">
        <f t="shared" ref="AB191:AB193" si="49">IF(Z191&lt;&gt;"", AB190, "")</f>
        <v xml:space="preserve">     </v>
      </c>
      <c r="AC191" s="172"/>
      <c r="AD191" s="92" t="str">
        <f t="shared" si="1"/>
        <v/>
      </c>
      <c r="AE191" s="92"/>
      <c r="AF191" s="92"/>
      <c r="AG191" s="177" t="str">
        <f t="array" ref="AG191">IF(AND(MOD(ROW()-2, 4) = 0, ROW() &lt;= 401),
    LOWER(INDEX(input!$I$3:$I$102, (ROW()-2)/4 + 1)),
    ""
)</f>
        <v/>
      </c>
      <c r="AH191" s="92"/>
      <c r="AI191" s="92"/>
      <c r="AJ191" s="178" t="str">
        <f t="array" ref="AJ191">IF(MOD(ROW()-2, 4) = 0, IF(LOWER(INDEX(input!$V:$V, 3 + (ROW()-2)/4)) = "Slightly Used", "used", LOWER(INDEX(input!$V:$V, 3 + (ROW()-2)/4))), "")</f>
        <v/>
      </c>
      <c r="AK191" s="172"/>
      <c r="AL191" s="92"/>
      <c r="AM191" s="92"/>
      <c r="AN191" s="92"/>
      <c r="AO191" s="92"/>
      <c r="AP191" s="92"/>
      <c r="AQ191" s="92"/>
      <c r="AR191" s="92"/>
      <c r="AS191" s="92"/>
      <c r="AT191" s="78" t="str">
        <f t="array" ref="AT191">IF(AND(MOD(ROW()-2, 4) = 0, ROW() &lt;= 401),
    INDEX(input!$AD$3:$AD$102, (ROW()-2)/4 + 1),
    ""
)</f>
        <v/>
      </c>
      <c r="AU191" s="172"/>
      <c r="AV191" s="92"/>
      <c r="AW191" s="92"/>
      <c r="AX191" s="172"/>
      <c r="AY191" s="92"/>
      <c r="AZ191" s="92"/>
      <c r="BA191" s="172"/>
      <c r="BB191" s="92"/>
      <c r="BC191" s="92"/>
      <c r="BD191" s="172"/>
      <c r="BE191" s="92"/>
      <c r="BF191" s="92"/>
      <c r="BG191" s="172"/>
      <c r="BH191" s="92"/>
      <c r="BI191" s="92"/>
      <c r="BJ191" s="172"/>
      <c r="BK191" s="92"/>
      <c r="BL191" s="92"/>
      <c r="BM191" s="172"/>
      <c r="BN191" s="92"/>
      <c r="BO191" s="92"/>
      <c r="BP191" s="92"/>
      <c r="BQ191" s="10"/>
      <c r="BR191" s="10"/>
    </row>
    <row r="192" spans="1:70">
      <c r="A192" s="92" t="str">
        <f t="shared" si="0"/>
        <v xml:space="preserve">      </v>
      </c>
      <c r="B192" s="92" t="str">
        <f t="array" ref="B192">IF(AND(MOD(ROW()-2, 4) = 0, ROW() &lt;= 402), INDEX(input!$C$3:$C$102, (ROW()-2)/4 + 1), "")</f>
        <v/>
      </c>
      <c r="C192" s="92"/>
      <c r="D192" s="92" t="str">
        <f t="array" ref="D192">IF(AND(MOD(ROW()-2, 4) = 0, ROW() &lt;= 401),
    INDEX(input!$E$3:$E$102, (ROW()-2)/4 + 1),
    ""
)</f>
        <v/>
      </c>
      <c r="E192" s="92"/>
      <c r="F192" s="92" t="str">
        <f t="array" ref="F192">IF(AND(MOD(ROW()-2, 4) = 0, ROW() &lt;= 401),
    INDEX(input!$P$3:$P$102, (ROW()-2)/4 + 1),
    ""
)</f>
        <v/>
      </c>
      <c r="G192" s="92">
        <f t="array" ref="G192">IF(AND(MOD(ROW()-2, 4) = 0, ROW() &lt;= 401),
    INDEX(input!$Q$3:$Q$102, (ROW()-2)/4 + 1),
)</f>
        <v>0</v>
      </c>
      <c r="H192" s="172"/>
      <c r="I192" s="92" t="str">
        <f t="array" ref="I192">IF(AND(MOD(ROW()-2, 4) = 0, ROW() &lt;= 401),
    INDEX(input!$R$3:$R$102, (ROW()-2)/4 + 1),
    ""
)</f>
        <v/>
      </c>
      <c r="J192" s="92" t="str">
        <f t="array" ref="J192">IF(AND(MOD(ROW()-2, 4) = 0, ROW() &lt;= 401),
    INDEX(input!$S$3:$S$102, (ROW()-2)/4 + 1),
    ""
)</f>
        <v/>
      </c>
      <c r="K192" s="92"/>
      <c r="L192" s="92"/>
      <c r="M192" s="92"/>
      <c r="N192" s="92"/>
      <c r="O192" s="92" t="str">
        <f t="array" ref="O192">IF(AND(MOD(ROW()-2, 4) = 0, ROW() &lt;= 401),
    INDEX(input!$AA$3:$AA$102, (ROW()-2)/4 + 1),
    ""
)</f>
        <v/>
      </c>
      <c r="P192" s="173" t="str">
        <f t="array" ref="P192">IF(AND(MOD(ROW()-2, 4) = 0, ROW() &lt;= 401),
    INDEX(input!$AC$3:$AC$102, (ROW()-2)/4 + 1),
    ""
)</f>
        <v/>
      </c>
      <c r="Q192" s="92"/>
      <c r="R192" s="173" t="str">
        <f t="array" ref="R192">IF(AND(MOD(ROW()-2, 4) = 0, ROW() &lt;= 401),
    INDEX(input!$T$3:$T$102, (ROW()-2)/4 + 1),
    ""
)</f>
        <v/>
      </c>
      <c r="S192" s="92"/>
      <c r="T192" s="92"/>
      <c r="U192" s="78" t="str">
        <f t="array" ref="U192">IF(AND(MOD(ROW()-2, 4) = 0, ROW() &lt;= 401),
    INDEX(input!$AF$3:$AF$102, (ROW()-2)/4 + 1),
    ""
)</f>
        <v/>
      </c>
      <c r="V192" s="174" t="str">
        <f t="array" ref="V192">IF(AND(MOD(ROW()-2, 4) = 0, ROW() &lt;= 401),
    INDEX(input!$U$3:$U$102, (ROW()-2)/4 + 1),
    ""
)</f>
        <v/>
      </c>
      <c r="W192" s="172"/>
      <c r="X192" s="172"/>
      <c r="Y192" s="175" t="str">
        <f t="array" ref="Y192">IF(AND(MOD(ROW()-2, 4) = 0, ROW() &lt;= 401),
    INDEX(input!$AB$3:$AB$102, (ROW()-2)/4 + 1),
    ""
)</f>
        <v/>
      </c>
      <c r="Z192" s="92">
        <f t="array" ref="Z192">INDEX(Images!$3:$401, INT((ROW()-2)/4)+1, MOD(ROW()-2, 4) + 2)</f>
        <v>0</v>
      </c>
      <c r="AA192" s="92">
        <f>IF(Z192&lt;&gt;"", 3, "")</f>
        <v>3</v>
      </c>
      <c r="AB192" s="92" t="str">
        <f t="shared" si="49"/>
        <v xml:space="preserve">     </v>
      </c>
      <c r="AC192" s="172"/>
      <c r="AD192" s="92" t="str">
        <f t="shared" si="1"/>
        <v/>
      </c>
      <c r="AE192" s="92"/>
      <c r="AF192" s="92"/>
      <c r="AG192" s="177" t="str">
        <f t="array" ref="AG192">IF(AND(MOD(ROW()-2, 4) = 0, ROW() &lt;= 401),
    LOWER(INDEX(input!$I$3:$I$102, (ROW()-2)/4 + 1)),
    ""
)</f>
        <v/>
      </c>
      <c r="AH192" s="92"/>
      <c r="AI192" s="92"/>
      <c r="AJ192" s="178" t="str">
        <f t="array" ref="AJ192">IF(MOD(ROW()-2, 4) = 0, IF(LOWER(INDEX(input!$V:$V, 3 + (ROW()-2)/4)) = "Slightly Used", "used", LOWER(INDEX(input!$V:$V, 3 + (ROW()-2)/4))), "")</f>
        <v/>
      </c>
      <c r="AK192" s="172"/>
      <c r="AL192" s="92"/>
      <c r="AM192" s="92"/>
      <c r="AN192" s="92"/>
      <c r="AO192" s="92"/>
      <c r="AP192" s="92"/>
      <c r="AQ192" s="92"/>
      <c r="AR192" s="92"/>
      <c r="AS192" s="92"/>
      <c r="AT192" s="78" t="str">
        <f t="array" ref="AT192">IF(AND(MOD(ROW()-2, 4) = 0, ROW() &lt;= 401),
    INDEX(input!$AD$3:$AD$102, (ROW()-2)/4 + 1),
    ""
)</f>
        <v/>
      </c>
      <c r="AU192" s="172"/>
      <c r="AV192" s="92"/>
      <c r="AW192" s="92"/>
      <c r="AX192" s="172"/>
      <c r="AY192" s="92"/>
      <c r="AZ192" s="92"/>
      <c r="BA192" s="172"/>
      <c r="BB192" s="92"/>
      <c r="BC192" s="92"/>
      <c r="BD192" s="172"/>
      <c r="BE192" s="92"/>
      <c r="BF192" s="92"/>
      <c r="BG192" s="172"/>
      <c r="BH192" s="92"/>
      <c r="BI192" s="92"/>
      <c r="BJ192" s="172"/>
      <c r="BK192" s="92"/>
      <c r="BL192" s="92"/>
      <c r="BM192" s="172"/>
      <c r="BN192" s="92"/>
      <c r="BO192" s="92"/>
      <c r="BP192" s="92"/>
      <c r="BQ192" s="10"/>
      <c r="BR192" s="10"/>
    </row>
    <row r="193" spans="1:70">
      <c r="A193" s="92" t="str">
        <f t="shared" si="0"/>
        <v xml:space="preserve">      </v>
      </c>
      <c r="B193" s="92" t="str">
        <f t="array" ref="B193">IF(AND(MOD(ROW()-2, 4) = 0, ROW() &lt;= 402), INDEX(input!$C$3:$C$102, (ROW()-2)/4 + 1), "")</f>
        <v/>
      </c>
      <c r="C193" s="92"/>
      <c r="D193" s="92" t="str">
        <f t="array" ref="D193">IF(AND(MOD(ROW()-2, 4) = 0, ROW() &lt;= 401),
    INDEX(input!$E$3:$E$102, (ROW()-2)/4 + 1),
    ""
)</f>
        <v/>
      </c>
      <c r="E193" s="92"/>
      <c r="F193" s="92" t="str">
        <f t="array" ref="F193">IF(AND(MOD(ROW()-2, 4) = 0, ROW() &lt;= 401),
    INDEX(input!$P$3:$P$102, (ROW()-2)/4 + 1),
    ""
)</f>
        <v/>
      </c>
      <c r="G193" s="92">
        <f t="array" ref="G193">IF(AND(MOD(ROW()-2, 4) = 0, ROW() &lt;= 401),
    INDEX(input!$Q$3:$Q$102, (ROW()-2)/4 + 1),
)</f>
        <v>0</v>
      </c>
      <c r="H193" s="172"/>
      <c r="I193" s="92" t="str">
        <f t="array" ref="I193">IF(AND(MOD(ROW()-2, 4) = 0, ROW() &lt;= 401),
    INDEX(input!$R$3:$R$102, (ROW()-2)/4 + 1),
    ""
)</f>
        <v/>
      </c>
      <c r="J193" s="92" t="str">
        <f t="array" ref="J193">IF(AND(MOD(ROW()-2, 4) = 0, ROW() &lt;= 401),
    INDEX(input!$S$3:$S$102, (ROW()-2)/4 + 1),
    ""
)</f>
        <v/>
      </c>
      <c r="K193" s="92"/>
      <c r="L193" s="92"/>
      <c r="M193" s="92"/>
      <c r="N193" s="92"/>
      <c r="O193" s="92" t="str">
        <f t="array" ref="O193">IF(AND(MOD(ROW()-2, 4) = 0, ROW() &lt;= 401),
    INDEX(input!$AA$3:$AA$102, (ROW()-2)/4 + 1),
    ""
)</f>
        <v/>
      </c>
      <c r="P193" s="173" t="str">
        <f t="array" ref="P193">IF(AND(MOD(ROW()-2, 4) = 0, ROW() &lt;= 401),
    INDEX(input!$AC$3:$AC$102, (ROW()-2)/4 + 1),
    ""
)</f>
        <v/>
      </c>
      <c r="Q193" s="92"/>
      <c r="R193" s="173" t="str">
        <f t="array" ref="R193">IF(AND(MOD(ROW()-2, 4) = 0, ROW() &lt;= 401),
    INDEX(input!$T$3:$T$102, (ROW()-2)/4 + 1),
    ""
)</f>
        <v/>
      </c>
      <c r="S193" s="92"/>
      <c r="T193" s="92"/>
      <c r="U193" s="78" t="str">
        <f t="array" ref="U193">IF(AND(MOD(ROW()-2, 4) = 0, ROW() &lt;= 401),
    INDEX(input!$AF$3:$AF$102, (ROW()-2)/4 + 1),
    ""
)</f>
        <v/>
      </c>
      <c r="V193" s="174" t="str">
        <f t="array" ref="V193">IF(AND(MOD(ROW()-2, 4) = 0, ROW() &lt;= 401),
    INDEX(input!$U$3:$U$102, (ROW()-2)/4 + 1),
    ""
)</f>
        <v/>
      </c>
      <c r="W193" s="172"/>
      <c r="X193" s="172"/>
      <c r="Y193" s="175" t="str">
        <f t="array" ref="Y193">IF(AND(MOD(ROW()-2, 4) = 0, ROW() &lt;= 401),
    INDEX(input!$AB$3:$AB$102, (ROW()-2)/4 + 1),
    ""
)</f>
        <v/>
      </c>
      <c r="Z193" s="92">
        <f t="array" ref="Z193">INDEX(Images!$3:$401, INT((ROW()-2)/4)+1, MOD(ROW()-2, 4) + 2)</f>
        <v>0</v>
      </c>
      <c r="AA193" s="92">
        <f>IF(Z193&lt;&gt;"", 4, "")</f>
        <v>4</v>
      </c>
      <c r="AB193" s="92" t="str">
        <f t="shared" si="49"/>
        <v xml:space="preserve">     </v>
      </c>
      <c r="AC193" s="172"/>
      <c r="AD193" s="92" t="str">
        <f t="shared" si="1"/>
        <v/>
      </c>
      <c r="AE193" s="92"/>
      <c r="AF193" s="92"/>
      <c r="AG193" s="177" t="str">
        <f t="array" ref="AG193">IF(AND(MOD(ROW()-2, 4) = 0, ROW() &lt;= 401),
    LOWER(INDEX(input!$I$3:$I$102, (ROW()-2)/4 + 1)),
    ""
)</f>
        <v/>
      </c>
      <c r="AH193" s="92"/>
      <c r="AI193" s="92"/>
      <c r="AJ193" s="178" t="str">
        <f t="array" ref="AJ193">IF(MOD(ROW()-2, 4) = 0, IF(LOWER(INDEX(input!$V:$V, 3 + (ROW()-2)/4)) = "Slightly Used", "used", LOWER(INDEX(input!$V:$V, 3 + (ROW()-2)/4))), "")</f>
        <v/>
      </c>
      <c r="AK193" s="172"/>
      <c r="AL193" s="92"/>
      <c r="AM193" s="92"/>
      <c r="AN193" s="92"/>
      <c r="AO193" s="92"/>
      <c r="AP193" s="92"/>
      <c r="AQ193" s="92"/>
      <c r="AR193" s="92"/>
      <c r="AS193" s="92"/>
      <c r="AT193" s="78" t="str">
        <f t="array" ref="AT193">IF(AND(MOD(ROW()-2, 4) = 0, ROW() &lt;= 401),
    INDEX(input!$AD$3:$AD$102, (ROW()-2)/4 + 1),
    ""
)</f>
        <v/>
      </c>
      <c r="AU193" s="172"/>
      <c r="AV193" s="92"/>
      <c r="AW193" s="92"/>
      <c r="AX193" s="172"/>
      <c r="AY193" s="92"/>
      <c r="AZ193" s="92"/>
      <c r="BA193" s="172"/>
      <c r="BB193" s="92"/>
      <c r="BC193" s="92"/>
      <c r="BD193" s="172"/>
      <c r="BE193" s="92"/>
      <c r="BF193" s="92"/>
      <c r="BG193" s="172"/>
      <c r="BH193" s="92"/>
      <c r="BI193" s="92"/>
      <c r="BJ193" s="172"/>
      <c r="BK193" s="92"/>
      <c r="BL193" s="92"/>
      <c r="BM193" s="172"/>
      <c r="BN193" s="92"/>
      <c r="BO193" s="92"/>
      <c r="BP193" s="92"/>
      <c r="BQ193" s="10"/>
      <c r="BR193" s="10"/>
    </row>
    <row r="194" spans="1:70">
      <c r="A194" s="92" t="str">
        <f t="shared" si="0"/>
        <v xml:space="preserve">      </v>
      </c>
      <c r="B194" s="92" t="str">
        <f t="array" ref="B194">IF(AND(MOD(ROW()-2, 4) = 0, ROW() &lt;= 402), INDEX(input!$C$3:$C$102, (ROW()-2)/4 + 1), "")</f>
        <v xml:space="preserve">     </v>
      </c>
      <c r="C194" s="92" t="str">
        <f t="array" aca="1" ref="C19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194" s="92">
        <f t="array" ref="D194">IF(AND(MOD(ROW()-2, 4) = 0, ROW() &lt;= 401),
    INDEX(input!$E$3:$E$102, (ROW()-2)/4 + 1),
    ""
)</f>
        <v>0</v>
      </c>
      <c r="E194" s="92" t="s">
        <v>509</v>
      </c>
      <c r="F194" s="92">
        <f t="array" ref="F194">IF(AND(MOD(ROW()-2, 4) = 0, ROW() &lt;= 401),
    INDEX(input!$P$3:$P$102, (ROW()-2)/4 + 1),
    ""
)</f>
        <v>0</v>
      </c>
      <c r="G194" s="92">
        <f t="array" ref="G194">IF(AND(MOD(ROW()-2, 4) = 0, ROW() &lt;= 401),
    INDEX(input!$Q$3:$Q$102, (ROW()-2)/4 + 1),
)</f>
        <v>0</v>
      </c>
      <c r="H194" s="172" t="b">
        <v>0</v>
      </c>
      <c r="I194" s="92">
        <f t="array" ref="I194">IF(AND(MOD(ROW()-2, 4) = 0, ROW() &lt;= 401),
    INDEX(input!$R$3:$R$102, (ROW()-2)/4 + 1),
    ""
)</f>
        <v>0</v>
      </c>
      <c r="J194" s="92">
        <f t="array" ref="J194">IF(AND(MOD(ROW()-2, 4) = 0, ROW() &lt;= 401),
    INDEX(input!$S$3:$S$102, (ROW()-2)/4 + 1),
    ""
)</f>
        <v>0</v>
      </c>
      <c r="K194" s="92"/>
      <c r="L194" s="92"/>
      <c r="M194" s="92"/>
      <c r="N194" s="92"/>
      <c r="O194" s="92" t="str">
        <f t="array" ref="O194">IF(AND(MOD(ROW()-2, 4) = 0, ROW() &lt;= 401),
    INDEX(input!$AA$3:$AA$102, (ROW()-2)/4 + 1),
    ""
)</f>
        <v xml:space="preserve"> 2-D-9</v>
      </c>
      <c r="P194" s="173" t="str">
        <f t="array" ref="P194">IF(AND(MOD(ROW()-2, 4) = 0, ROW() &lt;= 401),
    INDEX(input!$AC$3:$AC$102, (ROW()-2)/4 + 1),
    ""
)</f>
        <v>No Matching Item Found</v>
      </c>
      <c r="Q194" s="92" t="s">
        <v>510</v>
      </c>
      <c r="R194" s="173">
        <f t="array" ref="R194">IF(AND(MOD(ROW()-2, 4) = 0, ROW() &lt;= 401),
    INDEX(input!$T$3:$T$102, (ROW()-2)/4 + 1),
    ""
)</f>
        <v>0</v>
      </c>
      <c r="S194" s="92" t="s">
        <v>511</v>
      </c>
      <c r="T194" s="92" t="s">
        <v>512</v>
      </c>
      <c r="U194" s="78" t="b">
        <f t="array" ref="U194">IF(AND(MOD(ROW()-2, 4) = 0, ROW() &lt;= 401),
    INDEX(input!$AF$3:$AF$102, (ROW()-2)/4 + 1),
    ""
)</f>
        <v>0</v>
      </c>
      <c r="V194" s="174">
        <f t="array" ref="V194">IF(AND(MOD(ROW()-2, 4) = 0, ROW() &lt;= 401),
    INDEX(input!$U$3:$U$102, (ROW()-2)/4 + 1),
    ""
)</f>
        <v>0</v>
      </c>
      <c r="W194" s="172" t="b">
        <v>1</v>
      </c>
      <c r="X194" s="172" t="b">
        <v>1</v>
      </c>
      <c r="Y194" s="175" t="str">
        <f t="array" ref="Y194">IF(AND(MOD(ROW()-2, 4) = 0, ROW() &lt;= 401),
    INDEX(input!$AB$3:$AB$102, (ROW()-2)/4 + 1),
    ""
)</f>
        <v/>
      </c>
      <c r="Z194" s="92">
        <f t="array" ref="Z194">INDEX(Images!$3:$401, INT((ROW()-2)/4)+1, MOD(ROW()-2, 4) + 2)</f>
        <v>0</v>
      </c>
      <c r="AA194" s="92">
        <f>IF(Z194&lt;&gt;"", 1, "")</f>
        <v>1</v>
      </c>
      <c r="AB194" s="92" t="str">
        <f t="array" ref="AB194">IF(AND(Z194&lt;&gt;"", MOD(ROW()-2,4)=0), INDEX($B$2:$B$401, (ROW()-2)/4*4 + 1), "")</f>
        <v xml:space="preserve">     </v>
      </c>
      <c r="AC194" s="172" t="b">
        <v>0</v>
      </c>
      <c r="AD194" s="92" t="str">
        <f t="shared" si="1"/>
        <v xml:space="preserve">     </v>
      </c>
      <c r="AE194" s="92"/>
      <c r="AF194" s="92" t="s">
        <v>513</v>
      </c>
      <c r="AG194" s="177" t="str">
        <f t="array" ref="AG194">IF(AND(MOD(ROW()-2, 4) = 0, ROW() &lt;= 401),
    LOWER(INDEX(input!$I$3:$I$102, (ROW()-2)/4 + 1)),
    ""
)</f>
        <v/>
      </c>
      <c r="AH194" s="92"/>
      <c r="AI194" s="92"/>
      <c r="AJ194" s="178" t="str">
        <f t="array" ref="AJ194">IF(MOD(ROW()-2, 4) = 0, IF(LOWER(INDEX(input!$V:$V, 3 + (ROW()-2)/4)) = "Slightly Used", "used", LOWER(INDEX(input!$V:$V, 3 + (ROW()-2)/4))), "")</f>
        <v/>
      </c>
      <c r="AK194" s="172" t="b">
        <v>1</v>
      </c>
      <c r="AL194" s="92"/>
      <c r="AM194" s="92"/>
      <c r="AN194" s="92"/>
      <c r="AO194" s="92"/>
      <c r="AP194" s="92"/>
      <c r="AQ194" s="92"/>
      <c r="AR194" s="92" t="s">
        <v>514</v>
      </c>
      <c r="AS194" s="92"/>
      <c r="AT194" s="78" t="str">
        <f t="array" ref="AT194">IF(AND(MOD(ROW()-2, 4) = 0, ROW() &lt;= 401),
    INDEX(input!$AD$3:$AD$102, (ROW()-2)/4 + 1),
    ""
)</f>
        <v>No Matching Item Found</v>
      </c>
      <c r="AU194" s="172" t="b">
        <v>1</v>
      </c>
      <c r="AV194" s="92"/>
      <c r="AW194" s="92"/>
      <c r="AX194" s="172" t="b">
        <v>1</v>
      </c>
      <c r="AY194" s="92"/>
      <c r="AZ194" s="92"/>
      <c r="BA194" s="172" t="b">
        <v>1</v>
      </c>
      <c r="BB194" s="92"/>
      <c r="BC194" s="92"/>
      <c r="BD194" s="172" t="b">
        <v>1</v>
      </c>
      <c r="BE194" s="92"/>
      <c r="BF194" s="92"/>
      <c r="BG194" s="172" t="b">
        <v>1</v>
      </c>
      <c r="BH194" s="92"/>
      <c r="BI194" s="92"/>
      <c r="BJ194" s="172" t="b">
        <v>1</v>
      </c>
      <c r="BK194" s="92"/>
      <c r="BL194" s="92"/>
      <c r="BM194" s="172" t="b">
        <v>1</v>
      </c>
      <c r="BN194" s="92"/>
      <c r="BO194" s="92"/>
      <c r="BP194" s="92" t="s">
        <v>515</v>
      </c>
      <c r="BQ194" s="10"/>
      <c r="BR194" s="10"/>
    </row>
    <row r="195" spans="1:70">
      <c r="A195" s="92" t="str">
        <f t="shared" si="0"/>
        <v xml:space="preserve">      </v>
      </c>
      <c r="B195" s="92" t="str">
        <f t="array" ref="B195">IF(AND(MOD(ROW()-2, 4) = 0, ROW() &lt;= 402), INDEX(input!$C$3:$C$102, (ROW()-2)/4 + 1), "")</f>
        <v/>
      </c>
      <c r="C195" s="92"/>
      <c r="D195" s="92" t="str">
        <f t="array" ref="D195">IF(AND(MOD(ROW()-2, 4) = 0, ROW() &lt;= 401),
    INDEX(input!$E$3:$E$102, (ROW()-2)/4 + 1),
    ""
)</f>
        <v/>
      </c>
      <c r="E195" s="92"/>
      <c r="F195" s="92" t="str">
        <f t="array" ref="F195">IF(AND(MOD(ROW()-2, 4) = 0, ROW() &lt;= 401),
    INDEX(input!$P$3:$P$102, (ROW()-2)/4 + 1),
    ""
)</f>
        <v/>
      </c>
      <c r="G195" s="92">
        <f t="array" ref="G195">IF(AND(MOD(ROW()-2, 4) = 0, ROW() &lt;= 401),
    INDEX(input!$Q$3:$Q$102, (ROW()-2)/4 + 1),
)</f>
        <v>0</v>
      </c>
      <c r="H195" s="172"/>
      <c r="I195" s="92" t="str">
        <f t="array" ref="I195">IF(AND(MOD(ROW()-2, 4) = 0, ROW() &lt;= 401),
    INDEX(input!$R$3:$R$102, (ROW()-2)/4 + 1),
    ""
)</f>
        <v/>
      </c>
      <c r="J195" s="92" t="str">
        <f t="array" ref="J195">IF(AND(MOD(ROW()-2, 4) = 0, ROW() &lt;= 401),
    INDEX(input!$S$3:$S$102, (ROW()-2)/4 + 1),
    ""
)</f>
        <v/>
      </c>
      <c r="K195" s="92"/>
      <c r="L195" s="92"/>
      <c r="M195" s="92"/>
      <c r="N195" s="92"/>
      <c r="O195" s="92" t="str">
        <f t="array" ref="O195">IF(AND(MOD(ROW()-2, 4) = 0, ROW() &lt;= 401),
    INDEX(input!$AA$3:$AA$102, (ROW()-2)/4 + 1),
    ""
)</f>
        <v/>
      </c>
      <c r="P195" s="173" t="str">
        <f t="array" ref="P195">IF(AND(MOD(ROW()-2, 4) = 0, ROW() &lt;= 401),
    INDEX(input!$AC$3:$AC$102, (ROW()-2)/4 + 1),
    ""
)</f>
        <v/>
      </c>
      <c r="Q195" s="92"/>
      <c r="R195" s="173" t="str">
        <f t="array" ref="R195">IF(AND(MOD(ROW()-2, 4) = 0, ROW() &lt;= 401),
    INDEX(input!$T$3:$T$102, (ROW()-2)/4 + 1),
    ""
)</f>
        <v/>
      </c>
      <c r="S195" s="92"/>
      <c r="T195" s="92"/>
      <c r="U195" s="78" t="str">
        <f t="array" ref="U195">IF(AND(MOD(ROW()-2, 4) = 0, ROW() &lt;= 401),
    INDEX(input!$AF$3:$AF$102, (ROW()-2)/4 + 1),
    ""
)</f>
        <v/>
      </c>
      <c r="V195" s="174" t="str">
        <f t="array" ref="V195">IF(AND(MOD(ROW()-2, 4) = 0, ROW() &lt;= 401),
    INDEX(input!$U$3:$U$102, (ROW()-2)/4 + 1),
    ""
)</f>
        <v/>
      </c>
      <c r="W195" s="172"/>
      <c r="X195" s="172"/>
      <c r="Y195" s="175" t="str">
        <f t="array" ref="Y195">IF(AND(MOD(ROW()-2, 4) = 0, ROW() &lt;= 401),
    INDEX(input!$AB$3:$AB$102, (ROW()-2)/4 + 1),
    ""
)</f>
        <v/>
      </c>
      <c r="Z195" s="92">
        <f t="array" ref="Z195">INDEX(Images!$3:$401, INT((ROW()-2)/4)+1, MOD(ROW()-2, 4) + 2)</f>
        <v>0</v>
      </c>
      <c r="AA195" s="92">
        <f>IF(Z195&lt;&gt;"", 2, "")</f>
        <v>2</v>
      </c>
      <c r="AB195" s="92" t="str">
        <f t="shared" ref="AB195:AB197" si="50">IF(Z195&lt;&gt;"", AB194, "")</f>
        <v xml:space="preserve">     </v>
      </c>
      <c r="AC195" s="172"/>
      <c r="AD195" s="92" t="str">
        <f t="shared" si="1"/>
        <v/>
      </c>
      <c r="AE195" s="92"/>
      <c r="AF195" s="92"/>
      <c r="AG195" s="177" t="str">
        <f t="array" ref="AG195">IF(AND(MOD(ROW()-2, 4) = 0, ROW() &lt;= 401),
    LOWER(INDEX(input!$I$3:$I$102, (ROW()-2)/4 + 1)),
    ""
)</f>
        <v/>
      </c>
      <c r="AH195" s="92"/>
      <c r="AI195" s="92"/>
      <c r="AJ195" s="178" t="str">
        <f t="array" ref="AJ195">IF(MOD(ROW()-2, 4) = 0, IF(LOWER(INDEX(input!$V:$V, 3 + (ROW()-2)/4)) = "Slightly Used", "used", LOWER(INDEX(input!$V:$V, 3 + (ROW()-2)/4))), "")</f>
        <v/>
      </c>
      <c r="AK195" s="172"/>
      <c r="AL195" s="92"/>
      <c r="AM195" s="92"/>
      <c r="AN195" s="92"/>
      <c r="AO195" s="92"/>
      <c r="AP195" s="92"/>
      <c r="AQ195" s="92"/>
      <c r="AR195" s="92"/>
      <c r="AS195" s="92"/>
      <c r="AT195" s="78" t="str">
        <f t="array" ref="AT195">IF(AND(MOD(ROW()-2, 4) = 0, ROW() &lt;= 401),
    INDEX(input!$AD$3:$AD$102, (ROW()-2)/4 + 1),
    ""
)</f>
        <v/>
      </c>
      <c r="AU195" s="172"/>
      <c r="AV195" s="92"/>
      <c r="AW195" s="92"/>
      <c r="AX195" s="172"/>
      <c r="AY195" s="92"/>
      <c r="AZ195" s="92"/>
      <c r="BA195" s="172"/>
      <c r="BB195" s="92"/>
      <c r="BC195" s="92"/>
      <c r="BD195" s="172"/>
      <c r="BE195" s="92"/>
      <c r="BF195" s="92"/>
      <c r="BG195" s="172"/>
      <c r="BH195" s="92"/>
      <c r="BI195" s="92"/>
      <c r="BJ195" s="172"/>
      <c r="BK195" s="92"/>
      <c r="BL195" s="92"/>
      <c r="BM195" s="172"/>
      <c r="BN195" s="92"/>
      <c r="BO195" s="92"/>
      <c r="BP195" s="92"/>
      <c r="BQ195" s="10"/>
      <c r="BR195" s="10"/>
    </row>
    <row r="196" spans="1:70">
      <c r="A196" s="92" t="str">
        <f t="shared" si="0"/>
        <v xml:space="preserve">      </v>
      </c>
      <c r="B196" s="92" t="str">
        <f t="array" ref="B196">IF(AND(MOD(ROW()-2, 4) = 0, ROW() &lt;= 402), INDEX(input!$C$3:$C$102, (ROW()-2)/4 + 1), "")</f>
        <v/>
      </c>
      <c r="C196" s="92"/>
      <c r="D196" s="92" t="str">
        <f t="array" ref="D196">IF(AND(MOD(ROW()-2, 4) = 0, ROW() &lt;= 401),
    INDEX(input!$E$3:$E$102, (ROW()-2)/4 + 1),
    ""
)</f>
        <v/>
      </c>
      <c r="E196" s="92"/>
      <c r="F196" s="92" t="str">
        <f t="array" ref="F196">IF(AND(MOD(ROW()-2, 4) = 0, ROW() &lt;= 401),
    INDEX(input!$P$3:$P$102, (ROW()-2)/4 + 1),
    ""
)</f>
        <v/>
      </c>
      <c r="G196" s="92">
        <f t="array" ref="G196">IF(AND(MOD(ROW()-2, 4) = 0, ROW() &lt;= 401),
    INDEX(input!$Q$3:$Q$102, (ROW()-2)/4 + 1),
)</f>
        <v>0</v>
      </c>
      <c r="H196" s="172"/>
      <c r="I196" s="92" t="str">
        <f t="array" ref="I196">IF(AND(MOD(ROW()-2, 4) = 0, ROW() &lt;= 401),
    INDEX(input!$R$3:$R$102, (ROW()-2)/4 + 1),
    ""
)</f>
        <v/>
      </c>
      <c r="J196" s="92" t="str">
        <f t="array" ref="J196">IF(AND(MOD(ROW()-2, 4) = 0, ROW() &lt;= 401),
    INDEX(input!$S$3:$S$102, (ROW()-2)/4 + 1),
    ""
)</f>
        <v/>
      </c>
      <c r="K196" s="92"/>
      <c r="L196" s="92"/>
      <c r="M196" s="92"/>
      <c r="N196" s="92"/>
      <c r="O196" s="92" t="str">
        <f t="array" ref="O196">IF(AND(MOD(ROW()-2, 4) = 0, ROW() &lt;= 401),
    INDEX(input!$AA$3:$AA$102, (ROW()-2)/4 + 1),
    ""
)</f>
        <v/>
      </c>
      <c r="P196" s="173" t="str">
        <f t="array" ref="P196">IF(AND(MOD(ROW()-2, 4) = 0, ROW() &lt;= 401),
    INDEX(input!$AC$3:$AC$102, (ROW()-2)/4 + 1),
    ""
)</f>
        <v/>
      </c>
      <c r="Q196" s="92"/>
      <c r="R196" s="173" t="str">
        <f t="array" ref="R196">IF(AND(MOD(ROW()-2, 4) = 0, ROW() &lt;= 401),
    INDEX(input!$T$3:$T$102, (ROW()-2)/4 + 1),
    ""
)</f>
        <v/>
      </c>
      <c r="S196" s="92"/>
      <c r="T196" s="92"/>
      <c r="U196" s="78" t="str">
        <f t="array" ref="U196">IF(AND(MOD(ROW()-2, 4) = 0, ROW() &lt;= 401),
    INDEX(input!$AF$3:$AF$102, (ROW()-2)/4 + 1),
    ""
)</f>
        <v/>
      </c>
      <c r="V196" s="174" t="str">
        <f t="array" ref="V196">IF(AND(MOD(ROW()-2, 4) = 0, ROW() &lt;= 401),
    INDEX(input!$U$3:$U$102, (ROW()-2)/4 + 1),
    ""
)</f>
        <v/>
      </c>
      <c r="W196" s="172"/>
      <c r="X196" s="172"/>
      <c r="Y196" s="175" t="str">
        <f t="array" ref="Y196">IF(AND(MOD(ROW()-2, 4) = 0, ROW() &lt;= 401),
    INDEX(input!$AB$3:$AB$102, (ROW()-2)/4 + 1),
    ""
)</f>
        <v/>
      </c>
      <c r="Z196" s="92">
        <f t="array" ref="Z196">INDEX(Images!$3:$401, INT((ROW()-2)/4)+1, MOD(ROW()-2, 4) + 2)</f>
        <v>0</v>
      </c>
      <c r="AA196" s="92">
        <f>IF(Z196&lt;&gt;"", 3, "")</f>
        <v>3</v>
      </c>
      <c r="AB196" s="92" t="str">
        <f t="shared" si="50"/>
        <v xml:space="preserve">     </v>
      </c>
      <c r="AC196" s="172"/>
      <c r="AD196" s="92" t="str">
        <f t="shared" si="1"/>
        <v/>
      </c>
      <c r="AE196" s="92"/>
      <c r="AF196" s="92"/>
      <c r="AG196" s="177" t="str">
        <f t="array" ref="AG196">IF(AND(MOD(ROW()-2, 4) = 0, ROW() &lt;= 401),
    LOWER(INDEX(input!$I$3:$I$102, (ROW()-2)/4 + 1)),
    ""
)</f>
        <v/>
      </c>
      <c r="AH196" s="92"/>
      <c r="AI196" s="92"/>
      <c r="AJ196" s="178" t="str">
        <f t="array" ref="AJ196">IF(MOD(ROW()-2, 4) = 0, IF(LOWER(INDEX(input!$V:$V, 3 + (ROW()-2)/4)) = "Slightly Used", "used", LOWER(INDEX(input!$V:$V, 3 + (ROW()-2)/4))), "")</f>
        <v/>
      </c>
      <c r="AK196" s="172"/>
      <c r="AL196" s="92"/>
      <c r="AM196" s="92"/>
      <c r="AN196" s="92"/>
      <c r="AO196" s="92"/>
      <c r="AP196" s="92"/>
      <c r="AQ196" s="92"/>
      <c r="AR196" s="92"/>
      <c r="AS196" s="92"/>
      <c r="AT196" s="78" t="str">
        <f t="array" ref="AT196">IF(AND(MOD(ROW()-2, 4) = 0, ROW() &lt;= 401),
    INDEX(input!$AD$3:$AD$102, (ROW()-2)/4 + 1),
    ""
)</f>
        <v/>
      </c>
      <c r="AU196" s="172"/>
      <c r="AV196" s="92"/>
      <c r="AW196" s="92"/>
      <c r="AX196" s="172"/>
      <c r="AY196" s="92"/>
      <c r="AZ196" s="92"/>
      <c r="BA196" s="172"/>
      <c r="BB196" s="92"/>
      <c r="BC196" s="92"/>
      <c r="BD196" s="172"/>
      <c r="BE196" s="92"/>
      <c r="BF196" s="92"/>
      <c r="BG196" s="172"/>
      <c r="BH196" s="92"/>
      <c r="BI196" s="92"/>
      <c r="BJ196" s="172"/>
      <c r="BK196" s="92"/>
      <c r="BL196" s="92"/>
      <c r="BM196" s="172"/>
      <c r="BN196" s="92"/>
      <c r="BO196" s="92"/>
      <c r="BP196" s="92"/>
      <c r="BQ196" s="10"/>
      <c r="BR196" s="10"/>
    </row>
    <row r="197" spans="1:70">
      <c r="A197" s="92" t="str">
        <f t="shared" si="0"/>
        <v xml:space="preserve">      </v>
      </c>
      <c r="B197" s="92" t="str">
        <f t="array" ref="B197">IF(AND(MOD(ROW()-2, 4) = 0, ROW() &lt;= 402), INDEX(input!$C$3:$C$102, (ROW()-2)/4 + 1), "")</f>
        <v/>
      </c>
      <c r="C197" s="92"/>
      <c r="D197" s="92" t="str">
        <f t="array" ref="D197">IF(AND(MOD(ROW()-2, 4) = 0, ROW() &lt;= 401),
    INDEX(input!$E$3:$E$102, (ROW()-2)/4 + 1),
    ""
)</f>
        <v/>
      </c>
      <c r="E197" s="92"/>
      <c r="F197" s="92" t="str">
        <f t="array" ref="F197">IF(AND(MOD(ROW()-2, 4) = 0, ROW() &lt;= 401),
    INDEX(input!$P$3:$P$102, (ROW()-2)/4 + 1),
    ""
)</f>
        <v/>
      </c>
      <c r="G197" s="92">
        <f t="array" ref="G197">IF(AND(MOD(ROW()-2, 4) = 0, ROW() &lt;= 401),
    INDEX(input!$Q$3:$Q$102, (ROW()-2)/4 + 1),
)</f>
        <v>0</v>
      </c>
      <c r="H197" s="172"/>
      <c r="I197" s="92" t="str">
        <f t="array" ref="I197">IF(AND(MOD(ROW()-2, 4) = 0, ROW() &lt;= 401),
    INDEX(input!$R$3:$R$102, (ROW()-2)/4 + 1),
    ""
)</f>
        <v/>
      </c>
      <c r="J197" s="92" t="str">
        <f t="array" ref="J197">IF(AND(MOD(ROW()-2, 4) = 0, ROW() &lt;= 401),
    INDEX(input!$S$3:$S$102, (ROW()-2)/4 + 1),
    ""
)</f>
        <v/>
      </c>
      <c r="K197" s="92"/>
      <c r="L197" s="92"/>
      <c r="M197" s="92"/>
      <c r="N197" s="92"/>
      <c r="O197" s="92" t="str">
        <f t="array" ref="O197">IF(AND(MOD(ROW()-2, 4) = 0, ROW() &lt;= 401),
    INDEX(input!$AA$3:$AA$102, (ROW()-2)/4 + 1),
    ""
)</f>
        <v/>
      </c>
      <c r="P197" s="173" t="str">
        <f t="array" ref="P197">IF(AND(MOD(ROW()-2, 4) = 0, ROW() &lt;= 401),
    INDEX(input!$AC$3:$AC$102, (ROW()-2)/4 + 1),
    ""
)</f>
        <v/>
      </c>
      <c r="Q197" s="92"/>
      <c r="R197" s="173" t="str">
        <f t="array" ref="R197">IF(AND(MOD(ROW()-2, 4) = 0, ROW() &lt;= 401),
    INDEX(input!$T$3:$T$102, (ROW()-2)/4 + 1),
    ""
)</f>
        <v/>
      </c>
      <c r="S197" s="92"/>
      <c r="T197" s="92"/>
      <c r="U197" s="78" t="str">
        <f t="array" ref="U197">IF(AND(MOD(ROW()-2, 4) = 0, ROW() &lt;= 401),
    INDEX(input!$AF$3:$AF$102, (ROW()-2)/4 + 1),
    ""
)</f>
        <v/>
      </c>
      <c r="V197" s="174" t="str">
        <f t="array" ref="V197">IF(AND(MOD(ROW()-2, 4) = 0, ROW() &lt;= 401),
    INDEX(input!$U$3:$U$102, (ROW()-2)/4 + 1),
    ""
)</f>
        <v/>
      </c>
      <c r="W197" s="172"/>
      <c r="X197" s="172"/>
      <c r="Y197" s="175" t="str">
        <f t="array" ref="Y197">IF(AND(MOD(ROW()-2, 4) = 0, ROW() &lt;= 401),
    INDEX(input!$AB$3:$AB$102, (ROW()-2)/4 + 1),
    ""
)</f>
        <v/>
      </c>
      <c r="Z197" s="92">
        <f t="array" ref="Z197">INDEX(Images!$3:$401, INT((ROW()-2)/4)+1, MOD(ROW()-2, 4) + 2)</f>
        <v>0</v>
      </c>
      <c r="AA197" s="92">
        <f>IF(Z197&lt;&gt;"", 4, "")</f>
        <v>4</v>
      </c>
      <c r="AB197" s="92" t="str">
        <f t="shared" si="50"/>
        <v xml:space="preserve">     </v>
      </c>
      <c r="AC197" s="172"/>
      <c r="AD197" s="92" t="str">
        <f t="shared" si="1"/>
        <v/>
      </c>
      <c r="AE197" s="92"/>
      <c r="AF197" s="92"/>
      <c r="AG197" s="177" t="str">
        <f t="array" ref="AG197">IF(AND(MOD(ROW()-2, 4) = 0, ROW() &lt;= 401),
    LOWER(INDEX(input!$I$3:$I$102, (ROW()-2)/4 + 1)),
    ""
)</f>
        <v/>
      </c>
      <c r="AH197" s="92"/>
      <c r="AI197" s="92"/>
      <c r="AJ197" s="178" t="str">
        <f t="array" ref="AJ197">IF(MOD(ROW()-2, 4) = 0, IF(LOWER(INDEX(input!$V:$V, 3 + (ROW()-2)/4)) = "Slightly Used", "used", LOWER(INDEX(input!$V:$V, 3 + (ROW()-2)/4))), "")</f>
        <v/>
      </c>
      <c r="AK197" s="172"/>
      <c r="AL197" s="92"/>
      <c r="AM197" s="92"/>
      <c r="AN197" s="92"/>
      <c r="AO197" s="92"/>
      <c r="AP197" s="92"/>
      <c r="AQ197" s="92"/>
      <c r="AR197" s="92"/>
      <c r="AS197" s="92"/>
      <c r="AT197" s="78" t="str">
        <f t="array" ref="AT197">IF(AND(MOD(ROW()-2, 4) = 0, ROW() &lt;= 401),
    INDEX(input!$AD$3:$AD$102, (ROW()-2)/4 + 1),
    ""
)</f>
        <v/>
      </c>
      <c r="AU197" s="172"/>
      <c r="AV197" s="92"/>
      <c r="AW197" s="92"/>
      <c r="AX197" s="172"/>
      <c r="AY197" s="92"/>
      <c r="AZ197" s="92"/>
      <c r="BA197" s="172"/>
      <c r="BB197" s="92"/>
      <c r="BC197" s="92"/>
      <c r="BD197" s="172"/>
      <c r="BE197" s="92"/>
      <c r="BF197" s="92"/>
      <c r="BG197" s="172"/>
      <c r="BH197" s="92"/>
      <c r="BI197" s="92"/>
      <c r="BJ197" s="172"/>
      <c r="BK197" s="92"/>
      <c r="BL197" s="92"/>
      <c r="BM197" s="172"/>
      <c r="BN197" s="92"/>
      <c r="BO197" s="92"/>
      <c r="BP197" s="92"/>
      <c r="BQ197" s="10"/>
      <c r="BR197" s="10"/>
    </row>
    <row r="198" spans="1:70">
      <c r="A198" s="92" t="str">
        <f t="shared" si="0"/>
        <v xml:space="preserve">      </v>
      </c>
      <c r="B198" s="92" t="str">
        <f t="array" ref="B198">IF(AND(MOD(ROW()-2, 4) = 0, ROW() &lt;= 402), INDEX(input!$C$3:$C$102, (ROW()-2)/4 + 1), "")</f>
        <v xml:space="preserve">     </v>
      </c>
      <c r="C198" s="92" t="str">
        <f t="array" aca="1" ref="C19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198" s="92">
        <f t="array" ref="D198">IF(AND(MOD(ROW()-2, 4) = 0, ROW() &lt;= 401),
    INDEX(input!$E$3:$E$102, (ROW()-2)/4 + 1),
    ""
)</f>
        <v>0</v>
      </c>
      <c r="E198" s="92" t="s">
        <v>509</v>
      </c>
      <c r="F198" s="92">
        <f t="array" ref="F198">IF(AND(MOD(ROW()-2, 4) = 0, ROW() &lt;= 401),
    INDEX(input!$P$3:$P$102, (ROW()-2)/4 + 1),
    ""
)</f>
        <v>0</v>
      </c>
      <c r="G198" s="92">
        <f t="array" ref="G198">IF(AND(MOD(ROW()-2, 4) = 0, ROW() &lt;= 401),
    INDEX(input!$Q$3:$Q$102, (ROW()-2)/4 + 1),
)</f>
        <v>0</v>
      </c>
      <c r="H198" s="172" t="b">
        <v>0</v>
      </c>
      <c r="I198" s="92">
        <f t="array" ref="I198">IF(AND(MOD(ROW()-2, 4) = 0, ROW() &lt;= 401),
    INDEX(input!$R$3:$R$102, (ROW()-2)/4 + 1),
    ""
)</f>
        <v>0</v>
      </c>
      <c r="J198" s="92">
        <f t="array" ref="J198">IF(AND(MOD(ROW()-2, 4) = 0, ROW() &lt;= 401),
    INDEX(input!$S$3:$S$102, (ROW()-2)/4 + 1),
    ""
)</f>
        <v>0</v>
      </c>
      <c r="K198" s="92"/>
      <c r="L198" s="92"/>
      <c r="M198" s="92"/>
      <c r="N198" s="92"/>
      <c r="O198" s="92" t="str">
        <f t="array" ref="O198">IF(AND(MOD(ROW()-2, 4) = 0, ROW() &lt;= 401),
    INDEX(input!$AA$3:$AA$102, (ROW()-2)/4 + 1),
    ""
)</f>
        <v xml:space="preserve"> 2-D-9</v>
      </c>
      <c r="P198" s="173" t="str">
        <f t="array" ref="P198">IF(AND(MOD(ROW()-2, 4) = 0, ROW() &lt;= 401),
    INDEX(input!$AC$3:$AC$102, (ROW()-2)/4 + 1),
    ""
)</f>
        <v>No Matching Item Found</v>
      </c>
      <c r="Q198" s="92" t="s">
        <v>510</v>
      </c>
      <c r="R198" s="173">
        <f t="array" ref="R198">IF(AND(MOD(ROW()-2, 4) = 0, ROW() &lt;= 401),
    INDEX(input!$T$3:$T$102, (ROW()-2)/4 + 1),
    ""
)</f>
        <v>0</v>
      </c>
      <c r="S198" s="92" t="s">
        <v>511</v>
      </c>
      <c r="T198" s="92" t="s">
        <v>512</v>
      </c>
      <c r="U198" s="78" t="b">
        <f t="array" ref="U198">IF(AND(MOD(ROW()-2, 4) = 0, ROW() &lt;= 401),
    INDEX(input!$AF$3:$AF$102, (ROW()-2)/4 + 1),
    ""
)</f>
        <v>0</v>
      </c>
      <c r="V198" s="174">
        <f t="array" ref="V198">IF(AND(MOD(ROW()-2, 4) = 0, ROW() &lt;= 401),
    INDEX(input!$U$3:$U$102, (ROW()-2)/4 + 1),
    ""
)</f>
        <v>0</v>
      </c>
      <c r="W198" s="172" t="b">
        <v>1</v>
      </c>
      <c r="X198" s="172" t="b">
        <v>1</v>
      </c>
      <c r="Y198" s="175" t="str">
        <f t="array" ref="Y198">IF(AND(MOD(ROW()-2, 4) = 0, ROW() &lt;= 401),
    INDEX(input!$AB$3:$AB$102, (ROW()-2)/4 + 1),
    ""
)</f>
        <v/>
      </c>
      <c r="Z198" s="92">
        <f t="array" ref="Z198">INDEX(Images!$3:$401, INT((ROW()-2)/4)+1, MOD(ROW()-2, 4) + 2)</f>
        <v>0</v>
      </c>
      <c r="AA198" s="92">
        <f>IF(Z198&lt;&gt;"", 1, "")</f>
        <v>1</v>
      </c>
      <c r="AB198" s="92" t="str">
        <f t="array" ref="AB198">IF(AND(Z198&lt;&gt;"", MOD(ROW()-2,4)=0), INDEX($B$2:$B$401, (ROW()-2)/4*4 + 1), "")</f>
        <v xml:space="preserve">     </v>
      </c>
      <c r="AC198" s="172" t="b">
        <v>0</v>
      </c>
      <c r="AD198" s="92" t="str">
        <f t="shared" si="1"/>
        <v xml:space="preserve">     </v>
      </c>
      <c r="AE198" s="92"/>
      <c r="AF198" s="92" t="s">
        <v>513</v>
      </c>
      <c r="AG198" s="177" t="str">
        <f t="array" ref="AG198">IF(AND(MOD(ROW()-2, 4) = 0, ROW() &lt;= 401),
    LOWER(INDEX(input!$I$3:$I$102, (ROW()-2)/4 + 1)),
    ""
)</f>
        <v/>
      </c>
      <c r="AH198" s="92"/>
      <c r="AI198" s="92"/>
      <c r="AJ198" s="178" t="str">
        <f t="array" ref="AJ198">IF(MOD(ROW()-2, 4) = 0, IF(LOWER(INDEX(input!$V:$V, 3 + (ROW()-2)/4)) = "Slightly Used", "used", LOWER(INDEX(input!$V:$V, 3 + (ROW()-2)/4))), "")</f>
        <v/>
      </c>
      <c r="AK198" s="172" t="b">
        <v>1</v>
      </c>
      <c r="AL198" s="92"/>
      <c r="AM198" s="92"/>
      <c r="AN198" s="92"/>
      <c r="AO198" s="92"/>
      <c r="AP198" s="92"/>
      <c r="AQ198" s="92"/>
      <c r="AR198" s="92" t="s">
        <v>514</v>
      </c>
      <c r="AS198" s="92"/>
      <c r="AT198" s="78" t="str">
        <f t="array" ref="AT198">IF(AND(MOD(ROW()-2, 4) = 0, ROW() &lt;= 401),
    INDEX(input!$AD$3:$AD$102, (ROW()-2)/4 + 1),
    ""
)</f>
        <v>No Matching Item Found</v>
      </c>
      <c r="AU198" s="172" t="b">
        <v>1</v>
      </c>
      <c r="AV198" s="92"/>
      <c r="AW198" s="92"/>
      <c r="AX198" s="172" t="b">
        <v>1</v>
      </c>
      <c r="AY198" s="92"/>
      <c r="AZ198" s="92"/>
      <c r="BA198" s="172" t="b">
        <v>1</v>
      </c>
      <c r="BB198" s="92"/>
      <c r="BC198" s="92"/>
      <c r="BD198" s="172" t="b">
        <v>1</v>
      </c>
      <c r="BE198" s="92"/>
      <c r="BF198" s="92"/>
      <c r="BG198" s="172" t="b">
        <v>1</v>
      </c>
      <c r="BH198" s="92"/>
      <c r="BI198" s="92"/>
      <c r="BJ198" s="172" t="b">
        <v>1</v>
      </c>
      <c r="BK198" s="92"/>
      <c r="BL198" s="92"/>
      <c r="BM198" s="172" t="b">
        <v>1</v>
      </c>
      <c r="BN198" s="92"/>
      <c r="BO198" s="92"/>
      <c r="BP198" s="92" t="s">
        <v>515</v>
      </c>
      <c r="BQ198" s="10"/>
      <c r="BR198" s="10"/>
    </row>
    <row r="199" spans="1:70">
      <c r="A199" s="92" t="str">
        <f t="shared" si="0"/>
        <v xml:space="preserve">      </v>
      </c>
      <c r="B199" s="92" t="str">
        <f t="array" ref="B199">IF(AND(MOD(ROW()-2, 4) = 0, ROW() &lt;= 402), INDEX(input!$C$3:$C$102, (ROW()-2)/4 + 1), "")</f>
        <v/>
      </c>
      <c r="C199" s="92"/>
      <c r="D199" s="92" t="str">
        <f t="array" ref="D199">IF(AND(MOD(ROW()-2, 4) = 0, ROW() &lt;= 401),
    INDEX(input!$E$3:$E$102, (ROW()-2)/4 + 1),
    ""
)</f>
        <v/>
      </c>
      <c r="E199" s="92"/>
      <c r="F199" s="92" t="str">
        <f t="array" ref="F199">IF(AND(MOD(ROW()-2, 4) = 0, ROW() &lt;= 401),
    INDEX(input!$P$3:$P$102, (ROW()-2)/4 + 1),
    ""
)</f>
        <v/>
      </c>
      <c r="G199" s="92">
        <f t="array" ref="G199">IF(AND(MOD(ROW()-2, 4) = 0, ROW() &lt;= 401),
    INDEX(input!$Q$3:$Q$102, (ROW()-2)/4 + 1),
)</f>
        <v>0</v>
      </c>
      <c r="H199" s="172"/>
      <c r="I199" s="92" t="str">
        <f t="array" ref="I199">IF(AND(MOD(ROW()-2, 4) = 0, ROW() &lt;= 401),
    INDEX(input!$R$3:$R$102, (ROW()-2)/4 + 1),
    ""
)</f>
        <v/>
      </c>
      <c r="J199" s="92" t="str">
        <f t="array" ref="J199">IF(AND(MOD(ROW()-2, 4) = 0, ROW() &lt;= 401),
    INDEX(input!$S$3:$S$102, (ROW()-2)/4 + 1),
    ""
)</f>
        <v/>
      </c>
      <c r="K199" s="92"/>
      <c r="L199" s="92"/>
      <c r="M199" s="92"/>
      <c r="N199" s="92"/>
      <c r="O199" s="92" t="str">
        <f t="array" ref="O199">IF(AND(MOD(ROW()-2, 4) = 0, ROW() &lt;= 401),
    INDEX(input!$AA$3:$AA$102, (ROW()-2)/4 + 1),
    ""
)</f>
        <v/>
      </c>
      <c r="P199" s="173" t="str">
        <f t="array" ref="P199">IF(AND(MOD(ROW()-2, 4) = 0, ROW() &lt;= 401),
    INDEX(input!$AC$3:$AC$102, (ROW()-2)/4 + 1),
    ""
)</f>
        <v/>
      </c>
      <c r="Q199" s="92"/>
      <c r="R199" s="173" t="str">
        <f t="array" ref="R199">IF(AND(MOD(ROW()-2, 4) = 0, ROW() &lt;= 401),
    INDEX(input!$T$3:$T$102, (ROW()-2)/4 + 1),
    ""
)</f>
        <v/>
      </c>
      <c r="S199" s="92"/>
      <c r="T199" s="92"/>
      <c r="U199" s="78" t="str">
        <f t="array" ref="U199">IF(AND(MOD(ROW()-2, 4) = 0, ROW() &lt;= 401),
    INDEX(input!$AF$3:$AF$102, (ROW()-2)/4 + 1),
    ""
)</f>
        <v/>
      </c>
      <c r="V199" s="174" t="str">
        <f t="array" ref="V199">IF(AND(MOD(ROW()-2, 4) = 0, ROW() &lt;= 401),
    INDEX(input!$U$3:$U$102, (ROW()-2)/4 + 1),
    ""
)</f>
        <v/>
      </c>
      <c r="W199" s="172"/>
      <c r="X199" s="172"/>
      <c r="Y199" s="175" t="str">
        <f t="array" ref="Y199">IF(AND(MOD(ROW()-2, 4) = 0, ROW() &lt;= 401),
    INDEX(input!$AB$3:$AB$102, (ROW()-2)/4 + 1),
    ""
)</f>
        <v/>
      </c>
      <c r="Z199" s="92">
        <f t="array" ref="Z199">INDEX(Images!$3:$401, INT((ROW()-2)/4)+1, MOD(ROW()-2, 4) + 2)</f>
        <v>0</v>
      </c>
      <c r="AA199" s="92">
        <f>IF(Z199&lt;&gt;"", 2, "")</f>
        <v>2</v>
      </c>
      <c r="AB199" s="92" t="str">
        <f t="shared" ref="AB199:AB201" si="51">IF(Z199&lt;&gt;"", AB198, "")</f>
        <v xml:space="preserve">     </v>
      </c>
      <c r="AC199" s="172"/>
      <c r="AD199" s="92" t="str">
        <f t="shared" si="1"/>
        <v/>
      </c>
      <c r="AE199" s="92"/>
      <c r="AF199" s="92"/>
      <c r="AG199" s="177" t="str">
        <f t="array" ref="AG199">IF(AND(MOD(ROW()-2, 4) = 0, ROW() &lt;= 401),
    LOWER(INDEX(input!$I$3:$I$102, (ROW()-2)/4 + 1)),
    ""
)</f>
        <v/>
      </c>
      <c r="AH199" s="92"/>
      <c r="AI199" s="92"/>
      <c r="AJ199" s="178" t="str">
        <f t="array" ref="AJ199">IF(MOD(ROW()-2, 4) = 0, IF(LOWER(INDEX(input!$V:$V, 3 + (ROW()-2)/4)) = "Slightly Used", "used", LOWER(INDEX(input!$V:$V, 3 + (ROW()-2)/4))), "")</f>
        <v/>
      </c>
      <c r="AK199" s="172"/>
      <c r="AL199" s="92"/>
      <c r="AM199" s="92"/>
      <c r="AN199" s="92"/>
      <c r="AO199" s="92"/>
      <c r="AP199" s="92"/>
      <c r="AQ199" s="92"/>
      <c r="AR199" s="92"/>
      <c r="AS199" s="92"/>
      <c r="AT199" s="78" t="str">
        <f t="array" ref="AT199">IF(AND(MOD(ROW()-2, 4) = 0, ROW() &lt;= 401),
    INDEX(input!$AD$3:$AD$102, (ROW()-2)/4 + 1),
    ""
)</f>
        <v/>
      </c>
      <c r="AU199" s="172"/>
      <c r="AV199" s="92"/>
      <c r="AW199" s="92"/>
      <c r="AX199" s="172"/>
      <c r="AY199" s="92"/>
      <c r="AZ199" s="92"/>
      <c r="BA199" s="172"/>
      <c r="BB199" s="92"/>
      <c r="BC199" s="92"/>
      <c r="BD199" s="172"/>
      <c r="BE199" s="92"/>
      <c r="BF199" s="92"/>
      <c r="BG199" s="172"/>
      <c r="BH199" s="92"/>
      <c r="BI199" s="92"/>
      <c r="BJ199" s="172"/>
      <c r="BK199" s="92"/>
      <c r="BL199" s="92"/>
      <c r="BM199" s="172"/>
      <c r="BN199" s="92"/>
      <c r="BO199" s="92"/>
      <c r="BP199" s="92"/>
      <c r="BQ199" s="10"/>
      <c r="BR199" s="10"/>
    </row>
    <row r="200" spans="1:70">
      <c r="A200" s="92" t="str">
        <f t="shared" si="0"/>
        <v xml:space="preserve">      </v>
      </c>
      <c r="B200" s="92" t="str">
        <f t="array" ref="B200">IF(AND(MOD(ROW()-2, 4) = 0, ROW() &lt;= 402), INDEX(input!$C$3:$C$102, (ROW()-2)/4 + 1), "")</f>
        <v/>
      </c>
      <c r="C200" s="92"/>
      <c r="D200" s="92" t="str">
        <f t="array" ref="D200">IF(AND(MOD(ROW()-2, 4) = 0, ROW() &lt;= 401),
    INDEX(input!$E$3:$E$102, (ROW()-2)/4 + 1),
    ""
)</f>
        <v/>
      </c>
      <c r="E200" s="92"/>
      <c r="F200" s="92" t="str">
        <f t="array" ref="F200">IF(AND(MOD(ROW()-2, 4) = 0, ROW() &lt;= 401),
    INDEX(input!$P$3:$P$102, (ROW()-2)/4 + 1),
    ""
)</f>
        <v/>
      </c>
      <c r="G200" s="92">
        <f t="array" ref="G200">IF(AND(MOD(ROW()-2, 4) = 0, ROW() &lt;= 401),
    INDEX(input!$Q$3:$Q$102, (ROW()-2)/4 + 1),
)</f>
        <v>0</v>
      </c>
      <c r="H200" s="172"/>
      <c r="I200" s="92" t="str">
        <f t="array" ref="I200">IF(AND(MOD(ROW()-2, 4) = 0, ROW() &lt;= 401),
    INDEX(input!$R$3:$R$102, (ROW()-2)/4 + 1),
    ""
)</f>
        <v/>
      </c>
      <c r="J200" s="92" t="str">
        <f t="array" ref="J200">IF(AND(MOD(ROW()-2, 4) = 0, ROW() &lt;= 401),
    INDEX(input!$S$3:$S$102, (ROW()-2)/4 + 1),
    ""
)</f>
        <v/>
      </c>
      <c r="K200" s="92"/>
      <c r="L200" s="92"/>
      <c r="M200" s="92"/>
      <c r="N200" s="92"/>
      <c r="O200" s="92" t="str">
        <f t="array" ref="O200">IF(AND(MOD(ROW()-2, 4) = 0, ROW() &lt;= 401),
    INDEX(input!$AA$3:$AA$102, (ROW()-2)/4 + 1),
    ""
)</f>
        <v/>
      </c>
      <c r="P200" s="173" t="str">
        <f t="array" ref="P200">IF(AND(MOD(ROW()-2, 4) = 0, ROW() &lt;= 401),
    INDEX(input!$AC$3:$AC$102, (ROW()-2)/4 + 1),
    ""
)</f>
        <v/>
      </c>
      <c r="Q200" s="92"/>
      <c r="R200" s="173" t="str">
        <f t="array" ref="R200">IF(AND(MOD(ROW()-2, 4) = 0, ROW() &lt;= 401),
    INDEX(input!$T$3:$T$102, (ROW()-2)/4 + 1),
    ""
)</f>
        <v/>
      </c>
      <c r="S200" s="92"/>
      <c r="T200" s="92"/>
      <c r="U200" s="78" t="str">
        <f t="array" ref="U200">IF(AND(MOD(ROW()-2, 4) = 0, ROW() &lt;= 401),
    INDEX(input!$AF$3:$AF$102, (ROW()-2)/4 + 1),
    ""
)</f>
        <v/>
      </c>
      <c r="V200" s="174" t="str">
        <f t="array" ref="V200">IF(AND(MOD(ROW()-2, 4) = 0, ROW() &lt;= 401),
    INDEX(input!$U$3:$U$102, (ROW()-2)/4 + 1),
    ""
)</f>
        <v/>
      </c>
      <c r="W200" s="172"/>
      <c r="X200" s="172"/>
      <c r="Y200" s="175" t="str">
        <f t="array" ref="Y200">IF(AND(MOD(ROW()-2, 4) = 0, ROW() &lt;= 401),
    INDEX(input!$AB$3:$AB$102, (ROW()-2)/4 + 1),
    ""
)</f>
        <v/>
      </c>
      <c r="Z200" s="92">
        <f t="array" ref="Z200">INDEX(Images!$3:$401, INT((ROW()-2)/4)+1, MOD(ROW()-2, 4) + 2)</f>
        <v>0</v>
      </c>
      <c r="AA200" s="92">
        <f>IF(Z200&lt;&gt;"", 3, "")</f>
        <v>3</v>
      </c>
      <c r="AB200" s="92" t="str">
        <f t="shared" si="51"/>
        <v xml:space="preserve">     </v>
      </c>
      <c r="AC200" s="172"/>
      <c r="AD200" s="92" t="str">
        <f t="shared" si="1"/>
        <v/>
      </c>
      <c r="AE200" s="92"/>
      <c r="AF200" s="92"/>
      <c r="AG200" s="177" t="str">
        <f t="array" ref="AG200">IF(AND(MOD(ROW()-2, 4) = 0, ROW() &lt;= 401),
    LOWER(INDEX(input!$I$3:$I$102, (ROW()-2)/4 + 1)),
    ""
)</f>
        <v/>
      </c>
      <c r="AH200" s="92"/>
      <c r="AI200" s="92"/>
      <c r="AJ200" s="178" t="str">
        <f t="array" ref="AJ200">IF(MOD(ROW()-2, 4) = 0, IF(LOWER(INDEX(input!$V:$V, 3 + (ROW()-2)/4)) = "Slightly Used", "used", LOWER(INDEX(input!$V:$V, 3 + (ROW()-2)/4))), "")</f>
        <v/>
      </c>
      <c r="AK200" s="172"/>
      <c r="AL200" s="92"/>
      <c r="AM200" s="92"/>
      <c r="AN200" s="92"/>
      <c r="AO200" s="92"/>
      <c r="AP200" s="92"/>
      <c r="AQ200" s="92"/>
      <c r="AR200" s="92"/>
      <c r="AS200" s="92"/>
      <c r="AT200" s="78" t="str">
        <f t="array" ref="AT200">IF(AND(MOD(ROW()-2, 4) = 0, ROW() &lt;= 401),
    INDEX(input!$AD$3:$AD$102, (ROW()-2)/4 + 1),
    ""
)</f>
        <v/>
      </c>
      <c r="AU200" s="172"/>
      <c r="AV200" s="92"/>
      <c r="AW200" s="92"/>
      <c r="AX200" s="172"/>
      <c r="AY200" s="92"/>
      <c r="AZ200" s="92"/>
      <c r="BA200" s="172"/>
      <c r="BB200" s="92"/>
      <c r="BC200" s="92"/>
      <c r="BD200" s="172"/>
      <c r="BE200" s="92"/>
      <c r="BF200" s="92"/>
      <c r="BG200" s="172"/>
      <c r="BH200" s="92"/>
      <c r="BI200" s="92"/>
      <c r="BJ200" s="172"/>
      <c r="BK200" s="92"/>
      <c r="BL200" s="92"/>
      <c r="BM200" s="172"/>
      <c r="BN200" s="92"/>
      <c r="BO200" s="92"/>
      <c r="BP200" s="92"/>
      <c r="BQ200" s="10"/>
      <c r="BR200" s="10"/>
    </row>
    <row r="201" spans="1:70">
      <c r="A201" s="92" t="str">
        <f t="shared" si="0"/>
        <v xml:space="preserve">      </v>
      </c>
      <c r="B201" s="92" t="str">
        <f t="array" ref="B201">IF(AND(MOD(ROW()-2, 4) = 0, ROW() &lt;= 402), INDEX(input!$C$3:$C$102, (ROW()-2)/4 + 1), "")</f>
        <v/>
      </c>
      <c r="C201" s="92"/>
      <c r="D201" s="92" t="str">
        <f t="array" ref="D201">IF(AND(MOD(ROW()-2, 4) = 0, ROW() &lt;= 401),
    INDEX(input!$E$3:$E$102, (ROW()-2)/4 + 1),
    ""
)</f>
        <v/>
      </c>
      <c r="E201" s="92"/>
      <c r="F201" s="92" t="str">
        <f t="array" ref="F201">IF(AND(MOD(ROW()-2, 4) = 0, ROW() &lt;= 401),
    INDEX(input!$P$3:$P$102, (ROW()-2)/4 + 1),
    ""
)</f>
        <v/>
      </c>
      <c r="G201" s="92">
        <f t="array" ref="G201">IF(AND(MOD(ROW()-2, 4) = 0, ROW() &lt;= 401),
    INDEX(input!$Q$3:$Q$102, (ROW()-2)/4 + 1),
)</f>
        <v>0</v>
      </c>
      <c r="H201" s="172"/>
      <c r="I201" s="92" t="str">
        <f t="array" ref="I201">IF(AND(MOD(ROW()-2, 4) = 0, ROW() &lt;= 401),
    INDEX(input!$R$3:$R$102, (ROW()-2)/4 + 1),
    ""
)</f>
        <v/>
      </c>
      <c r="J201" s="92" t="str">
        <f t="array" ref="J201">IF(AND(MOD(ROW()-2, 4) = 0, ROW() &lt;= 401),
    INDEX(input!$S$3:$S$102, (ROW()-2)/4 + 1),
    ""
)</f>
        <v/>
      </c>
      <c r="K201" s="92"/>
      <c r="L201" s="92"/>
      <c r="M201" s="92"/>
      <c r="N201" s="92"/>
      <c r="O201" s="92" t="str">
        <f t="array" ref="O201">IF(AND(MOD(ROW()-2, 4) = 0, ROW() &lt;= 401),
    INDEX(input!$AA$3:$AA$102, (ROW()-2)/4 + 1),
    ""
)</f>
        <v/>
      </c>
      <c r="P201" s="173" t="str">
        <f t="array" ref="P201">IF(AND(MOD(ROW()-2, 4) = 0, ROW() &lt;= 401),
    INDEX(input!$AC$3:$AC$102, (ROW()-2)/4 + 1),
    ""
)</f>
        <v/>
      </c>
      <c r="Q201" s="92"/>
      <c r="R201" s="173" t="str">
        <f t="array" ref="R201">IF(AND(MOD(ROW()-2, 4) = 0, ROW() &lt;= 401),
    INDEX(input!$T$3:$T$102, (ROW()-2)/4 + 1),
    ""
)</f>
        <v/>
      </c>
      <c r="S201" s="92"/>
      <c r="T201" s="92"/>
      <c r="U201" s="78" t="str">
        <f t="array" ref="U201">IF(AND(MOD(ROW()-2, 4) = 0, ROW() &lt;= 401),
    INDEX(input!$AF$3:$AF$102, (ROW()-2)/4 + 1),
    ""
)</f>
        <v/>
      </c>
      <c r="V201" s="174" t="str">
        <f t="array" ref="V201">IF(AND(MOD(ROW()-2, 4) = 0, ROW() &lt;= 401),
    INDEX(input!$U$3:$U$102, (ROW()-2)/4 + 1),
    ""
)</f>
        <v/>
      </c>
      <c r="W201" s="172"/>
      <c r="X201" s="172"/>
      <c r="Y201" s="175" t="str">
        <f t="array" ref="Y201">IF(AND(MOD(ROW()-2, 4) = 0, ROW() &lt;= 401),
    INDEX(input!$AB$3:$AB$102, (ROW()-2)/4 + 1),
    ""
)</f>
        <v/>
      </c>
      <c r="Z201" s="92">
        <f t="array" ref="Z201">INDEX(Images!$3:$401, INT((ROW()-2)/4)+1, MOD(ROW()-2, 4) + 2)</f>
        <v>0</v>
      </c>
      <c r="AA201" s="92">
        <f>IF(Z201&lt;&gt;"", 4, "")</f>
        <v>4</v>
      </c>
      <c r="AB201" s="92" t="str">
        <f t="shared" si="51"/>
        <v xml:space="preserve">     </v>
      </c>
      <c r="AC201" s="172"/>
      <c r="AD201" s="92" t="str">
        <f t="shared" si="1"/>
        <v/>
      </c>
      <c r="AE201" s="92"/>
      <c r="AF201" s="92"/>
      <c r="AG201" s="177" t="str">
        <f t="array" ref="AG201">IF(AND(MOD(ROW()-2, 4) = 0, ROW() &lt;= 401),
    LOWER(INDEX(input!$I$3:$I$102, (ROW()-2)/4 + 1)),
    ""
)</f>
        <v/>
      </c>
      <c r="AH201" s="92"/>
      <c r="AI201" s="92"/>
      <c r="AJ201" s="178" t="str">
        <f t="array" ref="AJ201">IF(MOD(ROW()-2, 4) = 0, IF(LOWER(INDEX(input!$V:$V, 3 + (ROW()-2)/4)) = "Slightly Used", "used", LOWER(INDEX(input!$V:$V, 3 + (ROW()-2)/4))), "")</f>
        <v/>
      </c>
      <c r="AK201" s="172"/>
      <c r="AL201" s="92"/>
      <c r="AM201" s="92"/>
      <c r="AN201" s="92"/>
      <c r="AO201" s="92"/>
      <c r="AP201" s="92"/>
      <c r="AQ201" s="92"/>
      <c r="AR201" s="92"/>
      <c r="AS201" s="92"/>
      <c r="AT201" s="78" t="str">
        <f t="array" ref="AT201">IF(AND(MOD(ROW()-2, 4) = 0, ROW() &lt;= 401),
    INDEX(input!$AD$3:$AD$102, (ROW()-2)/4 + 1),
    ""
)</f>
        <v/>
      </c>
      <c r="AU201" s="172"/>
      <c r="AV201" s="92"/>
      <c r="AW201" s="92"/>
      <c r="AX201" s="172"/>
      <c r="AY201" s="92"/>
      <c r="AZ201" s="92"/>
      <c r="BA201" s="172"/>
      <c r="BB201" s="92"/>
      <c r="BC201" s="92"/>
      <c r="BD201" s="172"/>
      <c r="BE201" s="92"/>
      <c r="BF201" s="92"/>
      <c r="BG201" s="172"/>
      <c r="BH201" s="92"/>
      <c r="BI201" s="92"/>
      <c r="BJ201" s="172"/>
      <c r="BK201" s="92"/>
      <c r="BL201" s="92"/>
      <c r="BM201" s="172"/>
      <c r="BN201" s="92"/>
      <c r="BO201" s="92"/>
      <c r="BP201" s="92"/>
      <c r="BQ201" s="10"/>
      <c r="BR201" s="10"/>
    </row>
    <row r="202" spans="1:70">
      <c r="A202" s="92" t="str">
        <f t="shared" si="0"/>
        <v xml:space="preserve">      </v>
      </c>
      <c r="B202" s="92" t="str">
        <f t="array" ref="B202">IF(AND(MOD(ROW()-2, 4) = 0, ROW() &lt;= 402), INDEX(input!$C$3:$C$102, (ROW()-2)/4 + 1), "")</f>
        <v xml:space="preserve">     </v>
      </c>
      <c r="C202" s="92" t="str">
        <f t="array" aca="1" ref="C20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02" s="92">
        <f t="array" ref="D202">IF(AND(MOD(ROW()-2, 4) = 0, ROW() &lt;= 401),
    INDEX(input!$E$3:$E$102, (ROW()-2)/4 + 1),
    ""
)</f>
        <v>0</v>
      </c>
      <c r="E202" s="92" t="s">
        <v>509</v>
      </c>
      <c r="F202" s="92">
        <f t="array" ref="F202">IF(AND(MOD(ROW()-2, 4) = 0, ROW() &lt;= 401),
    INDEX(input!$P$3:$P$102, (ROW()-2)/4 + 1),
    ""
)</f>
        <v>0</v>
      </c>
      <c r="G202" s="92">
        <f t="array" ref="G202">IF(AND(MOD(ROW()-2, 4) = 0, ROW() &lt;= 401),
    INDEX(input!$Q$3:$Q$102, (ROW()-2)/4 + 1),
)</f>
        <v>0</v>
      </c>
      <c r="H202" s="172" t="b">
        <v>0</v>
      </c>
      <c r="I202" s="92">
        <f t="array" ref="I202">IF(AND(MOD(ROW()-2, 4) = 0, ROW() &lt;= 401),
    INDEX(input!$R$3:$R$102, (ROW()-2)/4 + 1),
    ""
)</f>
        <v>0</v>
      </c>
      <c r="J202" s="92">
        <f t="array" ref="J202">IF(AND(MOD(ROW()-2, 4) = 0, ROW() &lt;= 401),
    INDEX(input!$S$3:$S$102, (ROW()-2)/4 + 1),
    ""
)</f>
        <v>0</v>
      </c>
      <c r="K202" s="92"/>
      <c r="L202" s="92"/>
      <c r="M202" s="92"/>
      <c r="N202" s="92"/>
      <c r="O202" s="92" t="str">
        <f t="array" ref="O202">IF(AND(MOD(ROW()-2, 4) = 0, ROW() &lt;= 401),
    INDEX(input!$AA$3:$AA$102, (ROW()-2)/4 + 1),
    ""
)</f>
        <v xml:space="preserve"> 2-D-9</v>
      </c>
      <c r="P202" s="173" t="str">
        <f t="array" ref="P202">IF(AND(MOD(ROW()-2, 4) = 0, ROW() &lt;= 401),
    INDEX(input!$AC$3:$AC$102, (ROW()-2)/4 + 1),
    ""
)</f>
        <v>No Matching Item Found</v>
      </c>
      <c r="Q202" s="92" t="s">
        <v>510</v>
      </c>
      <c r="R202" s="173">
        <f t="array" ref="R202">IF(AND(MOD(ROW()-2, 4) = 0, ROW() &lt;= 401),
    INDEX(input!$T$3:$T$102, (ROW()-2)/4 + 1),
    ""
)</f>
        <v>0</v>
      </c>
      <c r="S202" s="92" t="s">
        <v>511</v>
      </c>
      <c r="T202" s="92" t="s">
        <v>512</v>
      </c>
      <c r="U202" s="78" t="b">
        <f t="array" ref="U202">IF(AND(MOD(ROW()-2, 4) = 0, ROW() &lt;= 401),
    INDEX(input!$AF$3:$AF$102, (ROW()-2)/4 + 1),
    ""
)</f>
        <v>0</v>
      </c>
      <c r="V202" s="174">
        <f t="array" ref="V202">IF(AND(MOD(ROW()-2, 4) = 0, ROW() &lt;= 401),
    INDEX(input!$U$3:$U$102, (ROW()-2)/4 + 1),
    ""
)</f>
        <v>0</v>
      </c>
      <c r="W202" s="172" t="b">
        <v>1</v>
      </c>
      <c r="X202" s="172" t="b">
        <v>1</v>
      </c>
      <c r="Y202" s="175" t="str">
        <f t="array" ref="Y202">IF(AND(MOD(ROW()-2, 4) = 0, ROW() &lt;= 401),
    INDEX(input!$AB$3:$AB$102, (ROW()-2)/4 + 1),
    ""
)</f>
        <v/>
      </c>
      <c r="Z202" s="92">
        <f t="array" ref="Z202">INDEX(Images!$3:$401, INT((ROW()-2)/4)+1, MOD(ROW()-2, 4) + 2)</f>
        <v>0</v>
      </c>
      <c r="AA202" s="92">
        <f>IF(Z202&lt;&gt;"", 1, "")</f>
        <v>1</v>
      </c>
      <c r="AB202" s="92" t="str">
        <f t="array" ref="AB202">IF(AND(Z202&lt;&gt;"", MOD(ROW()-2,4)=0), INDEX($B$2:$B$401, (ROW()-2)/4*4 + 1), "")</f>
        <v xml:space="preserve">     </v>
      </c>
      <c r="AC202" s="172" t="b">
        <v>0</v>
      </c>
      <c r="AD202" s="92" t="str">
        <f t="shared" si="1"/>
        <v xml:space="preserve">     </v>
      </c>
      <c r="AE202" s="92"/>
      <c r="AF202" s="92" t="s">
        <v>513</v>
      </c>
      <c r="AG202" s="177" t="str">
        <f t="array" ref="AG202">IF(AND(MOD(ROW()-2, 4) = 0, ROW() &lt;= 401),
    LOWER(INDEX(input!$I$3:$I$102, (ROW()-2)/4 + 1)),
    ""
)</f>
        <v/>
      </c>
      <c r="AH202" s="92"/>
      <c r="AI202" s="92"/>
      <c r="AJ202" s="178" t="str">
        <f t="array" ref="AJ202">IF(MOD(ROW()-2, 4) = 0, IF(LOWER(INDEX(input!$V:$V, 3 + (ROW()-2)/4)) = "Slightly Used", "used", LOWER(INDEX(input!$V:$V, 3 + (ROW()-2)/4))), "")</f>
        <v/>
      </c>
      <c r="AK202" s="172" t="b">
        <v>1</v>
      </c>
      <c r="AL202" s="92"/>
      <c r="AM202" s="92"/>
      <c r="AN202" s="92"/>
      <c r="AO202" s="92"/>
      <c r="AP202" s="92"/>
      <c r="AQ202" s="92"/>
      <c r="AR202" s="92" t="s">
        <v>514</v>
      </c>
      <c r="AS202" s="92"/>
      <c r="AT202" s="78" t="str">
        <f t="array" ref="AT202">IF(AND(MOD(ROW()-2, 4) = 0, ROW() &lt;= 401),
    INDEX(input!$AD$3:$AD$102, (ROW()-2)/4 + 1),
    ""
)</f>
        <v>No Matching Item Found</v>
      </c>
      <c r="AU202" s="172" t="b">
        <v>1</v>
      </c>
      <c r="AV202" s="92"/>
      <c r="AW202" s="92"/>
      <c r="AX202" s="172" t="b">
        <v>1</v>
      </c>
      <c r="AY202" s="92"/>
      <c r="AZ202" s="92"/>
      <c r="BA202" s="172" t="b">
        <v>1</v>
      </c>
      <c r="BB202" s="92"/>
      <c r="BC202" s="92"/>
      <c r="BD202" s="172" t="b">
        <v>1</v>
      </c>
      <c r="BE202" s="92"/>
      <c r="BF202" s="92"/>
      <c r="BG202" s="172" t="b">
        <v>1</v>
      </c>
      <c r="BH202" s="92"/>
      <c r="BI202" s="92"/>
      <c r="BJ202" s="172" t="b">
        <v>1</v>
      </c>
      <c r="BK202" s="92"/>
      <c r="BL202" s="92"/>
      <c r="BM202" s="172" t="b">
        <v>1</v>
      </c>
      <c r="BN202" s="92"/>
      <c r="BO202" s="92"/>
      <c r="BP202" s="92" t="s">
        <v>515</v>
      </c>
      <c r="BQ202" s="10"/>
      <c r="BR202" s="10"/>
    </row>
    <row r="203" spans="1:70">
      <c r="A203" s="92" t="str">
        <f t="shared" si="0"/>
        <v xml:space="preserve">      </v>
      </c>
      <c r="B203" s="92" t="str">
        <f t="array" ref="B203">IF(AND(MOD(ROW()-2, 4) = 0, ROW() &lt;= 402), INDEX(input!$C$3:$C$102, (ROW()-2)/4 + 1), "")</f>
        <v/>
      </c>
      <c r="C203" s="92"/>
      <c r="D203" s="92" t="str">
        <f t="array" ref="D203">IF(AND(MOD(ROW()-2, 4) = 0, ROW() &lt;= 401),
    INDEX(input!$E$3:$E$102, (ROW()-2)/4 + 1),
    ""
)</f>
        <v/>
      </c>
      <c r="E203" s="92"/>
      <c r="F203" s="92" t="str">
        <f t="array" ref="F203">IF(AND(MOD(ROW()-2, 4) = 0, ROW() &lt;= 401),
    INDEX(input!$P$3:$P$102, (ROW()-2)/4 + 1),
    ""
)</f>
        <v/>
      </c>
      <c r="G203" s="92">
        <f t="array" ref="G203">IF(AND(MOD(ROW()-2, 4) = 0, ROW() &lt;= 401),
    INDEX(input!$Q$3:$Q$102, (ROW()-2)/4 + 1),
)</f>
        <v>0</v>
      </c>
      <c r="H203" s="172"/>
      <c r="I203" s="92" t="str">
        <f t="array" ref="I203">IF(AND(MOD(ROW()-2, 4) = 0, ROW() &lt;= 401),
    INDEX(input!$R$3:$R$102, (ROW()-2)/4 + 1),
    ""
)</f>
        <v/>
      </c>
      <c r="J203" s="92" t="str">
        <f t="array" ref="J203">IF(AND(MOD(ROW()-2, 4) = 0, ROW() &lt;= 401),
    INDEX(input!$S$3:$S$102, (ROW()-2)/4 + 1),
    ""
)</f>
        <v/>
      </c>
      <c r="K203" s="92"/>
      <c r="L203" s="92"/>
      <c r="M203" s="92"/>
      <c r="N203" s="92"/>
      <c r="O203" s="92" t="str">
        <f t="array" ref="O203">IF(AND(MOD(ROW()-2, 4) = 0, ROW() &lt;= 401),
    INDEX(input!$AA$3:$AA$102, (ROW()-2)/4 + 1),
    ""
)</f>
        <v/>
      </c>
      <c r="P203" s="173" t="str">
        <f t="array" ref="P203">IF(AND(MOD(ROW()-2, 4) = 0, ROW() &lt;= 401),
    INDEX(input!$AC$3:$AC$102, (ROW()-2)/4 + 1),
    ""
)</f>
        <v/>
      </c>
      <c r="Q203" s="92"/>
      <c r="R203" s="173" t="str">
        <f t="array" ref="R203">IF(AND(MOD(ROW()-2, 4) = 0, ROW() &lt;= 401),
    INDEX(input!$T$3:$T$102, (ROW()-2)/4 + 1),
    ""
)</f>
        <v/>
      </c>
      <c r="S203" s="92"/>
      <c r="T203" s="92"/>
      <c r="U203" s="78" t="str">
        <f t="array" ref="U203">IF(AND(MOD(ROW()-2, 4) = 0, ROW() &lt;= 401),
    INDEX(input!$AF$3:$AF$102, (ROW()-2)/4 + 1),
    ""
)</f>
        <v/>
      </c>
      <c r="V203" s="174" t="str">
        <f t="array" ref="V203">IF(AND(MOD(ROW()-2, 4) = 0, ROW() &lt;= 401),
    INDEX(input!$U$3:$U$102, (ROW()-2)/4 + 1),
    ""
)</f>
        <v/>
      </c>
      <c r="W203" s="172"/>
      <c r="X203" s="172"/>
      <c r="Y203" s="175" t="str">
        <f t="array" ref="Y203">IF(AND(MOD(ROW()-2, 4) = 0, ROW() &lt;= 401),
    INDEX(input!$AB$3:$AB$102, (ROW()-2)/4 + 1),
    ""
)</f>
        <v/>
      </c>
      <c r="Z203" s="92">
        <f t="array" ref="Z203">INDEX(Images!$3:$401, INT((ROW()-2)/4)+1, MOD(ROW()-2, 4) + 2)</f>
        <v>0</v>
      </c>
      <c r="AA203" s="92">
        <f>IF(Z203&lt;&gt;"", 2, "")</f>
        <v>2</v>
      </c>
      <c r="AB203" s="92" t="str">
        <f t="shared" ref="AB203:AB205" si="52">IF(Z203&lt;&gt;"", AB202, "")</f>
        <v xml:space="preserve">     </v>
      </c>
      <c r="AC203" s="172"/>
      <c r="AD203" s="92" t="str">
        <f t="shared" si="1"/>
        <v/>
      </c>
      <c r="AE203" s="92"/>
      <c r="AF203" s="92"/>
      <c r="AG203" s="177" t="str">
        <f t="array" ref="AG203">IF(AND(MOD(ROW()-2, 4) = 0, ROW() &lt;= 401),
    LOWER(INDEX(input!$I$3:$I$102, (ROW()-2)/4 + 1)),
    ""
)</f>
        <v/>
      </c>
      <c r="AH203" s="92"/>
      <c r="AI203" s="92"/>
      <c r="AJ203" s="178" t="str">
        <f t="array" ref="AJ203">IF(MOD(ROW()-2, 4) = 0, IF(LOWER(INDEX(input!$V:$V, 3 + (ROW()-2)/4)) = "Slightly Used", "used", LOWER(INDEX(input!$V:$V, 3 + (ROW()-2)/4))), "")</f>
        <v/>
      </c>
      <c r="AK203" s="172"/>
      <c r="AL203" s="92"/>
      <c r="AM203" s="92"/>
      <c r="AN203" s="92"/>
      <c r="AO203" s="92"/>
      <c r="AP203" s="92"/>
      <c r="AQ203" s="92"/>
      <c r="AR203" s="92"/>
      <c r="AS203" s="92"/>
      <c r="AT203" s="78" t="str">
        <f t="array" ref="AT203">IF(AND(MOD(ROW()-2, 4) = 0, ROW() &lt;= 401),
    INDEX(input!$AD$3:$AD$102, (ROW()-2)/4 + 1),
    ""
)</f>
        <v/>
      </c>
      <c r="AU203" s="172"/>
      <c r="AV203" s="92"/>
      <c r="AW203" s="92"/>
      <c r="AX203" s="172"/>
      <c r="AY203" s="92"/>
      <c r="AZ203" s="92"/>
      <c r="BA203" s="172"/>
      <c r="BB203" s="92"/>
      <c r="BC203" s="92"/>
      <c r="BD203" s="172"/>
      <c r="BE203" s="92"/>
      <c r="BF203" s="92"/>
      <c r="BG203" s="172"/>
      <c r="BH203" s="92"/>
      <c r="BI203" s="92"/>
      <c r="BJ203" s="172"/>
      <c r="BK203" s="92"/>
      <c r="BL203" s="92"/>
      <c r="BM203" s="172"/>
      <c r="BN203" s="92"/>
      <c r="BO203" s="92"/>
      <c r="BP203" s="92"/>
      <c r="BQ203" s="10"/>
      <c r="BR203" s="10"/>
    </row>
    <row r="204" spans="1:70">
      <c r="A204" s="92" t="str">
        <f t="shared" si="0"/>
        <v xml:space="preserve">      </v>
      </c>
      <c r="B204" s="92" t="str">
        <f t="array" ref="B204">IF(AND(MOD(ROW()-2, 4) = 0, ROW() &lt;= 402), INDEX(input!$C$3:$C$102, (ROW()-2)/4 + 1), "")</f>
        <v/>
      </c>
      <c r="C204" s="92"/>
      <c r="D204" s="92" t="str">
        <f t="array" ref="D204">IF(AND(MOD(ROW()-2, 4) = 0, ROW() &lt;= 401),
    INDEX(input!$E$3:$E$102, (ROW()-2)/4 + 1),
    ""
)</f>
        <v/>
      </c>
      <c r="E204" s="92"/>
      <c r="F204" s="92" t="str">
        <f t="array" ref="F204">IF(AND(MOD(ROW()-2, 4) = 0, ROW() &lt;= 401),
    INDEX(input!$P$3:$P$102, (ROW()-2)/4 + 1),
    ""
)</f>
        <v/>
      </c>
      <c r="G204" s="92">
        <f t="array" ref="G204">IF(AND(MOD(ROW()-2, 4) = 0, ROW() &lt;= 401),
    INDEX(input!$Q$3:$Q$102, (ROW()-2)/4 + 1),
)</f>
        <v>0</v>
      </c>
      <c r="H204" s="172"/>
      <c r="I204" s="92" t="str">
        <f t="array" ref="I204">IF(AND(MOD(ROW()-2, 4) = 0, ROW() &lt;= 401),
    INDEX(input!$R$3:$R$102, (ROW()-2)/4 + 1),
    ""
)</f>
        <v/>
      </c>
      <c r="J204" s="92" t="str">
        <f t="array" ref="J204">IF(AND(MOD(ROW()-2, 4) = 0, ROW() &lt;= 401),
    INDEX(input!$S$3:$S$102, (ROW()-2)/4 + 1),
    ""
)</f>
        <v/>
      </c>
      <c r="K204" s="92"/>
      <c r="L204" s="92"/>
      <c r="M204" s="92"/>
      <c r="N204" s="92"/>
      <c r="O204" s="92" t="str">
        <f t="array" ref="O204">IF(AND(MOD(ROW()-2, 4) = 0, ROW() &lt;= 401),
    INDEX(input!$AA$3:$AA$102, (ROW()-2)/4 + 1),
    ""
)</f>
        <v/>
      </c>
      <c r="P204" s="173" t="str">
        <f t="array" ref="P204">IF(AND(MOD(ROW()-2, 4) = 0, ROW() &lt;= 401),
    INDEX(input!$AC$3:$AC$102, (ROW()-2)/4 + 1),
    ""
)</f>
        <v/>
      </c>
      <c r="Q204" s="92"/>
      <c r="R204" s="173" t="str">
        <f t="array" ref="R204">IF(AND(MOD(ROW()-2, 4) = 0, ROW() &lt;= 401),
    INDEX(input!$T$3:$T$102, (ROW()-2)/4 + 1),
    ""
)</f>
        <v/>
      </c>
      <c r="S204" s="92"/>
      <c r="T204" s="92"/>
      <c r="U204" s="78" t="str">
        <f t="array" ref="U204">IF(AND(MOD(ROW()-2, 4) = 0, ROW() &lt;= 401),
    INDEX(input!$AF$3:$AF$102, (ROW()-2)/4 + 1),
    ""
)</f>
        <v/>
      </c>
      <c r="V204" s="174" t="str">
        <f t="array" ref="V204">IF(AND(MOD(ROW()-2, 4) = 0, ROW() &lt;= 401),
    INDEX(input!$U$3:$U$102, (ROW()-2)/4 + 1),
    ""
)</f>
        <v/>
      </c>
      <c r="W204" s="172"/>
      <c r="X204" s="172"/>
      <c r="Y204" s="175" t="str">
        <f t="array" ref="Y204">IF(AND(MOD(ROW()-2, 4) = 0, ROW() &lt;= 401),
    INDEX(input!$AB$3:$AB$102, (ROW()-2)/4 + 1),
    ""
)</f>
        <v/>
      </c>
      <c r="Z204" s="92">
        <f t="array" ref="Z204">INDEX(Images!$3:$401, INT((ROW()-2)/4)+1, MOD(ROW()-2, 4) + 2)</f>
        <v>0</v>
      </c>
      <c r="AA204" s="92">
        <f>IF(Z204&lt;&gt;"", 3, "")</f>
        <v>3</v>
      </c>
      <c r="AB204" s="92" t="str">
        <f t="shared" si="52"/>
        <v xml:space="preserve">     </v>
      </c>
      <c r="AC204" s="172"/>
      <c r="AD204" s="92" t="str">
        <f t="shared" si="1"/>
        <v/>
      </c>
      <c r="AE204" s="92"/>
      <c r="AF204" s="92"/>
      <c r="AG204" s="177" t="str">
        <f t="array" ref="AG204">IF(AND(MOD(ROW()-2, 4) = 0, ROW() &lt;= 401),
    LOWER(INDEX(input!$I$3:$I$102, (ROW()-2)/4 + 1)),
    ""
)</f>
        <v/>
      </c>
      <c r="AH204" s="92"/>
      <c r="AI204" s="92"/>
      <c r="AJ204" s="178" t="str">
        <f t="array" ref="AJ204">IF(MOD(ROW()-2, 4) = 0, IF(LOWER(INDEX(input!$V:$V, 3 + (ROW()-2)/4)) = "Slightly Used", "used", LOWER(INDEX(input!$V:$V, 3 + (ROW()-2)/4))), "")</f>
        <v/>
      </c>
      <c r="AK204" s="172"/>
      <c r="AL204" s="92"/>
      <c r="AM204" s="92"/>
      <c r="AN204" s="92"/>
      <c r="AO204" s="92"/>
      <c r="AP204" s="92"/>
      <c r="AQ204" s="92"/>
      <c r="AR204" s="92"/>
      <c r="AS204" s="92"/>
      <c r="AT204" s="78" t="str">
        <f t="array" ref="AT204">IF(AND(MOD(ROW()-2, 4) = 0, ROW() &lt;= 401),
    INDEX(input!$AD$3:$AD$102, (ROW()-2)/4 + 1),
    ""
)</f>
        <v/>
      </c>
      <c r="AU204" s="172"/>
      <c r="AV204" s="92"/>
      <c r="AW204" s="92"/>
      <c r="AX204" s="172"/>
      <c r="AY204" s="92"/>
      <c r="AZ204" s="92"/>
      <c r="BA204" s="172"/>
      <c r="BB204" s="92"/>
      <c r="BC204" s="92"/>
      <c r="BD204" s="172"/>
      <c r="BE204" s="92"/>
      <c r="BF204" s="92"/>
      <c r="BG204" s="172"/>
      <c r="BH204" s="92"/>
      <c r="BI204" s="92"/>
      <c r="BJ204" s="172"/>
      <c r="BK204" s="92"/>
      <c r="BL204" s="92"/>
      <c r="BM204" s="172"/>
      <c r="BN204" s="92"/>
      <c r="BO204" s="92"/>
      <c r="BP204" s="92"/>
      <c r="BQ204" s="10"/>
      <c r="BR204" s="10"/>
    </row>
    <row r="205" spans="1:70">
      <c r="A205" s="92" t="str">
        <f t="shared" si="0"/>
        <v xml:space="preserve">      </v>
      </c>
      <c r="B205" s="92" t="str">
        <f t="array" ref="B205">IF(AND(MOD(ROW()-2, 4) = 0, ROW() &lt;= 402), INDEX(input!$C$3:$C$102, (ROW()-2)/4 + 1), "")</f>
        <v/>
      </c>
      <c r="C205" s="92"/>
      <c r="D205" s="92" t="str">
        <f t="array" ref="D205">IF(AND(MOD(ROW()-2, 4) = 0, ROW() &lt;= 401),
    INDEX(input!$E$3:$E$102, (ROW()-2)/4 + 1),
    ""
)</f>
        <v/>
      </c>
      <c r="E205" s="92"/>
      <c r="F205" s="92" t="str">
        <f t="array" ref="F205">IF(AND(MOD(ROW()-2, 4) = 0, ROW() &lt;= 401),
    INDEX(input!$P$3:$P$102, (ROW()-2)/4 + 1),
    ""
)</f>
        <v/>
      </c>
      <c r="G205" s="92">
        <f t="array" ref="G205">IF(AND(MOD(ROW()-2, 4) = 0, ROW() &lt;= 401),
    INDEX(input!$Q$3:$Q$102, (ROW()-2)/4 + 1),
)</f>
        <v>0</v>
      </c>
      <c r="H205" s="172"/>
      <c r="I205" s="92" t="str">
        <f t="array" ref="I205">IF(AND(MOD(ROW()-2, 4) = 0, ROW() &lt;= 401),
    INDEX(input!$R$3:$R$102, (ROW()-2)/4 + 1),
    ""
)</f>
        <v/>
      </c>
      <c r="J205" s="92" t="str">
        <f t="array" ref="J205">IF(AND(MOD(ROW()-2, 4) = 0, ROW() &lt;= 401),
    INDEX(input!$S$3:$S$102, (ROW()-2)/4 + 1),
    ""
)</f>
        <v/>
      </c>
      <c r="K205" s="92"/>
      <c r="L205" s="92"/>
      <c r="M205" s="92"/>
      <c r="N205" s="92"/>
      <c r="O205" s="92" t="str">
        <f t="array" ref="O205">IF(AND(MOD(ROW()-2, 4) = 0, ROW() &lt;= 401),
    INDEX(input!$AA$3:$AA$102, (ROW()-2)/4 + 1),
    ""
)</f>
        <v/>
      </c>
      <c r="P205" s="173" t="str">
        <f t="array" ref="P205">IF(AND(MOD(ROW()-2, 4) = 0, ROW() &lt;= 401),
    INDEX(input!$AC$3:$AC$102, (ROW()-2)/4 + 1),
    ""
)</f>
        <v/>
      </c>
      <c r="Q205" s="92"/>
      <c r="R205" s="173" t="str">
        <f t="array" ref="R205">IF(AND(MOD(ROW()-2, 4) = 0, ROW() &lt;= 401),
    INDEX(input!$T$3:$T$102, (ROW()-2)/4 + 1),
    ""
)</f>
        <v/>
      </c>
      <c r="S205" s="92"/>
      <c r="T205" s="92"/>
      <c r="U205" s="78" t="str">
        <f t="array" ref="U205">IF(AND(MOD(ROW()-2, 4) = 0, ROW() &lt;= 401),
    INDEX(input!$AF$3:$AF$102, (ROW()-2)/4 + 1),
    ""
)</f>
        <v/>
      </c>
      <c r="V205" s="174" t="str">
        <f t="array" ref="V205">IF(AND(MOD(ROW()-2, 4) = 0, ROW() &lt;= 401),
    INDEX(input!$U$3:$U$102, (ROW()-2)/4 + 1),
    ""
)</f>
        <v/>
      </c>
      <c r="W205" s="172"/>
      <c r="X205" s="172"/>
      <c r="Y205" s="175" t="str">
        <f t="array" ref="Y205">IF(AND(MOD(ROW()-2, 4) = 0, ROW() &lt;= 401),
    INDEX(input!$AB$3:$AB$102, (ROW()-2)/4 + 1),
    ""
)</f>
        <v/>
      </c>
      <c r="Z205" s="92">
        <f t="array" ref="Z205">INDEX(Images!$3:$401, INT((ROW()-2)/4)+1, MOD(ROW()-2, 4) + 2)</f>
        <v>0</v>
      </c>
      <c r="AA205" s="92">
        <f>IF(Z205&lt;&gt;"", 4, "")</f>
        <v>4</v>
      </c>
      <c r="AB205" s="92" t="str">
        <f t="shared" si="52"/>
        <v xml:space="preserve">     </v>
      </c>
      <c r="AC205" s="172"/>
      <c r="AD205" s="92" t="str">
        <f t="shared" si="1"/>
        <v/>
      </c>
      <c r="AE205" s="92"/>
      <c r="AF205" s="92"/>
      <c r="AG205" s="177" t="str">
        <f t="array" ref="AG205">IF(AND(MOD(ROW()-2, 4) = 0, ROW() &lt;= 401),
    LOWER(INDEX(input!$I$3:$I$102, (ROW()-2)/4 + 1)),
    ""
)</f>
        <v/>
      </c>
      <c r="AH205" s="92"/>
      <c r="AI205" s="92"/>
      <c r="AJ205" s="178" t="str">
        <f t="array" ref="AJ205">IF(MOD(ROW()-2, 4) = 0, IF(LOWER(INDEX(input!$V:$V, 3 + (ROW()-2)/4)) = "Slightly Used", "used", LOWER(INDEX(input!$V:$V, 3 + (ROW()-2)/4))), "")</f>
        <v/>
      </c>
      <c r="AK205" s="172"/>
      <c r="AL205" s="92"/>
      <c r="AM205" s="92"/>
      <c r="AN205" s="92"/>
      <c r="AO205" s="92"/>
      <c r="AP205" s="92"/>
      <c r="AQ205" s="92"/>
      <c r="AR205" s="92"/>
      <c r="AS205" s="92"/>
      <c r="AT205" s="78" t="str">
        <f t="array" ref="AT205">IF(AND(MOD(ROW()-2, 4) = 0, ROW() &lt;= 401),
    INDEX(input!$AD$3:$AD$102, (ROW()-2)/4 + 1),
    ""
)</f>
        <v/>
      </c>
      <c r="AU205" s="172"/>
      <c r="AV205" s="92"/>
      <c r="AW205" s="92"/>
      <c r="AX205" s="172"/>
      <c r="AY205" s="92"/>
      <c r="AZ205" s="92"/>
      <c r="BA205" s="172"/>
      <c r="BB205" s="92"/>
      <c r="BC205" s="92"/>
      <c r="BD205" s="172"/>
      <c r="BE205" s="92"/>
      <c r="BF205" s="92"/>
      <c r="BG205" s="172"/>
      <c r="BH205" s="92"/>
      <c r="BI205" s="92"/>
      <c r="BJ205" s="172"/>
      <c r="BK205" s="92"/>
      <c r="BL205" s="92"/>
      <c r="BM205" s="172"/>
      <c r="BN205" s="92"/>
      <c r="BO205" s="92"/>
      <c r="BP205" s="92"/>
      <c r="BQ205" s="10"/>
      <c r="BR205" s="10"/>
    </row>
    <row r="206" spans="1:70">
      <c r="A206" s="92" t="str">
        <f t="shared" si="0"/>
        <v xml:space="preserve">      </v>
      </c>
      <c r="B206" s="92" t="str">
        <f t="array" ref="B206">IF(AND(MOD(ROW()-2, 4) = 0, ROW() &lt;= 402), INDEX(input!$C$3:$C$102, (ROW()-2)/4 + 1), "")</f>
        <v xml:space="preserve">     </v>
      </c>
      <c r="C206" s="92" t="str">
        <f t="array" aca="1" ref="C20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06" s="92">
        <f t="array" ref="D206">IF(AND(MOD(ROW()-2, 4) = 0, ROW() &lt;= 401),
    INDEX(input!$E$3:$E$102, (ROW()-2)/4 + 1),
    ""
)</f>
        <v>0</v>
      </c>
      <c r="E206" s="92" t="s">
        <v>509</v>
      </c>
      <c r="F206" s="92">
        <f t="array" ref="F206">IF(AND(MOD(ROW()-2, 4) = 0, ROW() &lt;= 401),
    INDEX(input!$P$3:$P$102, (ROW()-2)/4 + 1),
    ""
)</f>
        <v>0</v>
      </c>
      <c r="G206" s="92">
        <f t="array" ref="G206">IF(AND(MOD(ROW()-2, 4) = 0, ROW() &lt;= 401),
    INDEX(input!$Q$3:$Q$102, (ROW()-2)/4 + 1),
)</f>
        <v>0</v>
      </c>
      <c r="H206" s="172" t="b">
        <v>0</v>
      </c>
      <c r="I206" s="92">
        <f t="array" ref="I206">IF(AND(MOD(ROW()-2, 4) = 0, ROW() &lt;= 401),
    INDEX(input!$R$3:$R$102, (ROW()-2)/4 + 1),
    ""
)</f>
        <v>0</v>
      </c>
      <c r="J206" s="92">
        <f t="array" ref="J206">IF(AND(MOD(ROW()-2, 4) = 0, ROW() &lt;= 401),
    INDEX(input!$S$3:$S$102, (ROW()-2)/4 + 1),
    ""
)</f>
        <v>0</v>
      </c>
      <c r="K206" s="92"/>
      <c r="L206" s="92"/>
      <c r="M206" s="92"/>
      <c r="N206" s="92"/>
      <c r="O206" s="92" t="str">
        <f t="array" ref="O206">IF(AND(MOD(ROW()-2, 4) = 0, ROW() &lt;= 401),
    INDEX(input!$AA$3:$AA$102, (ROW()-2)/4 + 1),
    ""
)</f>
        <v xml:space="preserve"> 2-D-9</v>
      </c>
      <c r="P206" s="173" t="str">
        <f t="array" ref="P206">IF(AND(MOD(ROW()-2, 4) = 0, ROW() &lt;= 401),
    INDEX(input!$AC$3:$AC$102, (ROW()-2)/4 + 1),
    ""
)</f>
        <v>No Matching Item Found</v>
      </c>
      <c r="Q206" s="92" t="s">
        <v>510</v>
      </c>
      <c r="R206" s="173">
        <f t="array" ref="R206">IF(AND(MOD(ROW()-2, 4) = 0, ROW() &lt;= 401),
    INDEX(input!$T$3:$T$102, (ROW()-2)/4 + 1),
    ""
)</f>
        <v>0</v>
      </c>
      <c r="S206" s="92" t="s">
        <v>511</v>
      </c>
      <c r="T206" s="92" t="s">
        <v>512</v>
      </c>
      <c r="U206" s="78" t="b">
        <f t="array" ref="U206">IF(AND(MOD(ROW()-2, 4) = 0, ROW() &lt;= 401),
    INDEX(input!$AF$3:$AF$102, (ROW()-2)/4 + 1),
    ""
)</f>
        <v>0</v>
      </c>
      <c r="V206" s="174">
        <f t="array" ref="V206">IF(AND(MOD(ROW()-2, 4) = 0, ROW() &lt;= 401),
    INDEX(input!$U$3:$U$102, (ROW()-2)/4 + 1),
    ""
)</f>
        <v>0</v>
      </c>
      <c r="W206" s="172" t="b">
        <v>1</v>
      </c>
      <c r="X206" s="172" t="b">
        <v>1</v>
      </c>
      <c r="Y206" s="175" t="str">
        <f t="array" ref="Y206">IF(AND(MOD(ROW()-2, 4) = 0, ROW() &lt;= 401),
    INDEX(input!$AB$3:$AB$102, (ROW()-2)/4 + 1),
    ""
)</f>
        <v/>
      </c>
      <c r="Z206" s="92">
        <f t="array" ref="Z206">INDEX(Images!$3:$401, INT((ROW()-2)/4)+1, MOD(ROW()-2, 4) + 2)</f>
        <v>0</v>
      </c>
      <c r="AA206" s="92">
        <f>IF(Z206&lt;&gt;"", 1, "")</f>
        <v>1</v>
      </c>
      <c r="AB206" s="92" t="str">
        <f t="array" ref="AB206">IF(AND(Z206&lt;&gt;"", MOD(ROW()-2,4)=0), INDEX($B$2:$B$401, (ROW()-2)/4*4 + 1), "")</f>
        <v xml:space="preserve">     </v>
      </c>
      <c r="AC206" s="172" t="b">
        <v>0</v>
      </c>
      <c r="AD206" s="92" t="str">
        <f t="shared" si="1"/>
        <v xml:space="preserve">     </v>
      </c>
      <c r="AE206" s="92"/>
      <c r="AF206" s="92" t="s">
        <v>513</v>
      </c>
      <c r="AG206" s="177" t="str">
        <f t="array" ref="AG206">IF(AND(MOD(ROW()-2, 4) = 0, ROW() &lt;= 401),
    LOWER(INDEX(input!$I$3:$I$102, (ROW()-2)/4 + 1)),
    ""
)</f>
        <v/>
      </c>
      <c r="AH206" s="92"/>
      <c r="AI206" s="92"/>
      <c r="AJ206" s="178" t="str">
        <f t="array" ref="AJ206">IF(MOD(ROW()-2, 4) = 0, IF(LOWER(INDEX(input!$V:$V, 3 + (ROW()-2)/4)) = "Slightly Used", "used", LOWER(INDEX(input!$V:$V, 3 + (ROW()-2)/4))), "")</f>
        <v/>
      </c>
      <c r="AK206" s="172" t="b">
        <v>1</v>
      </c>
      <c r="AL206" s="92"/>
      <c r="AM206" s="92"/>
      <c r="AN206" s="92"/>
      <c r="AO206" s="92"/>
      <c r="AP206" s="92"/>
      <c r="AQ206" s="92"/>
      <c r="AR206" s="92" t="s">
        <v>514</v>
      </c>
      <c r="AS206" s="92"/>
      <c r="AT206" s="78" t="str">
        <f t="array" ref="AT206">IF(AND(MOD(ROW()-2, 4) = 0, ROW() &lt;= 401),
    INDEX(input!$AD$3:$AD$102, (ROW()-2)/4 + 1),
    ""
)</f>
        <v>No Matching Item Found</v>
      </c>
      <c r="AU206" s="172" t="b">
        <v>1</v>
      </c>
      <c r="AV206" s="92"/>
      <c r="AW206" s="92"/>
      <c r="AX206" s="172" t="b">
        <v>1</v>
      </c>
      <c r="AY206" s="92"/>
      <c r="AZ206" s="92"/>
      <c r="BA206" s="172" t="b">
        <v>1</v>
      </c>
      <c r="BB206" s="92"/>
      <c r="BC206" s="92"/>
      <c r="BD206" s="172" t="b">
        <v>1</v>
      </c>
      <c r="BE206" s="92"/>
      <c r="BF206" s="92"/>
      <c r="BG206" s="172" t="b">
        <v>1</v>
      </c>
      <c r="BH206" s="92"/>
      <c r="BI206" s="92"/>
      <c r="BJ206" s="172" t="b">
        <v>1</v>
      </c>
      <c r="BK206" s="92"/>
      <c r="BL206" s="92"/>
      <c r="BM206" s="172" t="b">
        <v>1</v>
      </c>
      <c r="BN206" s="92"/>
      <c r="BO206" s="92"/>
      <c r="BP206" s="92" t="s">
        <v>515</v>
      </c>
      <c r="BQ206" s="10"/>
      <c r="BR206" s="10"/>
    </row>
    <row r="207" spans="1:70">
      <c r="A207" s="92" t="str">
        <f t="shared" si="0"/>
        <v xml:space="preserve">      </v>
      </c>
      <c r="B207" s="92" t="str">
        <f t="array" ref="B207">IF(AND(MOD(ROW()-2, 4) = 0, ROW() &lt;= 402), INDEX(input!$C$3:$C$102, (ROW()-2)/4 + 1), "")</f>
        <v/>
      </c>
      <c r="C207" s="92"/>
      <c r="D207" s="92" t="str">
        <f t="array" ref="D207">IF(AND(MOD(ROW()-2, 4) = 0, ROW() &lt;= 401),
    INDEX(input!$E$3:$E$102, (ROW()-2)/4 + 1),
    ""
)</f>
        <v/>
      </c>
      <c r="E207" s="92"/>
      <c r="F207" s="92" t="str">
        <f t="array" ref="F207">IF(AND(MOD(ROW()-2, 4) = 0, ROW() &lt;= 401),
    INDEX(input!$P$3:$P$102, (ROW()-2)/4 + 1),
    ""
)</f>
        <v/>
      </c>
      <c r="G207" s="92">
        <f t="array" ref="G207">IF(AND(MOD(ROW()-2, 4) = 0, ROW() &lt;= 401),
    INDEX(input!$Q$3:$Q$102, (ROW()-2)/4 + 1),
)</f>
        <v>0</v>
      </c>
      <c r="H207" s="172"/>
      <c r="I207" s="92" t="str">
        <f t="array" ref="I207">IF(AND(MOD(ROW()-2, 4) = 0, ROW() &lt;= 401),
    INDEX(input!$R$3:$R$102, (ROW()-2)/4 + 1),
    ""
)</f>
        <v/>
      </c>
      <c r="J207" s="92" t="str">
        <f t="array" ref="J207">IF(AND(MOD(ROW()-2, 4) = 0, ROW() &lt;= 401),
    INDEX(input!$S$3:$S$102, (ROW()-2)/4 + 1),
    ""
)</f>
        <v/>
      </c>
      <c r="K207" s="92"/>
      <c r="L207" s="92"/>
      <c r="M207" s="92"/>
      <c r="N207" s="92"/>
      <c r="O207" s="92" t="str">
        <f t="array" ref="O207">IF(AND(MOD(ROW()-2, 4) = 0, ROW() &lt;= 401),
    INDEX(input!$AA$3:$AA$102, (ROW()-2)/4 + 1),
    ""
)</f>
        <v/>
      </c>
      <c r="P207" s="173" t="str">
        <f t="array" ref="P207">IF(AND(MOD(ROW()-2, 4) = 0, ROW() &lt;= 401),
    INDEX(input!$AC$3:$AC$102, (ROW()-2)/4 + 1),
    ""
)</f>
        <v/>
      </c>
      <c r="Q207" s="92"/>
      <c r="R207" s="173" t="str">
        <f t="array" ref="R207">IF(AND(MOD(ROW()-2, 4) = 0, ROW() &lt;= 401),
    INDEX(input!$T$3:$T$102, (ROW()-2)/4 + 1),
    ""
)</f>
        <v/>
      </c>
      <c r="S207" s="92"/>
      <c r="T207" s="92"/>
      <c r="U207" s="78" t="str">
        <f t="array" ref="U207">IF(AND(MOD(ROW()-2, 4) = 0, ROW() &lt;= 401),
    INDEX(input!$AF$3:$AF$102, (ROW()-2)/4 + 1),
    ""
)</f>
        <v/>
      </c>
      <c r="V207" s="174" t="str">
        <f t="array" ref="V207">IF(AND(MOD(ROW()-2, 4) = 0, ROW() &lt;= 401),
    INDEX(input!$U$3:$U$102, (ROW()-2)/4 + 1),
    ""
)</f>
        <v/>
      </c>
      <c r="W207" s="172"/>
      <c r="X207" s="172"/>
      <c r="Y207" s="175" t="str">
        <f t="array" ref="Y207">IF(AND(MOD(ROW()-2, 4) = 0, ROW() &lt;= 401),
    INDEX(input!$AB$3:$AB$102, (ROW()-2)/4 + 1),
    ""
)</f>
        <v/>
      </c>
      <c r="Z207" s="92">
        <f t="array" ref="Z207">INDEX(Images!$3:$401, INT((ROW()-2)/4)+1, MOD(ROW()-2, 4) + 2)</f>
        <v>0</v>
      </c>
      <c r="AA207" s="92">
        <f>IF(Z207&lt;&gt;"", 2, "")</f>
        <v>2</v>
      </c>
      <c r="AB207" s="92" t="str">
        <f t="shared" ref="AB207:AB209" si="53">IF(Z207&lt;&gt;"", AB206, "")</f>
        <v xml:space="preserve">     </v>
      </c>
      <c r="AC207" s="172"/>
      <c r="AD207" s="92" t="str">
        <f t="shared" si="1"/>
        <v/>
      </c>
      <c r="AE207" s="92"/>
      <c r="AF207" s="92"/>
      <c r="AG207" s="177" t="str">
        <f t="array" ref="AG207">IF(AND(MOD(ROW()-2, 4) = 0, ROW() &lt;= 401),
    LOWER(INDEX(input!$I$3:$I$102, (ROW()-2)/4 + 1)),
    ""
)</f>
        <v/>
      </c>
      <c r="AH207" s="92"/>
      <c r="AI207" s="92"/>
      <c r="AJ207" s="178" t="str">
        <f t="array" ref="AJ207">IF(MOD(ROW()-2, 4) = 0, IF(LOWER(INDEX(input!$V:$V, 3 + (ROW()-2)/4)) = "Slightly Used", "used", LOWER(INDEX(input!$V:$V, 3 + (ROW()-2)/4))), "")</f>
        <v/>
      </c>
      <c r="AK207" s="172"/>
      <c r="AL207" s="92"/>
      <c r="AM207" s="92"/>
      <c r="AN207" s="92"/>
      <c r="AO207" s="92"/>
      <c r="AP207" s="92"/>
      <c r="AQ207" s="92"/>
      <c r="AR207" s="92"/>
      <c r="AS207" s="92"/>
      <c r="AT207" s="78" t="str">
        <f t="array" ref="AT207">IF(AND(MOD(ROW()-2, 4) = 0, ROW() &lt;= 401),
    INDEX(input!$AD$3:$AD$102, (ROW()-2)/4 + 1),
    ""
)</f>
        <v/>
      </c>
      <c r="AU207" s="172"/>
      <c r="AV207" s="92"/>
      <c r="AW207" s="92"/>
      <c r="AX207" s="172"/>
      <c r="AY207" s="92"/>
      <c r="AZ207" s="92"/>
      <c r="BA207" s="172"/>
      <c r="BB207" s="92"/>
      <c r="BC207" s="92"/>
      <c r="BD207" s="172"/>
      <c r="BE207" s="92"/>
      <c r="BF207" s="92"/>
      <c r="BG207" s="172"/>
      <c r="BH207" s="92"/>
      <c r="BI207" s="92"/>
      <c r="BJ207" s="172"/>
      <c r="BK207" s="92"/>
      <c r="BL207" s="92"/>
      <c r="BM207" s="172"/>
      <c r="BN207" s="92"/>
      <c r="BO207" s="92"/>
      <c r="BP207" s="92"/>
      <c r="BQ207" s="10"/>
      <c r="BR207" s="10"/>
    </row>
    <row r="208" spans="1:70">
      <c r="A208" s="92" t="str">
        <f t="shared" si="0"/>
        <v xml:space="preserve">      </v>
      </c>
      <c r="B208" s="92" t="str">
        <f t="array" ref="B208">IF(AND(MOD(ROW()-2, 4) = 0, ROW() &lt;= 402), INDEX(input!$C$3:$C$102, (ROW()-2)/4 + 1), "")</f>
        <v/>
      </c>
      <c r="C208" s="92"/>
      <c r="D208" s="92" t="str">
        <f t="array" ref="D208">IF(AND(MOD(ROW()-2, 4) = 0, ROW() &lt;= 401),
    INDEX(input!$E$3:$E$102, (ROW()-2)/4 + 1),
    ""
)</f>
        <v/>
      </c>
      <c r="E208" s="92"/>
      <c r="F208" s="92" t="str">
        <f t="array" ref="F208">IF(AND(MOD(ROW()-2, 4) = 0, ROW() &lt;= 401),
    INDEX(input!$P$3:$P$102, (ROW()-2)/4 + 1),
    ""
)</f>
        <v/>
      </c>
      <c r="G208" s="92">
        <f t="array" ref="G208">IF(AND(MOD(ROW()-2, 4) = 0, ROW() &lt;= 401),
    INDEX(input!$Q$3:$Q$102, (ROW()-2)/4 + 1),
)</f>
        <v>0</v>
      </c>
      <c r="H208" s="172"/>
      <c r="I208" s="92" t="str">
        <f t="array" ref="I208">IF(AND(MOD(ROW()-2, 4) = 0, ROW() &lt;= 401),
    INDEX(input!$R$3:$R$102, (ROW()-2)/4 + 1),
    ""
)</f>
        <v/>
      </c>
      <c r="J208" s="92" t="str">
        <f t="array" ref="J208">IF(AND(MOD(ROW()-2, 4) = 0, ROW() &lt;= 401),
    INDEX(input!$S$3:$S$102, (ROW()-2)/4 + 1),
    ""
)</f>
        <v/>
      </c>
      <c r="K208" s="92"/>
      <c r="L208" s="92"/>
      <c r="M208" s="92"/>
      <c r="N208" s="92"/>
      <c r="O208" s="92" t="str">
        <f t="array" ref="O208">IF(AND(MOD(ROW()-2, 4) = 0, ROW() &lt;= 401),
    INDEX(input!$AA$3:$AA$102, (ROW()-2)/4 + 1),
    ""
)</f>
        <v/>
      </c>
      <c r="P208" s="173" t="str">
        <f t="array" ref="P208">IF(AND(MOD(ROW()-2, 4) = 0, ROW() &lt;= 401),
    INDEX(input!$AC$3:$AC$102, (ROW()-2)/4 + 1),
    ""
)</f>
        <v/>
      </c>
      <c r="Q208" s="92"/>
      <c r="R208" s="173" t="str">
        <f t="array" ref="R208">IF(AND(MOD(ROW()-2, 4) = 0, ROW() &lt;= 401),
    INDEX(input!$T$3:$T$102, (ROW()-2)/4 + 1),
    ""
)</f>
        <v/>
      </c>
      <c r="S208" s="92"/>
      <c r="T208" s="92"/>
      <c r="U208" s="78" t="str">
        <f t="array" ref="U208">IF(AND(MOD(ROW()-2, 4) = 0, ROW() &lt;= 401),
    INDEX(input!$AF$3:$AF$102, (ROW()-2)/4 + 1),
    ""
)</f>
        <v/>
      </c>
      <c r="V208" s="174" t="str">
        <f t="array" ref="V208">IF(AND(MOD(ROW()-2, 4) = 0, ROW() &lt;= 401),
    INDEX(input!$U$3:$U$102, (ROW()-2)/4 + 1),
    ""
)</f>
        <v/>
      </c>
      <c r="W208" s="172"/>
      <c r="X208" s="172"/>
      <c r="Y208" s="175" t="str">
        <f t="array" ref="Y208">IF(AND(MOD(ROW()-2, 4) = 0, ROW() &lt;= 401),
    INDEX(input!$AB$3:$AB$102, (ROW()-2)/4 + 1),
    ""
)</f>
        <v/>
      </c>
      <c r="Z208" s="92">
        <f t="array" ref="Z208">INDEX(Images!$3:$401, INT((ROW()-2)/4)+1, MOD(ROW()-2, 4) + 2)</f>
        <v>0</v>
      </c>
      <c r="AA208" s="92">
        <f>IF(Z208&lt;&gt;"", 3, "")</f>
        <v>3</v>
      </c>
      <c r="AB208" s="92" t="str">
        <f t="shared" si="53"/>
        <v xml:space="preserve">     </v>
      </c>
      <c r="AC208" s="172"/>
      <c r="AD208" s="92" t="str">
        <f t="shared" si="1"/>
        <v/>
      </c>
      <c r="AE208" s="92"/>
      <c r="AF208" s="92"/>
      <c r="AG208" s="177" t="str">
        <f t="array" ref="AG208">IF(AND(MOD(ROW()-2, 4) = 0, ROW() &lt;= 401),
    LOWER(INDEX(input!$I$3:$I$102, (ROW()-2)/4 + 1)),
    ""
)</f>
        <v/>
      </c>
      <c r="AH208" s="92"/>
      <c r="AI208" s="92"/>
      <c r="AJ208" s="178" t="str">
        <f t="array" ref="AJ208">IF(MOD(ROW()-2, 4) = 0, IF(LOWER(INDEX(input!$V:$V, 3 + (ROW()-2)/4)) = "Slightly Used", "used", LOWER(INDEX(input!$V:$V, 3 + (ROW()-2)/4))), "")</f>
        <v/>
      </c>
      <c r="AK208" s="172"/>
      <c r="AL208" s="92"/>
      <c r="AM208" s="92"/>
      <c r="AN208" s="92"/>
      <c r="AO208" s="92"/>
      <c r="AP208" s="92"/>
      <c r="AQ208" s="92"/>
      <c r="AR208" s="92"/>
      <c r="AS208" s="92"/>
      <c r="AT208" s="78" t="str">
        <f t="array" ref="AT208">IF(AND(MOD(ROW()-2, 4) = 0, ROW() &lt;= 401),
    INDEX(input!$AD$3:$AD$102, (ROW()-2)/4 + 1),
    ""
)</f>
        <v/>
      </c>
      <c r="AU208" s="172"/>
      <c r="AV208" s="92"/>
      <c r="AW208" s="92"/>
      <c r="AX208" s="172"/>
      <c r="AY208" s="92"/>
      <c r="AZ208" s="92"/>
      <c r="BA208" s="172"/>
      <c r="BB208" s="92"/>
      <c r="BC208" s="92"/>
      <c r="BD208" s="172"/>
      <c r="BE208" s="92"/>
      <c r="BF208" s="92"/>
      <c r="BG208" s="172"/>
      <c r="BH208" s="92"/>
      <c r="BI208" s="92"/>
      <c r="BJ208" s="172"/>
      <c r="BK208" s="92"/>
      <c r="BL208" s="92"/>
      <c r="BM208" s="172"/>
      <c r="BN208" s="92"/>
      <c r="BO208" s="92"/>
      <c r="BP208" s="92"/>
      <c r="BQ208" s="10"/>
      <c r="BR208" s="10"/>
    </row>
    <row r="209" spans="1:70">
      <c r="A209" s="92" t="str">
        <f t="shared" si="0"/>
        <v xml:space="preserve">      </v>
      </c>
      <c r="B209" s="92" t="str">
        <f t="array" ref="B209">IF(AND(MOD(ROW()-2, 4) = 0, ROW() &lt;= 402), INDEX(input!$C$3:$C$102, (ROW()-2)/4 + 1), "")</f>
        <v/>
      </c>
      <c r="C209" s="92"/>
      <c r="D209" s="92" t="str">
        <f t="array" ref="D209">IF(AND(MOD(ROW()-2, 4) = 0, ROW() &lt;= 401),
    INDEX(input!$E$3:$E$102, (ROW()-2)/4 + 1),
    ""
)</f>
        <v/>
      </c>
      <c r="E209" s="92"/>
      <c r="F209" s="92" t="str">
        <f t="array" ref="F209">IF(AND(MOD(ROW()-2, 4) = 0, ROW() &lt;= 401),
    INDEX(input!$P$3:$P$102, (ROW()-2)/4 + 1),
    ""
)</f>
        <v/>
      </c>
      <c r="G209" s="92">
        <f t="array" ref="G209">IF(AND(MOD(ROW()-2, 4) = 0, ROW() &lt;= 401),
    INDEX(input!$Q$3:$Q$102, (ROW()-2)/4 + 1),
)</f>
        <v>0</v>
      </c>
      <c r="H209" s="172"/>
      <c r="I209" s="92" t="str">
        <f t="array" ref="I209">IF(AND(MOD(ROW()-2, 4) = 0, ROW() &lt;= 401),
    INDEX(input!$R$3:$R$102, (ROW()-2)/4 + 1),
    ""
)</f>
        <v/>
      </c>
      <c r="J209" s="92" t="str">
        <f t="array" ref="J209">IF(AND(MOD(ROW()-2, 4) = 0, ROW() &lt;= 401),
    INDEX(input!$S$3:$S$102, (ROW()-2)/4 + 1),
    ""
)</f>
        <v/>
      </c>
      <c r="K209" s="92"/>
      <c r="L209" s="92"/>
      <c r="M209" s="92"/>
      <c r="N209" s="92"/>
      <c r="O209" s="92" t="str">
        <f t="array" ref="O209">IF(AND(MOD(ROW()-2, 4) = 0, ROW() &lt;= 401),
    INDEX(input!$AA$3:$AA$102, (ROW()-2)/4 + 1),
    ""
)</f>
        <v/>
      </c>
      <c r="P209" s="173" t="str">
        <f t="array" ref="P209">IF(AND(MOD(ROW()-2, 4) = 0, ROW() &lt;= 401),
    INDEX(input!$AC$3:$AC$102, (ROW()-2)/4 + 1),
    ""
)</f>
        <v/>
      </c>
      <c r="Q209" s="92"/>
      <c r="R209" s="173" t="str">
        <f t="array" ref="R209">IF(AND(MOD(ROW()-2, 4) = 0, ROW() &lt;= 401),
    INDEX(input!$T$3:$T$102, (ROW()-2)/4 + 1),
    ""
)</f>
        <v/>
      </c>
      <c r="S209" s="92"/>
      <c r="T209" s="92"/>
      <c r="U209" s="78" t="str">
        <f t="array" ref="U209">IF(AND(MOD(ROW()-2, 4) = 0, ROW() &lt;= 401),
    INDEX(input!$AF$3:$AF$102, (ROW()-2)/4 + 1),
    ""
)</f>
        <v/>
      </c>
      <c r="V209" s="174" t="str">
        <f t="array" ref="V209">IF(AND(MOD(ROW()-2, 4) = 0, ROW() &lt;= 401),
    INDEX(input!$U$3:$U$102, (ROW()-2)/4 + 1),
    ""
)</f>
        <v/>
      </c>
      <c r="W209" s="172"/>
      <c r="X209" s="172"/>
      <c r="Y209" s="175" t="str">
        <f t="array" ref="Y209">IF(AND(MOD(ROW()-2, 4) = 0, ROW() &lt;= 401),
    INDEX(input!$AB$3:$AB$102, (ROW()-2)/4 + 1),
    ""
)</f>
        <v/>
      </c>
      <c r="Z209" s="92">
        <f t="array" ref="Z209">INDEX(Images!$3:$401, INT((ROW()-2)/4)+1, MOD(ROW()-2, 4) + 2)</f>
        <v>0</v>
      </c>
      <c r="AA209" s="92">
        <f>IF(Z209&lt;&gt;"", 4, "")</f>
        <v>4</v>
      </c>
      <c r="AB209" s="92" t="str">
        <f t="shared" si="53"/>
        <v xml:space="preserve">     </v>
      </c>
      <c r="AC209" s="172"/>
      <c r="AD209" s="92" t="str">
        <f t="shared" si="1"/>
        <v/>
      </c>
      <c r="AE209" s="92"/>
      <c r="AF209" s="92"/>
      <c r="AG209" s="177" t="str">
        <f t="array" ref="AG209">IF(AND(MOD(ROW()-2, 4) = 0, ROW() &lt;= 401),
    LOWER(INDEX(input!$I$3:$I$102, (ROW()-2)/4 + 1)),
    ""
)</f>
        <v/>
      </c>
      <c r="AH209" s="92"/>
      <c r="AI209" s="92"/>
      <c r="AJ209" s="178" t="str">
        <f t="array" ref="AJ209">IF(MOD(ROW()-2, 4) = 0, IF(LOWER(INDEX(input!$V:$V, 3 + (ROW()-2)/4)) = "Slightly Used", "used", LOWER(INDEX(input!$V:$V, 3 + (ROW()-2)/4))), "")</f>
        <v/>
      </c>
      <c r="AK209" s="172"/>
      <c r="AL209" s="92"/>
      <c r="AM209" s="92"/>
      <c r="AN209" s="92"/>
      <c r="AO209" s="92"/>
      <c r="AP209" s="92"/>
      <c r="AQ209" s="92"/>
      <c r="AR209" s="92"/>
      <c r="AS209" s="92"/>
      <c r="AT209" s="78" t="str">
        <f t="array" ref="AT209">IF(AND(MOD(ROW()-2, 4) = 0, ROW() &lt;= 401),
    INDEX(input!$AD$3:$AD$102, (ROW()-2)/4 + 1),
    ""
)</f>
        <v/>
      </c>
      <c r="AU209" s="172"/>
      <c r="AV209" s="92"/>
      <c r="AW209" s="92"/>
      <c r="AX209" s="172"/>
      <c r="AY209" s="92"/>
      <c r="AZ209" s="92"/>
      <c r="BA209" s="172"/>
      <c r="BB209" s="92"/>
      <c r="BC209" s="92"/>
      <c r="BD209" s="172"/>
      <c r="BE209" s="92"/>
      <c r="BF209" s="92"/>
      <c r="BG209" s="172"/>
      <c r="BH209" s="92"/>
      <c r="BI209" s="92"/>
      <c r="BJ209" s="172"/>
      <c r="BK209" s="92"/>
      <c r="BL209" s="92"/>
      <c r="BM209" s="172"/>
      <c r="BN209" s="92"/>
      <c r="BO209" s="92"/>
      <c r="BP209" s="92"/>
      <c r="BQ209" s="10"/>
      <c r="BR209" s="10"/>
    </row>
    <row r="210" spans="1:70">
      <c r="A210" s="92" t="str">
        <f t="shared" si="0"/>
        <v xml:space="preserve">      </v>
      </c>
      <c r="B210" s="92" t="str">
        <f t="array" ref="B210">IF(AND(MOD(ROW()-2, 4) = 0, ROW() &lt;= 402), INDEX(input!$C$3:$C$102, (ROW()-2)/4 + 1), "")</f>
        <v xml:space="preserve">     </v>
      </c>
      <c r="C210" s="92" t="str">
        <f t="array" aca="1" ref="C21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10" s="92">
        <f t="array" ref="D210">IF(AND(MOD(ROW()-2, 4) = 0, ROW() &lt;= 401),
    INDEX(input!$E$3:$E$102, (ROW()-2)/4 + 1),
    ""
)</f>
        <v>0</v>
      </c>
      <c r="E210" s="92" t="s">
        <v>509</v>
      </c>
      <c r="F210" s="92">
        <f t="array" ref="F210">IF(AND(MOD(ROW()-2, 4) = 0, ROW() &lt;= 401),
    INDEX(input!$P$3:$P$102, (ROW()-2)/4 + 1),
    ""
)</f>
        <v>0</v>
      </c>
      <c r="G210" s="92">
        <f t="array" ref="G210">IF(AND(MOD(ROW()-2, 4) = 0, ROW() &lt;= 401),
    INDEX(input!$Q$3:$Q$102, (ROW()-2)/4 + 1),
)</f>
        <v>0</v>
      </c>
      <c r="H210" s="172" t="b">
        <v>0</v>
      </c>
      <c r="I210" s="92">
        <f t="array" ref="I210">IF(AND(MOD(ROW()-2, 4) = 0, ROW() &lt;= 401),
    INDEX(input!$R$3:$R$102, (ROW()-2)/4 + 1),
    ""
)</f>
        <v>0</v>
      </c>
      <c r="J210" s="92">
        <f t="array" ref="J210">IF(AND(MOD(ROW()-2, 4) = 0, ROW() &lt;= 401),
    INDEX(input!$S$3:$S$102, (ROW()-2)/4 + 1),
    ""
)</f>
        <v>0</v>
      </c>
      <c r="K210" s="92"/>
      <c r="L210" s="92"/>
      <c r="M210" s="92"/>
      <c r="N210" s="92"/>
      <c r="O210" s="92" t="str">
        <f t="array" ref="O210">IF(AND(MOD(ROW()-2, 4) = 0, ROW() &lt;= 401),
    INDEX(input!$AA$3:$AA$102, (ROW()-2)/4 + 1),
    ""
)</f>
        <v xml:space="preserve"> 2-D-9</v>
      </c>
      <c r="P210" s="173" t="str">
        <f t="array" ref="P210">IF(AND(MOD(ROW()-2, 4) = 0, ROW() &lt;= 401),
    INDEX(input!$AC$3:$AC$102, (ROW()-2)/4 + 1),
    ""
)</f>
        <v>No Matching Item Found</v>
      </c>
      <c r="Q210" s="92" t="s">
        <v>510</v>
      </c>
      <c r="R210" s="173">
        <f t="array" ref="R210">IF(AND(MOD(ROW()-2, 4) = 0, ROW() &lt;= 401),
    INDEX(input!$T$3:$T$102, (ROW()-2)/4 + 1),
    ""
)</f>
        <v>0</v>
      </c>
      <c r="S210" s="92" t="s">
        <v>511</v>
      </c>
      <c r="T210" s="92" t="s">
        <v>512</v>
      </c>
      <c r="U210" s="78" t="b">
        <f t="array" ref="U210">IF(AND(MOD(ROW()-2, 4) = 0, ROW() &lt;= 401),
    INDEX(input!$AF$3:$AF$102, (ROW()-2)/4 + 1),
    ""
)</f>
        <v>0</v>
      </c>
      <c r="V210" s="174">
        <f t="array" ref="V210">IF(AND(MOD(ROW()-2, 4) = 0, ROW() &lt;= 401),
    INDEX(input!$U$3:$U$102, (ROW()-2)/4 + 1),
    ""
)</f>
        <v>0</v>
      </c>
      <c r="W210" s="172" t="b">
        <v>1</v>
      </c>
      <c r="X210" s="172" t="b">
        <v>1</v>
      </c>
      <c r="Y210" s="175" t="str">
        <f t="array" ref="Y210">IF(AND(MOD(ROW()-2, 4) = 0, ROW() &lt;= 401),
    INDEX(input!$AB$3:$AB$102, (ROW()-2)/4 + 1),
    ""
)</f>
        <v/>
      </c>
      <c r="Z210" s="92">
        <f t="array" ref="Z210">INDEX(Images!$3:$401, INT((ROW()-2)/4)+1, MOD(ROW()-2, 4) + 2)</f>
        <v>0</v>
      </c>
      <c r="AA210" s="92">
        <f>IF(Z210&lt;&gt;"", 1, "")</f>
        <v>1</v>
      </c>
      <c r="AB210" s="92" t="str">
        <f t="array" ref="AB210">IF(AND(Z210&lt;&gt;"", MOD(ROW()-2,4)=0), INDEX($B$2:$B$401, (ROW()-2)/4*4 + 1), "")</f>
        <v xml:space="preserve">     </v>
      </c>
      <c r="AC210" s="172" t="b">
        <v>0</v>
      </c>
      <c r="AD210" s="92" t="str">
        <f t="shared" si="1"/>
        <v xml:space="preserve">     </v>
      </c>
      <c r="AE210" s="92"/>
      <c r="AF210" s="92" t="s">
        <v>513</v>
      </c>
      <c r="AG210" s="177" t="str">
        <f t="array" ref="AG210">IF(AND(MOD(ROW()-2, 4) = 0, ROW() &lt;= 401),
    LOWER(INDEX(input!$I$3:$I$102, (ROW()-2)/4 + 1)),
    ""
)</f>
        <v/>
      </c>
      <c r="AH210" s="92"/>
      <c r="AI210" s="92"/>
      <c r="AJ210" s="178" t="str">
        <f t="array" ref="AJ210">IF(MOD(ROW()-2, 4) = 0, IF(LOWER(INDEX(input!$V:$V, 3 + (ROW()-2)/4)) = "Slightly Used", "used", LOWER(INDEX(input!$V:$V, 3 + (ROW()-2)/4))), "")</f>
        <v/>
      </c>
      <c r="AK210" s="172" t="b">
        <v>1</v>
      </c>
      <c r="AL210" s="92"/>
      <c r="AM210" s="92"/>
      <c r="AN210" s="92"/>
      <c r="AO210" s="92"/>
      <c r="AP210" s="92"/>
      <c r="AQ210" s="92"/>
      <c r="AR210" s="92" t="s">
        <v>514</v>
      </c>
      <c r="AS210" s="92"/>
      <c r="AT210" s="78" t="str">
        <f t="array" ref="AT210">IF(AND(MOD(ROW()-2, 4) = 0, ROW() &lt;= 401),
    INDEX(input!$AD$3:$AD$102, (ROW()-2)/4 + 1),
    ""
)</f>
        <v>No Matching Item Found</v>
      </c>
      <c r="AU210" s="172" t="b">
        <v>1</v>
      </c>
      <c r="AV210" s="92"/>
      <c r="AW210" s="92"/>
      <c r="AX210" s="172" t="b">
        <v>1</v>
      </c>
      <c r="AY210" s="92"/>
      <c r="AZ210" s="92"/>
      <c r="BA210" s="172" t="b">
        <v>1</v>
      </c>
      <c r="BB210" s="92"/>
      <c r="BC210" s="92"/>
      <c r="BD210" s="172" t="b">
        <v>1</v>
      </c>
      <c r="BE210" s="92"/>
      <c r="BF210" s="92"/>
      <c r="BG210" s="172" t="b">
        <v>1</v>
      </c>
      <c r="BH210" s="92"/>
      <c r="BI210" s="92"/>
      <c r="BJ210" s="172" t="b">
        <v>1</v>
      </c>
      <c r="BK210" s="92"/>
      <c r="BL210" s="92"/>
      <c r="BM210" s="172" t="b">
        <v>1</v>
      </c>
      <c r="BN210" s="92"/>
      <c r="BO210" s="92"/>
      <c r="BP210" s="92" t="s">
        <v>515</v>
      </c>
      <c r="BQ210" s="10"/>
      <c r="BR210" s="10"/>
    </row>
    <row r="211" spans="1:70">
      <c r="A211" s="92" t="str">
        <f t="shared" si="0"/>
        <v xml:space="preserve">      </v>
      </c>
      <c r="B211" s="92" t="str">
        <f t="array" ref="B211">IF(AND(MOD(ROW()-2, 4) = 0, ROW() &lt;= 402), INDEX(input!$C$3:$C$102, (ROW()-2)/4 + 1), "")</f>
        <v/>
      </c>
      <c r="C211" s="92"/>
      <c r="D211" s="92" t="str">
        <f t="array" ref="D211">IF(AND(MOD(ROW()-2, 4) = 0, ROW() &lt;= 401),
    INDEX(input!$E$3:$E$102, (ROW()-2)/4 + 1),
    ""
)</f>
        <v/>
      </c>
      <c r="E211" s="92"/>
      <c r="F211" s="92" t="str">
        <f t="array" ref="F211">IF(AND(MOD(ROW()-2, 4) = 0, ROW() &lt;= 401),
    INDEX(input!$P$3:$P$102, (ROW()-2)/4 + 1),
    ""
)</f>
        <v/>
      </c>
      <c r="G211" s="92">
        <f t="array" ref="G211">IF(AND(MOD(ROW()-2, 4) = 0, ROW() &lt;= 401),
    INDEX(input!$Q$3:$Q$102, (ROW()-2)/4 + 1),
)</f>
        <v>0</v>
      </c>
      <c r="H211" s="172"/>
      <c r="I211" s="92" t="str">
        <f t="array" ref="I211">IF(AND(MOD(ROW()-2, 4) = 0, ROW() &lt;= 401),
    INDEX(input!$R$3:$R$102, (ROW()-2)/4 + 1),
    ""
)</f>
        <v/>
      </c>
      <c r="J211" s="92" t="str">
        <f t="array" ref="J211">IF(AND(MOD(ROW()-2, 4) = 0, ROW() &lt;= 401),
    INDEX(input!$S$3:$S$102, (ROW()-2)/4 + 1),
    ""
)</f>
        <v/>
      </c>
      <c r="K211" s="92"/>
      <c r="L211" s="92"/>
      <c r="M211" s="92"/>
      <c r="N211" s="92"/>
      <c r="O211" s="92" t="str">
        <f t="array" ref="O211">IF(AND(MOD(ROW()-2, 4) = 0, ROW() &lt;= 401),
    INDEX(input!$AA$3:$AA$102, (ROW()-2)/4 + 1),
    ""
)</f>
        <v/>
      </c>
      <c r="P211" s="173" t="str">
        <f t="array" ref="P211">IF(AND(MOD(ROW()-2, 4) = 0, ROW() &lt;= 401),
    INDEX(input!$AC$3:$AC$102, (ROW()-2)/4 + 1),
    ""
)</f>
        <v/>
      </c>
      <c r="Q211" s="92"/>
      <c r="R211" s="173" t="str">
        <f t="array" ref="R211">IF(AND(MOD(ROW()-2, 4) = 0, ROW() &lt;= 401),
    INDEX(input!$T$3:$T$102, (ROW()-2)/4 + 1),
    ""
)</f>
        <v/>
      </c>
      <c r="S211" s="92"/>
      <c r="T211" s="92"/>
      <c r="U211" s="78" t="str">
        <f t="array" ref="U211">IF(AND(MOD(ROW()-2, 4) = 0, ROW() &lt;= 401),
    INDEX(input!$AF$3:$AF$102, (ROW()-2)/4 + 1),
    ""
)</f>
        <v/>
      </c>
      <c r="V211" s="174" t="str">
        <f t="array" ref="V211">IF(AND(MOD(ROW()-2, 4) = 0, ROW() &lt;= 401),
    INDEX(input!$U$3:$U$102, (ROW()-2)/4 + 1),
    ""
)</f>
        <v/>
      </c>
      <c r="W211" s="172"/>
      <c r="X211" s="172"/>
      <c r="Y211" s="175" t="str">
        <f t="array" ref="Y211">IF(AND(MOD(ROW()-2, 4) = 0, ROW() &lt;= 401),
    INDEX(input!$AB$3:$AB$102, (ROW()-2)/4 + 1),
    ""
)</f>
        <v/>
      </c>
      <c r="Z211" s="92">
        <f t="array" ref="Z211">INDEX(Images!$3:$401, INT((ROW()-2)/4)+1, MOD(ROW()-2, 4) + 2)</f>
        <v>0</v>
      </c>
      <c r="AA211" s="92">
        <f>IF(Z211&lt;&gt;"", 2, "")</f>
        <v>2</v>
      </c>
      <c r="AB211" s="92" t="str">
        <f t="shared" ref="AB211:AB213" si="54">IF(Z211&lt;&gt;"", AB210, "")</f>
        <v xml:space="preserve">     </v>
      </c>
      <c r="AC211" s="172"/>
      <c r="AD211" s="92" t="str">
        <f t="shared" si="1"/>
        <v/>
      </c>
      <c r="AE211" s="92"/>
      <c r="AF211" s="92"/>
      <c r="AG211" s="177" t="str">
        <f t="array" ref="AG211">IF(AND(MOD(ROW()-2, 4) = 0, ROW() &lt;= 401),
    LOWER(INDEX(input!$I$3:$I$102, (ROW()-2)/4 + 1)),
    ""
)</f>
        <v/>
      </c>
      <c r="AH211" s="92"/>
      <c r="AI211" s="92"/>
      <c r="AJ211" s="178" t="str">
        <f t="array" ref="AJ211">IF(MOD(ROW()-2, 4) = 0, IF(LOWER(INDEX(input!$V:$V, 3 + (ROW()-2)/4)) = "Slightly Used", "used", LOWER(INDEX(input!$V:$V, 3 + (ROW()-2)/4))), "")</f>
        <v/>
      </c>
      <c r="AK211" s="172"/>
      <c r="AL211" s="92"/>
      <c r="AM211" s="92"/>
      <c r="AN211" s="92"/>
      <c r="AO211" s="92"/>
      <c r="AP211" s="92"/>
      <c r="AQ211" s="92"/>
      <c r="AR211" s="92"/>
      <c r="AS211" s="92"/>
      <c r="AT211" s="78" t="str">
        <f t="array" ref="AT211">IF(AND(MOD(ROW()-2, 4) = 0, ROW() &lt;= 401),
    INDEX(input!$AD$3:$AD$102, (ROW()-2)/4 + 1),
    ""
)</f>
        <v/>
      </c>
      <c r="AU211" s="172"/>
      <c r="AV211" s="92"/>
      <c r="AW211" s="92"/>
      <c r="AX211" s="172"/>
      <c r="AY211" s="92"/>
      <c r="AZ211" s="92"/>
      <c r="BA211" s="172"/>
      <c r="BB211" s="92"/>
      <c r="BC211" s="92"/>
      <c r="BD211" s="172"/>
      <c r="BE211" s="92"/>
      <c r="BF211" s="92"/>
      <c r="BG211" s="172"/>
      <c r="BH211" s="92"/>
      <c r="BI211" s="92"/>
      <c r="BJ211" s="172"/>
      <c r="BK211" s="92"/>
      <c r="BL211" s="92"/>
      <c r="BM211" s="172"/>
      <c r="BN211" s="92"/>
      <c r="BO211" s="92"/>
      <c r="BP211" s="92"/>
      <c r="BQ211" s="10"/>
      <c r="BR211" s="10"/>
    </row>
    <row r="212" spans="1:70">
      <c r="A212" s="92" t="str">
        <f t="shared" si="0"/>
        <v xml:space="preserve">      </v>
      </c>
      <c r="B212" s="92" t="str">
        <f t="array" ref="B212">IF(AND(MOD(ROW()-2, 4) = 0, ROW() &lt;= 402), INDEX(input!$C$3:$C$102, (ROW()-2)/4 + 1), "")</f>
        <v/>
      </c>
      <c r="C212" s="92"/>
      <c r="D212" s="92" t="str">
        <f t="array" ref="D212">IF(AND(MOD(ROW()-2, 4) = 0, ROW() &lt;= 401),
    INDEX(input!$E$3:$E$102, (ROW()-2)/4 + 1),
    ""
)</f>
        <v/>
      </c>
      <c r="E212" s="92"/>
      <c r="F212" s="92" t="str">
        <f t="array" ref="F212">IF(AND(MOD(ROW()-2, 4) = 0, ROW() &lt;= 401),
    INDEX(input!$P$3:$P$102, (ROW()-2)/4 + 1),
    ""
)</f>
        <v/>
      </c>
      <c r="G212" s="92">
        <f t="array" ref="G212">IF(AND(MOD(ROW()-2, 4) = 0, ROW() &lt;= 401),
    INDEX(input!$Q$3:$Q$102, (ROW()-2)/4 + 1),
)</f>
        <v>0</v>
      </c>
      <c r="H212" s="172"/>
      <c r="I212" s="92" t="str">
        <f t="array" ref="I212">IF(AND(MOD(ROW()-2, 4) = 0, ROW() &lt;= 401),
    INDEX(input!$R$3:$R$102, (ROW()-2)/4 + 1),
    ""
)</f>
        <v/>
      </c>
      <c r="J212" s="92" t="str">
        <f t="array" ref="J212">IF(AND(MOD(ROW()-2, 4) = 0, ROW() &lt;= 401),
    INDEX(input!$S$3:$S$102, (ROW()-2)/4 + 1),
    ""
)</f>
        <v/>
      </c>
      <c r="K212" s="92"/>
      <c r="L212" s="92"/>
      <c r="M212" s="92"/>
      <c r="N212" s="92"/>
      <c r="O212" s="92" t="str">
        <f t="array" ref="O212">IF(AND(MOD(ROW()-2, 4) = 0, ROW() &lt;= 401),
    INDEX(input!$AA$3:$AA$102, (ROW()-2)/4 + 1),
    ""
)</f>
        <v/>
      </c>
      <c r="P212" s="173" t="str">
        <f t="array" ref="P212">IF(AND(MOD(ROW()-2, 4) = 0, ROW() &lt;= 401),
    INDEX(input!$AC$3:$AC$102, (ROW()-2)/4 + 1),
    ""
)</f>
        <v/>
      </c>
      <c r="Q212" s="92"/>
      <c r="R212" s="173" t="str">
        <f t="array" ref="R212">IF(AND(MOD(ROW()-2, 4) = 0, ROW() &lt;= 401),
    INDEX(input!$T$3:$T$102, (ROW()-2)/4 + 1),
    ""
)</f>
        <v/>
      </c>
      <c r="S212" s="92"/>
      <c r="T212" s="92"/>
      <c r="U212" s="78" t="str">
        <f t="array" ref="U212">IF(AND(MOD(ROW()-2, 4) = 0, ROW() &lt;= 401),
    INDEX(input!$AF$3:$AF$102, (ROW()-2)/4 + 1),
    ""
)</f>
        <v/>
      </c>
      <c r="V212" s="174" t="str">
        <f t="array" ref="V212">IF(AND(MOD(ROW()-2, 4) = 0, ROW() &lt;= 401),
    INDEX(input!$U$3:$U$102, (ROW()-2)/4 + 1),
    ""
)</f>
        <v/>
      </c>
      <c r="W212" s="172"/>
      <c r="X212" s="172"/>
      <c r="Y212" s="175" t="str">
        <f t="array" ref="Y212">IF(AND(MOD(ROW()-2, 4) = 0, ROW() &lt;= 401),
    INDEX(input!$AB$3:$AB$102, (ROW()-2)/4 + 1),
    ""
)</f>
        <v/>
      </c>
      <c r="Z212" s="92">
        <f t="array" ref="Z212">INDEX(Images!$3:$401, INT((ROW()-2)/4)+1, MOD(ROW()-2, 4) + 2)</f>
        <v>0</v>
      </c>
      <c r="AA212" s="92">
        <f>IF(Z212&lt;&gt;"", 3, "")</f>
        <v>3</v>
      </c>
      <c r="AB212" s="92" t="str">
        <f t="shared" si="54"/>
        <v xml:space="preserve">     </v>
      </c>
      <c r="AC212" s="172"/>
      <c r="AD212" s="92" t="str">
        <f t="shared" si="1"/>
        <v/>
      </c>
      <c r="AE212" s="92"/>
      <c r="AF212" s="92"/>
      <c r="AG212" s="177" t="str">
        <f t="array" ref="AG212">IF(AND(MOD(ROW()-2, 4) = 0, ROW() &lt;= 401),
    LOWER(INDEX(input!$I$3:$I$102, (ROW()-2)/4 + 1)),
    ""
)</f>
        <v/>
      </c>
      <c r="AH212" s="92"/>
      <c r="AI212" s="92"/>
      <c r="AJ212" s="178" t="str">
        <f t="array" ref="AJ212">IF(MOD(ROW()-2, 4) = 0, IF(LOWER(INDEX(input!$V:$V, 3 + (ROW()-2)/4)) = "Slightly Used", "used", LOWER(INDEX(input!$V:$V, 3 + (ROW()-2)/4))), "")</f>
        <v/>
      </c>
      <c r="AK212" s="172"/>
      <c r="AL212" s="92"/>
      <c r="AM212" s="92"/>
      <c r="AN212" s="92"/>
      <c r="AO212" s="92"/>
      <c r="AP212" s="92"/>
      <c r="AQ212" s="92"/>
      <c r="AR212" s="92"/>
      <c r="AS212" s="92"/>
      <c r="AT212" s="78" t="str">
        <f t="array" ref="AT212">IF(AND(MOD(ROW()-2, 4) = 0, ROW() &lt;= 401),
    INDEX(input!$AD$3:$AD$102, (ROW()-2)/4 + 1),
    ""
)</f>
        <v/>
      </c>
      <c r="AU212" s="172"/>
      <c r="AV212" s="92"/>
      <c r="AW212" s="92"/>
      <c r="AX212" s="172"/>
      <c r="AY212" s="92"/>
      <c r="AZ212" s="92"/>
      <c r="BA212" s="172"/>
      <c r="BB212" s="92"/>
      <c r="BC212" s="92"/>
      <c r="BD212" s="172"/>
      <c r="BE212" s="92"/>
      <c r="BF212" s="92"/>
      <c r="BG212" s="172"/>
      <c r="BH212" s="92"/>
      <c r="BI212" s="92"/>
      <c r="BJ212" s="172"/>
      <c r="BK212" s="92"/>
      <c r="BL212" s="92"/>
      <c r="BM212" s="172"/>
      <c r="BN212" s="92"/>
      <c r="BO212" s="92"/>
      <c r="BP212" s="92"/>
      <c r="BQ212" s="10"/>
      <c r="BR212" s="10"/>
    </row>
    <row r="213" spans="1:70">
      <c r="A213" s="92" t="str">
        <f t="shared" si="0"/>
        <v xml:space="preserve">      </v>
      </c>
      <c r="B213" s="92" t="str">
        <f t="array" ref="B213">IF(AND(MOD(ROW()-2, 4) = 0, ROW() &lt;= 402), INDEX(input!$C$3:$C$102, (ROW()-2)/4 + 1), "")</f>
        <v/>
      </c>
      <c r="C213" s="92"/>
      <c r="D213" s="92" t="str">
        <f t="array" ref="D213">IF(AND(MOD(ROW()-2, 4) = 0, ROW() &lt;= 401),
    INDEX(input!$E$3:$E$102, (ROW()-2)/4 + 1),
    ""
)</f>
        <v/>
      </c>
      <c r="E213" s="92"/>
      <c r="F213" s="92" t="str">
        <f t="array" ref="F213">IF(AND(MOD(ROW()-2, 4) = 0, ROW() &lt;= 401),
    INDEX(input!$P$3:$P$102, (ROW()-2)/4 + 1),
    ""
)</f>
        <v/>
      </c>
      <c r="G213" s="92">
        <f t="array" ref="G213">IF(AND(MOD(ROW()-2, 4) = 0, ROW() &lt;= 401),
    INDEX(input!$Q$3:$Q$102, (ROW()-2)/4 + 1),
)</f>
        <v>0</v>
      </c>
      <c r="H213" s="172"/>
      <c r="I213" s="92" t="str">
        <f t="array" ref="I213">IF(AND(MOD(ROW()-2, 4) = 0, ROW() &lt;= 401),
    INDEX(input!$R$3:$R$102, (ROW()-2)/4 + 1),
    ""
)</f>
        <v/>
      </c>
      <c r="J213" s="92" t="str">
        <f t="array" ref="J213">IF(AND(MOD(ROW()-2, 4) = 0, ROW() &lt;= 401),
    INDEX(input!$S$3:$S$102, (ROW()-2)/4 + 1),
    ""
)</f>
        <v/>
      </c>
      <c r="K213" s="92"/>
      <c r="L213" s="92"/>
      <c r="M213" s="92"/>
      <c r="N213" s="92"/>
      <c r="O213" s="92" t="str">
        <f t="array" ref="O213">IF(AND(MOD(ROW()-2, 4) = 0, ROW() &lt;= 401),
    INDEX(input!$AA$3:$AA$102, (ROW()-2)/4 + 1),
    ""
)</f>
        <v/>
      </c>
      <c r="P213" s="173" t="str">
        <f t="array" ref="P213">IF(AND(MOD(ROW()-2, 4) = 0, ROW() &lt;= 401),
    INDEX(input!$AC$3:$AC$102, (ROW()-2)/4 + 1),
    ""
)</f>
        <v/>
      </c>
      <c r="Q213" s="92"/>
      <c r="R213" s="173" t="str">
        <f t="array" ref="R213">IF(AND(MOD(ROW()-2, 4) = 0, ROW() &lt;= 401),
    INDEX(input!$T$3:$T$102, (ROW()-2)/4 + 1),
    ""
)</f>
        <v/>
      </c>
      <c r="S213" s="92"/>
      <c r="T213" s="92"/>
      <c r="U213" s="78" t="str">
        <f t="array" ref="U213">IF(AND(MOD(ROW()-2, 4) = 0, ROW() &lt;= 401),
    INDEX(input!$AF$3:$AF$102, (ROW()-2)/4 + 1),
    ""
)</f>
        <v/>
      </c>
      <c r="V213" s="174" t="str">
        <f t="array" ref="V213">IF(AND(MOD(ROW()-2, 4) = 0, ROW() &lt;= 401),
    INDEX(input!$U$3:$U$102, (ROW()-2)/4 + 1),
    ""
)</f>
        <v/>
      </c>
      <c r="W213" s="172"/>
      <c r="X213" s="172"/>
      <c r="Y213" s="175" t="str">
        <f t="array" ref="Y213">IF(AND(MOD(ROW()-2, 4) = 0, ROW() &lt;= 401),
    INDEX(input!$AB$3:$AB$102, (ROW()-2)/4 + 1),
    ""
)</f>
        <v/>
      </c>
      <c r="Z213" s="92">
        <f t="array" ref="Z213">INDEX(Images!$3:$401, INT((ROW()-2)/4)+1, MOD(ROW()-2, 4) + 2)</f>
        <v>0</v>
      </c>
      <c r="AA213" s="92">
        <f>IF(Z213&lt;&gt;"", 4, "")</f>
        <v>4</v>
      </c>
      <c r="AB213" s="92" t="str">
        <f t="shared" si="54"/>
        <v xml:space="preserve">     </v>
      </c>
      <c r="AC213" s="172"/>
      <c r="AD213" s="92" t="str">
        <f t="shared" si="1"/>
        <v/>
      </c>
      <c r="AE213" s="92"/>
      <c r="AF213" s="92"/>
      <c r="AG213" s="177" t="str">
        <f t="array" ref="AG213">IF(AND(MOD(ROW()-2, 4) = 0, ROW() &lt;= 401),
    LOWER(INDEX(input!$I$3:$I$102, (ROW()-2)/4 + 1)),
    ""
)</f>
        <v/>
      </c>
      <c r="AH213" s="92"/>
      <c r="AI213" s="92"/>
      <c r="AJ213" s="178" t="str">
        <f t="array" ref="AJ213">IF(MOD(ROW()-2, 4) = 0, IF(LOWER(INDEX(input!$V:$V, 3 + (ROW()-2)/4)) = "Slightly Used", "used", LOWER(INDEX(input!$V:$V, 3 + (ROW()-2)/4))), "")</f>
        <v/>
      </c>
      <c r="AK213" s="172"/>
      <c r="AL213" s="92"/>
      <c r="AM213" s="92"/>
      <c r="AN213" s="92"/>
      <c r="AO213" s="92"/>
      <c r="AP213" s="92"/>
      <c r="AQ213" s="92"/>
      <c r="AR213" s="92"/>
      <c r="AS213" s="92"/>
      <c r="AT213" s="78" t="str">
        <f t="array" ref="AT213">IF(AND(MOD(ROW()-2, 4) = 0, ROW() &lt;= 401),
    INDEX(input!$AD$3:$AD$102, (ROW()-2)/4 + 1),
    ""
)</f>
        <v/>
      </c>
      <c r="AU213" s="172"/>
      <c r="AV213" s="92"/>
      <c r="AW213" s="92"/>
      <c r="AX213" s="172"/>
      <c r="AY213" s="92"/>
      <c r="AZ213" s="92"/>
      <c r="BA213" s="172"/>
      <c r="BB213" s="92"/>
      <c r="BC213" s="92"/>
      <c r="BD213" s="172"/>
      <c r="BE213" s="92"/>
      <c r="BF213" s="92"/>
      <c r="BG213" s="172"/>
      <c r="BH213" s="92"/>
      <c r="BI213" s="92"/>
      <c r="BJ213" s="172"/>
      <c r="BK213" s="92"/>
      <c r="BL213" s="92"/>
      <c r="BM213" s="172"/>
      <c r="BN213" s="92"/>
      <c r="BO213" s="92"/>
      <c r="BP213" s="92"/>
      <c r="BQ213" s="10"/>
      <c r="BR213" s="10"/>
    </row>
    <row r="214" spans="1:70">
      <c r="A214" s="92" t="str">
        <f t="shared" si="0"/>
        <v xml:space="preserve">      </v>
      </c>
      <c r="B214" s="92" t="str">
        <f t="array" ref="B214">IF(AND(MOD(ROW()-2, 4) = 0, ROW() &lt;= 402), INDEX(input!$C$3:$C$102, (ROW()-2)/4 + 1), "")</f>
        <v xml:space="preserve">     </v>
      </c>
      <c r="C214" s="92" t="str">
        <f t="array" aca="1" ref="C21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14" s="92">
        <f t="array" ref="D214">IF(AND(MOD(ROW()-2, 4) = 0, ROW() &lt;= 401),
    INDEX(input!$E$3:$E$102, (ROW()-2)/4 + 1),
    ""
)</f>
        <v>0</v>
      </c>
      <c r="E214" s="92" t="s">
        <v>509</v>
      </c>
      <c r="F214" s="92">
        <f t="array" ref="F214">IF(AND(MOD(ROW()-2, 4) = 0, ROW() &lt;= 401),
    INDEX(input!$P$3:$P$102, (ROW()-2)/4 + 1),
    ""
)</f>
        <v>0</v>
      </c>
      <c r="G214" s="92">
        <f t="array" ref="G214">IF(AND(MOD(ROW()-2, 4) = 0, ROW() &lt;= 401),
    INDEX(input!$Q$3:$Q$102, (ROW()-2)/4 + 1),
)</f>
        <v>0</v>
      </c>
      <c r="H214" s="172" t="b">
        <v>0</v>
      </c>
      <c r="I214" s="92">
        <f t="array" ref="I214">IF(AND(MOD(ROW()-2, 4) = 0, ROW() &lt;= 401),
    INDEX(input!$R$3:$R$102, (ROW()-2)/4 + 1),
    ""
)</f>
        <v>0</v>
      </c>
      <c r="J214" s="92">
        <f t="array" ref="J214">IF(AND(MOD(ROW()-2, 4) = 0, ROW() &lt;= 401),
    INDEX(input!$S$3:$S$102, (ROW()-2)/4 + 1),
    ""
)</f>
        <v>0</v>
      </c>
      <c r="K214" s="92"/>
      <c r="L214" s="92"/>
      <c r="M214" s="92"/>
      <c r="N214" s="92"/>
      <c r="O214" s="92" t="str">
        <f t="array" ref="O214">IF(AND(MOD(ROW()-2, 4) = 0, ROW() &lt;= 401),
    INDEX(input!$AA$3:$AA$102, (ROW()-2)/4 + 1),
    ""
)</f>
        <v xml:space="preserve"> 2-D-9</v>
      </c>
      <c r="P214" s="173" t="str">
        <f t="array" ref="P214">IF(AND(MOD(ROW()-2, 4) = 0, ROW() &lt;= 401),
    INDEX(input!$AC$3:$AC$102, (ROW()-2)/4 + 1),
    ""
)</f>
        <v>No Matching Item Found</v>
      </c>
      <c r="Q214" s="92" t="s">
        <v>510</v>
      </c>
      <c r="R214" s="173">
        <f t="array" ref="R214">IF(AND(MOD(ROW()-2, 4) = 0, ROW() &lt;= 401),
    INDEX(input!$T$3:$T$102, (ROW()-2)/4 + 1),
    ""
)</f>
        <v>0</v>
      </c>
      <c r="S214" s="92" t="s">
        <v>511</v>
      </c>
      <c r="T214" s="92" t="s">
        <v>512</v>
      </c>
      <c r="U214" s="78" t="b">
        <f t="array" ref="U214">IF(AND(MOD(ROW()-2, 4) = 0, ROW() &lt;= 401),
    INDEX(input!$AF$3:$AF$102, (ROW()-2)/4 + 1),
    ""
)</f>
        <v>0</v>
      </c>
      <c r="V214" s="174">
        <f t="array" ref="V214">IF(AND(MOD(ROW()-2, 4) = 0, ROW() &lt;= 401),
    INDEX(input!$U$3:$U$102, (ROW()-2)/4 + 1),
    ""
)</f>
        <v>0</v>
      </c>
      <c r="W214" s="172" t="b">
        <v>1</v>
      </c>
      <c r="X214" s="172" t="b">
        <v>1</v>
      </c>
      <c r="Y214" s="175" t="str">
        <f t="array" ref="Y214">IF(AND(MOD(ROW()-2, 4) = 0, ROW() &lt;= 401),
    INDEX(input!$AB$3:$AB$102, (ROW()-2)/4 + 1),
    ""
)</f>
        <v/>
      </c>
      <c r="Z214" s="92">
        <f t="array" ref="Z214">INDEX(Images!$3:$401, INT((ROW()-2)/4)+1, MOD(ROW()-2, 4) + 2)</f>
        <v>0</v>
      </c>
      <c r="AA214" s="92">
        <f>IF(Z214&lt;&gt;"", 1, "")</f>
        <v>1</v>
      </c>
      <c r="AB214" s="92" t="str">
        <f t="array" ref="AB214">IF(AND(Z214&lt;&gt;"", MOD(ROW()-2,4)=0), INDEX($B$2:$B$401, (ROW()-2)/4*4 + 1), "")</f>
        <v xml:space="preserve">     </v>
      </c>
      <c r="AC214" s="172" t="b">
        <v>0</v>
      </c>
      <c r="AD214" s="92" t="str">
        <f t="shared" si="1"/>
        <v xml:space="preserve">     </v>
      </c>
      <c r="AE214" s="92"/>
      <c r="AF214" s="92" t="s">
        <v>513</v>
      </c>
      <c r="AG214" s="177" t="str">
        <f t="array" ref="AG214">IF(AND(MOD(ROW()-2, 4) = 0, ROW() &lt;= 401),
    LOWER(INDEX(input!$I$3:$I$102, (ROW()-2)/4 + 1)),
    ""
)</f>
        <v/>
      </c>
      <c r="AH214" s="92"/>
      <c r="AI214" s="92"/>
      <c r="AJ214" s="178" t="str">
        <f t="array" ref="AJ214">IF(MOD(ROW()-2, 4) = 0, IF(LOWER(INDEX(input!$V:$V, 3 + (ROW()-2)/4)) = "Slightly Used", "used", LOWER(INDEX(input!$V:$V, 3 + (ROW()-2)/4))), "")</f>
        <v/>
      </c>
      <c r="AK214" s="172" t="b">
        <v>1</v>
      </c>
      <c r="AL214" s="92"/>
      <c r="AM214" s="92"/>
      <c r="AN214" s="92"/>
      <c r="AO214" s="92"/>
      <c r="AP214" s="92"/>
      <c r="AQ214" s="92"/>
      <c r="AR214" s="92" t="s">
        <v>514</v>
      </c>
      <c r="AS214" s="92"/>
      <c r="AT214" s="78" t="str">
        <f t="array" ref="AT214">IF(AND(MOD(ROW()-2, 4) = 0, ROW() &lt;= 401),
    INDEX(input!$AD$3:$AD$102, (ROW()-2)/4 + 1),
    ""
)</f>
        <v>No Matching Item Found</v>
      </c>
      <c r="AU214" s="172" t="b">
        <v>1</v>
      </c>
      <c r="AV214" s="92"/>
      <c r="AW214" s="92"/>
      <c r="AX214" s="172" t="b">
        <v>1</v>
      </c>
      <c r="AY214" s="92"/>
      <c r="AZ214" s="92"/>
      <c r="BA214" s="172" t="b">
        <v>1</v>
      </c>
      <c r="BB214" s="92"/>
      <c r="BC214" s="92"/>
      <c r="BD214" s="172" t="b">
        <v>1</v>
      </c>
      <c r="BE214" s="92"/>
      <c r="BF214" s="92"/>
      <c r="BG214" s="172" t="b">
        <v>1</v>
      </c>
      <c r="BH214" s="92"/>
      <c r="BI214" s="92"/>
      <c r="BJ214" s="172" t="b">
        <v>1</v>
      </c>
      <c r="BK214" s="92"/>
      <c r="BL214" s="92"/>
      <c r="BM214" s="172" t="b">
        <v>1</v>
      </c>
      <c r="BN214" s="92"/>
      <c r="BO214" s="92"/>
      <c r="BP214" s="92" t="s">
        <v>515</v>
      </c>
      <c r="BQ214" s="10"/>
      <c r="BR214" s="10"/>
    </row>
    <row r="215" spans="1:70">
      <c r="A215" s="92" t="str">
        <f t="shared" si="0"/>
        <v xml:space="preserve">      </v>
      </c>
      <c r="B215" s="92" t="str">
        <f t="array" ref="B215">IF(AND(MOD(ROW()-2, 4) = 0, ROW() &lt;= 402), INDEX(input!$C$3:$C$102, (ROW()-2)/4 + 1), "")</f>
        <v/>
      </c>
      <c r="C215" s="92"/>
      <c r="D215" s="92" t="str">
        <f t="array" ref="D215">IF(AND(MOD(ROW()-2, 4) = 0, ROW() &lt;= 401),
    INDEX(input!$E$3:$E$102, (ROW()-2)/4 + 1),
    ""
)</f>
        <v/>
      </c>
      <c r="E215" s="92"/>
      <c r="F215" s="92" t="str">
        <f t="array" ref="F215">IF(AND(MOD(ROW()-2, 4) = 0, ROW() &lt;= 401),
    INDEX(input!$P$3:$P$102, (ROW()-2)/4 + 1),
    ""
)</f>
        <v/>
      </c>
      <c r="G215" s="92">
        <f t="array" ref="G215">IF(AND(MOD(ROW()-2, 4) = 0, ROW() &lt;= 401),
    INDEX(input!$Q$3:$Q$102, (ROW()-2)/4 + 1),
)</f>
        <v>0</v>
      </c>
      <c r="H215" s="172"/>
      <c r="I215" s="92" t="str">
        <f t="array" ref="I215">IF(AND(MOD(ROW()-2, 4) = 0, ROW() &lt;= 401),
    INDEX(input!$R$3:$R$102, (ROW()-2)/4 + 1),
    ""
)</f>
        <v/>
      </c>
      <c r="J215" s="92" t="str">
        <f t="array" ref="J215">IF(AND(MOD(ROW()-2, 4) = 0, ROW() &lt;= 401),
    INDEX(input!$S$3:$S$102, (ROW()-2)/4 + 1),
    ""
)</f>
        <v/>
      </c>
      <c r="K215" s="92"/>
      <c r="L215" s="92"/>
      <c r="M215" s="92"/>
      <c r="N215" s="92"/>
      <c r="O215" s="92" t="str">
        <f t="array" ref="O215">IF(AND(MOD(ROW()-2, 4) = 0, ROW() &lt;= 401),
    INDEX(input!$AA$3:$AA$102, (ROW()-2)/4 + 1),
    ""
)</f>
        <v/>
      </c>
      <c r="P215" s="173" t="str">
        <f t="array" ref="P215">IF(AND(MOD(ROW()-2, 4) = 0, ROW() &lt;= 401),
    INDEX(input!$AC$3:$AC$102, (ROW()-2)/4 + 1),
    ""
)</f>
        <v/>
      </c>
      <c r="Q215" s="92"/>
      <c r="R215" s="173" t="str">
        <f t="array" ref="R215">IF(AND(MOD(ROW()-2, 4) = 0, ROW() &lt;= 401),
    INDEX(input!$T$3:$T$102, (ROW()-2)/4 + 1),
    ""
)</f>
        <v/>
      </c>
      <c r="S215" s="92"/>
      <c r="T215" s="92"/>
      <c r="U215" s="78" t="str">
        <f t="array" ref="U215">IF(AND(MOD(ROW()-2, 4) = 0, ROW() &lt;= 401),
    INDEX(input!$AF$3:$AF$102, (ROW()-2)/4 + 1),
    ""
)</f>
        <v/>
      </c>
      <c r="V215" s="174" t="str">
        <f t="array" ref="V215">IF(AND(MOD(ROW()-2, 4) = 0, ROW() &lt;= 401),
    INDEX(input!$U$3:$U$102, (ROW()-2)/4 + 1),
    ""
)</f>
        <v/>
      </c>
      <c r="W215" s="172"/>
      <c r="X215" s="172"/>
      <c r="Y215" s="175" t="str">
        <f t="array" ref="Y215">IF(AND(MOD(ROW()-2, 4) = 0, ROW() &lt;= 401),
    INDEX(input!$AB$3:$AB$102, (ROW()-2)/4 + 1),
    ""
)</f>
        <v/>
      </c>
      <c r="Z215" s="92">
        <f t="array" ref="Z215">INDEX(Images!$3:$401, INT((ROW()-2)/4)+1, MOD(ROW()-2, 4) + 2)</f>
        <v>0</v>
      </c>
      <c r="AA215" s="92">
        <f>IF(Z215&lt;&gt;"", 2, "")</f>
        <v>2</v>
      </c>
      <c r="AB215" s="92" t="str">
        <f t="shared" ref="AB215:AB217" si="55">IF(Z215&lt;&gt;"", AB214, "")</f>
        <v xml:space="preserve">     </v>
      </c>
      <c r="AC215" s="172"/>
      <c r="AD215" s="92" t="str">
        <f t="shared" si="1"/>
        <v/>
      </c>
      <c r="AE215" s="92"/>
      <c r="AF215" s="92"/>
      <c r="AG215" s="177" t="str">
        <f t="array" ref="AG215">IF(AND(MOD(ROW()-2, 4) = 0, ROW() &lt;= 401),
    LOWER(INDEX(input!$I$3:$I$102, (ROW()-2)/4 + 1)),
    ""
)</f>
        <v/>
      </c>
      <c r="AH215" s="92"/>
      <c r="AI215" s="92"/>
      <c r="AJ215" s="178" t="str">
        <f t="array" ref="AJ215">IF(MOD(ROW()-2, 4) = 0, IF(LOWER(INDEX(input!$V:$V, 3 + (ROW()-2)/4)) = "Slightly Used", "used", LOWER(INDEX(input!$V:$V, 3 + (ROW()-2)/4))), "")</f>
        <v/>
      </c>
      <c r="AK215" s="172"/>
      <c r="AL215" s="92"/>
      <c r="AM215" s="92"/>
      <c r="AN215" s="92"/>
      <c r="AO215" s="92"/>
      <c r="AP215" s="92"/>
      <c r="AQ215" s="92"/>
      <c r="AR215" s="92"/>
      <c r="AS215" s="92"/>
      <c r="AT215" s="78" t="str">
        <f t="array" ref="AT215">IF(AND(MOD(ROW()-2, 4) = 0, ROW() &lt;= 401),
    INDEX(input!$AD$3:$AD$102, (ROW()-2)/4 + 1),
    ""
)</f>
        <v/>
      </c>
      <c r="AU215" s="172"/>
      <c r="AV215" s="92"/>
      <c r="AW215" s="92"/>
      <c r="AX215" s="172"/>
      <c r="AY215" s="92"/>
      <c r="AZ215" s="92"/>
      <c r="BA215" s="172"/>
      <c r="BB215" s="92"/>
      <c r="BC215" s="92"/>
      <c r="BD215" s="172"/>
      <c r="BE215" s="92"/>
      <c r="BF215" s="92"/>
      <c r="BG215" s="172"/>
      <c r="BH215" s="92"/>
      <c r="BI215" s="92"/>
      <c r="BJ215" s="172"/>
      <c r="BK215" s="92"/>
      <c r="BL215" s="92"/>
      <c r="BM215" s="172"/>
      <c r="BN215" s="92"/>
      <c r="BO215" s="92"/>
      <c r="BP215" s="92"/>
      <c r="BQ215" s="10"/>
      <c r="BR215" s="10"/>
    </row>
    <row r="216" spans="1:70">
      <c r="A216" s="92" t="str">
        <f t="shared" si="0"/>
        <v xml:space="preserve">      </v>
      </c>
      <c r="B216" s="92" t="str">
        <f t="array" ref="B216">IF(AND(MOD(ROW()-2, 4) = 0, ROW() &lt;= 402), INDEX(input!$C$3:$C$102, (ROW()-2)/4 + 1), "")</f>
        <v/>
      </c>
      <c r="C216" s="92"/>
      <c r="D216" s="92" t="str">
        <f t="array" ref="D216">IF(AND(MOD(ROW()-2, 4) = 0, ROW() &lt;= 401),
    INDEX(input!$E$3:$E$102, (ROW()-2)/4 + 1),
    ""
)</f>
        <v/>
      </c>
      <c r="E216" s="92"/>
      <c r="F216" s="92" t="str">
        <f t="array" ref="F216">IF(AND(MOD(ROW()-2, 4) = 0, ROW() &lt;= 401),
    INDEX(input!$P$3:$P$102, (ROW()-2)/4 + 1),
    ""
)</f>
        <v/>
      </c>
      <c r="G216" s="92">
        <f t="array" ref="G216">IF(AND(MOD(ROW()-2, 4) = 0, ROW() &lt;= 401),
    INDEX(input!$Q$3:$Q$102, (ROW()-2)/4 + 1),
)</f>
        <v>0</v>
      </c>
      <c r="H216" s="172"/>
      <c r="I216" s="92" t="str">
        <f t="array" ref="I216">IF(AND(MOD(ROW()-2, 4) = 0, ROW() &lt;= 401),
    INDEX(input!$R$3:$R$102, (ROW()-2)/4 + 1),
    ""
)</f>
        <v/>
      </c>
      <c r="J216" s="92" t="str">
        <f t="array" ref="J216">IF(AND(MOD(ROW()-2, 4) = 0, ROW() &lt;= 401),
    INDEX(input!$S$3:$S$102, (ROW()-2)/4 + 1),
    ""
)</f>
        <v/>
      </c>
      <c r="K216" s="92"/>
      <c r="L216" s="92"/>
      <c r="M216" s="92"/>
      <c r="N216" s="92"/>
      <c r="O216" s="92" t="str">
        <f t="array" ref="O216">IF(AND(MOD(ROW()-2, 4) = 0, ROW() &lt;= 401),
    INDEX(input!$AA$3:$AA$102, (ROW()-2)/4 + 1),
    ""
)</f>
        <v/>
      </c>
      <c r="P216" s="173" t="str">
        <f t="array" ref="P216">IF(AND(MOD(ROW()-2, 4) = 0, ROW() &lt;= 401),
    INDEX(input!$AC$3:$AC$102, (ROW()-2)/4 + 1),
    ""
)</f>
        <v/>
      </c>
      <c r="Q216" s="92"/>
      <c r="R216" s="173" t="str">
        <f t="array" ref="R216">IF(AND(MOD(ROW()-2, 4) = 0, ROW() &lt;= 401),
    INDEX(input!$T$3:$T$102, (ROW()-2)/4 + 1),
    ""
)</f>
        <v/>
      </c>
      <c r="S216" s="92"/>
      <c r="T216" s="92"/>
      <c r="U216" s="78" t="str">
        <f t="array" ref="U216">IF(AND(MOD(ROW()-2, 4) = 0, ROW() &lt;= 401),
    INDEX(input!$AF$3:$AF$102, (ROW()-2)/4 + 1),
    ""
)</f>
        <v/>
      </c>
      <c r="V216" s="174" t="str">
        <f t="array" ref="V216">IF(AND(MOD(ROW()-2, 4) = 0, ROW() &lt;= 401),
    INDEX(input!$U$3:$U$102, (ROW()-2)/4 + 1),
    ""
)</f>
        <v/>
      </c>
      <c r="W216" s="172"/>
      <c r="X216" s="172"/>
      <c r="Y216" s="175" t="str">
        <f t="array" ref="Y216">IF(AND(MOD(ROW()-2, 4) = 0, ROW() &lt;= 401),
    INDEX(input!$AB$3:$AB$102, (ROW()-2)/4 + 1),
    ""
)</f>
        <v/>
      </c>
      <c r="Z216" s="92">
        <f t="array" ref="Z216">INDEX(Images!$3:$401, INT((ROW()-2)/4)+1, MOD(ROW()-2, 4) + 2)</f>
        <v>0</v>
      </c>
      <c r="AA216" s="92">
        <f>IF(Z216&lt;&gt;"", 3, "")</f>
        <v>3</v>
      </c>
      <c r="AB216" s="92" t="str">
        <f t="shared" si="55"/>
        <v xml:space="preserve">     </v>
      </c>
      <c r="AC216" s="172"/>
      <c r="AD216" s="92" t="str">
        <f t="shared" si="1"/>
        <v/>
      </c>
      <c r="AE216" s="92"/>
      <c r="AF216" s="92"/>
      <c r="AG216" s="177" t="str">
        <f t="array" ref="AG216">IF(AND(MOD(ROW()-2, 4) = 0, ROW() &lt;= 401),
    LOWER(INDEX(input!$I$3:$I$102, (ROW()-2)/4 + 1)),
    ""
)</f>
        <v/>
      </c>
      <c r="AH216" s="92"/>
      <c r="AI216" s="92"/>
      <c r="AJ216" s="178" t="str">
        <f t="array" ref="AJ216">IF(MOD(ROW()-2, 4) = 0, IF(LOWER(INDEX(input!$V:$V, 3 + (ROW()-2)/4)) = "Slightly Used", "used", LOWER(INDEX(input!$V:$V, 3 + (ROW()-2)/4))), "")</f>
        <v/>
      </c>
      <c r="AK216" s="172"/>
      <c r="AL216" s="92"/>
      <c r="AM216" s="92"/>
      <c r="AN216" s="92"/>
      <c r="AO216" s="92"/>
      <c r="AP216" s="92"/>
      <c r="AQ216" s="92"/>
      <c r="AR216" s="92"/>
      <c r="AS216" s="92"/>
      <c r="AT216" s="78" t="str">
        <f t="array" ref="AT216">IF(AND(MOD(ROW()-2, 4) = 0, ROW() &lt;= 401),
    INDEX(input!$AD$3:$AD$102, (ROW()-2)/4 + 1),
    ""
)</f>
        <v/>
      </c>
      <c r="AU216" s="172"/>
      <c r="AV216" s="92"/>
      <c r="AW216" s="92"/>
      <c r="AX216" s="172"/>
      <c r="AY216" s="92"/>
      <c r="AZ216" s="92"/>
      <c r="BA216" s="172"/>
      <c r="BB216" s="92"/>
      <c r="BC216" s="92"/>
      <c r="BD216" s="172"/>
      <c r="BE216" s="92"/>
      <c r="BF216" s="92"/>
      <c r="BG216" s="172"/>
      <c r="BH216" s="92"/>
      <c r="BI216" s="92"/>
      <c r="BJ216" s="172"/>
      <c r="BK216" s="92"/>
      <c r="BL216" s="92"/>
      <c r="BM216" s="172"/>
      <c r="BN216" s="92"/>
      <c r="BO216" s="92"/>
      <c r="BP216" s="92"/>
      <c r="BQ216" s="10"/>
      <c r="BR216" s="10"/>
    </row>
    <row r="217" spans="1:70">
      <c r="A217" s="92" t="str">
        <f t="shared" si="0"/>
        <v xml:space="preserve">      </v>
      </c>
      <c r="B217" s="92" t="str">
        <f t="array" ref="B217">IF(AND(MOD(ROW()-2, 4) = 0, ROW() &lt;= 402), INDEX(input!$C$3:$C$102, (ROW()-2)/4 + 1), "")</f>
        <v/>
      </c>
      <c r="C217" s="92"/>
      <c r="D217" s="92" t="str">
        <f t="array" ref="D217">IF(AND(MOD(ROW()-2, 4) = 0, ROW() &lt;= 401),
    INDEX(input!$E$3:$E$102, (ROW()-2)/4 + 1),
    ""
)</f>
        <v/>
      </c>
      <c r="E217" s="92"/>
      <c r="F217" s="92" t="str">
        <f t="array" ref="F217">IF(AND(MOD(ROW()-2, 4) = 0, ROW() &lt;= 401),
    INDEX(input!$P$3:$P$102, (ROW()-2)/4 + 1),
    ""
)</f>
        <v/>
      </c>
      <c r="G217" s="92">
        <f t="array" ref="G217">IF(AND(MOD(ROW()-2, 4) = 0, ROW() &lt;= 401),
    INDEX(input!$Q$3:$Q$102, (ROW()-2)/4 + 1),
)</f>
        <v>0</v>
      </c>
      <c r="H217" s="172"/>
      <c r="I217" s="92" t="str">
        <f t="array" ref="I217">IF(AND(MOD(ROW()-2, 4) = 0, ROW() &lt;= 401),
    INDEX(input!$R$3:$R$102, (ROW()-2)/4 + 1),
    ""
)</f>
        <v/>
      </c>
      <c r="J217" s="92" t="str">
        <f t="array" ref="J217">IF(AND(MOD(ROW()-2, 4) = 0, ROW() &lt;= 401),
    INDEX(input!$S$3:$S$102, (ROW()-2)/4 + 1),
    ""
)</f>
        <v/>
      </c>
      <c r="K217" s="92"/>
      <c r="L217" s="92"/>
      <c r="M217" s="92"/>
      <c r="N217" s="92"/>
      <c r="O217" s="92" t="str">
        <f t="array" ref="O217">IF(AND(MOD(ROW()-2, 4) = 0, ROW() &lt;= 401),
    INDEX(input!$AA$3:$AA$102, (ROW()-2)/4 + 1),
    ""
)</f>
        <v/>
      </c>
      <c r="P217" s="173" t="str">
        <f t="array" ref="P217">IF(AND(MOD(ROW()-2, 4) = 0, ROW() &lt;= 401),
    INDEX(input!$AC$3:$AC$102, (ROW()-2)/4 + 1),
    ""
)</f>
        <v/>
      </c>
      <c r="Q217" s="92"/>
      <c r="R217" s="173" t="str">
        <f t="array" ref="R217">IF(AND(MOD(ROW()-2, 4) = 0, ROW() &lt;= 401),
    INDEX(input!$T$3:$T$102, (ROW()-2)/4 + 1),
    ""
)</f>
        <v/>
      </c>
      <c r="S217" s="92"/>
      <c r="T217" s="92"/>
      <c r="U217" s="78" t="str">
        <f t="array" ref="U217">IF(AND(MOD(ROW()-2, 4) = 0, ROW() &lt;= 401),
    INDEX(input!$AF$3:$AF$102, (ROW()-2)/4 + 1),
    ""
)</f>
        <v/>
      </c>
      <c r="V217" s="174" t="str">
        <f t="array" ref="V217">IF(AND(MOD(ROW()-2, 4) = 0, ROW() &lt;= 401),
    INDEX(input!$U$3:$U$102, (ROW()-2)/4 + 1),
    ""
)</f>
        <v/>
      </c>
      <c r="W217" s="172"/>
      <c r="X217" s="172"/>
      <c r="Y217" s="175" t="str">
        <f t="array" ref="Y217">IF(AND(MOD(ROW()-2, 4) = 0, ROW() &lt;= 401),
    INDEX(input!$AB$3:$AB$102, (ROW()-2)/4 + 1),
    ""
)</f>
        <v/>
      </c>
      <c r="Z217" s="92">
        <f t="array" ref="Z217">INDEX(Images!$3:$401, INT((ROW()-2)/4)+1, MOD(ROW()-2, 4) + 2)</f>
        <v>0</v>
      </c>
      <c r="AA217" s="92">
        <f>IF(Z217&lt;&gt;"", 4, "")</f>
        <v>4</v>
      </c>
      <c r="AB217" s="92" t="str">
        <f t="shared" si="55"/>
        <v xml:space="preserve">     </v>
      </c>
      <c r="AC217" s="172"/>
      <c r="AD217" s="92" t="str">
        <f t="shared" si="1"/>
        <v/>
      </c>
      <c r="AE217" s="92"/>
      <c r="AF217" s="92"/>
      <c r="AG217" s="177" t="str">
        <f t="array" ref="AG217">IF(AND(MOD(ROW()-2, 4) = 0, ROW() &lt;= 401),
    LOWER(INDEX(input!$I$3:$I$102, (ROW()-2)/4 + 1)),
    ""
)</f>
        <v/>
      </c>
      <c r="AH217" s="92"/>
      <c r="AI217" s="92"/>
      <c r="AJ217" s="178" t="str">
        <f t="array" ref="AJ217">IF(MOD(ROW()-2, 4) = 0, IF(LOWER(INDEX(input!$V:$V, 3 + (ROW()-2)/4)) = "Slightly Used", "used", LOWER(INDEX(input!$V:$V, 3 + (ROW()-2)/4))), "")</f>
        <v/>
      </c>
      <c r="AK217" s="172"/>
      <c r="AL217" s="92"/>
      <c r="AM217" s="92"/>
      <c r="AN217" s="92"/>
      <c r="AO217" s="92"/>
      <c r="AP217" s="92"/>
      <c r="AQ217" s="92"/>
      <c r="AR217" s="92"/>
      <c r="AS217" s="92"/>
      <c r="AT217" s="78" t="str">
        <f t="array" ref="AT217">IF(AND(MOD(ROW()-2, 4) = 0, ROW() &lt;= 401),
    INDEX(input!$AD$3:$AD$102, (ROW()-2)/4 + 1),
    ""
)</f>
        <v/>
      </c>
      <c r="AU217" s="172"/>
      <c r="AV217" s="92"/>
      <c r="AW217" s="92"/>
      <c r="AX217" s="172"/>
      <c r="AY217" s="92"/>
      <c r="AZ217" s="92"/>
      <c r="BA217" s="172"/>
      <c r="BB217" s="92"/>
      <c r="BC217" s="92"/>
      <c r="BD217" s="172"/>
      <c r="BE217" s="92"/>
      <c r="BF217" s="92"/>
      <c r="BG217" s="172"/>
      <c r="BH217" s="92"/>
      <c r="BI217" s="92"/>
      <c r="BJ217" s="172"/>
      <c r="BK217" s="92"/>
      <c r="BL217" s="92"/>
      <c r="BM217" s="172"/>
      <c r="BN217" s="92"/>
      <c r="BO217" s="92"/>
      <c r="BP217" s="92"/>
      <c r="BQ217" s="10"/>
      <c r="BR217" s="10"/>
    </row>
    <row r="218" spans="1:70">
      <c r="A218" s="92" t="str">
        <f t="shared" si="0"/>
        <v xml:space="preserve">      </v>
      </c>
      <c r="B218" s="92" t="str">
        <f t="array" ref="B218">IF(AND(MOD(ROW()-2, 4) = 0, ROW() &lt;= 402), INDEX(input!$C$3:$C$102, (ROW()-2)/4 + 1), "")</f>
        <v xml:space="preserve">     </v>
      </c>
      <c r="C218" s="92" t="str">
        <f t="array" aca="1" ref="C21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18" s="92">
        <f t="array" ref="D218">IF(AND(MOD(ROW()-2, 4) = 0, ROW() &lt;= 401),
    INDEX(input!$E$3:$E$102, (ROW()-2)/4 + 1),
    ""
)</f>
        <v>0</v>
      </c>
      <c r="E218" s="92" t="s">
        <v>509</v>
      </c>
      <c r="F218" s="92">
        <f t="array" ref="F218">IF(AND(MOD(ROW()-2, 4) = 0, ROW() &lt;= 401),
    INDEX(input!$P$3:$P$102, (ROW()-2)/4 + 1),
    ""
)</f>
        <v>0</v>
      </c>
      <c r="G218" s="92">
        <f t="array" ref="G218">IF(AND(MOD(ROW()-2, 4) = 0, ROW() &lt;= 401),
    INDEX(input!$Q$3:$Q$102, (ROW()-2)/4 + 1),
)</f>
        <v>0</v>
      </c>
      <c r="H218" s="172" t="b">
        <v>0</v>
      </c>
      <c r="I218" s="92">
        <f t="array" ref="I218">IF(AND(MOD(ROW()-2, 4) = 0, ROW() &lt;= 401),
    INDEX(input!$R$3:$R$102, (ROW()-2)/4 + 1),
    ""
)</f>
        <v>0</v>
      </c>
      <c r="J218" s="92">
        <f t="array" ref="J218">IF(AND(MOD(ROW()-2, 4) = 0, ROW() &lt;= 401),
    INDEX(input!$S$3:$S$102, (ROW()-2)/4 + 1),
    ""
)</f>
        <v>0</v>
      </c>
      <c r="K218" s="92"/>
      <c r="L218" s="92"/>
      <c r="M218" s="92"/>
      <c r="N218" s="92"/>
      <c r="O218" s="92" t="str">
        <f t="array" ref="O218">IF(AND(MOD(ROW()-2, 4) = 0, ROW() &lt;= 401),
    INDEX(input!$AA$3:$AA$102, (ROW()-2)/4 + 1),
    ""
)</f>
        <v xml:space="preserve"> 2-D-9</v>
      </c>
      <c r="P218" s="173" t="str">
        <f t="array" ref="P218">IF(AND(MOD(ROW()-2, 4) = 0, ROW() &lt;= 401),
    INDEX(input!$AC$3:$AC$102, (ROW()-2)/4 + 1),
    ""
)</f>
        <v>No Matching Item Found</v>
      </c>
      <c r="Q218" s="92" t="s">
        <v>510</v>
      </c>
      <c r="R218" s="173">
        <f t="array" ref="R218">IF(AND(MOD(ROW()-2, 4) = 0, ROW() &lt;= 401),
    INDEX(input!$T$3:$T$102, (ROW()-2)/4 + 1),
    ""
)</f>
        <v>0</v>
      </c>
      <c r="S218" s="92" t="s">
        <v>511</v>
      </c>
      <c r="T218" s="92" t="s">
        <v>512</v>
      </c>
      <c r="U218" s="78" t="b">
        <f t="array" ref="U218">IF(AND(MOD(ROW()-2, 4) = 0, ROW() &lt;= 401),
    INDEX(input!$AF$3:$AF$102, (ROW()-2)/4 + 1),
    ""
)</f>
        <v>0</v>
      </c>
      <c r="V218" s="174">
        <f t="array" ref="V218">IF(AND(MOD(ROW()-2, 4) = 0, ROW() &lt;= 401),
    INDEX(input!$U$3:$U$102, (ROW()-2)/4 + 1),
    ""
)</f>
        <v>0</v>
      </c>
      <c r="W218" s="172" t="b">
        <v>1</v>
      </c>
      <c r="X218" s="172" t="b">
        <v>1</v>
      </c>
      <c r="Y218" s="175" t="str">
        <f t="array" ref="Y218">IF(AND(MOD(ROW()-2, 4) = 0, ROW() &lt;= 401),
    INDEX(input!$AB$3:$AB$102, (ROW()-2)/4 + 1),
    ""
)</f>
        <v/>
      </c>
      <c r="Z218" s="92">
        <f t="array" ref="Z218">INDEX(Images!$3:$401, INT((ROW()-2)/4)+1, MOD(ROW()-2, 4) + 2)</f>
        <v>0</v>
      </c>
      <c r="AA218" s="92">
        <f>IF(Z218&lt;&gt;"", 1, "")</f>
        <v>1</v>
      </c>
      <c r="AB218" s="92" t="str">
        <f t="array" ref="AB218">IF(AND(Z218&lt;&gt;"", MOD(ROW()-2,4)=0), INDEX($B$2:$B$401, (ROW()-2)/4*4 + 1), "")</f>
        <v xml:space="preserve">     </v>
      </c>
      <c r="AC218" s="172" t="b">
        <v>0</v>
      </c>
      <c r="AD218" s="92" t="str">
        <f t="shared" si="1"/>
        <v xml:space="preserve">     </v>
      </c>
      <c r="AE218" s="92"/>
      <c r="AF218" s="92" t="s">
        <v>513</v>
      </c>
      <c r="AG218" s="177" t="str">
        <f t="array" ref="AG218">IF(AND(MOD(ROW()-2, 4) = 0, ROW() &lt;= 401),
    LOWER(INDEX(input!$I$3:$I$102, (ROW()-2)/4 + 1)),
    ""
)</f>
        <v/>
      </c>
      <c r="AH218" s="92"/>
      <c r="AI218" s="92"/>
      <c r="AJ218" s="178" t="str">
        <f t="array" ref="AJ218">IF(MOD(ROW()-2, 4) = 0, IF(LOWER(INDEX(input!$V:$V, 3 + (ROW()-2)/4)) = "Slightly Used", "used", LOWER(INDEX(input!$V:$V, 3 + (ROW()-2)/4))), "")</f>
        <v/>
      </c>
      <c r="AK218" s="172" t="b">
        <v>1</v>
      </c>
      <c r="AL218" s="92"/>
      <c r="AM218" s="92"/>
      <c r="AN218" s="92"/>
      <c r="AO218" s="92"/>
      <c r="AP218" s="92"/>
      <c r="AQ218" s="92"/>
      <c r="AR218" s="92" t="s">
        <v>514</v>
      </c>
      <c r="AS218" s="92"/>
      <c r="AT218" s="78" t="str">
        <f t="array" ref="AT218">IF(AND(MOD(ROW()-2, 4) = 0, ROW() &lt;= 401),
    INDEX(input!$AD$3:$AD$102, (ROW()-2)/4 + 1),
    ""
)</f>
        <v>No Matching Item Found</v>
      </c>
      <c r="AU218" s="172" t="b">
        <v>1</v>
      </c>
      <c r="AV218" s="92"/>
      <c r="AW218" s="92"/>
      <c r="AX218" s="172" t="b">
        <v>1</v>
      </c>
      <c r="AY218" s="92"/>
      <c r="AZ218" s="92"/>
      <c r="BA218" s="172" t="b">
        <v>1</v>
      </c>
      <c r="BB218" s="92"/>
      <c r="BC218" s="92"/>
      <c r="BD218" s="172" t="b">
        <v>1</v>
      </c>
      <c r="BE218" s="92"/>
      <c r="BF218" s="92"/>
      <c r="BG218" s="172" t="b">
        <v>1</v>
      </c>
      <c r="BH218" s="92"/>
      <c r="BI218" s="92"/>
      <c r="BJ218" s="172" t="b">
        <v>1</v>
      </c>
      <c r="BK218" s="92"/>
      <c r="BL218" s="92"/>
      <c r="BM218" s="172" t="b">
        <v>1</v>
      </c>
      <c r="BN218" s="92"/>
      <c r="BO218" s="92"/>
      <c r="BP218" s="92" t="s">
        <v>515</v>
      </c>
      <c r="BQ218" s="10"/>
      <c r="BR218" s="10"/>
    </row>
    <row r="219" spans="1:70">
      <c r="A219" s="92" t="str">
        <f t="shared" si="0"/>
        <v xml:space="preserve">      </v>
      </c>
      <c r="B219" s="92" t="str">
        <f t="array" ref="B219">IF(AND(MOD(ROW()-2, 4) = 0, ROW() &lt;= 402), INDEX(input!$C$3:$C$102, (ROW()-2)/4 + 1), "")</f>
        <v/>
      </c>
      <c r="C219" s="92"/>
      <c r="D219" s="92" t="str">
        <f t="array" ref="D219">IF(AND(MOD(ROW()-2, 4) = 0, ROW() &lt;= 401),
    INDEX(input!$E$3:$E$102, (ROW()-2)/4 + 1),
    ""
)</f>
        <v/>
      </c>
      <c r="E219" s="92"/>
      <c r="F219" s="92" t="str">
        <f t="array" ref="F219">IF(AND(MOD(ROW()-2, 4) = 0, ROW() &lt;= 401),
    INDEX(input!$P$3:$P$102, (ROW()-2)/4 + 1),
    ""
)</f>
        <v/>
      </c>
      <c r="G219" s="92">
        <f t="array" ref="G219">IF(AND(MOD(ROW()-2, 4) = 0, ROW() &lt;= 401),
    INDEX(input!$Q$3:$Q$102, (ROW()-2)/4 + 1),
)</f>
        <v>0</v>
      </c>
      <c r="H219" s="172"/>
      <c r="I219" s="92" t="str">
        <f t="array" ref="I219">IF(AND(MOD(ROW()-2, 4) = 0, ROW() &lt;= 401),
    INDEX(input!$R$3:$R$102, (ROW()-2)/4 + 1),
    ""
)</f>
        <v/>
      </c>
      <c r="J219" s="92" t="str">
        <f t="array" ref="J219">IF(AND(MOD(ROW()-2, 4) = 0, ROW() &lt;= 401),
    INDEX(input!$S$3:$S$102, (ROW()-2)/4 + 1),
    ""
)</f>
        <v/>
      </c>
      <c r="K219" s="92"/>
      <c r="L219" s="92"/>
      <c r="M219" s="92"/>
      <c r="N219" s="92"/>
      <c r="O219" s="92" t="str">
        <f t="array" ref="O219">IF(AND(MOD(ROW()-2, 4) = 0, ROW() &lt;= 401),
    INDEX(input!$AA$3:$AA$102, (ROW()-2)/4 + 1),
    ""
)</f>
        <v/>
      </c>
      <c r="P219" s="173" t="str">
        <f t="array" ref="P219">IF(AND(MOD(ROW()-2, 4) = 0, ROW() &lt;= 401),
    INDEX(input!$AC$3:$AC$102, (ROW()-2)/4 + 1),
    ""
)</f>
        <v/>
      </c>
      <c r="Q219" s="92"/>
      <c r="R219" s="173" t="str">
        <f t="array" ref="R219">IF(AND(MOD(ROW()-2, 4) = 0, ROW() &lt;= 401),
    INDEX(input!$T$3:$T$102, (ROW()-2)/4 + 1),
    ""
)</f>
        <v/>
      </c>
      <c r="S219" s="92"/>
      <c r="T219" s="92"/>
      <c r="U219" s="78" t="str">
        <f t="array" ref="U219">IF(AND(MOD(ROW()-2, 4) = 0, ROW() &lt;= 401),
    INDEX(input!$AF$3:$AF$102, (ROW()-2)/4 + 1),
    ""
)</f>
        <v/>
      </c>
      <c r="V219" s="174" t="str">
        <f t="array" ref="V219">IF(AND(MOD(ROW()-2, 4) = 0, ROW() &lt;= 401),
    INDEX(input!$U$3:$U$102, (ROW()-2)/4 + 1),
    ""
)</f>
        <v/>
      </c>
      <c r="W219" s="172"/>
      <c r="X219" s="172"/>
      <c r="Y219" s="175" t="str">
        <f t="array" ref="Y219">IF(AND(MOD(ROW()-2, 4) = 0, ROW() &lt;= 401),
    INDEX(input!$AB$3:$AB$102, (ROW()-2)/4 + 1),
    ""
)</f>
        <v/>
      </c>
      <c r="Z219" s="92">
        <f t="array" ref="Z219">INDEX(Images!$3:$401, INT((ROW()-2)/4)+1, MOD(ROW()-2, 4) + 2)</f>
        <v>0</v>
      </c>
      <c r="AA219" s="92">
        <f>IF(Z219&lt;&gt;"", 2, "")</f>
        <v>2</v>
      </c>
      <c r="AB219" s="92" t="str">
        <f t="shared" ref="AB219:AB221" si="56">IF(Z219&lt;&gt;"", AB218, "")</f>
        <v xml:space="preserve">     </v>
      </c>
      <c r="AC219" s="172"/>
      <c r="AD219" s="92" t="str">
        <f t="shared" si="1"/>
        <v/>
      </c>
      <c r="AE219" s="92"/>
      <c r="AF219" s="92"/>
      <c r="AG219" s="177" t="str">
        <f t="array" ref="AG219">IF(AND(MOD(ROW()-2, 4) = 0, ROW() &lt;= 401),
    LOWER(INDEX(input!$I$3:$I$102, (ROW()-2)/4 + 1)),
    ""
)</f>
        <v/>
      </c>
      <c r="AH219" s="92"/>
      <c r="AI219" s="92"/>
      <c r="AJ219" s="178" t="str">
        <f t="array" ref="AJ219">IF(MOD(ROW()-2, 4) = 0, IF(LOWER(INDEX(input!$V:$V, 3 + (ROW()-2)/4)) = "Slightly Used", "used", LOWER(INDEX(input!$V:$V, 3 + (ROW()-2)/4))), "")</f>
        <v/>
      </c>
      <c r="AK219" s="172"/>
      <c r="AL219" s="92"/>
      <c r="AM219" s="92"/>
      <c r="AN219" s="92"/>
      <c r="AO219" s="92"/>
      <c r="AP219" s="92"/>
      <c r="AQ219" s="92"/>
      <c r="AR219" s="92"/>
      <c r="AS219" s="92"/>
      <c r="AT219" s="78" t="str">
        <f t="array" ref="AT219">IF(AND(MOD(ROW()-2, 4) = 0, ROW() &lt;= 401),
    INDEX(input!$AD$3:$AD$102, (ROW()-2)/4 + 1),
    ""
)</f>
        <v/>
      </c>
      <c r="AU219" s="172"/>
      <c r="AV219" s="92"/>
      <c r="AW219" s="92"/>
      <c r="AX219" s="172"/>
      <c r="AY219" s="92"/>
      <c r="AZ219" s="92"/>
      <c r="BA219" s="172"/>
      <c r="BB219" s="92"/>
      <c r="BC219" s="92"/>
      <c r="BD219" s="172"/>
      <c r="BE219" s="92"/>
      <c r="BF219" s="92"/>
      <c r="BG219" s="172"/>
      <c r="BH219" s="92"/>
      <c r="BI219" s="92"/>
      <c r="BJ219" s="172"/>
      <c r="BK219" s="92"/>
      <c r="BL219" s="92"/>
      <c r="BM219" s="172"/>
      <c r="BN219" s="92"/>
      <c r="BO219" s="92"/>
      <c r="BP219" s="92"/>
      <c r="BQ219" s="10"/>
      <c r="BR219" s="10"/>
    </row>
    <row r="220" spans="1:70">
      <c r="A220" s="92" t="str">
        <f t="shared" si="0"/>
        <v xml:space="preserve">      </v>
      </c>
      <c r="B220" s="92" t="str">
        <f t="array" ref="B220">IF(AND(MOD(ROW()-2, 4) = 0, ROW() &lt;= 402), INDEX(input!$C$3:$C$102, (ROW()-2)/4 + 1), "")</f>
        <v/>
      </c>
      <c r="C220" s="92"/>
      <c r="D220" s="92" t="str">
        <f t="array" ref="D220">IF(AND(MOD(ROW()-2, 4) = 0, ROW() &lt;= 401),
    INDEX(input!$E$3:$E$102, (ROW()-2)/4 + 1),
    ""
)</f>
        <v/>
      </c>
      <c r="E220" s="92"/>
      <c r="F220" s="92" t="str">
        <f t="array" ref="F220">IF(AND(MOD(ROW()-2, 4) = 0, ROW() &lt;= 401),
    INDEX(input!$P$3:$P$102, (ROW()-2)/4 + 1),
    ""
)</f>
        <v/>
      </c>
      <c r="G220" s="92">
        <f t="array" ref="G220">IF(AND(MOD(ROW()-2, 4) = 0, ROW() &lt;= 401),
    INDEX(input!$Q$3:$Q$102, (ROW()-2)/4 + 1),
)</f>
        <v>0</v>
      </c>
      <c r="H220" s="172"/>
      <c r="I220" s="92" t="str">
        <f t="array" ref="I220">IF(AND(MOD(ROW()-2, 4) = 0, ROW() &lt;= 401),
    INDEX(input!$R$3:$R$102, (ROW()-2)/4 + 1),
    ""
)</f>
        <v/>
      </c>
      <c r="J220" s="92" t="str">
        <f t="array" ref="J220">IF(AND(MOD(ROW()-2, 4) = 0, ROW() &lt;= 401),
    INDEX(input!$S$3:$S$102, (ROW()-2)/4 + 1),
    ""
)</f>
        <v/>
      </c>
      <c r="K220" s="92"/>
      <c r="L220" s="92"/>
      <c r="M220" s="92"/>
      <c r="N220" s="92"/>
      <c r="O220" s="92" t="str">
        <f t="array" ref="O220">IF(AND(MOD(ROW()-2, 4) = 0, ROW() &lt;= 401),
    INDEX(input!$AA$3:$AA$102, (ROW()-2)/4 + 1),
    ""
)</f>
        <v/>
      </c>
      <c r="P220" s="173" t="str">
        <f t="array" ref="P220">IF(AND(MOD(ROW()-2, 4) = 0, ROW() &lt;= 401),
    INDEX(input!$AC$3:$AC$102, (ROW()-2)/4 + 1),
    ""
)</f>
        <v/>
      </c>
      <c r="Q220" s="92"/>
      <c r="R220" s="173" t="str">
        <f t="array" ref="R220">IF(AND(MOD(ROW()-2, 4) = 0, ROW() &lt;= 401),
    INDEX(input!$T$3:$T$102, (ROW()-2)/4 + 1),
    ""
)</f>
        <v/>
      </c>
      <c r="S220" s="92"/>
      <c r="T220" s="92"/>
      <c r="U220" s="78" t="str">
        <f t="array" ref="U220">IF(AND(MOD(ROW()-2, 4) = 0, ROW() &lt;= 401),
    INDEX(input!$AF$3:$AF$102, (ROW()-2)/4 + 1),
    ""
)</f>
        <v/>
      </c>
      <c r="V220" s="174" t="str">
        <f t="array" ref="V220">IF(AND(MOD(ROW()-2, 4) = 0, ROW() &lt;= 401),
    INDEX(input!$U$3:$U$102, (ROW()-2)/4 + 1),
    ""
)</f>
        <v/>
      </c>
      <c r="W220" s="172"/>
      <c r="X220" s="172"/>
      <c r="Y220" s="175" t="str">
        <f t="array" ref="Y220">IF(AND(MOD(ROW()-2, 4) = 0, ROW() &lt;= 401),
    INDEX(input!$AB$3:$AB$102, (ROW()-2)/4 + 1),
    ""
)</f>
        <v/>
      </c>
      <c r="Z220" s="92">
        <f t="array" ref="Z220">INDEX(Images!$3:$401, INT((ROW()-2)/4)+1, MOD(ROW()-2, 4) + 2)</f>
        <v>0</v>
      </c>
      <c r="AA220" s="92">
        <f>IF(Z220&lt;&gt;"", 3, "")</f>
        <v>3</v>
      </c>
      <c r="AB220" s="92" t="str">
        <f t="shared" si="56"/>
        <v xml:space="preserve">     </v>
      </c>
      <c r="AC220" s="172"/>
      <c r="AD220" s="92" t="str">
        <f t="shared" si="1"/>
        <v/>
      </c>
      <c r="AE220" s="92"/>
      <c r="AF220" s="92"/>
      <c r="AG220" s="177" t="str">
        <f t="array" ref="AG220">IF(AND(MOD(ROW()-2, 4) = 0, ROW() &lt;= 401),
    LOWER(INDEX(input!$I$3:$I$102, (ROW()-2)/4 + 1)),
    ""
)</f>
        <v/>
      </c>
      <c r="AH220" s="92"/>
      <c r="AI220" s="92"/>
      <c r="AJ220" s="178" t="str">
        <f t="array" ref="AJ220">IF(MOD(ROW()-2, 4) = 0, IF(LOWER(INDEX(input!$V:$V, 3 + (ROW()-2)/4)) = "Slightly Used", "used", LOWER(INDEX(input!$V:$V, 3 + (ROW()-2)/4))), "")</f>
        <v/>
      </c>
      <c r="AK220" s="172"/>
      <c r="AL220" s="92"/>
      <c r="AM220" s="92"/>
      <c r="AN220" s="92"/>
      <c r="AO220" s="92"/>
      <c r="AP220" s="92"/>
      <c r="AQ220" s="92"/>
      <c r="AR220" s="92"/>
      <c r="AS220" s="92"/>
      <c r="AT220" s="78" t="str">
        <f t="array" ref="AT220">IF(AND(MOD(ROW()-2, 4) = 0, ROW() &lt;= 401),
    INDEX(input!$AD$3:$AD$102, (ROW()-2)/4 + 1),
    ""
)</f>
        <v/>
      </c>
      <c r="AU220" s="172"/>
      <c r="AV220" s="92"/>
      <c r="AW220" s="92"/>
      <c r="AX220" s="172"/>
      <c r="AY220" s="92"/>
      <c r="AZ220" s="92"/>
      <c r="BA220" s="172"/>
      <c r="BB220" s="92"/>
      <c r="BC220" s="92"/>
      <c r="BD220" s="172"/>
      <c r="BE220" s="92"/>
      <c r="BF220" s="92"/>
      <c r="BG220" s="172"/>
      <c r="BH220" s="92"/>
      <c r="BI220" s="92"/>
      <c r="BJ220" s="172"/>
      <c r="BK220" s="92"/>
      <c r="BL220" s="92"/>
      <c r="BM220" s="172"/>
      <c r="BN220" s="92"/>
      <c r="BO220" s="92"/>
      <c r="BP220" s="92"/>
      <c r="BQ220" s="10"/>
      <c r="BR220" s="10"/>
    </row>
    <row r="221" spans="1:70">
      <c r="A221" s="92" t="str">
        <f t="shared" si="0"/>
        <v xml:space="preserve">      </v>
      </c>
      <c r="B221" s="92" t="str">
        <f t="array" ref="B221">IF(AND(MOD(ROW()-2, 4) = 0, ROW() &lt;= 402), INDEX(input!$C$3:$C$102, (ROW()-2)/4 + 1), "")</f>
        <v/>
      </c>
      <c r="C221" s="92"/>
      <c r="D221" s="92" t="str">
        <f t="array" ref="D221">IF(AND(MOD(ROW()-2, 4) = 0, ROW() &lt;= 401),
    INDEX(input!$E$3:$E$102, (ROW()-2)/4 + 1),
    ""
)</f>
        <v/>
      </c>
      <c r="E221" s="92"/>
      <c r="F221" s="92" t="str">
        <f t="array" ref="F221">IF(AND(MOD(ROW()-2, 4) = 0, ROW() &lt;= 401),
    INDEX(input!$P$3:$P$102, (ROW()-2)/4 + 1),
    ""
)</f>
        <v/>
      </c>
      <c r="G221" s="92">
        <f t="array" ref="G221">IF(AND(MOD(ROW()-2, 4) = 0, ROW() &lt;= 401),
    INDEX(input!$Q$3:$Q$102, (ROW()-2)/4 + 1),
)</f>
        <v>0</v>
      </c>
      <c r="H221" s="172"/>
      <c r="I221" s="92" t="str">
        <f t="array" ref="I221">IF(AND(MOD(ROW()-2, 4) = 0, ROW() &lt;= 401),
    INDEX(input!$R$3:$R$102, (ROW()-2)/4 + 1),
    ""
)</f>
        <v/>
      </c>
      <c r="J221" s="92" t="str">
        <f t="array" ref="J221">IF(AND(MOD(ROW()-2, 4) = 0, ROW() &lt;= 401),
    INDEX(input!$S$3:$S$102, (ROW()-2)/4 + 1),
    ""
)</f>
        <v/>
      </c>
      <c r="K221" s="92"/>
      <c r="L221" s="92"/>
      <c r="M221" s="92"/>
      <c r="N221" s="92"/>
      <c r="O221" s="92" t="str">
        <f t="array" ref="O221">IF(AND(MOD(ROW()-2, 4) = 0, ROW() &lt;= 401),
    INDEX(input!$AA$3:$AA$102, (ROW()-2)/4 + 1),
    ""
)</f>
        <v/>
      </c>
      <c r="P221" s="173" t="str">
        <f t="array" ref="P221">IF(AND(MOD(ROW()-2, 4) = 0, ROW() &lt;= 401),
    INDEX(input!$AC$3:$AC$102, (ROW()-2)/4 + 1),
    ""
)</f>
        <v/>
      </c>
      <c r="Q221" s="92"/>
      <c r="R221" s="173" t="str">
        <f t="array" ref="R221">IF(AND(MOD(ROW()-2, 4) = 0, ROW() &lt;= 401),
    INDEX(input!$T$3:$T$102, (ROW()-2)/4 + 1),
    ""
)</f>
        <v/>
      </c>
      <c r="S221" s="92"/>
      <c r="T221" s="92"/>
      <c r="U221" s="78" t="str">
        <f t="array" ref="U221">IF(AND(MOD(ROW()-2, 4) = 0, ROW() &lt;= 401),
    INDEX(input!$AF$3:$AF$102, (ROW()-2)/4 + 1),
    ""
)</f>
        <v/>
      </c>
      <c r="V221" s="174" t="str">
        <f t="array" ref="V221">IF(AND(MOD(ROW()-2, 4) = 0, ROW() &lt;= 401),
    INDEX(input!$U$3:$U$102, (ROW()-2)/4 + 1),
    ""
)</f>
        <v/>
      </c>
      <c r="W221" s="172"/>
      <c r="X221" s="172"/>
      <c r="Y221" s="175" t="str">
        <f t="array" ref="Y221">IF(AND(MOD(ROW()-2, 4) = 0, ROW() &lt;= 401),
    INDEX(input!$AB$3:$AB$102, (ROW()-2)/4 + 1),
    ""
)</f>
        <v/>
      </c>
      <c r="Z221" s="92">
        <f t="array" ref="Z221">INDEX(Images!$3:$401, INT((ROW()-2)/4)+1, MOD(ROW()-2, 4) + 2)</f>
        <v>0</v>
      </c>
      <c r="AA221" s="92">
        <f>IF(Z221&lt;&gt;"", 4, "")</f>
        <v>4</v>
      </c>
      <c r="AB221" s="92" t="str">
        <f t="shared" si="56"/>
        <v xml:space="preserve">     </v>
      </c>
      <c r="AC221" s="172"/>
      <c r="AD221" s="92" t="str">
        <f t="shared" si="1"/>
        <v/>
      </c>
      <c r="AE221" s="92"/>
      <c r="AF221" s="92"/>
      <c r="AG221" s="177" t="str">
        <f t="array" ref="AG221">IF(AND(MOD(ROW()-2, 4) = 0, ROW() &lt;= 401),
    LOWER(INDEX(input!$I$3:$I$102, (ROW()-2)/4 + 1)),
    ""
)</f>
        <v/>
      </c>
      <c r="AH221" s="92"/>
      <c r="AI221" s="92"/>
      <c r="AJ221" s="178" t="str">
        <f t="array" ref="AJ221">IF(MOD(ROW()-2, 4) = 0, IF(LOWER(INDEX(input!$V:$V, 3 + (ROW()-2)/4)) = "Slightly Used", "used", LOWER(INDEX(input!$V:$V, 3 + (ROW()-2)/4))), "")</f>
        <v/>
      </c>
      <c r="AK221" s="172"/>
      <c r="AL221" s="92"/>
      <c r="AM221" s="92"/>
      <c r="AN221" s="92"/>
      <c r="AO221" s="92"/>
      <c r="AP221" s="92"/>
      <c r="AQ221" s="92"/>
      <c r="AR221" s="92"/>
      <c r="AS221" s="92"/>
      <c r="AT221" s="78" t="str">
        <f t="array" ref="AT221">IF(AND(MOD(ROW()-2, 4) = 0, ROW() &lt;= 401),
    INDEX(input!$AD$3:$AD$102, (ROW()-2)/4 + 1),
    ""
)</f>
        <v/>
      </c>
      <c r="AU221" s="172"/>
      <c r="AV221" s="92"/>
      <c r="AW221" s="92"/>
      <c r="AX221" s="172"/>
      <c r="AY221" s="92"/>
      <c r="AZ221" s="92"/>
      <c r="BA221" s="172"/>
      <c r="BB221" s="92"/>
      <c r="BC221" s="92"/>
      <c r="BD221" s="172"/>
      <c r="BE221" s="92"/>
      <c r="BF221" s="92"/>
      <c r="BG221" s="172"/>
      <c r="BH221" s="92"/>
      <c r="BI221" s="92"/>
      <c r="BJ221" s="172"/>
      <c r="BK221" s="92"/>
      <c r="BL221" s="92"/>
      <c r="BM221" s="172"/>
      <c r="BN221" s="92"/>
      <c r="BO221" s="92"/>
      <c r="BP221" s="92"/>
      <c r="BQ221" s="10"/>
      <c r="BR221" s="10"/>
    </row>
    <row r="222" spans="1:70">
      <c r="A222" s="92" t="str">
        <f t="shared" si="0"/>
        <v xml:space="preserve">      </v>
      </c>
      <c r="B222" s="92" t="str">
        <f t="array" ref="B222">IF(AND(MOD(ROW()-2, 4) = 0, ROW() &lt;= 402), INDEX(input!$C$3:$C$102, (ROW()-2)/4 + 1), "")</f>
        <v xml:space="preserve">     </v>
      </c>
      <c r="C222" s="92" t="str">
        <f t="array" aca="1" ref="C22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22" s="92">
        <f t="array" ref="D222">IF(AND(MOD(ROW()-2, 4) = 0, ROW() &lt;= 401),
    INDEX(input!$E$3:$E$102, (ROW()-2)/4 + 1),
    ""
)</f>
        <v>0</v>
      </c>
      <c r="E222" s="92" t="s">
        <v>509</v>
      </c>
      <c r="F222" s="92">
        <f t="array" ref="F222">IF(AND(MOD(ROW()-2, 4) = 0, ROW() &lt;= 401),
    INDEX(input!$P$3:$P$102, (ROW()-2)/4 + 1),
    ""
)</f>
        <v>0</v>
      </c>
      <c r="G222" s="92">
        <f t="array" ref="G222">IF(AND(MOD(ROW()-2, 4) = 0, ROW() &lt;= 401),
    INDEX(input!$Q$3:$Q$102, (ROW()-2)/4 + 1),
)</f>
        <v>0</v>
      </c>
      <c r="H222" s="172" t="b">
        <v>0</v>
      </c>
      <c r="I222" s="92">
        <f t="array" ref="I222">IF(AND(MOD(ROW()-2, 4) = 0, ROW() &lt;= 401),
    INDEX(input!$R$3:$R$102, (ROW()-2)/4 + 1),
    ""
)</f>
        <v>0</v>
      </c>
      <c r="J222" s="92">
        <f t="array" ref="J222">IF(AND(MOD(ROW()-2, 4) = 0, ROW() &lt;= 401),
    INDEX(input!$S$3:$S$102, (ROW()-2)/4 + 1),
    ""
)</f>
        <v>0</v>
      </c>
      <c r="K222" s="92"/>
      <c r="L222" s="92"/>
      <c r="M222" s="92"/>
      <c r="N222" s="92"/>
      <c r="O222" s="92" t="str">
        <f t="array" ref="O222">IF(AND(MOD(ROW()-2, 4) = 0, ROW() &lt;= 401),
    INDEX(input!$AA$3:$AA$102, (ROW()-2)/4 + 1),
    ""
)</f>
        <v xml:space="preserve"> 2-D-9</v>
      </c>
      <c r="P222" s="173" t="str">
        <f t="array" ref="P222">IF(AND(MOD(ROW()-2, 4) = 0, ROW() &lt;= 401),
    INDEX(input!$AC$3:$AC$102, (ROW()-2)/4 + 1),
    ""
)</f>
        <v>No Matching Item Found</v>
      </c>
      <c r="Q222" s="92" t="s">
        <v>510</v>
      </c>
      <c r="R222" s="173">
        <f t="array" ref="R222">IF(AND(MOD(ROW()-2, 4) = 0, ROW() &lt;= 401),
    INDEX(input!$T$3:$T$102, (ROW()-2)/4 + 1),
    ""
)</f>
        <v>0</v>
      </c>
      <c r="S222" s="92" t="s">
        <v>511</v>
      </c>
      <c r="T222" s="92" t="s">
        <v>512</v>
      </c>
      <c r="U222" s="78" t="b">
        <f t="array" ref="U222">IF(AND(MOD(ROW()-2, 4) = 0, ROW() &lt;= 401),
    INDEX(input!$AF$3:$AF$102, (ROW()-2)/4 + 1),
    ""
)</f>
        <v>0</v>
      </c>
      <c r="V222" s="174">
        <f t="array" ref="V222">IF(AND(MOD(ROW()-2, 4) = 0, ROW() &lt;= 401),
    INDEX(input!$U$3:$U$102, (ROW()-2)/4 + 1),
    ""
)</f>
        <v>0</v>
      </c>
      <c r="W222" s="172" t="b">
        <v>1</v>
      </c>
      <c r="X222" s="172" t="b">
        <v>1</v>
      </c>
      <c r="Y222" s="175" t="str">
        <f t="array" ref="Y222">IF(AND(MOD(ROW()-2, 4) = 0, ROW() &lt;= 401),
    INDEX(input!$AB$3:$AB$102, (ROW()-2)/4 + 1),
    ""
)</f>
        <v/>
      </c>
      <c r="Z222" s="92">
        <f t="array" ref="Z222">INDEX(Images!$3:$401, INT((ROW()-2)/4)+1, MOD(ROW()-2, 4) + 2)</f>
        <v>0</v>
      </c>
      <c r="AA222" s="92">
        <f>IF(Z222&lt;&gt;"", 1, "")</f>
        <v>1</v>
      </c>
      <c r="AB222" s="92" t="str">
        <f t="array" ref="AB222">IF(AND(Z222&lt;&gt;"", MOD(ROW()-2,4)=0), INDEX($B$2:$B$401, (ROW()-2)/4*4 + 1), "")</f>
        <v xml:space="preserve">     </v>
      </c>
      <c r="AC222" s="172" t="b">
        <v>0</v>
      </c>
      <c r="AD222" s="92" t="str">
        <f t="shared" si="1"/>
        <v xml:space="preserve">     </v>
      </c>
      <c r="AE222" s="92"/>
      <c r="AF222" s="92" t="s">
        <v>513</v>
      </c>
      <c r="AG222" s="177" t="str">
        <f t="array" ref="AG222">IF(AND(MOD(ROW()-2, 4) = 0, ROW() &lt;= 401),
    LOWER(INDEX(input!$I$3:$I$102, (ROW()-2)/4 + 1)),
    ""
)</f>
        <v/>
      </c>
      <c r="AH222" s="92"/>
      <c r="AI222" s="92"/>
      <c r="AJ222" s="178" t="str">
        <f t="array" ref="AJ222">IF(MOD(ROW()-2, 4) = 0, IF(LOWER(INDEX(input!$V:$V, 3 + (ROW()-2)/4)) = "Slightly Used", "used", LOWER(INDEX(input!$V:$V, 3 + (ROW()-2)/4))), "")</f>
        <v/>
      </c>
      <c r="AK222" s="172" t="b">
        <v>1</v>
      </c>
      <c r="AL222" s="92"/>
      <c r="AM222" s="92"/>
      <c r="AN222" s="92"/>
      <c r="AO222" s="92"/>
      <c r="AP222" s="92"/>
      <c r="AQ222" s="92"/>
      <c r="AR222" s="92" t="s">
        <v>514</v>
      </c>
      <c r="AS222" s="92"/>
      <c r="AT222" s="78" t="str">
        <f t="array" ref="AT222">IF(AND(MOD(ROW()-2, 4) = 0, ROW() &lt;= 401),
    INDEX(input!$AD$3:$AD$102, (ROW()-2)/4 + 1),
    ""
)</f>
        <v>No Matching Item Found</v>
      </c>
      <c r="AU222" s="172" t="b">
        <v>1</v>
      </c>
      <c r="AV222" s="92"/>
      <c r="AW222" s="92"/>
      <c r="AX222" s="172" t="b">
        <v>1</v>
      </c>
      <c r="AY222" s="92"/>
      <c r="AZ222" s="92"/>
      <c r="BA222" s="172" t="b">
        <v>1</v>
      </c>
      <c r="BB222" s="92"/>
      <c r="BC222" s="92"/>
      <c r="BD222" s="172" t="b">
        <v>1</v>
      </c>
      <c r="BE222" s="92"/>
      <c r="BF222" s="92"/>
      <c r="BG222" s="172" t="b">
        <v>1</v>
      </c>
      <c r="BH222" s="92"/>
      <c r="BI222" s="92"/>
      <c r="BJ222" s="172" t="b">
        <v>1</v>
      </c>
      <c r="BK222" s="92"/>
      <c r="BL222" s="92"/>
      <c r="BM222" s="172" t="b">
        <v>1</v>
      </c>
      <c r="BN222" s="92"/>
      <c r="BO222" s="92"/>
      <c r="BP222" s="92" t="s">
        <v>515</v>
      </c>
      <c r="BQ222" s="10"/>
      <c r="BR222" s="10"/>
    </row>
    <row r="223" spans="1:70">
      <c r="A223" s="92" t="str">
        <f t="shared" si="0"/>
        <v xml:space="preserve">      </v>
      </c>
      <c r="B223" s="92" t="str">
        <f t="array" ref="B223">IF(AND(MOD(ROW()-2, 4) = 0, ROW() &lt;= 402), INDEX(input!$C$3:$C$102, (ROW()-2)/4 + 1), "")</f>
        <v/>
      </c>
      <c r="C223" s="92"/>
      <c r="D223" s="92" t="str">
        <f t="array" ref="D223">IF(AND(MOD(ROW()-2, 4) = 0, ROW() &lt;= 401),
    INDEX(input!$E$3:$E$102, (ROW()-2)/4 + 1),
    ""
)</f>
        <v/>
      </c>
      <c r="E223" s="92"/>
      <c r="F223" s="92" t="str">
        <f t="array" ref="F223">IF(AND(MOD(ROW()-2, 4) = 0, ROW() &lt;= 401),
    INDEX(input!$P$3:$P$102, (ROW()-2)/4 + 1),
    ""
)</f>
        <v/>
      </c>
      <c r="G223" s="92">
        <f t="array" ref="G223">IF(AND(MOD(ROW()-2, 4) = 0, ROW() &lt;= 401),
    INDEX(input!$Q$3:$Q$102, (ROW()-2)/4 + 1),
)</f>
        <v>0</v>
      </c>
      <c r="H223" s="172"/>
      <c r="I223" s="92" t="str">
        <f t="array" ref="I223">IF(AND(MOD(ROW()-2, 4) = 0, ROW() &lt;= 401),
    INDEX(input!$R$3:$R$102, (ROW()-2)/4 + 1),
    ""
)</f>
        <v/>
      </c>
      <c r="J223" s="92" t="str">
        <f t="array" ref="J223">IF(AND(MOD(ROW()-2, 4) = 0, ROW() &lt;= 401),
    INDEX(input!$S$3:$S$102, (ROW()-2)/4 + 1),
    ""
)</f>
        <v/>
      </c>
      <c r="K223" s="92"/>
      <c r="L223" s="92"/>
      <c r="M223" s="92"/>
      <c r="N223" s="92"/>
      <c r="O223" s="92" t="str">
        <f t="array" ref="O223">IF(AND(MOD(ROW()-2, 4) = 0, ROW() &lt;= 401),
    INDEX(input!$AA$3:$AA$102, (ROW()-2)/4 + 1),
    ""
)</f>
        <v/>
      </c>
      <c r="P223" s="173" t="str">
        <f t="array" ref="P223">IF(AND(MOD(ROW()-2, 4) = 0, ROW() &lt;= 401),
    INDEX(input!$AC$3:$AC$102, (ROW()-2)/4 + 1),
    ""
)</f>
        <v/>
      </c>
      <c r="Q223" s="92"/>
      <c r="R223" s="173" t="str">
        <f t="array" ref="R223">IF(AND(MOD(ROW()-2, 4) = 0, ROW() &lt;= 401),
    INDEX(input!$T$3:$T$102, (ROW()-2)/4 + 1),
    ""
)</f>
        <v/>
      </c>
      <c r="S223" s="92"/>
      <c r="T223" s="92"/>
      <c r="U223" s="78" t="str">
        <f t="array" ref="U223">IF(AND(MOD(ROW()-2, 4) = 0, ROW() &lt;= 401),
    INDEX(input!$AF$3:$AF$102, (ROW()-2)/4 + 1),
    ""
)</f>
        <v/>
      </c>
      <c r="V223" s="174" t="str">
        <f t="array" ref="V223">IF(AND(MOD(ROW()-2, 4) = 0, ROW() &lt;= 401),
    INDEX(input!$U$3:$U$102, (ROW()-2)/4 + 1),
    ""
)</f>
        <v/>
      </c>
      <c r="W223" s="172"/>
      <c r="X223" s="172"/>
      <c r="Y223" s="175" t="str">
        <f t="array" ref="Y223">IF(AND(MOD(ROW()-2, 4) = 0, ROW() &lt;= 401),
    INDEX(input!$AB$3:$AB$102, (ROW()-2)/4 + 1),
    ""
)</f>
        <v/>
      </c>
      <c r="Z223" s="92">
        <f t="array" ref="Z223">INDEX(Images!$3:$401, INT((ROW()-2)/4)+1, MOD(ROW()-2, 4) + 2)</f>
        <v>0</v>
      </c>
      <c r="AA223" s="92">
        <f>IF(Z223&lt;&gt;"", 2, "")</f>
        <v>2</v>
      </c>
      <c r="AB223" s="92" t="str">
        <f t="shared" ref="AB223:AB225" si="57">IF(Z223&lt;&gt;"", AB222, "")</f>
        <v xml:space="preserve">     </v>
      </c>
      <c r="AC223" s="172"/>
      <c r="AD223" s="92" t="str">
        <f t="shared" si="1"/>
        <v/>
      </c>
      <c r="AE223" s="92"/>
      <c r="AF223" s="92"/>
      <c r="AG223" s="177" t="str">
        <f t="array" ref="AG223">IF(AND(MOD(ROW()-2, 4) = 0, ROW() &lt;= 401),
    LOWER(INDEX(input!$I$3:$I$102, (ROW()-2)/4 + 1)),
    ""
)</f>
        <v/>
      </c>
      <c r="AH223" s="92"/>
      <c r="AI223" s="92"/>
      <c r="AJ223" s="178" t="str">
        <f t="array" ref="AJ223">IF(MOD(ROW()-2, 4) = 0, IF(LOWER(INDEX(input!$V:$V, 3 + (ROW()-2)/4)) = "Slightly Used", "used", LOWER(INDEX(input!$V:$V, 3 + (ROW()-2)/4))), "")</f>
        <v/>
      </c>
      <c r="AK223" s="172"/>
      <c r="AL223" s="92"/>
      <c r="AM223" s="92"/>
      <c r="AN223" s="92"/>
      <c r="AO223" s="92"/>
      <c r="AP223" s="92"/>
      <c r="AQ223" s="92"/>
      <c r="AR223" s="92"/>
      <c r="AS223" s="92"/>
      <c r="AT223" s="78" t="str">
        <f t="array" ref="AT223">IF(AND(MOD(ROW()-2, 4) = 0, ROW() &lt;= 401),
    INDEX(input!$AD$3:$AD$102, (ROW()-2)/4 + 1),
    ""
)</f>
        <v/>
      </c>
      <c r="AU223" s="172"/>
      <c r="AV223" s="92"/>
      <c r="AW223" s="92"/>
      <c r="AX223" s="172"/>
      <c r="AY223" s="92"/>
      <c r="AZ223" s="92"/>
      <c r="BA223" s="172"/>
      <c r="BB223" s="92"/>
      <c r="BC223" s="92"/>
      <c r="BD223" s="172"/>
      <c r="BE223" s="92"/>
      <c r="BF223" s="92"/>
      <c r="BG223" s="172"/>
      <c r="BH223" s="92"/>
      <c r="BI223" s="92"/>
      <c r="BJ223" s="172"/>
      <c r="BK223" s="92"/>
      <c r="BL223" s="92"/>
      <c r="BM223" s="172"/>
      <c r="BN223" s="92"/>
      <c r="BO223" s="92"/>
      <c r="BP223" s="92"/>
      <c r="BQ223" s="10"/>
      <c r="BR223" s="10"/>
    </row>
    <row r="224" spans="1:70">
      <c r="A224" s="92" t="str">
        <f t="shared" si="0"/>
        <v xml:space="preserve">      </v>
      </c>
      <c r="B224" s="92" t="str">
        <f t="array" ref="B224">IF(AND(MOD(ROW()-2, 4) = 0, ROW() &lt;= 402), INDEX(input!$C$3:$C$102, (ROW()-2)/4 + 1), "")</f>
        <v/>
      </c>
      <c r="C224" s="92"/>
      <c r="D224" s="92" t="str">
        <f t="array" ref="D224">IF(AND(MOD(ROW()-2, 4) = 0, ROW() &lt;= 401),
    INDEX(input!$E$3:$E$102, (ROW()-2)/4 + 1),
    ""
)</f>
        <v/>
      </c>
      <c r="E224" s="92"/>
      <c r="F224" s="92" t="str">
        <f t="array" ref="F224">IF(AND(MOD(ROW()-2, 4) = 0, ROW() &lt;= 401),
    INDEX(input!$P$3:$P$102, (ROW()-2)/4 + 1),
    ""
)</f>
        <v/>
      </c>
      <c r="G224" s="92">
        <f t="array" ref="G224">IF(AND(MOD(ROW()-2, 4) = 0, ROW() &lt;= 401),
    INDEX(input!$Q$3:$Q$102, (ROW()-2)/4 + 1),
)</f>
        <v>0</v>
      </c>
      <c r="H224" s="172"/>
      <c r="I224" s="92" t="str">
        <f t="array" ref="I224">IF(AND(MOD(ROW()-2, 4) = 0, ROW() &lt;= 401),
    INDEX(input!$R$3:$R$102, (ROW()-2)/4 + 1),
    ""
)</f>
        <v/>
      </c>
      <c r="J224" s="92" t="str">
        <f t="array" ref="J224">IF(AND(MOD(ROW()-2, 4) = 0, ROW() &lt;= 401),
    INDEX(input!$S$3:$S$102, (ROW()-2)/4 + 1),
    ""
)</f>
        <v/>
      </c>
      <c r="K224" s="92"/>
      <c r="L224" s="92"/>
      <c r="M224" s="92"/>
      <c r="N224" s="92"/>
      <c r="O224" s="92" t="str">
        <f t="array" ref="O224">IF(AND(MOD(ROW()-2, 4) = 0, ROW() &lt;= 401),
    INDEX(input!$AA$3:$AA$102, (ROW()-2)/4 + 1),
    ""
)</f>
        <v/>
      </c>
      <c r="P224" s="173" t="str">
        <f t="array" ref="P224">IF(AND(MOD(ROW()-2, 4) = 0, ROW() &lt;= 401),
    INDEX(input!$AC$3:$AC$102, (ROW()-2)/4 + 1),
    ""
)</f>
        <v/>
      </c>
      <c r="Q224" s="92"/>
      <c r="R224" s="173" t="str">
        <f t="array" ref="R224">IF(AND(MOD(ROW()-2, 4) = 0, ROW() &lt;= 401),
    INDEX(input!$T$3:$T$102, (ROW()-2)/4 + 1),
    ""
)</f>
        <v/>
      </c>
      <c r="S224" s="92"/>
      <c r="T224" s="92"/>
      <c r="U224" s="78" t="str">
        <f t="array" ref="U224">IF(AND(MOD(ROW()-2, 4) = 0, ROW() &lt;= 401),
    INDEX(input!$AF$3:$AF$102, (ROW()-2)/4 + 1),
    ""
)</f>
        <v/>
      </c>
      <c r="V224" s="174" t="str">
        <f t="array" ref="V224">IF(AND(MOD(ROW()-2, 4) = 0, ROW() &lt;= 401),
    INDEX(input!$U$3:$U$102, (ROW()-2)/4 + 1),
    ""
)</f>
        <v/>
      </c>
      <c r="W224" s="172"/>
      <c r="X224" s="172"/>
      <c r="Y224" s="175" t="str">
        <f t="array" ref="Y224">IF(AND(MOD(ROW()-2, 4) = 0, ROW() &lt;= 401),
    INDEX(input!$AB$3:$AB$102, (ROW()-2)/4 + 1),
    ""
)</f>
        <v/>
      </c>
      <c r="Z224" s="92">
        <f t="array" ref="Z224">INDEX(Images!$3:$401, INT((ROW()-2)/4)+1, MOD(ROW()-2, 4) + 2)</f>
        <v>0</v>
      </c>
      <c r="AA224" s="92">
        <f>IF(Z224&lt;&gt;"", 3, "")</f>
        <v>3</v>
      </c>
      <c r="AB224" s="92" t="str">
        <f t="shared" si="57"/>
        <v xml:space="preserve">     </v>
      </c>
      <c r="AC224" s="172"/>
      <c r="AD224" s="92" t="str">
        <f t="shared" si="1"/>
        <v/>
      </c>
      <c r="AE224" s="92"/>
      <c r="AF224" s="92"/>
      <c r="AG224" s="177" t="str">
        <f t="array" ref="AG224">IF(AND(MOD(ROW()-2, 4) = 0, ROW() &lt;= 401),
    LOWER(INDEX(input!$I$3:$I$102, (ROW()-2)/4 + 1)),
    ""
)</f>
        <v/>
      </c>
      <c r="AH224" s="92"/>
      <c r="AI224" s="92"/>
      <c r="AJ224" s="178" t="str">
        <f t="array" ref="AJ224">IF(MOD(ROW()-2, 4) = 0, IF(LOWER(INDEX(input!$V:$V, 3 + (ROW()-2)/4)) = "Slightly Used", "used", LOWER(INDEX(input!$V:$V, 3 + (ROW()-2)/4))), "")</f>
        <v/>
      </c>
      <c r="AK224" s="172"/>
      <c r="AL224" s="92"/>
      <c r="AM224" s="92"/>
      <c r="AN224" s="92"/>
      <c r="AO224" s="92"/>
      <c r="AP224" s="92"/>
      <c r="AQ224" s="92"/>
      <c r="AR224" s="92"/>
      <c r="AS224" s="92"/>
      <c r="AT224" s="78" t="str">
        <f t="array" ref="AT224">IF(AND(MOD(ROW()-2, 4) = 0, ROW() &lt;= 401),
    INDEX(input!$AD$3:$AD$102, (ROW()-2)/4 + 1),
    ""
)</f>
        <v/>
      </c>
      <c r="AU224" s="172"/>
      <c r="AV224" s="92"/>
      <c r="AW224" s="92"/>
      <c r="AX224" s="172"/>
      <c r="AY224" s="92"/>
      <c r="AZ224" s="92"/>
      <c r="BA224" s="172"/>
      <c r="BB224" s="92"/>
      <c r="BC224" s="92"/>
      <c r="BD224" s="172"/>
      <c r="BE224" s="92"/>
      <c r="BF224" s="92"/>
      <c r="BG224" s="172"/>
      <c r="BH224" s="92"/>
      <c r="BI224" s="92"/>
      <c r="BJ224" s="172"/>
      <c r="BK224" s="92"/>
      <c r="BL224" s="92"/>
      <c r="BM224" s="172"/>
      <c r="BN224" s="92"/>
      <c r="BO224" s="92"/>
      <c r="BP224" s="92"/>
      <c r="BQ224" s="10"/>
      <c r="BR224" s="10"/>
    </row>
    <row r="225" spans="1:70">
      <c r="A225" s="92" t="str">
        <f t="shared" si="0"/>
        <v xml:space="preserve">      </v>
      </c>
      <c r="B225" s="92" t="str">
        <f t="array" ref="B225">IF(AND(MOD(ROW()-2, 4) = 0, ROW() &lt;= 402), INDEX(input!$C$3:$C$102, (ROW()-2)/4 + 1), "")</f>
        <v/>
      </c>
      <c r="C225" s="92"/>
      <c r="D225" s="92" t="str">
        <f t="array" ref="D225">IF(AND(MOD(ROW()-2, 4) = 0, ROW() &lt;= 401),
    INDEX(input!$E$3:$E$102, (ROW()-2)/4 + 1),
    ""
)</f>
        <v/>
      </c>
      <c r="E225" s="92"/>
      <c r="F225" s="92" t="str">
        <f t="array" ref="F225">IF(AND(MOD(ROW()-2, 4) = 0, ROW() &lt;= 401),
    INDEX(input!$P$3:$P$102, (ROW()-2)/4 + 1),
    ""
)</f>
        <v/>
      </c>
      <c r="G225" s="92">
        <f t="array" ref="G225">IF(AND(MOD(ROW()-2, 4) = 0, ROW() &lt;= 401),
    INDEX(input!$Q$3:$Q$102, (ROW()-2)/4 + 1),
)</f>
        <v>0</v>
      </c>
      <c r="H225" s="172"/>
      <c r="I225" s="92" t="str">
        <f t="array" ref="I225">IF(AND(MOD(ROW()-2, 4) = 0, ROW() &lt;= 401),
    INDEX(input!$R$3:$R$102, (ROW()-2)/4 + 1),
    ""
)</f>
        <v/>
      </c>
      <c r="J225" s="92" t="str">
        <f t="array" ref="J225">IF(AND(MOD(ROW()-2, 4) = 0, ROW() &lt;= 401),
    INDEX(input!$S$3:$S$102, (ROW()-2)/4 + 1),
    ""
)</f>
        <v/>
      </c>
      <c r="K225" s="92"/>
      <c r="L225" s="92"/>
      <c r="M225" s="92"/>
      <c r="N225" s="92"/>
      <c r="O225" s="92" t="str">
        <f t="array" ref="O225">IF(AND(MOD(ROW()-2, 4) = 0, ROW() &lt;= 401),
    INDEX(input!$AA$3:$AA$102, (ROW()-2)/4 + 1),
    ""
)</f>
        <v/>
      </c>
      <c r="P225" s="173" t="str">
        <f t="array" ref="P225">IF(AND(MOD(ROW()-2, 4) = 0, ROW() &lt;= 401),
    INDEX(input!$AC$3:$AC$102, (ROW()-2)/4 + 1),
    ""
)</f>
        <v/>
      </c>
      <c r="Q225" s="92"/>
      <c r="R225" s="173" t="str">
        <f t="array" ref="R225">IF(AND(MOD(ROW()-2, 4) = 0, ROW() &lt;= 401),
    INDEX(input!$T$3:$T$102, (ROW()-2)/4 + 1),
    ""
)</f>
        <v/>
      </c>
      <c r="S225" s="92"/>
      <c r="T225" s="92"/>
      <c r="U225" s="78" t="str">
        <f t="array" ref="U225">IF(AND(MOD(ROW()-2, 4) = 0, ROW() &lt;= 401),
    INDEX(input!$AF$3:$AF$102, (ROW()-2)/4 + 1),
    ""
)</f>
        <v/>
      </c>
      <c r="V225" s="174" t="str">
        <f t="array" ref="V225">IF(AND(MOD(ROW()-2, 4) = 0, ROW() &lt;= 401),
    INDEX(input!$U$3:$U$102, (ROW()-2)/4 + 1),
    ""
)</f>
        <v/>
      </c>
      <c r="W225" s="172"/>
      <c r="X225" s="172"/>
      <c r="Y225" s="175" t="str">
        <f t="array" ref="Y225">IF(AND(MOD(ROW()-2, 4) = 0, ROW() &lt;= 401),
    INDEX(input!$AB$3:$AB$102, (ROW()-2)/4 + 1),
    ""
)</f>
        <v/>
      </c>
      <c r="Z225" s="92">
        <f t="array" ref="Z225">INDEX(Images!$3:$401, INT((ROW()-2)/4)+1, MOD(ROW()-2, 4) + 2)</f>
        <v>0</v>
      </c>
      <c r="AA225" s="92">
        <f>IF(Z225&lt;&gt;"", 4, "")</f>
        <v>4</v>
      </c>
      <c r="AB225" s="92" t="str">
        <f t="shared" si="57"/>
        <v xml:space="preserve">     </v>
      </c>
      <c r="AC225" s="172"/>
      <c r="AD225" s="92" t="str">
        <f t="shared" si="1"/>
        <v/>
      </c>
      <c r="AE225" s="92"/>
      <c r="AF225" s="92"/>
      <c r="AG225" s="177" t="str">
        <f t="array" ref="AG225">IF(AND(MOD(ROW()-2, 4) = 0, ROW() &lt;= 401),
    LOWER(INDEX(input!$I$3:$I$102, (ROW()-2)/4 + 1)),
    ""
)</f>
        <v/>
      </c>
      <c r="AH225" s="92"/>
      <c r="AI225" s="92"/>
      <c r="AJ225" s="178" t="str">
        <f t="array" ref="AJ225">IF(MOD(ROW()-2, 4) = 0, IF(LOWER(INDEX(input!$V:$V, 3 + (ROW()-2)/4)) = "Slightly Used", "used", LOWER(INDEX(input!$V:$V, 3 + (ROW()-2)/4))), "")</f>
        <v/>
      </c>
      <c r="AK225" s="172"/>
      <c r="AL225" s="92"/>
      <c r="AM225" s="92"/>
      <c r="AN225" s="92"/>
      <c r="AO225" s="92"/>
      <c r="AP225" s="92"/>
      <c r="AQ225" s="92"/>
      <c r="AR225" s="92"/>
      <c r="AS225" s="92"/>
      <c r="AT225" s="78" t="str">
        <f t="array" ref="AT225">IF(AND(MOD(ROW()-2, 4) = 0, ROW() &lt;= 401),
    INDEX(input!$AD$3:$AD$102, (ROW()-2)/4 + 1),
    ""
)</f>
        <v/>
      </c>
      <c r="AU225" s="172"/>
      <c r="AV225" s="92"/>
      <c r="AW225" s="92"/>
      <c r="AX225" s="172"/>
      <c r="AY225" s="92"/>
      <c r="AZ225" s="92"/>
      <c r="BA225" s="172"/>
      <c r="BB225" s="92"/>
      <c r="BC225" s="92"/>
      <c r="BD225" s="172"/>
      <c r="BE225" s="92"/>
      <c r="BF225" s="92"/>
      <c r="BG225" s="172"/>
      <c r="BH225" s="92"/>
      <c r="BI225" s="92"/>
      <c r="BJ225" s="172"/>
      <c r="BK225" s="92"/>
      <c r="BL225" s="92"/>
      <c r="BM225" s="172"/>
      <c r="BN225" s="92"/>
      <c r="BO225" s="92"/>
      <c r="BP225" s="92"/>
      <c r="BQ225" s="10"/>
      <c r="BR225" s="10"/>
    </row>
    <row r="226" spans="1:70">
      <c r="A226" s="92" t="str">
        <f t="shared" si="0"/>
        <v xml:space="preserve">      </v>
      </c>
      <c r="B226" s="92" t="str">
        <f t="array" ref="B226">IF(AND(MOD(ROW()-2, 4) = 0, ROW() &lt;= 402), INDEX(input!$C$3:$C$102, (ROW()-2)/4 + 1), "")</f>
        <v xml:space="preserve">     </v>
      </c>
      <c r="C226" s="92" t="str">
        <f t="array" aca="1" ref="C22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26" s="92">
        <f t="array" ref="D226">IF(AND(MOD(ROW()-2, 4) = 0, ROW() &lt;= 401),
    INDEX(input!$E$3:$E$102, (ROW()-2)/4 + 1),
    ""
)</f>
        <v>0</v>
      </c>
      <c r="E226" s="92" t="s">
        <v>509</v>
      </c>
      <c r="F226" s="92">
        <f t="array" ref="F226">IF(AND(MOD(ROW()-2, 4) = 0, ROW() &lt;= 401),
    INDEX(input!$P$3:$P$102, (ROW()-2)/4 + 1),
    ""
)</f>
        <v>0</v>
      </c>
      <c r="G226" s="92">
        <f t="array" ref="G226">IF(AND(MOD(ROW()-2, 4) = 0, ROW() &lt;= 401),
    INDEX(input!$Q$3:$Q$102, (ROW()-2)/4 + 1),
)</f>
        <v>0</v>
      </c>
      <c r="H226" s="172" t="b">
        <v>0</v>
      </c>
      <c r="I226" s="92">
        <f t="array" ref="I226">IF(AND(MOD(ROW()-2, 4) = 0, ROW() &lt;= 401),
    INDEX(input!$R$3:$R$102, (ROW()-2)/4 + 1),
    ""
)</f>
        <v>0</v>
      </c>
      <c r="J226" s="92">
        <f t="array" ref="J226">IF(AND(MOD(ROW()-2, 4) = 0, ROW() &lt;= 401),
    INDEX(input!$S$3:$S$102, (ROW()-2)/4 + 1),
    ""
)</f>
        <v>0</v>
      </c>
      <c r="K226" s="92"/>
      <c r="L226" s="92"/>
      <c r="M226" s="92"/>
      <c r="N226" s="92"/>
      <c r="O226" s="92" t="str">
        <f t="array" ref="O226">IF(AND(MOD(ROW()-2, 4) = 0, ROW() &lt;= 401),
    INDEX(input!$AA$3:$AA$102, (ROW()-2)/4 + 1),
    ""
)</f>
        <v xml:space="preserve"> 2-D-9</v>
      </c>
      <c r="P226" s="173" t="str">
        <f t="array" ref="P226">IF(AND(MOD(ROW()-2, 4) = 0, ROW() &lt;= 401),
    INDEX(input!$AC$3:$AC$102, (ROW()-2)/4 + 1),
    ""
)</f>
        <v>No Matching Item Found</v>
      </c>
      <c r="Q226" s="92" t="s">
        <v>510</v>
      </c>
      <c r="R226" s="173">
        <f t="array" ref="R226">IF(AND(MOD(ROW()-2, 4) = 0, ROW() &lt;= 401),
    INDEX(input!$T$3:$T$102, (ROW()-2)/4 + 1),
    ""
)</f>
        <v>0</v>
      </c>
      <c r="S226" s="92" t="s">
        <v>511</v>
      </c>
      <c r="T226" s="92" t="s">
        <v>512</v>
      </c>
      <c r="U226" s="78" t="b">
        <f t="array" ref="U226">IF(AND(MOD(ROW()-2, 4) = 0, ROW() &lt;= 401),
    INDEX(input!$AF$3:$AF$102, (ROW()-2)/4 + 1),
    ""
)</f>
        <v>0</v>
      </c>
      <c r="V226" s="174">
        <f t="array" ref="V226">IF(AND(MOD(ROW()-2, 4) = 0, ROW() &lt;= 401),
    INDEX(input!$U$3:$U$102, (ROW()-2)/4 + 1),
    ""
)</f>
        <v>0</v>
      </c>
      <c r="W226" s="172" t="b">
        <v>1</v>
      </c>
      <c r="X226" s="172" t="b">
        <v>1</v>
      </c>
      <c r="Y226" s="175" t="str">
        <f t="array" ref="Y226">IF(AND(MOD(ROW()-2, 4) = 0, ROW() &lt;= 401),
    INDEX(input!$AB$3:$AB$102, (ROW()-2)/4 + 1),
    ""
)</f>
        <v/>
      </c>
      <c r="Z226" s="92">
        <f t="array" ref="Z226">INDEX(Images!$3:$401, INT((ROW()-2)/4)+1, MOD(ROW()-2, 4) + 2)</f>
        <v>0</v>
      </c>
      <c r="AA226" s="92">
        <f>IF(Z226&lt;&gt;"", 1, "")</f>
        <v>1</v>
      </c>
      <c r="AB226" s="92" t="str">
        <f t="array" ref="AB226">IF(AND(Z226&lt;&gt;"", MOD(ROW()-2,4)=0), INDEX($B$2:$B$401, (ROW()-2)/4*4 + 1), "")</f>
        <v xml:space="preserve">     </v>
      </c>
      <c r="AC226" s="172" t="b">
        <v>0</v>
      </c>
      <c r="AD226" s="92" t="str">
        <f t="shared" si="1"/>
        <v xml:space="preserve">     </v>
      </c>
      <c r="AE226" s="92"/>
      <c r="AF226" s="92" t="s">
        <v>513</v>
      </c>
      <c r="AG226" s="177" t="str">
        <f t="array" ref="AG226">IF(AND(MOD(ROW()-2, 4) = 0, ROW() &lt;= 401),
    LOWER(INDEX(input!$I$3:$I$102, (ROW()-2)/4 + 1)),
    ""
)</f>
        <v/>
      </c>
      <c r="AH226" s="92"/>
      <c r="AI226" s="92"/>
      <c r="AJ226" s="178" t="str">
        <f t="array" ref="AJ226">IF(MOD(ROW()-2, 4) = 0, IF(LOWER(INDEX(input!$V:$V, 3 + (ROW()-2)/4)) = "Slightly Used", "used", LOWER(INDEX(input!$V:$V, 3 + (ROW()-2)/4))), "")</f>
        <v/>
      </c>
      <c r="AK226" s="172" t="b">
        <v>1</v>
      </c>
      <c r="AL226" s="92"/>
      <c r="AM226" s="92"/>
      <c r="AN226" s="92"/>
      <c r="AO226" s="92"/>
      <c r="AP226" s="92"/>
      <c r="AQ226" s="92"/>
      <c r="AR226" s="92" t="s">
        <v>514</v>
      </c>
      <c r="AS226" s="92"/>
      <c r="AT226" s="78" t="str">
        <f t="array" ref="AT226">IF(AND(MOD(ROW()-2, 4) = 0, ROW() &lt;= 401),
    INDEX(input!$AD$3:$AD$102, (ROW()-2)/4 + 1),
    ""
)</f>
        <v>No Matching Item Found</v>
      </c>
      <c r="AU226" s="172" t="b">
        <v>1</v>
      </c>
      <c r="AV226" s="92"/>
      <c r="AW226" s="92"/>
      <c r="AX226" s="172" t="b">
        <v>1</v>
      </c>
      <c r="AY226" s="92"/>
      <c r="AZ226" s="92"/>
      <c r="BA226" s="172" t="b">
        <v>1</v>
      </c>
      <c r="BB226" s="92"/>
      <c r="BC226" s="92"/>
      <c r="BD226" s="172" t="b">
        <v>1</v>
      </c>
      <c r="BE226" s="92"/>
      <c r="BF226" s="92"/>
      <c r="BG226" s="172" t="b">
        <v>1</v>
      </c>
      <c r="BH226" s="92"/>
      <c r="BI226" s="92"/>
      <c r="BJ226" s="172" t="b">
        <v>1</v>
      </c>
      <c r="BK226" s="92"/>
      <c r="BL226" s="92"/>
      <c r="BM226" s="172" t="b">
        <v>1</v>
      </c>
      <c r="BN226" s="92"/>
      <c r="BO226" s="92"/>
      <c r="BP226" s="92" t="s">
        <v>515</v>
      </c>
      <c r="BQ226" s="10"/>
      <c r="BR226" s="10"/>
    </row>
    <row r="227" spans="1:70">
      <c r="A227" s="92" t="str">
        <f t="shared" si="0"/>
        <v xml:space="preserve">      </v>
      </c>
      <c r="B227" s="92" t="str">
        <f t="array" ref="B227">IF(AND(MOD(ROW()-2, 4) = 0, ROW() &lt;= 402), INDEX(input!$C$3:$C$102, (ROW()-2)/4 + 1), "")</f>
        <v/>
      </c>
      <c r="C227" s="92"/>
      <c r="D227" s="92" t="str">
        <f t="array" ref="D227">IF(AND(MOD(ROW()-2, 4) = 0, ROW() &lt;= 401),
    INDEX(input!$E$3:$E$102, (ROW()-2)/4 + 1),
    ""
)</f>
        <v/>
      </c>
      <c r="E227" s="92"/>
      <c r="F227" s="92" t="str">
        <f t="array" ref="F227">IF(AND(MOD(ROW()-2, 4) = 0, ROW() &lt;= 401),
    INDEX(input!$P$3:$P$102, (ROW()-2)/4 + 1),
    ""
)</f>
        <v/>
      </c>
      <c r="G227" s="92">
        <f t="array" ref="G227">IF(AND(MOD(ROW()-2, 4) = 0, ROW() &lt;= 401),
    INDEX(input!$Q$3:$Q$102, (ROW()-2)/4 + 1),
)</f>
        <v>0</v>
      </c>
      <c r="H227" s="172"/>
      <c r="I227" s="92" t="str">
        <f t="array" ref="I227">IF(AND(MOD(ROW()-2, 4) = 0, ROW() &lt;= 401),
    INDEX(input!$R$3:$R$102, (ROW()-2)/4 + 1),
    ""
)</f>
        <v/>
      </c>
      <c r="J227" s="92" t="str">
        <f t="array" ref="J227">IF(AND(MOD(ROW()-2, 4) = 0, ROW() &lt;= 401),
    INDEX(input!$S$3:$S$102, (ROW()-2)/4 + 1),
    ""
)</f>
        <v/>
      </c>
      <c r="K227" s="92"/>
      <c r="L227" s="92"/>
      <c r="M227" s="92"/>
      <c r="N227" s="92"/>
      <c r="O227" s="92" t="str">
        <f t="array" ref="O227">IF(AND(MOD(ROW()-2, 4) = 0, ROW() &lt;= 401),
    INDEX(input!$AA$3:$AA$102, (ROW()-2)/4 + 1),
    ""
)</f>
        <v/>
      </c>
      <c r="P227" s="173" t="str">
        <f t="array" ref="P227">IF(AND(MOD(ROW()-2, 4) = 0, ROW() &lt;= 401),
    INDEX(input!$AC$3:$AC$102, (ROW()-2)/4 + 1),
    ""
)</f>
        <v/>
      </c>
      <c r="Q227" s="92"/>
      <c r="R227" s="173" t="str">
        <f t="array" ref="R227">IF(AND(MOD(ROW()-2, 4) = 0, ROW() &lt;= 401),
    INDEX(input!$T$3:$T$102, (ROW()-2)/4 + 1),
    ""
)</f>
        <v/>
      </c>
      <c r="S227" s="92"/>
      <c r="T227" s="92"/>
      <c r="U227" s="78" t="str">
        <f t="array" ref="U227">IF(AND(MOD(ROW()-2, 4) = 0, ROW() &lt;= 401),
    INDEX(input!$AF$3:$AF$102, (ROW()-2)/4 + 1),
    ""
)</f>
        <v/>
      </c>
      <c r="V227" s="174" t="str">
        <f t="array" ref="V227">IF(AND(MOD(ROW()-2, 4) = 0, ROW() &lt;= 401),
    INDEX(input!$U$3:$U$102, (ROW()-2)/4 + 1),
    ""
)</f>
        <v/>
      </c>
      <c r="W227" s="172"/>
      <c r="X227" s="172"/>
      <c r="Y227" s="175" t="str">
        <f t="array" ref="Y227">IF(AND(MOD(ROW()-2, 4) = 0, ROW() &lt;= 401),
    INDEX(input!$AB$3:$AB$102, (ROW()-2)/4 + 1),
    ""
)</f>
        <v/>
      </c>
      <c r="Z227" s="92">
        <f t="array" ref="Z227">INDEX(Images!$3:$401, INT((ROW()-2)/4)+1, MOD(ROW()-2, 4) + 2)</f>
        <v>0</v>
      </c>
      <c r="AA227" s="92">
        <f>IF(Z227&lt;&gt;"", 2, "")</f>
        <v>2</v>
      </c>
      <c r="AB227" s="92" t="str">
        <f t="shared" ref="AB227:AB229" si="58">IF(Z227&lt;&gt;"", AB226, "")</f>
        <v xml:space="preserve">     </v>
      </c>
      <c r="AC227" s="172"/>
      <c r="AD227" s="92" t="str">
        <f t="shared" si="1"/>
        <v/>
      </c>
      <c r="AE227" s="92"/>
      <c r="AF227" s="92"/>
      <c r="AG227" s="177" t="str">
        <f t="array" ref="AG227">IF(AND(MOD(ROW()-2, 4) = 0, ROW() &lt;= 401),
    LOWER(INDEX(input!$I$3:$I$102, (ROW()-2)/4 + 1)),
    ""
)</f>
        <v/>
      </c>
      <c r="AH227" s="92"/>
      <c r="AI227" s="92"/>
      <c r="AJ227" s="178" t="str">
        <f t="array" ref="AJ227">IF(MOD(ROW()-2, 4) = 0, IF(LOWER(INDEX(input!$V:$V, 3 + (ROW()-2)/4)) = "Slightly Used", "used", LOWER(INDEX(input!$V:$V, 3 + (ROW()-2)/4))), "")</f>
        <v/>
      </c>
      <c r="AK227" s="172"/>
      <c r="AL227" s="92"/>
      <c r="AM227" s="92"/>
      <c r="AN227" s="92"/>
      <c r="AO227" s="92"/>
      <c r="AP227" s="92"/>
      <c r="AQ227" s="92"/>
      <c r="AR227" s="92"/>
      <c r="AS227" s="92"/>
      <c r="AT227" s="78" t="str">
        <f t="array" ref="AT227">IF(AND(MOD(ROW()-2, 4) = 0, ROW() &lt;= 401),
    INDEX(input!$AD$3:$AD$102, (ROW()-2)/4 + 1),
    ""
)</f>
        <v/>
      </c>
      <c r="AU227" s="172"/>
      <c r="AV227" s="92"/>
      <c r="AW227" s="92"/>
      <c r="AX227" s="172"/>
      <c r="AY227" s="92"/>
      <c r="AZ227" s="92"/>
      <c r="BA227" s="172"/>
      <c r="BB227" s="92"/>
      <c r="BC227" s="92"/>
      <c r="BD227" s="172"/>
      <c r="BE227" s="92"/>
      <c r="BF227" s="92"/>
      <c r="BG227" s="172"/>
      <c r="BH227" s="92"/>
      <c r="BI227" s="92"/>
      <c r="BJ227" s="172"/>
      <c r="BK227" s="92"/>
      <c r="BL227" s="92"/>
      <c r="BM227" s="172"/>
      <c r="BN227" s="92"/>
      <c r="BO227" s="92"/>
      <c r="BP227" s="92"/>
      <c r="BQ227" s="10"/>
      <c r="BR227" s="10"/>
    </row>
    <row r="228" spans="1:70">
      <c r="A228" s="92" t="str">
        <f t="shared" si="0"/>
        <v xml:space="preserve">      </v>
      </c>
      <c r="B228" s="92" t="str">
        <f t="array" ref="B228">IF(AND(MOD(ROW()-2, 4) = 0, ROW() &lt;= 402), INDEX(input!$C$3:$C$102, (ROW()-2)/4 + 1), "")</f>
        <v/>
      </c>
      <c r="C228" s="92"/>
      <c r="D228" s="92" t="str">
        <f t="array" ref="D228">IF(AND(MOD(ROW()-2, 4) = 0, ROW() &lt;= 401),
    INDEX(input!$E$3:$E$102, (ROW()-2)/4 + 1),
    ""
)</f>
        <v/>
      </c>
      <c r="E228" s="92"/>
      <c r="F228" s="92" t="str">
        <f t="array" ref="F228">IF(AND(MOD(ROW()-2, 4) = 0, ROW() &lt;= 401),
    INDEX(input!$P$3:$P$102, (ROW()-2)/4 + 1),
    ""
)</f>
        <v/>
      </c>
      <c r="G228" s="92">
        <f t="array" ref="G228">IF(AND(MOD(ROW()-2, 4) = 0, ROW() &lt;= 401),
    INDEX(input!$Q$3:$Q$102, (ROW()-2)/4 + 1),
)</f>
        <v>0</v>
      </c>
      <c r="H228" s="172"/>
      <c r="I228" s="92" t="str">
        <f t="array" ref="I228">IF(AND(MOD(ROW()-2, 4) = 0, ROW() &lt;= 401),
    INDEX(input!$R$3:$R$102, (ROW()-2)/4 + 1),
    ""
)</f>
        <v/>
      </c>
      <c r="J228" s="92" t="str">
        <f t="array" ref="J228">IF(AND(MOD(ROW()-2, 4) = 0, ROW() &lt;= 401),
    INDEX(input!$S$3:$S$102, (ROW()-2)/4 + 1),
    ""
)</f>
        <v/>
      </c>
      <c r="K228" s="92"/>
      <c r="L228" s="92"/>
      <c r="M228" s="92"/>
      <c r="N228" s="92"/>
      <c r="O228" s="92" t="str">
        <f t="array" ref="O228">IF(AND(MOD(ROW()-2, 4) = 0, ROW() &lt;= 401),
    INDEX(input!$AA$3:$AA$102, (ROW()-2)/4 + 1),
    ""
)</f>
        <v/>
      </c>
      <c r="P228" s="173" t="str">
        <f t="array" ref="P228">IF(AND(MOD(ROW()-2, 4) = 0, ROW() &lt;= 401),
    INDEX(input!$AC$3:$AC$102, (ROW()-2)/4 + 1),
    ""
)</f>
        <v/>
      </c>
      <c r="Q228" s="92"/>
      <c r="R228" s="173" t="str">
        <f t="array" ref="R228">IF(AND(MOD(ROW()-2, 4) = 0, ROW() &lt;= 401),
    INDEX(input!$T$3:$T$102, (ROW()-2)/4 + 1),
    ""
)</f>
        <v/>
      </c>
      <c r="S228" s="92"/>
      <c r="T228" s="92"/>
      <c r="U228" s="78" t="str">
        <f t="array" ref="U228">IF(AND(MOD(ROW()-2, 4) = 0, ROW() &lt;= 401),
    INDEX(input!$AF$3:$AF$102, (ROW()-2)/4 + 1),
    ""
)</f>
        <v/>
      </c>
      <c r="V228" s="174" t="str">
        <f t="array" ref="V228">IF(AND(MOD(ROW()-2, 4) = 0, ROW() &lt;= 401),
    INDEX(input!$U$3:$U$102, (ROW()-2)/4 + 1),
    ""
)</f>
        <v/>
      </c>
      <c r="W228" s="172"/>
      <c r="X228" s="172"/>
      <c r="Y228" s="175" t="str">
        <f t="array" ref="Y228">IF(AND(MOD(ROW()-2, 4) = 0, ROW() &lt;= 401),
    INDEX(input!$AB$3:$AB$102, (ROW()-2)/4 + 1),
    ""
)</f>
        <v/>
      </c>
      <c r="Z228" s="92">
        <f t="array" ref="Z228">INDEX(Images!$3:$401, INT((ROW()-2)/4)+1, MOD(ROW()-2, 4) + 2)</f>
        <v>0</v>
      </c>
      <c r="AA228" s="92">
        <f>IF(Z228&lt;&gt;"", 3, "")</f>
        <v>3</v>
      </c>
      <c r="AB228" s="92" t="str">
        <f t="shared" si="58"/>
        <v xml:space="preserve">     </v>
      </c>
      <c r="AC228" s="172"/>
      <c r="AD228" s="92" t="str">
        <f t="shared" si="1"/>
        <v/>
      </c>
      <c r="AE228" s="92"/>
      <c r="AF228" s="92"/>
      <c r="AG228" s="177" t="str">
        <f t="array" ref="AG228">IF(AND(MOD(ROW()-2, 4) = 0, ROW() &lt;= 401),
    LOWER(INDEX(input!$I$3:$I$102, (ROW()-2)/4 + 1)),
    ""
)</f>
        <v/>
      </c>
      <c r="AH228" s="92"/>
      <c r="AI228" s="92"/>
      <c r="AJ228" s="178" t="str">
        <f t="array" ref="AJ228">IF(MOD(ROW()-2, 4) = 0, IF(LOWER(INDEX(input!$V:$V, 3 + (ROW()-2)/4)) = "Slightly Used", "used", LOWER(INDEX(input!$V:$V, 3 + (ROW()-2)/4))), "")</f>
        <v/>
      </c>
      <c r="AK228" s="172"/>
      <c r="AL228" s="92"/>
      <c r="AM228" s="92"/>
      <c r="AN228" s="92"/>
      <c r="AO228" s="92"/>
      <c r="AP228" s="92"/>
      <c r="AQ228" s="92"/>
      <c r="AR228" s="92"/>
      <c r="AS228" s="92"/>
      <c r="AT228" s="78" t="str">
        <f t="array" ref="AT228">IF(AND(MOD(ROW()-2, 4) = 0, ROW() &lt;= 401),
    INDEX(input!$AD$3:$AD$102, (ROW()-2)/4 + 1),
    ""
)</f>
        <v/>
      </c>
      <c r="AU228" s="172"/>
      <c r="AV228" s="92"/>
      <c r="AW228" s="92"/>
      <c r="AX228" s="172"/>
      <c r="AY228" s="92"/>
      <c r="AZ228" s="92"/>
      <c r="BA228" s="172"/>
      <c r="BB228" s="92"/>
      <c r="BC228" s="92"/>
      <c r="BD228" s="172"/>
      <c r="BE228" s="92"/>
      <c r="BF228" s="92"/>
      <c r="BG228" s="172"/>
      <c r="BH228" s="92"/>
      <c r="BI228" s="92"/>
      <c r="BJ228" s="172"/>
      <c r="BK228" s="92"/>
      <c r="BL228" s="92"/>
      <c r="BM228" s="172"/>
      <c r="BN228" s="92"/>
      <c r="BO228" s="92"/>
      <c r="BP228" s="92"/>
      <c r="BQ228" s="10"/>
      <c r="BR228" s="10"/>
    </row>
    <row r="229" spans="1:70">
      <c r="A229" s="92" t="str">
        <f t="shared" si="0"/>
        <v xml:space="preserve">      </v>
      </c>
      <c r="B229" s="92" t="str">
        <f t="array" ref="B229">IF(AND(MOD(ROW()-2, 4) = 0, ROW() &lt;= 402), INDEX(input!$C$3:$C$102, (ROW()-2)/4 + 1), "")</f>
        <v/>
      </c>
      <c r="C229" s="92"/>
      <c r="D229" s="92" t="str">
        <f t="array" ref="D229">IF(AND(MOD(ROW()-2, 4) = 0, ROW() &lt;= 401),
    INDEX(input!$E$3:$E$102, (ROW()-2)/4 + 1),
    ""
)</f>
        <v/>
      </c>
      <c r="E229" s="92"/>
      <c r="F229" s="92" t="str">
        <f t="array" ref="F229">IF(AND(MOD(ROW()-2, 4) = 0, ROW() &lt;= 401),
    INDEX(input!$P$3:$P$102, (ROW()-2)/4 + 1),
    ""
)</f>
        <v/>
      </c>
      <c r="G229" s="92">
        <f t="array" ref="G229">IF(AND(MOD(ROW()-2, 4) = 0, ROW() &lt;= 401),
    INDEX(input!$Q$3:$Q$102, (ROW()-2)/4 + 1),
)</f>
        <v>0</v>
      </c>
      <c r="H229" s="172"/>
      <c r="I229" s="92" t="str">
        <f t="array" ref="I229">IF(AND(MOD(ROW()-2, 4) = 0, ROW() &lt;= 401),
    INDEX(input!$R$3:$R$102, (ROW()-2)/4 + 1),
    ""
)</f>
        <v/>
      </c>
      <c r="J229" s="92" t="str">
        <f t="array" ref="J229">IF(AND(MOD(ROW()-2, 4) = 0, ROW() &lt;= 401),
    INDEX(input!$S$3:$S$102, (ROW()-2)/4 + 1),
    ""
)</f>
        <v/>
      </c>
      <c r="K229" s="92"/>
      <c r="L229" s="92"/>
      <c r="M229" s="92"/>
      <c r="N229" s="92"/>
      <c r="O229" s="92" t="str">
        <f t="array" ref="O229">IF(AND(MOD(ROW()-2, 4) = 0, ROW() &lt;= 401),
    INDEX(input!$AA$3:$AA$102, (ROW()-2)/4 + 1),
    ""
)</f>
        <v/>
      </c>
      <c r="P229" s="173" t="str">
        <f t="array" ref="P229">IF(AND(MOD(ROW()-2, 4) = 0, ROW() &lt;= 401),
    INDEX(input!$AC$3:$AC$102, (ROW()-2)/4 + 1),
    ""
)</f>
        <v/>
      </c>
      <c r="Q229" s="92"/>
      <c r="R229" s="173" t="str">
        <f t="array" ref="R229">IF(AND(MOD(ROW()-2, 4) = 0, ROW() &lt;= 401),
    INDEX(input!$T$3:$T$102, (ROW()-2)/4 + 1),
    ""
)</f>
        <v/>
      </c>
      <c r="S229" s="92"/>
      <c r="T229" s="92"/>
      <c r="U229" s="78" t="str">
        <f t="array" ref="U229">IF(AND(MOD(ROW()-2, 4) = 0, ROW() &lt;= 401),
    INDEX(input!$AF$3:$AF$102, (ROW()-2)/4 + 1),
    ""
)</f>
        <v/>
      </c>
      <c r="V229" s="174" t="str">
        <f t="array" ref="V229">IF(AND(MOD(ROW()-2, 4) = 0, ROW() &lt;= 401),
    INDEX(input!$U$3:$U$102, (ROW()-2)/4 + 1),
    ""
)</f>
        <v/>
      </c>
      <c r="W229" s="172"/>
      <c r="X229" s="172"/>
      <c r="Y229" s="175" t="str">
        <f t="array" ref="Y229">IF(AND(MOD(ROW()-2, 4) = 0, ROW() &lt;= 401),
    INDEX(input!$AB$3:$AB$102, (ROW()-2)/4 + 1),
    ""
)</f>
        <v/>
      </c>
      <c r="Z229" s="92">
        <f t="array" ref="Z229">INDEX(Images!$3:$401, INT((ROW()-2)/4)+1, MOD(ROW()-2, 4) + 2)</f>
        <v>0</v>
      </c>
      <c r="AA229" s="92">
        <f>IF(Z229&lt;&gt;"", 4, "")</f>
        <v>4</v>
      </c>
      <c r="AB229" s="92" t="str">
        <f t="shared" si="58"/>
        <v xml:space="preserve">     </v>
      </c>
      <c r="AC229" s="172"/>
      <c r="AD229" s="92" t="str">
        <f t="shared" si="1"/>
        <v/>
      </c>
      <c r="AE229" s="92"/>
      <c r="AF229" s="92"/>
      <c r="AG229" s="177" t="str">
        <f t="array" ref="AG229">IF(AND(MOD(ROW()-2, 4) = 0, ROW() &lt;= 401),
    LOWER(INDEX(input!$I$3:$I$102, (ROW()-2)/4 + 1)),
    ""
)</f>
        <v/>
      </c>
      <c r="AH229" s="92"/>
      <c r="AI229" s="92"/>
      <c r="AJ229" s="178" t="str">
        <f t="array" ref="AJ229">IF(MOD(ROW()-2, 4) = 0, IF(LOWER(INDEX(input!$V:$V, 3 + (ROW()-2)/4)) = "Slightly Used", "used", LOWER(INDEX(input!$V:$V, 3 + (ROW()-2)/4))), "")</f>
        <v/>
      </c>
      <c r="AK229" s="172"/>
      <c r="AL229" s="92"/>
      <c r="AM229" s="92"/>
      <c r="AN229" s="92"/>
      <c r="AO229" s="92"/>
      <c r="AP229" s="92"/>
      <c r="AQ229" s="92"/>
      <c r="AR229" s="92"/>
      <c r="AS229" s="92"/>
      <c r="AT229" s="78" t="str">
        <f t="array" ref="AT229">IF(AND(MOD(ROW()-2, 4) = 0, ROW() &lt;= 401),
    INDEX(input!$AD$3:$AD$102, (ROW()-2)/4 + 1),
    ""
)</f>
        <v/>
      </c>
      <c r="AU229" s="172"/>
      <c r="AV229" s="92"/>
      <c r="AW229" s="92"/>
      <c r="AX229" s="172"/>
      <c r="AY229" s="92"/>
      <c r="AZ229" s="92"/>
      <c r="BA229" s="172"/>
      <c r="BB229" s="92"/>
      <c r="BC229" s="92"/>
      <c r="BD229" s="172"/>
      <c r="BE229" s="92"/>
      <c r="BF229" s="92"/>
      <c r="BG229" s="172"/>
      <c r="BH229" s="92"/>
      <c r="BI229" s="92"/>
      <c r="BJ229" s="172"/>
      <c r="BK229" s="92"/>
      <c r="BL229" s="92"/>
      <c r="BM229" s="172"/>
      <c r="BN229" s="92"/>
      <c r="BO229" s="92"/>
      <c r="BP229" s="92"/>
      <c r="BQ229" s="10"/>
      <c r="BR229" s="10"/>
    </row>
    <row r="230" spans="1:70">
      <c r="A230" s="92" t="str">
        <f t="shared" si="0"/>
        <v xml:space="preserve">      </v>
      </c>
      <c r="B230" s="92" t="str">
        <f t="array" ref="B230">IF(AND(MOD(ROW()-2, 4) = 0, ROW() &lt;= 402), INDEX(input!$C$3:$C$102, (ROW()-2)/4 + 1), "")</f>
        <v xml:space="preserve">     </v>
      </c>
      <c r="C230" s="92" t="str">
        <f t="array" aca="1" ref="C23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30" s="92">
        <f t="array" ref="D230">IF(AND(MOD(ROW()-2, 4) = 0, ROW() &lt;= 401),
    INDEX(input!$E$3:$E$102, (ROW()-2)/4 + 1),
    ""
)</f>
        <v>0</v>
      </c>
      <c r="E230" s="92" t="s">
        <v>509</v>
      </c>
      <c r="F230" s="92">
        <f t="array" ref="F230">IF(AND(MOD(ROW()-2, 4) = 0, ROW() &lt;= 401),
    INDEX(input!$P$3:$P$102, (ROW()-2)/4 + 1),
    ""
)</f>
        <v>0</v>
      </c>
      <c r="G230" s="92">
        <f t="array" ref="G230">IF(AND(MOD(ROW()-2, 4) = 0, ROW() &lt;= 401),
    INDEX(input!$Q$3:$Q$102, (ROW()-2)/4 + 1),
)</f>
        <v>0</v>
      </c>
      <c r="H230" s="172" t="b">
        <v>0</v>
      </c>
      <c r="I230" s="92">
        <f t="array" ref="I230">IF(AND(MOD(ROW()-2, 4) = 0, ROW() &lt;= 401),
    INDEX(input!$R$3:$R$102, (ROW()-2)/4 + 1),
    ""
)</f>
        <v>0</v>
      </c>
      <c r="J230" s="92">
        <f t="array" ref="J230">IF(AND(MOD(ROW()-2, 4) = 0, ROW() &lt;= 401),
    INDEX(input!$S$3:$S$102, (ROW()-2)/4 + 1),
    ""
)</f>
        <v>0</v>
      </c>
      <c r="K230" s="92"/>
      <c r="L230" s="92"/>
      <c r="M230" s="92"/>
      <c r="N230" s="92"/>
      <c r="O230" s="92" t="str">
        <f t="array" ref="O230">IF(AND(MOD(ROW()-2, 4) = 0, ROW() &lt;= 401),
    INDEX(input!$AA$3:$AA$102, (ROW()-2)/4 + 1),
    ""
)</f>
        <v xml:space="preserve"> 2-D-9</v>
      </c>
      <c r="P230" s="173" t="str">
        <f t="array" ref="P230">IF(AND(MOD(ROW()-2, 4) = 0, ROW() &lt;= 401),
    INDEX(input!$AC$3:$AC$102, (ROW()-2)/4 + 1),
    ""
)</f>
        <v>No Matching Item Found</v>
      </c>
      <c r="Q230" s="92" t="s">
        <v>510</v>
      </c>
      <c r="R230" s="173">
        <f t="array" ref="R230">IF(AND(MOD(ROW()-2, 4) = 0, ROW() &lt;= 401),
    INDEX(input!$T$3:$T$102, (ROW()-2)/4 + 1),
    ""
)</f>
        <v>0</v>
      </c>
      <c r="S230" s="92" t="s">
        <v>511</v>
      </c>
      <c r="T230" s="92" t="s">
        <v>512</v>
      </c>
      <c r="U230" s="78" t="b">
        <f t="array" ref="U230">IF(AND(MOD(ROW()-2, 4) = 0, ROW() &lt;= 401),
    INDEX(input!$AF$3:$AF$102, (ROW()-2)/4 + 1),
    ""
)</f>
        <v>0</v>
      </c>
      <c r="V230" s="174">
        <f t="array" ref="V230">IF(AND(MOD(ROW()-2, 4) = 0, ROW() &lt;= 401),
    INDEX(input!$U$3:$U$102, (ROW()-2)/4 + 1),
    ""
)</f>
        <v>0</v>
      </c>
      <c r="W230" s="172" t="b">
        <v>1</v>
      </c>
      <c r="X230" s="172" t="b">
        <v>1</v>
      </c>
      <c r="Y230" s="175" t="str">
        <f t="array" ref="Y230">IF(AND(MOD(ROW()-2, 4) = 0, ROW() &lt;= 401),
    INDEX(input!$AB$3:$AB$102, (ROW()-2)/4 + 1),
    ""
)</f>
        <v/>
      </c>
      <c r="Z230" s="92">
        <f t="array" ref="Z230">INDEX(Images!$3:$401, INT((ROW()-2)/4)+1, MOD(ROW()-2, 4) + 2)</f>
        <v>0</v>
      </c>
      <c r="AA230" s="92">
        <f>IF(Z230&lt;&gt;"", 1, "")</f>
        <v>1</v>
      </c>
      <c r="AB230" s="92" t="str">
        <f t="array" ref="AB230">IF(AND(Z230&lt;&gt;"", MOD(ROW()-2,4)=0), INDEX($B$2:$B$401, (ROW()-2)/4*4 + 1), "")</f>
        <v xml:space="preserve">     </v>
      </c>
      <c r="AC230" s="172" t="b">
        <v>0</v>
      </c>
      <c r="AD230" s="92" t="str">
        <f t="shared" si="1"/>
        <v xml:space="preserve">     </v>
      </c>
      <c r="AE230" s="92"/>
      <c r="AF230" s="92" t="s">
        <v>513</v>
      </c>
      <c r="AG230" s="177" t="str">
        <f t="array" ref="AG230">IF(AND(MOD(ROW()-2, 4) = 0, ROW() &lt;= 401),
    LOWER(INDEX(input!$I$3:$I$102, (ROW()-2)/4 + 1)),
    ""
)</f>
        <v/>
      </c>
      <c r="AH230" s="92"/>
      <c r="AI230" s="92"/>
      <c r="AJ230" s="178" t="str">
        <f t="array" ref="AJ230">IF(MOD(ROW()-2, 4) = 0, IF(LOWER(INDEX(input!$V:$V, 3 + (ROW()-2)/4)) = "Slightly Used", "used", LOWER(INDEX(input!$V:$V, 3 + (ROW()-2)/4))), "")</f>
        <v/>
      </c>
      <c r="AK230" s="172" t="b">
        <v>1</v>
      </c>
      <c r="AL230" s="92"/>
      <c r="AM230" s="92"/>
      <c r="AN230" s="92"/>
      <c r="AO230" s="92"/>
      <c r="AP230" s="92"/>
      <c r="AQ230" s="92"/>
      <c r="AR230" s="92" t="s">
        <v>514</v>
      </c>
      <c r="AS230" s="92"/>
      <c r="AT230" s="78" t="str">
        <f t="array" ref="AT230">IF(AND(MOD(ROW()-2, 4) = 0, ROW() &lt;= 401),
    INDEX(input!$AD$3:$AD$102, (ROW()-2)/4 + 1),
    ""
)</f>
        <v>No Matching Item Found</v>
      </c>
      <c r="AU230" s="172" t="b">
        <v>1</v>
      </c>
      <c r="AV230" s="92"/>
      <c r="AW230" s="92"/>
      <c r="AX230" s="172" t="b">
        <v>1</v>
      </c>
      <c r="AY230" s="92"/>
      <c r="AZ230" s="92"/>
      <c r="BA230" s="172" t="b">
        <v>1</v>
      </c>
      <c r="BB230" s="92"/>
      <c r="BC230" s="92"/>
      <c r="BD230" s="172" t="b">
        <v>1</v>
      </c>
      <c r="BE230" s="92"/>
      <c r="BF230" s="92"/>
      <c r="BG230" s="172" t="b">
        <v>1</v>
      </c>
      <c r="BH230" s="92"/>
      <c r="BI230" s="92"/>
      <c r="BJ230" s="172" t="b">
        <v>1</v>
      </c>
      <c r="BK230" s="92"/>
      <c r="BL230" s="92"/>
      <c r="BM230" s="172" t="b">
        <v>1</v>
      </c>
      <c r="BN230" s="92"/>
      <c r="BO230" s="92"/>
      <c r="BP230" s="92" t="s">
        <v>515</v>
      </c>
      <c r="BQ230" s="10"/>
      <c r="BR230" s="10"/>
    </row>
    <row r="231" spans="1:70">
      <c r="A231" s="92" t="str">
        <f t="shared" si="0"/>
        <v xml:space="preserve">      </v>
      </c>
      <c r="B231" s="92" t="str">
        <f t="array" ref="B231">IF(AND(MOD(ROW()-2, 4) = 0, ROW() &lt;= 402), INDEX(input!$C$3:$C$102, (ROW()-2)/4 + 1), "")</f>
        <v/>
      </c>
      <c r="C231" s="92"/>
      <c r="D231" s="92" t="str">
        <f t="array" ref="D231">IF(AND(MOD(ROW()-2, 4) = 0, ROW() &lt;= 401),
    INDEX(input!$E$3:$E$102, (ROW()-2)/4 + 1),
    ""
)</f>
        <v/>
      </c>
      <c r="E231" s="92"/>
      <c r="F231" s="92" t="str">
        <f t="array" ref="F231">IF(AND(MOD(ROW()-2, 4) = 0, ROW() &lt;= 401),
    INDEX(input!$P$3:$P$102, (ROW()-2)/4 + 1),
    ""
)</f>
        <v/>
      </c>
      <c r="G231" s="92">
        <f t="array" ref="G231">IF(AND(MOD(ROW()-2, 4) = 0, ROW() &lt;= 401),
    INDEX(input!$Q$3:$Q$102, (ROW()-2)/4 + 1),
)</f>
        <v>0</v>
      </c>
      <c r="H231" s="172"/>
      <c r="I231" s="92" t="str">
        <f t="array" ref="I231">IF(AND(MOD(ROW()-2, 4) = 0, ROW() &lt;= 401),
    INDEX(input!$R$3:$R$102, (ROW()-2)/4 + 1),
    ""
)</f>
        <v/>
      </c>
      <c r="J231" s="92" t="str">
        <f t="array" ref="J231">IF(AND(MOD(ROW()-2, 4) = 0, ROW() &lt;= 401),
    INDEX(input!$S$3:$S$102, (ROW()-2)/4 + 1),
    ""
)</f>
        <v/>
      </c>
      <c r="K231" s="92"/>
      <c r="L231" s="92"/>
      <c r="M231" s="92"/>
      <c r="N231" s="92"/>
      <c r="O231" s="92" t="str">
        <f t="array" ref="O231">IF(AND(MOD(ROW()-2, 4) = 0, ROW() &lt;= 401),
    INDEX(input!$AA$3:$AA$102, (ROW()-2)/4 + 1),
    ""
)</f>
        <v/>
      </c>
      <c r="P231" s="173" t="str">
        <f t="array" ref="P231">IF(AND(MOD(ROW()-2, 4) = 0, ROW() &lt;= 401),
    INDEX(input!$AC$3:$AC$102, (ROW()-2)/4 + 1),
    ""
)</f>
        <v/>
      </c>
      <c r="Q231" s="92"/>
      <c r="R231" s="173" t="str">
        <f t="array" ref="R231">IF(AND(MOD(ROW()-2, 4) = 0, ROW() &lt;= 401),
    INDEX(input!$T$3:$T$102, (ROW()-2)/4 + 1),
    ""
)</f>
        <v/>
      </c>
      <c r="S231" s="92"/>
      <c r="T231" s="92"/>
      <c r="U231" s="78" t="str">
        <f t="array" ref="U231">IF(AND(MOD(ROW()-2, 4) = 0, ROW() &lt;= 401),
    INDEX(input!$AF$3:$AF$102, (ROW()-2)/4 + 1),
    ""
)</f>
        <v/>
      </c>
      <c r="V231" s="174" t="str">
        <f t="array" ref="V231">IF(AND(MOD(ROW()-2, 4) = 0, ROW() &lt;= 401),
    INDEX(input!$U$3:$U$102, (ROW()-2)/4 + 1),
    ""
)</f>
        <v/>
      </c>
      <c r="W231" s="172"/>
      <c r="X231" s="172"/>
      <c r="Y231" s="175" t="str">
        <f t="array" ref="Y231">IF(AND(MOD(ROW()-2, 4) = 0, ROW() &lt;= 401),
    INDEX(input!$AB$3:$AB$102, (ROW()-2)/4 + 1),
    ""
)</f>
        <v/>
      </c>
      <c r="Z231" s="92">
        <f t="array" ref="Z231">INDEX(Images!$3:$401, INT((ROW()-2)/4)+1, MOD(ROW()-2, 4) + 2)</f>
        <v>0</v>
      </c>
      <c r="AA231" s="92">
        <f>IF(Z231&lt;&gt;"", 2, "")</f>
        <v>2</v>
      </c>
      <c r="AB231" s="92" t="str">
        <f t="shared" ref="AB231:AB233" si="59">IF(Z231&lt;&gt;"", AB230, "")</f>
        <v xml:space="preserve">     </v>
      </c>
      <c r="AC231" s="172"/>
      <c r="AD231" s="92" t="str">
        <f t="shared" si="1"/>
        <v/>
      </c>
      <c r="AE231" s="92"/>
      <c r="AF231" s="92"/>
      <c r="AG231" s="177" t="str">
        <f t="array" ref="AG231">IF(AND(MOD(ROW()-2, 4) = 0, ROW() &lt;= 401),
    LOWER(INDEX(input!$I$3:$I$102, (ROW()-2)/4 + 1)),
    ""
)</f>
        <v/>
      </c>
      <c r="AH231" s="92"/>
      <c r="AI231" s="92"/>
      <c r="AJ231" s="178" t="str">
        <f t="array" ref="AJ231">IF(MOD(ROW()-2, 4) = 0, IF(LOWER(INDEX(input!$V:$V, 3 + (ROW()-2)/4)) = "Slightly Used", "used", LOWER(INDEX(input!$V:$V, 3 + (ROW()-2)/4))), "")</f>
        <v/>
      </c>
      <c r="AK231" s="172"/>
      <c r="AL231" s="92"/>
      <c r="AM231" s="92"/>
      <c r="AN231" s="92"/>
      <c r="AO231" s="92"/>
      <c r="AP231" s="92"/>
      <c r="AQ231" s="92"/>
      <c r="AR231" s="92"/>
      <c r="AS231" s="92"/>
      <c r="AT231" s="78" t="str">
        <f t="array" ref="AT231">IF(AND(MOD(ROW()-2, 4) = 0, ROW() &lt;= 401),
    INDEX(input!$AD$3:$AD$102, (ROW()-2)/4 + 1),
    ""
)</f>
        <v/>
      </c>
      <c r="AU231" s="172"/>
      <c r="AV231" s="92"/>
      <c r="AW231" s="92"/>
      <c r="AX231" s="172"/>
      <c r="AY231" s="92"/>
      <c r="AZ231" s="92"/>
      <c r="BA231" s="172"/>
      <c r="BB231" s="92"/>
      <c r="BC231" s="92"/>
      <c r="BD231" s="172"/>
      <c r="BE231" s="92"/>
      <c r="BF231" s="92"/>
      <c r="BG231" s="172"/>
      <c r="BH231" s="92"/>
      <c r="BI231" s="92"/>
      <c r="BJ231" s="172"/>
      <c r="BK231" s="92"/>
      <c r="BL231" s="92"/>
      <c r="BM231" s="172"/>
      <c r="BN231" s="92"/>
      <c r="BO231" s="92"/>
      <c r="BP231" s="92"/>
      <c r="BQ231" s="10"/>
      <c r="BR231" s="10"/>
    </row>
    <row r="232" spans="1:70">
      <c r="A232" s="92" t="str">
        <f t="shared" si="0"/>
        <v xml:space="preserve">      </v>
      </c>
      <c r="B232" s="92" t="str">
        <f t="array" ref="B232">IF(AND(MOD(ROW()-2, 4) = 0, ROW() &lt;= 402), INDEX(input!$C$3:$C$102, (ROW()-2)/4 + 1), "")</f>
        <v/>
      </c>
      <c r="C232" s="92"/>
      <c r="D232" s="92" t="str">
        <f t="array" ref="D232">IF(AND(MOD(ROW()-2, 4) = 0, ROW() &lt;= 401),
    INDEX(input!$E$3:$E$102, (ROW()-2)/4 + 1),
    ""
)</f>
        <v/>
      </c>
      <c r="E232" s="92"/>
      <c r="F232" s="92" t="str">
        <f t="array" ref="F232">IF(AND(MOD(ROW()-2, 4) = 0, ROW() &lt;= 401),
    INDEX(input!$P$3:$P$102, (ROW()-2)/4 + 1),
    ""
)</f>
        <v/>
      </c>
      <c r="G232" s="92">
        <f t="array" ref="G232">IF(AND(MOD(ROW()-2, 4) = 0, ROW() &lt;= 401),
    INDEX(input!$Q$3:$Q$102, (ROW()-2)/4 + 1),
)</f>
        <v>0</v>
      </c>
      <c r="H232" s="172"/>
      <c r="I232" s="92" t="str">
        <f t="array" ref="I232">IF(AND(MOD(ROW()-2, 4) = 0, ROW() &lt;= 401),
    INDEX(input!$R$3:$R$102, (ROW()-2)/4 + 1),
    ""
)</f>
        <v/>
      </c>
      <c r="J232" s="92" t="str">
        <f t="array" ref="J232">IF(AND(MOD(ROW()-2, 4) = 0, ROW() &lt;= 401),
    INDEX(input!$S$3:$S$102, (ROW()-2)/4 + 1),
    ""
)</f>
        <v/>
      </c>
      <c r="K232" s="92"/>
      <c r="L232" s="92"/>
      <c r="M232" s="92"/>
      <c r="N232" s="92"/>
      <c r="O232" s="92" t="str">
        <f t="array" ref="O232">IF(AND(MOD(ROW()-2, 4) = 0, ROW() &lt;= 401),
    INDEX(input!$AA$3:$AA$102, (ROW()-2)/4 + 1),
    ""
)</f>
        <v/>
      </c>
      <c r="P232" s="173" t="str">
        <f t="array" ref="P232">IF(AND(MOD(ROW()-2, 4) = 0, ROW() &lt;= 401),
    INDEX(input!$AC$3:$AC$102, (ROW()-2)/4 + 1),
    ""
)</f>
        <v/>
      </c>
      <c r="Q232" s="92"/>
      <c r="R232" s="173" t="str">
        <f t="array" ref="R232">IF(AND(MOD(ROW()-2, 4) = 0, ROW() &lt;= 401),
    INDEX(input!$T$3:$T$102, (ROW()-2)/4 + 1),
    ""
)</f>
        <v/>
      </c>
      <c r="S232" s="92"/>
      <c r="T232" s="92"/>
      <c r="U232" s="78" t="str">
        <f t="array" ref="U232">IF(AND(MOD(ROW()-2, 4) = 0, ROW() &lt;= 401),
    INDEX(input!$AF$3:$AF$102, (ROW()-2)/4 + 1),
    ""
)</f>
        <v/>
      </c>
      <c r="V232" s="174" t="str">
        <f t="array" ref="V232">IF(AND(MOD(ROW()-2, 4) = 0, ROW() &lt;= 401),
    INDEX(input!$U$3:$U$102, (ROW()-2)/4 + 1),
    ""
)</f>
        <v/>
      </c>
      <c r="W232" s="172"/>
      <c r="X232" s="172"/>
      <c r="Y232" s="175" t="str">
        <f t="array" ref="Y232">IF(AND(MOD(ROW()-2, 4) = 0, ROW() &lt;= 401),
    INDEX(input!$AB$3:$AB$102, (ROW()-2)/4 + 1),
    ""
)</f>
        <v/>
      </c>
      <c r="Z232" s="92">
        <f t="array" ref="Z232">INDEX(Images!$3:$401, INT((ROW()-2)/4)+1, MOD(ROW()-2, 4) + 2)</f>
        <v>0</v>
      </c>
      <c r="AA232" s="92">
        <f>IF(Z232&lt;&gt;"", 3, "")</f>
        <v>3</v>
      </c>
      <c r="AB232" s="92" t="str">
        <f t="shared" si="59"/>
        <v xml:space="preserve">     </v>
      </c>
      <c r="AC232" s="172"/>
      <c r="AD232" s="92" t="str">
        <f t="shared" si="1"/>
        <v/>
      </c>
      <c r="AE232" s="92"/>
      <c r="AF232" s="92"/>
      <c r="AG232" s="177" t="str">
        <f t="array" ref="AG232">IF(AND(MOD(ROW()-2, 4) = 0, ROW() &lt;= 401),
    LOWER(INDEX(input!$I$3:$I$102, (ROW()-2)/4 + 1)),
    ""
)</f>
        <v/>
      </c>
      <c r="AH232" s="92"/>
      <c r="AI232" s="92"/>
      <c r="AJ232" s="178" t="str">
        <f t="array" ref="AJ232">IF(MOD(ROW()-2, 4) = 0, IF(LOWER(INDEX(input!$V:$V, 3 + (ROW()-2)/4)) = "Slightly Used", "used", LOWER(INDEX(input!$V:$V, 3 + (ROW()-2)/4))), "")</f>
        <v/>
      </c>
      <c r="AK232" s="172"/>
      <c r="AL232" s="92"/>
      <c r="AM232" s="92"/>
      <c r="AN232" s="92"/>
      <c r="AO232" s="92"/>
      <c r="AP232" s="92"/>
      <c r="AQ232" s="92"/>
      <c r="AR232" s="92"/>
      <c r="AS232" s="92"/>
      <c r="AT232" s="78" t="str">
        <f t="array" ref="AT232">IF(AND(MOD(ROW()-2, 4) = 0, ROW() &lt;= 401),
    INDEX(input!$AD$3:$AD$102, (ROW()-2)/4 + 1),
    ""
)</f>
        <v/>
      </c>
      <c r="AU232" s="172"/>
      <c r="AV232" s="92"/>
      <c r="AW232" s="92"/>
      <c r="AX232" s="172"/>
      <c r="AY232" s="92"/>
      <c r="AZ232" s="92"/>
      <c r="BA232" s="172"/>
      <c r="BB232" s="92"/>
      <c r="BC232" s="92"/>
      <c r="BD232" s="172"/>
      <c r="BE232" s="92"/>
      <c r="BF232" s="92"/>
      <c r="BG232" s="172"/>
      <c r="BH232" s="92"/>
      <c r="BI232" s="92"/>
      <c r="BJ232" s="172"/>
      <c r="BK232" s="92"/>
      <c r="BL232" s="92"/>
      <c r="BM232" s="172"/>
      <c r="BN232" s="92"/>
      <c r="BO232" s="92"/>
      <c r="BP232" s="92"/>
      <c r="BQ232" s="10"/>
      <c r="BR232" s="10"/>
    </row>
    <row r="233" spans="1:70">
      <c r="A233" s="92" t="str">
        <f t="shared" si="0"/>
        <v xml:space="preserve">      </v>
      </c>
      <c r="B233" s="92" t="str">
        <f t="array" ref="B233">IF(AND(MOD(ROW()-2, 4) = 0, ROW() &lt;= 402), INDEX(input!$C$3:$C$102, (ROW()-2)/4 + 1), "")</f>
        <v/>
      </c>
      <c r="C233" s="92"/>
      <c r="D233" s="92" t="str">
        <f t="array" ref="D233">IF(AND(MOD(ROW()-2, 4) = 0, ROW() &lt;= 401),
    INDEX(input!$E$3:$E$102, (ROW()-2)/4 + 1),
    ""
)</f>
        <v/>
      </c>
      <c r="E233" s="92"/>
      <c r="F233" s="92" t="str">
        <f t="array" ref="F233">IF(AND(MOD(ROW()-2, 4) = 0, ROW() &lt;= 401),
    INDEX(input!$P$3:$P$102, (ROW()-2)/4 + 1),
    ""
)</f>
        <v/>
      </c>
      <c r="G233" s="92">
        <f t="array" ref="G233">IF(AND(MOD(ROW()-2, 4) = 0, ROW() &lt;= 401),
    INDEX(input!$Q$3:$Q$102, (ROW()-2)/4 + 1),
)</f>
        <v>0</v>
      </c>
      <c r="H233" s="172"/>
      <c r="I233" s="92" t="str">
        <f t="array" ref="I233">IF(AND(MOD(ROW()-2, 4) = 0, ROW() &lt;= 401),
    INDEX(input!$R$3:$R$102, (ROW()-2)/4 + 1),
    ""
)</f>
        <v/>
      </c>
      <c r="J233" s="92" t="str">
        <f t="array" ref="J233">IF(AND(MOD(ROW()-2, 4) = 0, ROW() &lt;= 401),
    INDEX(input!$S$3:$S$102, (ROW()-2)/4 + 1),
    ""
)</f>
        <v/>
      </c>
      <c r="K233" s="92"/>
      <c r="L233" s="92"/>
      <c r="M233" s="92"/>
      <c r="N233" s="92"/>
      <c r="O233" s="92" t="str">
        <f t="array" ref="O233">IF(AND(MOD(ROW()-2, 4) = 0, ROW() &lt;= 401),
    INDEX(input!$AA$3:$AA$102, (ROW()-2)/4 + 1),
    ""
)</f>
        <v/>
      </c>
      <c r="P233" s="173" t="str">
        <f t="array" ref="P233">IF(AND(MOD(ROW()-2, 4) = 0, ROW() &lt;= 401),
    INDEX(input!$AC$3:$AC$102, (ROW()-2)/4 + 1),
    ""
)</f>
        <v/>
      </c>
      <c r="Q233" s="92"/>
      <c r="R233" s="173" t="str">
        <f t="array" ref="R233">IF(AND(MOD(ROW()-2, 4) = 0, ROW() &lt;= 401),
    INDEX(input!$T$3:$T$102, (ROW()-2)/4 + 1),
    ""
)</f>
        <v/>
      </c>
      <c r="S233" s="92"/>
      <c r="T233" s="92"/>
      <c r="U233" s="78" t="str">
        <f t="array" ref="U233">IF(AND(MOD(ROW()-2, 4) = 0, ROW() &lt;= 401),
    INDEX(input!$AF$3:$AF$102, (ROW()-2)/4 + 1),
    ""
)</f>
        <v/>
      </c>
      <c r="V233" s="174" t="str">
        <f t="array" ref="V233">IF(AND(MOD(ROW()-2, 4) = 0, ROW() &lt;= 401),
    INDEX(input!$U$3:$U$102, (ROW()-2)/4 + 1),
    ""
)</f>
        <v/>
      </c>
      <c r="W233" s="172"/>
      <c r="X233" s="172"/>
      <c r="Y233" s="175" t="str">
        <f t="array" ref="Y233">IF(AND(MOD(ROW()-2, 4) = 0, ROW() &lt;= 401),
    INDEX(input!$AB$3:$AB$102, (ROW()-2)/4 + 1),
    ""
)</f>
        <v/>
      </c>
      <c r="Z233" s="92">
        <f t="array" ref="Z233">INDEX(Images!$3:$401, INT((ROW()-2)/4)+1, MOD(ROW()-2, 4) + 2)</f>
        <v>0</v>
      </c>
      <c r="AA233" s="92">
        <f>IF(Z233&lt;&gt;"", 4, "")</f>
        <v>4</v>
      </c>
      <c r="AB233" s="92" t="str">
        <f t="shared" si="59"/>
        <v xml:space="preserve">     </v>
      </c>
      <c r="AC233" s="172"/>
      <c r="AD233" s="92" t="str">
        <f t="shared" si="1"/>
        <v/>
      </c>
      <c r="AE233" s="92"/>
      <c r="AF233" s="92"/>
      <c r="AG233" s="177" t="str">
        <f t="array" ref="AG233">IF(AND(MOD(ROW()-2, 4) = 0, ROW() &lt;= 401),
    LOWER(INDEX(input!$I$3:$I$102, (ROW()-2)/4 + 1)),
    ""
)</f>
        <v/>
      </c>
      <c r="AH233" s="92"/>
      <c r="AI233" s="92"/>
      <c r="AJ233" s="178" t="str">
        <f t="array" ref="AJ233">IF(MOD(ROW()-2, 4) = 0, IF(LOWER(INDEX(input!$V:$V, 3 + (ROW()-2)/4)) = "Slightly Used", "used", LOWER(INDEX(input!$V:$V, 3 + (ROW()-2)/4))), "")</f>
        <v/>
      </c>
      <c r="AK233" s="172"/>
      <c r="AL233" s="92"/>
      <c r="AM233" s="92"/>
      <c r="AN233" s="92"/>
      <c r="AO233" s="92"/>
      <c r="AP233" s="92"/>
      <c r="AQ233" s="92"/>
      <c r="AR233" s="92"/>
      <c r="AS233" s="92"/>
      <c r="AT233" s="78" t="str">
        <f t="array" ref="AT233">IF(AND(MOD(ROW()-2, 4) = 0, ROW() &lt;= 401),
    INDEX(input!$AD$3:$AD$102, (ROW()-2)/4 + 1),
    ""
)</f>
        <v/>
      </c>
      <c r="AU233" s="172"/>
      <c r="AV233" s="92"/>
      <c r="AW233" s="92"/>
      <c r="AX233" s="172"/>
      <c r="AY233" s="92"/>
      <c r="AZ233" s="92"/>
      <c r="BA233" s="172"/>
      <c r="BB233" s="92"/>
      <c r="BC233" s="92"/>
      <c r="BD233" s="172"/>
      <c r="BE233" s="92"/>
      <c r="BF233" s="92"/>
      <c r="BG233" s="172"/>
      <c r="BH233" s="92"/>
      <c r="BI233" s="92"/>
      <c r="BJ233" s="172"/>
      <c r="BK233" s="92"/>
      <c r="BL233" s="92"/>
      <c r="BM233" s="172"/>
      <c r="BN233" s="92"/>
      <c r="BO233" s="92"/>
      <c r="BP233" s="92"/>
      <c r="BQ233" s="10"/>
      <c r="BR233" s="10"/>
    </row>
    <row r="234" spans="1:70">
      <c r="A234" s="92" t="str">
        <f t="shared" si="0"/>
        <v xml:space="preserve">      </v>
      </c>
      <c r="B234" s="92" t="str">
        <f t="array" ref="B234">IF(AND(MOD(ROW()-2, 4) = 0, ROW() &lt;= 402), INDEX(input!$C$3:$C$102, (ROW()-2)/4 + 1), "")</f>
        <v xml:space="preserve">     </v>
      </c>
      <c r="C234" s="92" t="str">
        <f t="array" aca="1" ref="C23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34" s="92">
        <f t="array" ref="D234">IF(AND(MOD(ROW()-2, 4) = 0, ROW() &lt;= 401),
    INDEX(input!$E$3:$E$102, (ROW()-2)/4 + 1),
    ""
)</f>
        <v>0</v>
      </c>
      <c r="E234" s="92" t="s">
        <v>509</v>
      </c>
      <c r="F234" s="92">
        <f t="array" ref="F234">IF(AND(MOD(ROW()-2, 4) = 0, ROW() &lt;= 401),
    INDEX(input!$P$3:$P$102, (ROW()-2)/4 + 1),
    ""
)</f>
        <v>0</v>
      </c>
      <c r="G234" s="92">
        <f t="array" ref="G234">IF(AND(MOD(ROW()-2, 4) = 0, ROW() &lt;= 401),
    INDEX(input!$Q$3:$Q$102, (ROW()-2)/4 + 1),
)</f>
        <v>0</v>
      </c>
      <c r="H234" s="172" t="b">
        <v>0</v>
      </c>
      <c r="I234" s="92">
        <f t="array" ref="I234">IF(AND(MOD(ROW()-2, 4) = 0, ROW() &lt;= 401),
    INDEX(input!$R$3:$R$102, (ROW()-2)/4 + 1),
    ""
)</f>
        <v>0</v>
      </c>
      <c r="J234" s="92">
        <f t="array" ref="J234">IF(AND(MOD(ROW()-2, 4) = 0, ROW() &lt;= 401),
    INDEX(input!$S$3:$S$102, (ROW()-2)/4 + 1),
    ""
)</f>
        <v>0</v>
      </c>
      <c r="K234" s="92"/>
      <c r="L234" s="92"/>
      <c r="M234" s="92"/>
      <c r="N234" s="92"/>
      <c r="O234" s="92" t="str">
        <f t="array" ref="O234">IF(AND(MOD(ROW()-2, 4) = 0, ROW() &lt;= 401),
    INDEX(input!$AA$3:$AA$102, (ROW()-2)/4 + 1),
    ""
)</f>
        <v xml:space="preserve"> 2-D-9</v>
      </c>
      <c r="P234" s="173" t="str">
        <f t="array" ref="P234">IF(AND(MOD(ROW()-2, 4) = 0, ROW() &lt;= 401),
    INDEX(input!$AC$3:$AC$102, (ROW()-2)/4 + 1),
    ""
)</f>
        <v>No Matching Item Found</v>
      </c>
      <c r="Q234" s="92" t="s">
        <v>510</v>
      </c>
      <c r="R234" s="173">
        <f t="array" ref="R234">IF(AND(MOD(ROW()-2, 4) = 0, ROW() &lt;= 401),
    INDEX(input!$T$3:$T$102, (ROW()-2)/4 + 1),
    ""
)</f>
        <v>0</v>
      </c>
      <c r="S234" s="92" t="s">
        <v>511</v>
      </c>
      <c r="T234" s="92" t="s">
        <v>512</v>
      </c>
      <c r="U234" s="78" t="b">
        <f t="array" ref="U234">IF(AND(MOD(ROW()-2, 4) = 0, ROW() &lt;= 401),
    INDEX(input!$AF$3:$AF$102, (ROW()-2)/4 + 1),
    ""
)</f>
        <v>0</v>
      </c>
      <c r="V234" s="174">
        <f t="array" ref="V234">IF(AND(MOD(ROW()-2, 4) = 0, ROW() &lt;= 401),
    INDEX(input!$U$3:$U$102, (ROW()-2)/4 + 1),
    ""
)</f>
        <v>0</v>
      </c>
      <c r="W234" s="172" t="b">
        <v>1</v>
      </c>
      <c r="X234" s="172" t="b">
        <v>1</v>
      </c>
      <c r="Y234" s="175" t="str">
        <f t="array" ref="Y234">IF(AND(MOD(ROW()-2, 4) = 0, ROW() &lt;= 401),
    INDEX(input!$AB$3:$AB$102, (ROW()-2)/4 + 1),
    ""
)</f>
        <v/>
      </c>
      <c r="Z234" s="92">
        <f t="array" ref="Z234">INDEX(Images!$3:$401, INT((ROW()-2)/4)+1, MOD(ROW()-2, 4) + 2)</f>
        <v>0</v>
      </c>
      <c r="AA234" s="92">
        <f>IF(Z234&lt;&gt;"", 1, "")</f>
        <v>1</v>
      </c>
      <c r="AB234" s="92" t="str">
        <f t="array" ref="AB234">IF(AND(Z234&lt;&gt;"", MOD(ROW()-2,4)=0), INDEX($B$2:$B$401, (ROW()-2)/4*4 + 1), "")</f>
        <v xml:space="preserve">     </v>
      </c>
      <c r="AC234" s="172" t="b">
        <v>0</v>
      </c>
      <c r="AD234" s="92" t="str">
        <f t="shared" si="1"/>
        <v xml:space="preserve">     </v>
      </c>
      <c r="AE234" s="92"/>
      <c r="AF234" s="92" t="s">
        <v>513</v>
      </c>
      <c r="AG234" s="177" t="str">
        <f t="array" ref="AG234">IF(AND(MOD(ROW()-2, 4) = 0, ROW() &lt;= 401),
    LOWER(INDEX(input!$I$3:$I$102, (ROW()-2)/4 + 1)),
    ""
)</f>
        <v/>
      </c>
      <c r="AH234" s="92"/>
      <c r="AI234" s="92"/>
      <c r="AJ234" s="178" t="str">
        <f t="array" ref="AJ234">IF(MOD(ROW()-2, 4) = 0, IF(LOWER(INDEX(input!$V:$V, 3 + (ROW()-2)/4)) = "Slightly Used", "used", LOWER(INDEX(input!$V:$V, 3 + (ROW()-2)/4))), "")</f>
        <v/>
      </c>
      <c r="AK234" s="172" t="b">
        <v>1</v>
      </c>
      <c r="AL234" s="92"/>
      <c r="AM234" s="92"/>
      <c r="AN234" s="92"/>
      <c r="AO234" s="92"/>
      <c r="AP234" s="92"/>
      <c r="AQ234" s="92"/>
      <c r="AR234" s="92" t="s">
        <v>514</v>
      </c>
      <c r="AS234" s="92"/>
      <c r="AT234" s="78" t="str">
        <f t="array" ref="AT234">IF(AND(MOD(ROW()-2, 4) = 0, ROW() &lt;= 401),
    INDEX(input!$AD$3:$AD$102, (ROW()-2)/4 + 1),
    ""
)</f>
        <v>No Matching Item Found</v>
      </c>
      <c r="AU234" s="172" t="b">
        <v>1</v>
      </c>
      <c r="AV234" s="92"/>
      <c r="AW234" s="92"/>
      <c r="AX234" s="172" t="b">
        <v>1</v>
      </c>
      <c r="AY234" s="92"/>
      <c r="AZ234" s="92"/>
      <c r="BA234" s="172" t="b">
        <v>1</v>
      </c>
      <c r="BB234" s="92"/>
      <c r="BC234" s="92"/>
      <c r="BD234" s="172" t="b">
        <v>1</v>
      </c>
      <c r="BE234" s="92"/>
      <c r="BF234" s="92"/>
      <c r="BG234" s="172" t="b">
        <v>1</v>
      </c>
      <c r="BH234" s="92"/>
      <c r="BI234" s="92"/>
      <c r="BJ234" s="172" t="b">
        <v>1</v>
      </c>
      <c r="BK234" s="92"/>
      <c r="BL234" s="92"/>
      <c r="BM234" s="172" t="b">
        <v>1</v>
      </c>
      <c r="BN234" s="92"/>
      <c r="BO234" s="92"/>
      <c r="BP234" s="92" t="s">
        <v>515</v>
      </c>
      <c r="BQ234" s="10"/>
      <c r="BR234" s="10"/>
    </row>
    <row r="235" spans="1:70">
      <c r="A235" s="92" t="str">
        <f t="shared" si="0"/>
        <v xml:space="preserve">      </v>
      </c>
      <c r="B235" s="92" t="str">
        <f t="array" ref="B235">IF(AND(MOD(ROW()-2, 4) = 0, ROW() &lt;= 402), INDEX(input!$C$3:$C$102, (ROW()-2)/4 + 1), "")</f>
        <v/>
      </c>
      <c r="C235" s="92"/>
      <c r="D235" s="92" t="str">
        <f t="array" ref="D235">IF(AND(MOD(ROW()-2, 4) = 0, ROW() &lt;= 401),
    INDEX(input!$E$3:$E$102, (ROW()-2)/4 + 1),
    ""
)</f>
        <v/>
      </c>
      <c r="E235" s="92"/>
      <c r="F235" s="92" t="str">
        <f t="array" ref="F235">IF(AND(MOD(ROW()-2, 4) = 0, ROW() &lt;= 401),
    INDEX(input!$P$3:$P$102, (ROW()-2)/4 + 1),
    ""
)</f>
        <v/>
      </c>
      <c r="G235" s="92">
        <f t="array" ref="G235">IF(AND(MOD(ROW()-2, 4) = 0, ROW() &lt;= 401),
    INDEX(input!$Q$3:$Q$102, (ROW()-2)/4 + 1),
)</f>
        <v>0</v>
      </c>
      <c r="H235" s="172"/>
      <c r="I235" s="92" t="str">
        <f t="array" ref="I235">IF(AND(MOD(ROW()-2, 4) = 0, ROW() &lt;= 401),
    INDEX(input!$R$3:$R$102, (ROW()-2)/4 + 1),
    ""
)</f>
        <v/>
      </c>
      <c r="J235" s="92" t="str">
        <f t="array" ref="J235">IF(AND(MOD(ROW()-2, 4) = 0, ROW() &lt;= 401),
    INDEX(input!$S$3:$S$102, (ROW()-2)/4 + 1),
    ""
)</f>
        <v/>
      </c>
      <c r="K235" s="92"/>
      <c r="L235" s="92"/>
      <c r="M235" s="92"/>
      <c r="N235" s="92"/>
      <c r="O235" s="92" t="str">
        <f t="array" ref="O235">IF(AND(MOD(ROW()-2, 4) = 0, ROW() &lt;= 401),
    INDEX(input!$AA$3:$AA$102, (ROW()-2)/4 + 1),
    ""
)</f>
        <v/>
      </c>
      <c r="P235" s="173" t="str">
        <f t="array" ref="P235">IF(AND(MOD(ROW()-2, 4) = 0, ROW() &lt;= 401),
    INDEX(input!$AC$3:$AC$102, (ROW()-2)/4 + 1),
    ""
)</f>
        <v/>
      </c>
      <c r="Q235" s="92"/>
      <c r="R235" s="173" t="str">
        <f t="array" ref="R235">IF(AND(MOD(ROW()-2, 4) = 0, ROW() &lt;= 401),
    INDEX(input!$T$3:$T$102, (ROW()-2)/4 + 1),
    ""
)</f>
        <v/>
      </c>
      <c r="S235" s="92"/>
      <c r="T235" s="92"/>
      <c r="U235" s="78" t="str">
        <f t="array" ref="U235">IF(AND(MOD(ROW()-2, 4) = 0, ROW() &lt;= 401),
    INDEX(input!$AF$3:$AF$102, (ROW()-2)/4 + 1),
    ""
)</f>
        <v/>
      </c>
      <c r="V235" s="174" t="str">
        <f t="array" ref="V235">IF(AND(MOD(ROW()-2, 4) = 0, ROW() &lt;= 401),
    INDEX(input!$U$3:$U$102, (ROW()-2)/4 + 1),
    ""
)</f>
        <v/>
      </c>
      <c r="W235" s="172"/>
      <c r="X235" s="172"/>
      <c r="Y235" s="175" t="str">
        <f t="array" ref="Y235">IF(AND(MOD(ROW()-2, 4) = 0, ROW() &lt;= 401),
    INDEX(input!$AB$3:$AB$102, (ROW()-2)/4 + 1),
    ""
)</f>
        <v/>
      </c>
      <c r="Z235" s="92">
        <f t="array" ref="Z235">INDEX(Images!$3:$401, INT((ROW()-2)/4)+1, MOD(ROW()-2, 4) + 2)</f>
        <v>0</v>
      </c>
      <c r="AA235" s="92">
        <f>IF(Z235&lt;&gt;"", 2, "")</f>
        <v>2</v>
      </c>
      <c r="AB235" s="92" t="str">
        <f t="shared" ref="AB235:AB237" si="60">IF(Z235&lt;&gt;"", AB234, "")</f>
        <v xml:space="preserve">     </v>
      </c>
      <c r="AC235" s="172"/>
      <c r="AD235" s="92" t="str">
        <f t="shared" si="1"/>
        <v/>
      </c>
      <c r="AE235" s="92"/>
      <c r="AF235" s="92"/>
      <c r="AG235" s="177" t="str">
        <f t="array" ref="AG235">IF(AND(MOD(ROW()-2, 4) = 0, ROW() &lt;= 401),
    LOWER(INDEX(input!$I$3:$I$102, (ROW()-2)/4 + 1)),
    ""
)</f>
        <v/>
      </c>
      <c r="AH235" s="92"/>
      <c r="AI235" s="92"/>
      <c r="AJ235" s="178" t="str">
        <f t="array" ref="AJ235">IF(MOD(ROW()-2, 4) = 0, IF(LOWER(INDEX(input!$V:$V, 3 + (ROW()-2)/4)) = "Slightly Used", "used", LOWER(INDEX(input!$V:$V, 3 + (ROW()-2)/4))), "")</f>
        <v/>
      </c>
      <c r="AK235" s="172"/>
      <c r="AL235" s="92"/>
      <c r="AM235" s="92"/>
      <c r="AN235" s="92"/>
      <c r="AO235" s="92"/>
      <c r="AP235" s="92"/>
      <c r="AQ235" s="92"/>
      <c r="AR235" s="92"/>
      <c r="AS235" s="92"/>
      <c r="AT235" s="78" t="str">
        <f t="array" ref="AT235">IF(AND(MOD(ROW()-2, 4) = 0, ROW() &lt;= 401),
    INDEX(input!$AD$3:$AD$102, (ROW()-2)/4 + 1),
    ""
)</f>
        <v/>
      </c>
      <c r="AU235" s="172"/>
      <c r="AV235" s="92"/>
      <c r="AW235" s="92"/>
      <c r="AX235" s="172"/>
      <c r="AY235" s="92"/>
      <c r="AZ235" s="92"/>
      <c r="BA235" s="172"/>
      <c r="BB235" s="92"/>
      <c r="BC235" s="92"/>
      <c r="BD235" s="172"/>
      <c r="BE235" s="92"/>
      <c r="BF235" s="92"/>
      <c r="BG235" s="172"/>
      <c r="BH235" s="92"/>
      <c r="BI235" s="92"/>
      <c r="BJ235" s="172"/>
      <c r="BK235" s="92"/>
      <c r="BL235" s="92"/>
      <c r="BM235" s="172"/>
      <c r="BN235" s="92"/>
      <c r="BO235" s="92"/>
      <c r="BP235" s="92"/>
      <c r="BQ235" s="10"/>
      <c r="BR235" s="10"/>
    </row>
    <row r="236" spans="1:70">
      <c r="A236" s="92" t="str">
        <f t="shared" si="0"/>
        <v xml:space="preserve">      </v>
      </c>
      <c r="B236" s="92" t="str">
        <f t="array" ref="B236">IF(AND(MOD(ROW()-2, 4) = 0, ROW() &lt;= 402), INDEX(input!$C$3:$C$102, (ROW()-2)/4 + 1), "")</f>
        <v/>
      </c>
      <c r="C236" s="92"/>
      <c r="D236" s="92" t="str">
        <f t="array" ref="D236">IF(AND(MOD(ROW()-2, 4) = 0, ROW() &lt;= 401),
    INDEX(input!$E$3:$E$102, (ROW()-2)/4 + 1),
    ""
)</f>
        <v/>
      </c>
      <c r="E236" s="92"/>
      <c r="F236" s="92" t="str">
        <f t="array" ref="F236">IF(AND(MOD(ROW()-2, 4) = 0, ROW() &lt;= 401),
    INDEX(input!$P$3:$P$102, (ROW()-2)/4 + 1),
    ""
)</f>
        <v/>
      </c>
      <c r="G236" s="92">
        <f t="array" ref="G236">IF(AND(MOD(ROW()-2, 4) = 0, ROW() &lt;= 401),
    INDEX(input!$Q$3:$Q$102, (ROW()-2)/4 + 1),
)</f>
        <v>0</v>
      </c>
      <c r="H236" s="172"/>
      <c r="I236" s="92" t="str">
        <f t="array" ref="I236">IF(AND(MOD(ROW()-2, 4) = 0, ROW() &lt;= 401),
    INDEX(input!$R$3:$R$102, (ROW()-2)/4 + 1),
    ""
)</f>
        <v/>
      </c>
      <c r="J236" s="92" t="str">
        <f t="array" ref="J236">IF(AND(MOD(ROW()-2, 4) = 0, ROW() &lt;= 401),
    INDEX(input!$S$3:$S$102, (ROW()-2)/4 + 1),
    ""
)</f>
        <v/>
      </c>
      <c r="K236" s="92"/>
      <c r="L236" s="92"/>
      <c r="M236" s="92"/>
      <c r="N236" s="92"/>
      <c r="O236" s="92" t="str">
        <f t="array" ref="O236">IF(AND(MOD(ROW()-2, 4) = 0, ROW() &lt;= 401),
    INDEX(input!$AA$3:$AA$102, (ROW()-2)/4 + 1),
    ""
)</f>
        <v/>
      </c>
      <c r="P236" s="173" t="str">
        <f t="array" ref="P236">IF(AND(MOD(ROW()-2, 4) = 0, ROW() &lt;= 401),
    INDEX(input!$AC$3:$AC$102, (ROW()-2)/4 + 1),
    ""
)</f>
        <v/>
      </c>
      <c r="Q236" s="92"/>
      <c r="R236" s="173" t="str">
        <f t="array" ref="R236">IF(AND(MOD(ROW()-2, 4) = 0, ROW() &lt;= 401),
    INDEX(input!$T$3:$T$102, (ROW()-2)/4 + 1),
    ""
)</f>
        <v/>
      </c>
      <c r="S236" s="92"/>
      <c r="T236" s="92"/>
      <c r="U236" s="78" t="str">
        <f t="array" ref="U236">IF(AND(MOD(ROW()-2, 4) = 0, ROW() &lt;= 401),
    INDEX(input!$AF$3:$AF$102, (ROW()-2)/4 + 1),
    ""
)</f>
        <v/>
      </c>
      <c r="V236" s="174" t="str">
        <f t="array" ref="V236">IF(AND(MOD(ROW()-2, 4) = 0, ROW() &lt;= 401),
    INDEX(input!$U$3:$U$102, (ROW()-2)/4 + 1),
    ""
)</f>
        <v/>
      </c>
      <c r="W236" s="172"/>
      <c r="X236" s="172"/>
      <c r="Y236" s="175" t="str">
        <f t="array" ref="Y236">IF(AND(MOD(ROW()-2, 4) = 0, ROW() &lt;= 401),
    INDEX(input!$AB$3:$AB$102, (ROW()-2)/4 + 1),
    ""
)</f>
        <v/>
      </c>
      <c r="Z236" s="92">
        <f t="array" ref="Z236">INDEX(Images!$3:$401, INT((ROW()-2)/4)+1, MOD(ROW()-2, 4) + 2)</f>
        <v>0</v>
      </c>
      <c r="AA236" s="92">
        <f>IF(Z236&lt;&gt;"", 3, "")</f>
        <v>3</v>
      </c>
      <c r="AB236" s="92" t="str">
        <f t="shared" si="60"/>
        <v xml:space="preserve">     </v>
      </c>
      <c r="AC236" s="172"/>
      <c r="AD236" s="92" t="str">
        <f t="shared" si="1"/>
        <v/>
      </c>
      <c r="AE236" s="92"/>
      <c r="AF236" s="92"/>
      <c r="AG236" s="177" t="str">
        <f t="array" ref="AG236">IF(AND(MOD(ROW()-2, 4) = 0, ROW() &lt;= 401),
    LOWER(INDEX(input!$I$3:$I$102, (ROW()-2)/4 + 1)),
    ""
)</f>
        <v/>
      </c>
      <c r="AH236" s="92"/>
      <c r="AI236" s="92"/>
      <c r="AJ236" s="178" t="str">
        <f t="array" ref="AJ236">IF(MOD(ROW()-2, 4) = 0, IF(LOWER(INDEX(input!$V:$V, 3 + (ROW()-2)/4)) = "Slightly Used", "used", LOWER(INDEX(input!$V:$V, 3 + (ROW()-2)/4))), "")</f>
        <v/>
      </c>
      <c r="AK236" s="172"/>
      <c r="AL236" s="92"/>
      <c r="AM236" s="92"/>
      <c r="AN236" s="92"/>
      <c r="AO236" s="92"/>
      <c r="AP236" s="92"/>
      <c r="AQ236" s="92"/>
      <c r="AR236" s="92"/>
      <c r="AS236" s="92"/>
      <c r="AT236" s="78" t="str">
        <f t="array" ref="AT236">IF(AND(MOD(ROW()-2, 4) = 0, ROW() &lt;= 401),
    INDEX(input!$AD$3:$AD$102, (ROW()-2)/4 + 1),
    ""
)</f>
        <v/>
      </c>
      <c r="AU236" s="172"/>
      <c r="AV236" s="92"/>
      <c r="AW236" s="92"/>
      <c r="AX236" s="172"/>
      <c r="AY236" s="92"/>
      <c r="AZ236" s="92"/>
      <c r="BA236" s="172"/>
      <c r="BB236" s="92"/>
      <c r="BC236" s="92"/>
      <c r="BD236" s="172"/>
      <c r="BE236" s="92"/>
      <c r="BF236" s="92"/>
      <c r="BG236" s="172"/>
      <c r="BH236" s="92"/>
      <c r="BI236" s="92"/>
      <c r="BJ236" s="172"/>
      <c r="BK236" s="92"/>
      <c r="BL236" s="92"/>
      <c r="BM236" s="172"/>
      <c r="BN236" s="92"/>
      <c r="BO236" s="92"/>
      <c r="BP236" s="92"/>
      <c r="BQ236" s="10"/>
      <c r="BR236" s="10"/>
    </row>
    <row r="237" spans="1:70">
      <c r="A237" s="92" t="str">
        <f t="shared" si="0"/>
        <v xml:space="preserve">      </v>
      </c>
      <c r="B237" s="92" t="str">
        <f t="array" ref="B237">IF(AND(MOD(ROW()-2, 4) = 0, ROW() &lt;= 402), INDEX(input!$C$3:$C$102, (ROW()-2)/4 + 1), "")</f>
        <v/>
      </c>
      <c r="C237" s="92"/>
      <c r="D237" s="92" t="str">
        <f t="array" ref="D237">IF(AND(MOD(ROW()-2, 4) = 0, ROW() &lt;= 401),
    INDEX(input!$E$3:$E$102, (ROW()-2)/4 + 1),
    ""
)</f>
        <v/>
      </c>
      <c r="E237" s="92"/>
      <c r="F237" s="92" t="str">
        <f t="array" ref="F237">IF(AND(MOD(ROW()-2, 4) = 0, ROW() &lt;= 401),
    INDEX(input!$P$3:$P$102, (ROW()-2)/4 + 1),
    ""
)</f>
        <v/>
      </c>
      <c r="G237" s="92">
        <f t="array" ref="G237">IF(AND(MOD(ROW()-2, 4) = 0, ROW() &lt;= 401),
    INDEX(input!$Q$3:$Q$102, (ROW()-2)/4 + 1),
)</f>
        <v>0</v>
      </c>
      <c r="H237" s="172"/>
      <c r="I237" s="92" t="str">
        <f t="array" ref="I237">IF(AND(MOD(ROW()-2, 4) = 0, ROW() &lt;= 401),
    INDEX(input!$R$3:$R$102, (ROW()-2)/4 + 1),
    ""
)</f>
        <v/>
      </c>
      <c r="J237" s="92" t="str">
        <f t="array" ref="J237">IF(AND(MOD(ROW()-2, 4) = 0, ROW() &lt;= 401),
    INDEX(input!$S$3:$S$102, (ROW()-2)/4 + 1),
    ""
)</f>
        <v/>
      </c>
      <c r="K237" s="92"/>
      <c r="L237" s="92"/>
      <c r="M237" s="92"/>
      <c r="N237" s="92"/>
      <c r="O237" s="92" t="str">
        <f t="array" ref="O237">IF(AND(MOD(ROW()-2, 4) = 0, ROW() &lt;= 401),
    INDEX(input!$AA$3:$AA$102, (ROW()-2)/4 + 1),
    ""
)</f>
        <v/>
      </c>
      <c r="P237" s="173" t="str">
        <f t="array" ref="P237">IF(AND(MOD(ROW()-2, 4) = 0, ROW() &lt;= 401),
    INDEX(input!$AC$3:$AC$102, (ROW()-2)/4 + 1),
    ""
)</f>
        <v/>
      </c>
      <c r="Q237" s="92"/>
      <c r="R237" s="173" t="str">
        <f t="array" ref="R237">IF(AND(MOD(ROW()-2, 4) = 0, ROW() &lt;= 401),
    INDEX(input!$T$3:$T$102, (ROW()-2)/4 + 1),
    ""
)</f>
        <v/>
      </c>
      <c r="S237" s="92"/>
      <c r="T237" s="92"/>
      <c r="U237" s="78" t="str">
        <f t="array" ref="U237">IF(AND(MOD(ROW()-2, 4) = 0, ROW() &lt;= 401),
    INDEX(input!$AF$3:$AF$102, (ROW()-2)/4 + 1),
    ""
)</f>
        <v/>
      </c>
      <c r="V237" s="174" t="str">
        <f t="array" ref="V237">IF(AND(MOD(ROW()-2, 4) = 0, ROW() &lt;= 401),
    INDEX(input!$U$3:$U$102, (ROW()-2)/4 + 1),
    ""
)</f>
        <v/>
      </c>
      <c r="W237" s="172"/>
      <c r="X237" s="172"/>
      <c r="Y237" s="175" t="str">
        <f t="array" ref="Y237">IF(AND(MOD(ROW()-2, 4) = 0, ROW() &lt;= 401),
    INDEX(input!$AB$3:$AB$102, (ROW()-2)/4 + 1),
    ""
)</f>
        <v/>
      </c>
      <c r="Z237" s="92">
        <f t="array" ref="Z237">INDEX(Images!$3:$401, INT((ROW()-2)/4)+1, MOD(ROW()-2, 4) + 2)</f>
        <v>0</v>
      </c>
      <c r="AA237" s="92">
        <f>IF(Z237&lt;&gt;"", 4, "")</f>
        <v>4</v>
      </c>
      <c r="AB237" s="92" t="str">
        <f t="shared" si="60"/>
        <v xml:space="preserve">     </v>
      </c>
      <c r="AC237" s="172"/>
      <c r="AD237" s="92" t="str">
        <f t="shared" si="1"/>
        <v/>
      </c>
      <c r="AE237" s="92"/>
      <c r="AF237" s="92"/>
      <c r="AG237" s="177" t="str">
        <f t="array" ref="AG237">IF(AND(MOD(ROW()-2, 4) = 0, ROW() &lt;= 401),
    LOWER(INDEX(input!$I$3:$I$102, (ROW()-2)/4 + 1)),
    ""
)</f>
        <v/>
      </c>
      <c r="AH237" s="92"/>
      <c r="AI237" s="92"/>
      <c r="AJ237" s="178" t="str">
        <f t="array" ref="AJ237">IF(MOD(ROW()-2, 4) = 0, IF(LOWER(INDEX(input!$V:$V, 3 + (ROW()-2)/4)) = "Slightly Used", "used", LOWER(INDEX(input!$V:$V, 3 + (ROW()-2)/4))), "")</f>
        <v/>
      </c>
      <c r="AK237" s="172"/>
      <c r="AL237" s="92"/>
      <c r="AM237" s="92"/>
      <c r="AN237" s="92"/>
      <c r="AO237" s="92"/>
      <c r="AP237" s="92"/>
      <c r="AQ237" s="92"/>
      <c r="AR237" s="92"/>
      <c r="AS237" s="92"/>
      <c r="AT237" s="78" t="str">
        <f t="array" ref="AT237">IF(AND(MOD(ROW()-2, 4) = 0, ROW() &lt;= 401),
    INDEX(input!$AD$3:$AD$102, (ROW()-2)/4 + 1),
    ""
)</f>
        <v/>
      </c>
      <c r="AU237" s="172"/>
      <c r="AV237" s="92"/>
      <c r="AW237" s="92"/>
      <c r="AX237" s="172"/>
      <c r="AY237" s="92"/>
      <c r="AZ237" s="92"/>
      <c r="BA237" s="172"/>
      <c r="BB237" s="92"/>
      <c r="BC237" s="92"/>
      <c r="BD237" s="172"/>
      <c r="BE237" s="92"/>
      <c r="BF237" s="92"/>
      <c r="BG237" s="172"/>
      <c r="BH237" s="92"/>
      <c r="BI237" s="92"/>
      <c r="BJ237" s="172"/>
      <c r="BK237" s="92"/>
      <c r="BL237" s="92"/>
      <c r="BM237" s="172"/>
      <c r="BN237" s="92"/>
      <c r="BO237" s="92"/>
      <c r="BP237" s="92"/>
      <c r="BQ237" s="10"/>
      <c r="BR237" s="10"/>
    </row>
    <row r="238" spans="1:70">
      <c r="A238" s="92" t="str">
        <f t="shared" si="0"/>
        <v xml:space="preserve">      </v>
      </c>
      <c r="B238" s="92" t="str">
        <f t="array" ref="B238">IF(AND(MOD(ROW()-2, 4) = 0, ROW() &lt;= 402), INDEX(input!$C$3:$C$102, (ROW()-2)/4 + 1), "")</f>
        <v xml:space="preserve">     </v>
      </c>
      <c r="C238" s="92" t="str">
        <f t="array" aca="1" ref="C23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38" s="92">
        <f t="array" ref="D238">IF(AND(MOD(ROW()-2, 4) = 0, ROW() &lt;= 401),
    INDEX(input!$E$3:$E$102, (ROW()-2)/4 + 1),
    ""
)</f>
        <v>0</v>
      </c>
      <c r="E238" s="92" t="s">
        <v>509</v>
      </c>
      <c r="F238" s="92">
        <f t="array" ref="F238">IF(AND(MOD(ROW()-2, 4) = 0, ROW() &lt;= 401),
    INDEX(input!$P$3:$P$102, (ROW()-2)/4 + 1),
    ""
)</f>
        <v>0</v>
      </c>
      <c r="G238" s="92">
        <f t="array" ref="G238">IF(AND(MOD(ROW()-2, 4) = 0, ROW() &lt;= 401),
    INDEX(input!$Q$3:$Q$102, (ROW()-2)/4 + 1),
)</f>
        <v>0</v>
      </c>
      <c r="H238" s="172" t="b">
        <v>0</v>
      </c>
      <c r="I238" s="92">
        <f t="array" ref="I238">IF(AND(MOD(ROW()-2, 4) = 0, ROW() &lt;= 401),
    INDEX(input!$R$3:$R$102, (ROW()-2)/4 + 1),
    ""
)</f>
        <v>0</v>
      </c>
      <c r="J238" s="92">
        <f t="array" ref="J238">IF(AND(MOD(ROW()-2, 4) = 0, ROW() &lt;= 401),
    INDEX(input!$S$3:$S$102, (ROW()-2)/4 + 1),
    ""
)</f>
        <v>0</v>
      </c>
      <c r="K238" s="92"/>
      <c r="L238" s="92"/>
      <c r="M238" s="92"/>
      <c r="N238" s="92"/>
      <c r="O238" s="92" t="str">
        <f t="array" ref="O238">IF(AND(MOD(ROW()-2, 4) = 0, ROW() &lt;= 401),
    INDEX(input!$AA$3:$AA$102, (ROW()-2)/4 + 1),
    ""
)</f>
        <v xml:space="preserve"> 2-D-9</v>
      </c>
      <c r="P238" s="173" t="str">
        <f t="array" ref="P238">IF(AND(MOD(ROW()-2, 4) = 0, ROW() &lt;= 401),
    INDEX(input!$AC$3:$AC$102, (ROW()-2)/4 + 1),
    ""
)</f>
        <v>No Matching Item Found</v>
      </c>
      <c r="Q238" s="92" t="s">
        <v>510</v>
      </c>
      <c r="R238" s="173">
        <f t="array" ref="R238">IF(AND(MOD(ROW()-2, 4) = 0, ROW() &lt;= 401),
    INDEX(input!$T$3:$T$102, (ROW()-2)/4 + 1),
    ""
)</f>
        <v>0</v>
      </c>
      <c r="S238" s="92" t="s">
        <v>511</v>
      </c>
      <c r="T238" s="92" t="s">
        <v>512</v>
      </c>
      <c r="U238" s="78" t="b">
        <f t="array" ref="U238">IF(AND(MOD(ROW()-2, 4) = 0, ROW() &lt;= 401),
    INDEX(input!$AF$3:$AF$102, (ROW()-2)/4 + 1),
    ""
)</f>
        <v>0</v>
      </c>
      <c r="V238" s="174">
        <f t="array" ref="V238">IF(AND(MOD(ROW()-2, 4) = 0, ROW() &lt;= 401),
    INDEX(input!$U$3:$U$102, (ROW()-2)/4 + 1),
    ""
)</f>
        <v>0</v>
      </c>
      <c r="W238" s="172" t="b">
        <v>1</v>
      </c>
      <c r="X238" s="172" t="b">
        <v>1</v>
      </c>
      <c r="Y238" s="175" t="str">
        <f t="array" ref="Y238">IF(AND(MOD(ROW()-2, 4) = 0, ROW() &lt;= 401),
    INDEX(input!$AB$3:$AB$102, (ROW()-2)/4 + 1),
    ""
)</f>
        <v/>
      </c>
      <c r="Z238" s="92">
        <f t="array" ref="Z238">INDEX(Images!$3:$401, INT((ROW()-2)/4)+1, MOD(ROW()-2, 4) + 2)</f>
        <v>0</v>
      </c>
      <c r="AA238" s="92">
        <f>IF(Z238&lt;&gt;"", 1, "")</f>
        <v>1</v>
      </c>
      <c r="AB238" s="92" t="str">
        <f t="array" ref="AB238">IF(AND(Z238&lt;&gt;"", MOD(ROW()-2,4)=0), INDEX($B$2:$B$401, (ROW()-2)/4*4 + 1), "")</f>
        <v xml:space="preserve">     </v>
      </c>
      <c r="AC238" s="172" t="b">
        <v>0</v>
      </c>
      <c r="AD238" s="92" t="str">
        <f t="shared" si="1"/>
        <v xml:space="preserve">     </v>
      </c>
      <c r="AE238" s="92"/>
      <c r="AF238" s="92" t="s">
        <v>513</v>
      </c>
      <c r="AG238" s="177" t="str">
        <f t="array" ref="AG238">IF(AND(MOD(ROW()-2, 4) = 0, ROW() &lt;= 401),
    LOWER(INDEX(input!$I$3:$I$102, (ROW()-2)/4 + 1)),
    ""
)</f>
        <v/>
      </c>
      <c r="AH238" s="92"/>
      <c r="AI238" s="92"/>
      <c r="AJ238" s="178" t="str">
        <f t="array" ref="AJ238">IF(MOD(ROW()-2, 4) = 0, IF(LOWER(INDEX(input!$V:$V, 3 + (ROW()-2)/4)) = "Slightly Used", "used", LOWER(INDEX(input!$V:$V, 3 + (ROW()-2)/4))), "")</f>
        <v/>
      </c>
      <c r="AK238" s="172" t="b">
        <v>1</v>
      </c>
      <c r="AL238" s="92"/>
      <c r="AM238" s="92"/>
      <c r="AN238" s="92"/>
      <c r="AO238" s="92"/>
      <c r="AP238" s="92"/>
      <c r="AQ238" s="92"/>
      <c r="AR238" s="92" t="s">
        <v>514</v>
      </c>
      <c r="AS238" s="92"/>
      <c r="AT238" s="78" t="str">
        <f t="array" ref="AT238">IF(AND(MOD(ROW()-2, 4) = 0, ROW() &lt;= 401),
    INDEX(input!$AD$3:$AD$102, (ROW()-2)/4 + 1),
    ""
)</f>
        <v>No Matching Item Found</v>
      </c>
      <c r="AU238" s="172" t="b">
        <v>1</v>
      </c>
      <c r="AV238" s="92"/>
      <c r="AW238" s="92"/>
      <c r="AX238" s="172" t="b">
        <v>1</v>
      </c>
      <c r="AY238" s="92"/>
      <c r="AZ238" s="92"/>
      <c r="BA238" s="172" t="b">
        <v>1</v>
      </c>
      <c r="BB238" s="92"/>
      <c r="BC238" s="92"/>
      <c r="BD238" s="172" t="b">
        <v>1</v>
      </c>
      <c r="BE238" s="92"/>
      <c r="BF238" s="92"/>
      <c r="BG238" s="172" t="b">
        <v>1</v>
      </c>
      <c r="BH238" s="92"/>
      <c r="BI238" s="92"/>
      <c r="BJ238" s="172" t="b">
        <v>1</v>
      </c>
      <c r="BK238" s="92"/>
      <c r="BL238" s="92"/>
      <c r="BM238" s="172" t="b">
        <v>1</v>
      </c>
      <c r="BN238" s="92"/>
      <c r="BO238" s="92"/>
      <c r="BP238" s="92" t="s">
        <v>515</v>
      </c>
      <c r="BQ238" s="10"/>
      <c r="BR238" s="10"/>
    </row>
    <row r="239" spans="1:70">
      <c r="A239" s="92" t="str">
        <f t="shared" si="0"/>
        <v xml:space="preserve">      </v>
      </c>
      <c r="B239" s="92" t="str">
        <f t="array" ref="B239">IF(AND(MOD(ROW()-2, 4) = 0, ROW() &lt;= 402), INDEX(input!$C$3:$C$102, (ROW()-2)/4 + 1), "")</f>
        <v/>
      </c>
      <c r="C239" s="92"/>
      <c r="D239" s="92" t="str">
        <f t="array" ref="D239">IF(AND(MOD(ROW()-2, 4) = 0, ROW() &lt;= 401),
    INDEX(input!$E$3:$E$102, (ROW()-2)/4 + 1),
    ""
)</f>
        <v/>
      </c>
      <c r="E239" s="92"/>
      <c r="F239" s="92" t="str">
        <f t="array" ref="F239">IF(AND(MOD(ROW()-2, 4) = 0, ROW() &lt;= 401),
    INDEX(input!$P$3:$P$102, (ROW()-2)/4 + 1),
    ""
)</f>
        <v/>
      </c>
      <c r="G239" s="92">
        <f t="array" ref="G239">IF(AND(MOD(ROW()-2, 4) = 0, ROW() &lt;= 401),
    INDEX(input!$Q$3:$Q$102, (ROW()-2)/4 + 1),
)</f>
        <v>0</v>
      </c>
      <c r="H239" s="172"/>
      <c r="I239" s="92" t="str">
        <f t="array" ref="I239">IF(AND(MOD(ROW()-2, 4) = 0, ROW() &lt;= 401),
    INDEX(input!$R$3:$R$102, (ROW()-2)/4 + 1),
    ""
)</f>
        <v/>
      </c>
      <c r="J239" s="92" t="str">
        <f t="array" ref="J239">IF(AND(MOD(ROW()-2, 4) = 0, ROW() &lt;= 401),
    INDEX(input!$S$3:$S$102, (ROW()-2)/4 + 1),
    ""
)</f>
        <v/>
      </c>
      <c r="K239" s="92"/>
      <c r="L239" s="92"/>
      <c r="M239" s="92"/>
      <c r="N239" s="92"/>
      <c r="O239" s="92" t="str">
        <f t="array" ref="O239">IF(AND(MOD(ROW()-2, 4) = 0, ROW() &lt;= 401),
    INDEX(input!$AA$3:$AA$102, (ROW()-2)/4 + 1),
    ""
)</f>
        <v/>
      </c>
      <c r="P239" s="173" t="str">
        <f t="array" ref="P239">IF(AND(MOD(ROW()-2, 4) = 0, ROW() &lt;= 401),
    INDEX(input!$AC$3:$AC$102, (ROW()-2)/4 + 1),
    ""
)</f>
        <v/>
      </c>
      <c r="Q239" s="92"/>
      <c r="R239" s="173" t="str">
        <f t="array" ref="R239">IF(AND(MOD(ROW()-2, 4) = 0, ROW() &lt;= 401),
    INDEX(input!$T$3:$T$102, (ROW()-2)/4 + 1),
    ""
)</f>
        <v/>
      </c>
      <c r="S239" s="92"/>
      <c r="T239" s="92"/>
      <c r="U239" s="78" t="str">
        <f t="array" ref="U239">IF(AND(MOD(ROW()-2, 4) = 0, ROW() &lt;= 401),
    INDEX(input!$AF$3:$AF$102, (ROW()-2)/4 + 1),
    ""
)</f>
        <v/>
      </c>
      <c r="V239" s="174" t="str">
        <f t="array" ref="V239">IF(AND(MOD(ROW()-2, 4) = 0, ROW() &lt;= 401),
    INDEX(input!$U$3:$U$102, (ROW()-2)/4 + 1),
    ""
)</f>
        <v/>
      </c>
      <c r="W239" s="172"/>
      <c r="X239" s="172"/>
      <c r="Y239" s="175" t="str">
        <f t="array" ref="Y239">IF(AND(MOD(ROW()-2, 4) = 0, ROW() &lt;= 401),
    INDEX(input!$AB$3:$AB$102, (ROW()-2)/4 + 1),
    ""
)</f>
        <v/>
      </c>
      <c r="Z239" s="92">
        <f t="array" ref="Z239">INDEX(Images!$3:$401, INT((ROW()-2)/4)+1, MOD(ROW()-2, 4) + 2)</f>
        <v>0</v>
      </c>
      <c r="AA239" s="92">
        <f>IF(Z239&lt;&gt;"", 2, "")</f>
        <v>2</v>
      </c>
      <c r="AB239" s="92" t="str">
        <f t="shared" ref="AB239:AB241" si="61">IF(Z239&lt;&gt;"", AB238, "")</f>
        <v xml:space="preserve">     </v>
      </c>
      <c r="AC239" s="172"/>
      <c r="AD239" s="92" t="str">
        <f t="shared" si="1"/>
        <v/>
      </c>
      <c r="AE239" s="92"/>
      <c r="AF239" s="92"/>
      <c r="AG239" s="177" t="str">
        <f t="array" ref="AG239">IF(AND(MOD(ROW()-2, 4) = 0, ROW() &lt;= 401),
    LOWER(INDEX(input!$I$3:$I$102, (ROW()-2)/4 + 1)),
    ""
)</f>
        <v/>
      </c>
      <c r="AH239" s="92"/>
      <c r="AI239" s="92"/>
      <c r="AJ239" s="178" t="str">
        <f t="array" ref="AJ239">IF(MOD(ROW()-2, 4) = 0, IF(LOWER(INDEX(input!$V:$V, 3 + (ROW()-2)/4)) = "Slightly Used", "used", LOWER(INDEX(input!$V:$V, 3 + (ROW()-2)/4))), "")</f>
        <v/>
      </c>
      <c r="AK239" s="172"/>
      <c r="AL239" s="92"/>
      <c r="AM239" s="92"/>
      <c r="AN239" s="92"/>
      <c r="AO239" s="92"/>
      <c r="AP239" s="92"/>
      <c r="AQ239" s="92"/>
      <c r="AR239" s="92"/>
      <c r="AS239" s="92"/>
      <c r="AT239" s="78" t="str">
        <f t="array" ref="AT239">IF(AND(MOD(ROW()-2, 4) = 0, ROW() &lt;= 401),
    INDEX(input!$AD$3:$AD$102, (ROW()-2)/4 + 1),
    ""
)</f>
        <v/>
      </c>
      <c r="AU239" s="172"/>
      <c r="AV239" s="92"/>
      <c r="AW239" s="92"/>
      <c r="AX239" s="172"/>
      <c r="AY239" s="92"/>
      <c r="AZ239" s="92"/>
      <c r="BA239" s="172"/>
      <c r="BB239" s="92"/>
      <c r="BC239" s="92"/>
      <c r="BD239" s="172"/>
      <c r="BE239" s="92"/>
      <c r="BF239" s="92"/>
      <c r="BG239" s="172"/>
      <c r="BH239" s="92"/>
      <c r="BI239" s="92"/>
      <c r="BJ239" s="172"/>
      <c r="BK239" s="92"/>
      <c r="BL239" s="92"/>
      <c r="BM239" s="172"/>
      <c r="BN239" s="92"/>
      <c r="BO239" s="92"/>
      <c r="BP239" s="92"/>
      <c r="BQ239" s="10"/>
      <c r="BR239" s="10"/>
    </row>
    <row r="240" spans="1:70">
      <c r="A240" s="92" t="str">
        <f t="shared" si="0"/>
        <v xml:space="preserve">      </v>
      </c>
      <c r="B240" s="92" t="str">
        <f t="array" ref="B240">IF(AND(MOD(ROW()-2, 4) = 0, ROW() &lt;= 402), INDEX(input!$C$3:$C$102, (ROW()-2)/4 + 1), "")</f>
        <v/>
      </c>
      <c r="C240" s="92"/>
      <c r="D240" s="92" t="str">
        <f t="array" ref="D240">IF(AND(MOD(ROW()-2, 4) = 0, ROW() &lt;= 401),
    INDEX(input!$E$3:$E$102, (ROW()-2)/4 + 1),
    ""
)</f>
        <v/>
      </c>
      <c r="E240" s="92"/>
      <c r="F240" s="92" t="str">
        <f t="array" ref="F240">IF(AND(MOD(ROW()-2, 4) = 0, ROW() &lt;= 401),
    INDEX(input!$P$3:$P$102, (ROW()-2)/4 + 1),
    ""
)</f>
        <v/>
      </c>
      <c r="G240" s="92">
        <f t="array" ref="G240">IF(AND(MOD(ROW()-2, 4) = 0, ROW() &lt;= 401),
    INDEX(input!$Q$3:$Q$102, (ROW()-2)/4 + 1),
)</f>
        <v>0</v>
      </c>
      <c r="H240" s="172"/>
      <c r="I240" s="92" t="str">
        <f t="array" ref="I240">IF(AND(MOD(ROW()-2, 4) = 0, ROW() &lt;= 401),
    INDEX(input!$R$3:$R$102, (ROW()-2)/4 + 1),
    ""
)</f>
        <v/>
      </c>
      <c r="J240" s="92" t="str">
        <f t="array" ref="J240">IF(AND(MOD(ROW()-2, 4) = 0, ROW() &lt;= 401),
    INDEX(input!$S$3:$S$102, (ROW()-2)/4 + 1),
    ""
)</f>
        <v/>
      </c>
      <c r="K240" s="92"/>
      <c r="L240" s="92"/>
      <c r="M240" s="92"/>
      <c r="N240" s="92"/>
      <c r="O240" s="92" t="str">
        <f t="array" ref="O240">IF(AND(MOD(ROW()-2, 4) = 0, ROW() &lt;= 401),
    INDEX(input!$AA$3:$AA$102, (ROW()-2)/4 + 1),
    ""
)</f>
        <v/>
      </c>
      <c r="P240" s="173" t="str">
        <f t="array" ref="P240">IF(AND(MOD(ROW()-2, 4) = 0, ROW() &lt;= 401),
    INDEX(input!$AC$3:$AC$102, (ROW()-2)/4 + 1),
    ""
)</f>
        <v/>
      </c>
      <c r="Q240" s="92"/>
      <c r="R240" s="173" t="str">
        <f t="array" ref="R240">IF(AND(MOD(ROW()-2, 4) = 0, ROW() &lt;= 401),
    INDEX(input!$T$3:$T$102, (ROW()-2)/4 + 1),
    ""
)</f>
        <v/>
      </c>
      <c r="S240" s="92"/>
      <c r="T240" s="92"/>
      <c r="U240" s="78" t="str">
        <f t="array" ref="U240">IF(AND(MOD(ROW()-2, 4) = 0, ROW() &lt;= 401),
    INDEX(input!$AF$3:$AF$102, (ROW()-2)/4 + 1),
    ""
)</f>
        <v/>
      </c>
      <c r="V240" s="174" t="str">
        <f t="array" ref="V240">IF(AND(MOD(ROW()-2, 4) = 0, ROW() &lt;= 401),
    INDEX(input!$U$3:$U$102, (ROW()-2)/4 + 1),
    ""
)</f>
        <v/>
      </c>
      <c r="W240" s="172"/>
      <c r="X240" s="172"/>
      <c r="Y240" s="175" t="str">
        <f t="array" ref="Y240">IF(AND(MOD(ROW()-2, 4) = 0, ROW() &lt;= 401),
    INDEX(input!$AB$3:$AB$102, (ROW()-2)/4 + 1),
    ""
)</f>
        <v/>
      </c>
      <c r="Z240" s="92">
        <f t="array" ref="Z240">INDEX(Images!$3:$401, INT((ROW()-2)/4)+1, MOD(ROW()-2, 4) + 2)</f>
        <v>0</v>
      </c>
      <c r="AA240" s="92">
        <f>IF(Z240&lt;&gt;"", 3, "")</f>
        <v>3</v>
      </c>
      <c r="AB240" s="92" t="str">
        <f t="shared" si="61"/>
        <v xml:space="preserve">     </v>
      </c>
      <c r="AC240" s="172"/>
      <c r="AD240" s="92" t="str">
        <f t="shared" si="1"/>
        <v/>
      </c>
      <c r="AE240" s="92"/>
      <c r="AF240" s="92"/>
      <c r="AG240" s="177" t="str">
        <f t="array" ref="AG240">IF(AND(MOD(ROW()-2, 4) = 0, ROW() &lt;= 401),
    LOWER(INDEX(input!$I$3:$I$102, (ROW()-2)/4 + 1)),
    ""
)</f>
        <v/>
      </c>
      <c r="AH240" s="92"/>
      <c r="AI240" s="92"/>
      <c r="AJ240" s="178" t="str">
        <f t="array" ref="AJ240">IF(MOD(ROW()-2, 4) = 0, IF(LOWER(INDEX(input!$V:$V, 3 + (ROW()-2)/4)) = "Slightly Used", "used", LOWER(INDEX(input!$V:$V, 3 + (ROW()-2)/4))), "")</f>
        <v/>
      </c>
      <c r="AK240" s="172"/>
      <c r="AL240" s="92"/>
      <c r="AM240" s="92"/>
      <c r="AN240" s="92"/>
      <c r="AO240" s="92"/>
      <c r="AP240" s="92"/>
      <c r="AQ240" s="92"/>
      <c r="AR240" s="92"/>
      <c r="AS240" s="92"/>
      <c r="AT240" s="78" t="str">
        <f t="array" ref="AT240">IF(AND(MOD(ROW()-2, 4) = 0, ROW() &lt;= 401),
    INDEX(input!$AD$3:$AD$102, (ROW()-2)/4 + 1),
    ""
)</f>
        <v/>
      </c>
      <c r="AU240" s="172"/>
      <c r="AV240" s="92"/>
      <c r="AW240" s="92"/>
      <c r="AX240" s="172"/>
      <c r="AY240" s="92"/>
      <c r="AZ240" s="92"/>
      <c r="BA240" s="172"/>
      <c r="BB240" s="92"/>
      <c r="BC240" s="92"/>
      <c r="BD240" s="172"/>
      <c r="BE240" s="92"/>
      <c r="BF240" s="92"/>
      <c r="BG240" s="172"/>
      <c r="BH240" s="92"/>
      <c r="BI240" s="92"/>
      <c r="BJ240" s="172"/>
      <c r="BK240" s="92"/>
      <c r="BL240" s="92"/>
      <c r="BM240" s="172"/>
      <c r="BN240" s="92"/>
      <c r="BO240" s="92"/>
      <c r="BP240" s="92"/>
      <c r="BQ240" s="10"/>
      <c r="BR240" s="10"/>
    </row>
    <row r="241" spans="1:70">
      <c r="A241" s="92" t="str">
        <f t="shared" si="0"/>
        <v xml:space="preserve">      </v>
      </c>
      <c r="B241" s="92" t="str">
        <f t="array" ref="B241">IF(AND(MOD(ROW()-2, 4) = 0, ROW() &lt;= 402), INDEX(input!$C$3:$C$102, (ROW()-2)/4 + 1), "")</f>
        <v/>
      </c>
      <c r="C241" s="92"/>
      <c r="D241" s="92" t="str">
        <f t="array" ref="D241">IF(AND(MOD(ROW()-2, 4) = 0, ROW() &lt;= 401),
    INDEX(input!$E$3:$E$102, (ROW()-2)/4 + 1),
    ""
)</f>
        <v/>
      </c>
      <c r="E241" s="92"/>
      <c r="F241" s="92" t="str">
        <f t="array" ref="F241">IF(AND(MOD(ROW()-2, 4) = 0, ROW() &lt;= 401),
    INDEX(input!$P$3:$P$102, (ROW()-2)/4 + 1),
    ""
)</f>
        <v/>
      </c>
      <c r="G241" s="92">
        <f t="array" ref="G241">IF(AND(MOD(ROW()-2, 4) = 0, ROW() &lt;= 401),
    INDEX(input!$Q$3:$Q$102, (ROW()-2)/4 + 1),
)</f>
        <v>0</v>
      </c>
      <c r="H241" s="172"/>
      <c r="I241" s="92" t="str">
        <f t="array" ref="I241">IF(AND(MOD(ROW()-2, 4) = 0, ROW() &lt;= 401),
    INDEX(input!$R$3:$R$102, (ROW()-2)/4 + 1),
    ""
)</f>
        <v/>
      </c>
      <c r="J241" s="92" t="str">
        <f t="array" ref="J241">IF(AND(MOD(ROW()-2, 4) = 0, ROW() &lt;= 401),
    INDEX(input!$S$3:$S$102, (ROW()-2)/4 + 1),
    ""
)</f>
        <v/>
      </c>
      <c r="K241" s="92"/>
      <c r="L241" s="92"/>
      <c r="M241" s="92"/>
      <c r="N241" s="92"/>
      <c r="O241" s="92" t="str">
        <f t="array" ref="O241">IF(AND(MOD(ROW()-2, 4) = 0, ROW() &lt;= 401),
    INDEX(input!$AA$3:$AA$102, (ROW()-2)/4 + 1),
    ""
)</f>
        <v/>
      </c>
      <c r="P241" s="173" t="str">
        <f t="array" ref="P241">IF(AND(MOD(ROW()-2, 4) = 0, ROW() &lt;= 401),
    INDEX(input!$AC$3:$AC$102, (ROW()-2)/4 + 1),
    ""
)</f>
        <v/>
      </c>
      <c r="Q241" s="92"/>
      <c r="R241" s="173" t="str">
        <f t="array" ref="R241">IF(AND(MOD(ROW()-2, 4) = 0, ROW() &lt;= 401),
    INDEX(input!$T$3:$T$102, (ROW()-2)/4 + 1),
    ""
)</f>
        <v/>
      </c>
      <c r="S241" s="92"/>
      <c r="T241" s="92"/>
      <c r="U241" s="78" t="str">
        <f t="array" ref="U241">IF(AND(MOD(ROW()-2, 4) = 0, ROW() &lt;= 401),
    INDEX(input!$AF$3:$AF$102, (ROW()-2)/4 + 1),
    ""
)</f>
        <v/>
      </c>
      <c r="V241" s="174" t="str">
        <f t="array" ref="V241">IF(AND(MOD(ROW()-2, 4) = 0, ROW() &lt;= 401),
    INDEX(input!$U$3:$U$102, (ROW()-2)/4 + 1),
    ""
)</f>
        <v/>
      </c>
      <c r="W241" s="172"/>
      <c r="X241" s="172"/>
      <c r="Y241" s="175" t="str">
        <f t="array" ref="Y241">IF(AND(MOD(ROW()-2, 4) = 0, ROW() &lt;= 401),
    INDEX(input!$AB$3:$AB$102, (ROW()-2)/4 + 1),
    ""
)</f>
        <v/>
      </c>
      <c r="Z241" s="92">
        <f t="array" ref="Z241">INDEX(Images!$3:$401, INT((ROW()-2)/4)+1, MOD(ROW()-2, 4) + 2)</f>
        <v>0</v>
      </c>
      <c r="AA241" s="92">
        <f>IF(Z241&lt;&gt;"", 4, "")</f>
        <v>4</v>
      </c>
      <c r="AB241" s="92" t="str">
        <f t="shared" si="61"/>
        <v xml:space="preserve">     </v>
      </c>
      <c r="AC241" s="172"/>
      <c r="AD241" s="92" t="str">
        <f t="shared" si="1"/>
        <v/>
      </c>
      <c r="AE241" s="92"/>
      <c r="AF241" s="92"/>
      <c r="AG241" s="177" t="str">
        <f t="array" ref="AG241">IF(AND(MOD(ROW()-2, 4) = 0, ROW() &lt;= 401),
    LOWER(INDEX(input!$I$3:$I$102, (ROW()-2)/4 + 1)),
    ""
)</f>
        <v/>
      </c>
      <c r="AH241" s="92"/>
      <c r="AI241" s="92"/>
      <c r="AJ241" s="178" t="str">
        <f t="array" ref="AJ241">IF(MOD(ROW()-2, 4) = 0, IF(LOWER(INDEX(input!$V:$V, 3 + (ROW()-2)/4)) = "Slightly Used", "used", LOWER(INDEX(input!$V:$V, 3 + (ROW()-2)/4))), "")</f>
        <v/>
      </c>
      <c r="AK241" s="172"/>
      <c r="AL241" s="92"/>
      <c r="AM241" s="92"/>
      <c r="AN241" s="92"/>
      <c r="AO241" s="92"/>
      <c r="AP241" s="92"/>
      <c r="AQ241" s="92"/>
      <c r="AR241" s="92"/>
      <c r="AS241" s="92"/>
      <c r="AT241" s="78" t="str">
        <f t="array" ref="AT241">IF(AND(MOD(ROW()-2, 4) = 0, ROW() &lt;= 401),
    INDEX(input!$AD$3:$AD$102, (ROW()-2)/4 + 1),
    ""
)</f>
        <v/>
      </c>
      <c r="AU241" s="172"/>
      <c r="AV241" s="92"/>
      <c r="AW241" s="92"/>
      <c r="AX241" s="172"/>
      <c r="AY241" s="92"/>
      <c r="AZ241" s="92"/>
      <c r="BA241" s="172"/>
      <c r="BB241" s="92"/>
      <c r="BC241" s="92"/>
      <c r="BD241" s="172"/>
      <c r="BE241" s="92"/>
      <c r="BF241" s="92"/>
      <c r="BG241" s="172"/>
      <c r="BH241" s="92"/>
      <c r="BI241" s="92"/>
      <c r="BJ241" s="172"/>
      <c r="BK241" s="92"/>
      <c r="BL241" s="92"/>
      <c r="BM241" s="172"/>
      <c r="BN241" s="92"/>
      <c r="BO241" s="92"/>
      <c r="BP241" s="92"/>
      <c r="BQ241" s="10"/>
      <c r="BR241" s="10"/>
    </row>
    <row r="242" spans="1:70">
      <c r="A242" s="92" t="str">
        <f t="shared" si="0"/>
        <v xml:space="preserve">      </v>
      </c>
      <c r="B242" s="92" t="str">
        <f t="array" ref="B242">IF(AND(MOD(ROW()-2, 4) = 0, ROW() &lt;= 402), INDEX(input!$C$3:$C$102, (ROW()-2)/4 + 1), "")</f>
        <v xml:space="preserve">     </v>
      </c>
      <c r="C242" s="92" t="str">
        <f t="array" aca="1" ref="C24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42" s="92">
        <f t="array" ref="D242">IF(AND(MOD(ROW()-2, 4) = 0, ROW() &lt;= 401),
    INDEX(input!$E$3:$E$102, (ROW()-2)/4 + 1),
    ""
)</f>
        <v>0</v>
      </c>
      <c r="E242" s="92" t="s">
        <v>509</v>
      </c>
      <c r="F242" s="92">
        <f t="array" ref="F242">IF(AND(MOD(ROW()-2, 4) = 0, ROW() &lt;= 401),
    INDEX(input!$P$3:$P$102, (ROW()-2)/4 + 1),
    ""
)</f>
        <v>0</v>
      </c>
      <c r="G242" s="92">
        <f t="array" ref="G242">IF(AND(MOD(ROW()-2, 4) = 0, ROW() &lt;= 401),
    INDEX(input!$Q$3:$Q$102, (ROW()-2)/4 + 1),
)</f>
        <v>0</v>
      </c>
      <c r="H242" s="172" t="b">
        <v>0</v>
      </c>
      <c r="I242" s="92">
        <f t="array" ref="I242">IF(AND(MOD(ROW()-2, 4) = 0, ROW() &lt;= 401),
    INDEX(input!$R$3:$R$102, (ROW()-2)/4 + 1),
    ""
)</f>
        <v>0</v>
      </c>
      <c r="J242" s="92">
        <f t="array" ref="J242">IF(AND(MOD(ROW()-2, 4) = 0, ROW() &lt;= 401),
    INDEX(input!$S$3:$S$102, (ROW()-2)/4 + 1),
    ""
)</f>
        <v>0</v>
      </c>
      <c r="K242" s="92"/>
      <c r="L242" s="92"/>
      <c r="M242" s="92"/>
      <c r="N242" s="92"/>
      <c r="O242" s="92" t="str">
        <f t="array" ref="O242">IF(AND(MOD(ROW()-2, 4) = 0, ROW() &lt;= 401),
    INDEX(input!$AA$3:$AA$102, (ROW()-2)/4 + 1),
    ""
)</f>
        <v xml:space="preserve"> 2-D-9</v>
      </c>
      <c r="P242" s="173" t="str">
        <f t="array" ref="P242">IF(AND(MOD(ROW()-2, 4) = 0, ROW() &lt;= 401),
    INDEX(input!$AC$3:$AC$102, (ROW()-2)/4 + 1),
    ""
)</f>
        <v>No Matching Item Found</v>
      </c>
      <c r="Q242" s="92" t="s">
        <v>510</v>
      </c>
      <c r="R242" s="173">
        <f t="array" ref="R242">IF(AND(MOD(ROW()-2, 4) = 0, ROW() &lt;= 401),
    INDEX(input!$T$3:$T$102, (ROW()-2)/4 + 1),
    ""
)</f>
        <v>0</v>
      </c>
      <c r="S242" s="92" t="s">
        <v>511</v>
      </c>
      <c r="T242" s="92" t="s">
        <v>512</v>
      </c>
      <c r="U242" s="78" t="b">
        <f t="array" ref="U242">IF(AND(MOD(ROW()-2, 4) = 0, ROW() &lt;= 401),
    INDEX(input!$AF$3:$AF$102, (ROW()-2)/4 + 1),
    ""
)</f>
        <v>0</v>
      </c>
      <c r="V242" s="174">
        <f t="array" ref="V242">IF(AND(MOD(ROW()-2, 4) = 0, ROW() &lt;= 401),
    INDEX(input!$U$3:$U$102, (ROW()-2)/4 + 1),
    ""
)</f>
        <v>0</v>
      </c>
      <c r="W242" s="172" t="b">
        <v>1</v>
      </c>
      <c r="X242" s="172" t="b">
        <v>1</v>
      </c>
      <c r="Y242" s="175" t="str">
        <f t="array" ref="Y242">IF(AND(MOD(ROW()-2, 4) = 0, ROW() &lt;= 401),
    INDEX(input!$AB$3:$AB$102, (ROW()-2)/4 + 1),
    ""
)</f>
        <v/>
      </c>
      <c r="Z242" s="92">
        <f t="array" ref="Z242">INDEX(Images!$3:$401, INT((ROW()-2)/4)+1, MOD(ROW()-2, 4) + 2)</f>
        <v>0</v>
      </c>
      <c r="AA242" s="92">
        <f>IF(Z242&lt;&gt;"", 1, "")</f>
        <v>1</v>
      </c>
      <c r="AB242" s="92" t="str">
        <f t="array" ref="AB242">IF(AND(Z242&lt;&gt;"", MOD(ROW()-2,4)=0), INDEX($B$2:$B$401, (ROW()-2)/4*4 + 1), "")</f>
        <v xml:space="preserve">     </v>
      </c>
      <c r="AC242" s="172" t="b">
        <v>0</v>
      </c>
      <c r="AD242" s="92" t="str">
        <f t="shared" si="1"/>
        <v xml:space="preserve">     </v>
      </c>
      <c r="AE242" s="92"/>
      <c r="AF242" s="92" t="s">
        <v>513</v>
      </c>
      <c r="AG242" s="177" t="str">
        <f t="array" ref="AG242">IF(AND(MOD(ROW()-2, 4) = 0, ROW() &lt;= 401),
    LOWER(INDEX(input!$I$3:$I$102, (ROW()-2)/4 + 1)),
    ""
)</f>
        <v/>
      </c>
      <c r="AH242" s="92"/>
      <c r="AI242" s="92"/>
      <c r="AJ242" s="178" t="str">
        <f t="array" ref="AJ242">IF(MOD(ROW()-2, 4) = 0, IF(LOWER(INDEX(input!$V:$V, 3 + (ROW()-2)/4)) = "Slightly Used", "used", LOWER(INDEX(input!$V:$V, 3 + (ROW()-2)/4))), "")</f>
        <v/>
      </c>
      <c r="AK242" s="172" t="b">
        <v>1</v>
      </c>
      <c r="AL242" s="92"/>
      <c r="AM242" s="92"/>
      <c r="AN242" s="92"/>
      <c r="AO242" s="92"/>
      <c r="AP242" s="92"/>
      <c r="AQ242" s="92"/>
      <c r="AR242" s="92" t="s">
        <v>514</v>
      </c>
      <c r="AS242" s="92"/>
      <c r="AT242" s="78" t="str">
        <f t="array" ref="AT242">IF(AND(MOD(ROW()-2, 4) = 0, ROW() &lt;= 401),
    INDEX(input!$AD$3:$AD$102, (ROW()-2)/4 + 1),
    ""
)</f>
        <v>No Matching Item Found</v>
      </c>
      <c r="AU242" s="172" t="b">
        <v>1</v>
      </c>
      <c r="AV242" s="92"/>
      <c r="AW242" s="92"/>
      <c r="AX242" s="172" t="b">
        <v>1</v>
      </c>
      <c r="AY242" s="92"/>
      <c r="AZ242" s="92"/>
      <c r="BA242" s="172" t="b">
        <v>1</v>
      </c>
      <c r="BB242" s="92"/>
      <c r="BC242" s="92"/>
      <c r="BD242" s="172" t="b">
        <v>1</v>
      </c>
      <c r="BE242" s="92"/>
      <c r="BF242" s="92"/>
      <c r="BG242" s="172" t="b">
        <v>1</v>
      </c>
      <c r="BH242" s="92"/>
      <c r="BI242" s="92"/>
      <c r="BJ242" s="172" t="b">
        <v>1</v>
      </c>
      <c r="BK242" s="92"/>
      <c r="BL242" s="92"/>
      <c r="BM242" s="172" t="b">
        <v>1</v>
      </c>
      <c r="BN242" s="92"/>
      <c r="BO242" s="92"/>
      <c r="BP242" s="92" t="s">
        <v>515</v>
      </c>
      <c r="BQ242" s="10"/>
      <c r="BR242" s="10"/>
    </row>
    <row r="243" spans="1:70">
      <c r="A243" s="92" t="str">
        <f t="shared" si="0"/>
        <v xml:space="preserve">      </v>
      </c>
      <c r="B243" s="92" t="str">
        <f t="array" ref="B243">IF(AND(MOD(ROW()-2, 4) = 0, ROW() &lt;= 402), INDEX(input!$C$3:$C$102, (ROW()-2)/4 + 1), "")</f>
        <v/>
      </c>
      <c r="C243" s="92"/>
      <c r="D243" s="92" t="str">
        <f t="array" ref="D243">IF(AND(MOD(ROW()-2, 4) = 0, ROW() &lt;= 401),
    INDEX(input!$E$3:$E$102, (ROW()-2)/4 + 1),
    ""
)</f>
        <v/>
      </c>
      <c r="E243" s="92"/>
      <c r="F243" s="92" t="str">
        <f t="array" ref="F243">IF(AND(MOD(ROW()-2, 4) = 0, ROW() &lt;= 401),
    INDEX(input!$P$3:$P$102, (ROW()-2)/4 + 1),
    ""
)</f>
        <v/>
      </c>
      <c r="G243" s="92">
        <f t="array" ref="G243">IF(AND(MOD(ROW()-2, 4) = 0, ROW() &lt;= 401),
    INDEX(input!$Q$3:$Q$102, (ROW()-2)/4 + 1),
)</f>
        <v>0</v>
      </c>
      <c r="H243" s="172"/>
      <c r="I243" s="92" t="str">
        <f t="array" ref="I243">IF(AND(MOD(ROW()-2, 4) = 0, ROW() &lt;= 401),
    INDEX(input!$R$3:$R$102, (ROW()-2)/4 + 1),
    ""
)</f>
        <v/>
      </c>
      <c r="J243" s="92" t="str">
        <f t="array" ref="J243">IF(AND(MOD(ROW()-2, 4) = 0, ROW() &lt;= 401),
    INDEX(input!$S$3:$S$102, (ROW()-2)/4 + 1),
    ""
)</f>
        <v/>
      </c>
      <c r="K243" s="92"/>
      <c r="L243" s="92"/>
      <c r="M243" s="92"/>
      <c r="N243" s="92"/>
      <c r="O243" s="92" t="str">
        <f t="array" ref="O243">IF(AND(MOD(ROW()-2, 4) = 0, ROW() &lt;= 401),
    INDEX(input!$AA$3:$AA$102, (ROW()-2)/4 + 1),
    ""
)</f>
        <v/>
      </c>
      <c r="P243" s="173" t="str">
        <f t="array" ref="P243">IF(AND(MOD(ROW()-2, 4) = 0, ROW() &lt;= 401),
    INDEX(input!$AC$3:$AC$102, (ROW()-2)/4 + 1),
    ""
)</f>
        <v/>
      </c>
      <c r="Q243" s="92"/>
      <c r="R243" s="173" t="str">
        <f t="array" ref="R243">IF(AND(MOD(ROW()-2, 4) = 0, ROW() &lt;= 401),
    INDEX(input!$T$3:$T$102, (ROW()-2)/4 + 1),
    ""
)</f>
        <v/>
      </c>
      <c r="S243" s="92"/>
      <c r="T243" s="92"/>
      <c r="U243" s="78" t="str">
        <f t="array" ref="U243">IF(AND(MOD(ROW()-2, 4) = 0, ROW() &lt;= 401),
    INDEX(input!$AF$3:$AF$102, (ROW()-2)/4 + 1),
    ""
)</f>
        <v/>
      </c>
      <c r="V243" s="174" t="str">
        <f t="array" ref="V243">IF(AND(MOD(ROW()-2, 4) = 0, ROW() &lt;= 401),
    INDEX(input!$U$3:$U$102, (ROW()-2)/4 + 1),
    ""
)</f>
        <v/>
      </c>
      <c r="W243" s="172"/>
      <c r="X243" s="172"/>
      <c r="Y243" s="175" t="str">
        <f t="array" ref="Y243">IF(AND(MOD(ROW()-2, 4) = 0, ROW() &lt;= 401),
    INDEX(input!$AB$3:$AB$102, (ROW()-2)/4 + 1),
    ""
)</f>
        <v/>
      </c>
      <c r="Z243" s="92">
        <f t="array" ref="Z243">INDEX(Images!$3:$401, INT((ROW()-2)/4)+1, MOD(ROW()-2, 4) + 2)</f>
        <v>0</v>
      </c>
      <c r="AA243" s="92">
        <f>IF(Z243&lt;&gt;"", 2, "")</f>
        <v>2</v>
      </c>
      <c r="AB243" s="92" t="str">
        <f t="shared" ref="AB243:AB245" si="62">IF(Z243&lt;&gt;"", AB242, "")</f>
        <v xml:space="preserve">     </v>
      </c>
      <c r="AC243" s="172"/>
      <c r="AD243" s="92" t="str">
        <f t="shared" si="1"/>
        <v/>
      </c>
      <c r="AE243" s="92"/>
      <c r="AF243" s="92"/>
      <c r="AG243" s="177" t="str">
        <f t="array" ref="AG243">IF(AND(MOD(ROW()-2, 4) = 0, ROW() &lt;= 401),
    LOWER(INDEX(input!$I$3:$I$102, (ROW()-2)/4 + 1)),
    ""
)</f>
        <v/>
      </c>
      <c r="AH243" s="92"/>
      <c r="AI243" s="92"/>
      <c r="AJ243" s="178" t="str">
        <f t="array" ref="AJ243">IF(MOD(ROW()-2, 4) = 0, IF(LOWER(INDEX(input!$V:$V, 3 + (ROW()-2)/4)) = "Slightly Used", "used", LOWER(INDEX(input!$V:$V, 3 + (ROW()-2)/4))), "")</f>
        <v/>
      </c>
      <c r="AK243" s="172"/>
      <c r="AL243" s="92"/>
      <c r="AM243" s="92"/>
      <c r="AN243" s="92"/>
      <c r="AO243" s="92"/>
      <c r="AP243" s="92"/>
      <c r="AQ243" s="92"/>
      <c r="AR243" s="92"/>
      <c r="AS243" s="92"/>
      <c r="AT243" s="78" t="str">
        <f t="array" ref="AT243">IF(AND(MOD(ROW()-2, 4) = 0, ROW() &lt;= 401),
    INDEX(input!$AD$3:$AD$102, (ROW()-2)/4 + 1),
    ""
)</f>
        <v/>
      </c>
      <c r="AU243" s="172"/>
      <c r="AV243" s="92"/>
      <c r="AW243" s="92"/>
      <c r="AX243" s="172"/>
      <c r="AY243" s="92"/>
      <c r="AZ243" s="92"/>
      <c r="BA243" s="172"/>
      <c r="BB243" s="92"/>
      <c r="BC243" s="92"/>
      <c r="BD243" s="172"/>
      <c r="BE243" s="92"/>
      <c r="BF243" s="92"/>
      <c r="BG243" s="172"/>
      <c r="BH243" s="92"/>
      <c r="BI243" s="92"/>
      <c r="BJ243" s="172"/>
      <c r="BK243" s="92"/>
      <c r="BL243" s="92"/>
      <c r="BM243" s="172"/>
      <c r="BN243" s="92"/>
      <c r="BO243" s="92"/>
      <c r="BP243" s="92"/>
      <c r="BQ243" s="10"/>
      <c r="BR243" s="10"/>
    </row>
    <row r="244" spans="1:70">
      <c r="A244" s="92" t="str">
        <f t="shared" si="0"/>
        <v xml:space="preserve">      </v>
      </c>
      <c r="B244" s="92" t="str">
        <f t="array" ref="B244">IF(AND(MOD(ROW()-2, 4) = 0, ROW() &lt;= 402), INDEX(input!$C$3:$C$102, (ROW()-2)/4 + 1), "")</f>
        <v/>
      </c>
      <c r="C244" s="92"/>
      <c r="D244" s="92" t="str">
        <f t="array" ref="D244">IF(AND(MOD(ROW()-2, 4) = 0, ROW() &lt;= 401),
    INDEX(input!$E$3:$E$102, (ROW()-2)/4 + 1),
    ""
)</f>
        <v/>
      </c>
      <c r="E244" s="92"/>
      <c r="F244" s="92" t="str">
        <f t="array" ref="F244">IF(AND(MOD(ROW()-2, 4) = 0, ROW() &lt;= 401),
    INDEX(input!$P$3:$P$102, (ROW()-2)/4 + 1),
    ""
)</f>
        <v/>
      </c>
      <c r="G244" s="92">
        <f t="array" ref="G244">IF(AND(MOD(ROW()-2, 4) = 0, ROW() &lt;= 401),
    INDEX(input!$Q$3:$Q$102, (ROW()-2)/4 + 1),
)</f>
        <v>0</v>
      </c>
      <c r="H244" s="172"/>
      <c r="I244" s="92" t="str">
        <f t="array" ref="I244">IF(AND(MOD(ROW()-2, 4) = 0, ROW() &lt;= 401),
    INDEX(input!$R$3:$R$102, (ROW()-2)/4 + 1),
    ""
)</f>
        <v/>
      </c>
      <c r="J244" s="92" t="str">
        <f t="array" ref="J244">IF(AND(MOD(ROW()-2, 4) = 0, ROW() &lt;= 401),
    INDEX(input!$S$3:$S$102, (ROW()-2)/4 + 1),
    ""
)</f>
        <v/>
      </c>
      <c r="K244" s="92"/>
      <c r="L244" s="92"/>
      <c r="M244" s="92"/>
      <c r="N244" s="92"/>
      <c r="O244" s="92" t="str">
        <f t="array" ref="O244">IF(AND(MOD(ROW()-2, 4) = 0, ROW() &lt;= 401),
    INDEX(input!$AA$3:$AA$102, (ROW()-2)/4 + 1),
    ""
)</f>
        <v/>
      </c>
      <c r="P244" s="173" t="str">
        <f t="array" ref="P244">IF(AND(MOD(ROW()-2, 4) = 0, ROW() &lt;= 401),
    INDEX(input!$AC$3:$AC$102, (ROW()-2)/4 + 1),
    ""
)</f>
        <v/>
      </c>
      <c r="Q244" s="92"/>
      <c r="R244" s="173" t="str">
        <f t="array" ref="R244">IF(AND(MOD(ROW()-2, 4) = 0, ROW() &lt;= 401),
    INDEX(input!$T$3:$T$102, (ROW()-2)/4 + 1),
    ""
)</f>
        <v/>
      </c>
      <c r="S244" s="92"/>
      <c r="T244" s="92"/>
      <c r="U244" s="78" t="str">
        <f t="array" ref="U244">IF(AND(MOD(ROW()-2, 4) = 0, ROW() &lt;= 401),
    INDEX(input!$AF$3:$AF$102, (ROW()-2)/4 + 1),
    ""
)</f>
        <v/>
      </c>
      <c r="V244" s="174" t="str">
        <f t="array" ref="V244">IF(AND(MOD(ROW()-2, 4) = 0, ROW() &lt;= 401),
    INDEX(input!$U$3:$U$102, (ROW()-2)/4 + 1),
    ""
)</f>
        <v/>
      </c>
      <c r="W244" s="172"/>
      <c r="X244" s="172"/>
      <c r="Y244" s="175" t="str">
        <f t="array" ref="Y244">IF(AND(MOD(ROW()-2, 4) = 0, ROW() &lt;= 401),
    INDEX(input!$AB$3:$AB$102, (ROW()-2)/4 + 1),
    ""
)</f>
        <v/>
      </c>
      <c r="Z244" s="92">
        <f t="array" ref="Z244">INDEX(Images!$3:$401, INT((ROW()-2)/4)+1, MOD(ROW()-2, 4) + 2)</f>
        <v>0</v>
      </c>
      <c r="AA244" s="92">
        <f>IF(Z244&lt;&gt;"", 3, "")</f>
        <v>3</v>
      </c>
      <c r="AB244" s="92" t="str">
        <f t="shared" si="62"/>
        <v xml:space="preserve">     </v>
      </c>
      <c r="AC244" s="172"/>
      <c r="AD244" s="92" t="str">
        <f t="shared" si="1"/>
        <v/>
      </c>
      <c r="AE244" s="92"/>
      <c r="AF244" s="92"/>
      <c r="AG244" s="177" t="str">
        <f t="array" ref="AG244">IF(AND(MOD(ROW()-2, 4) = 0, ROW() &lt;= 401),
    LOWER(INDEX(input!$I$3:$I$102, (ROW()-2)/4 + 1)),
    ""
)</f>
        <v/>
      </c>
      <c r="AH244" s="92"/>
      <c r="AI244" s="92"/>
      <c r="AJ244" s="178" t="str">
        <f t="array" ref="AJ244">IF(MOD(ROW()-2, 4) = 0, IF(LOWER(INDEX(input!$V:$V, 3 + (ROW()-2)/4)) = "Slightly Used", "used", LOWER(INDEX(input!$V:$V, 3 + (ROW()-2)/4))), "")</f>
        <v/>
      </c>
      <c r="AK244" s="172"/>
      <c r="AL244" s="92"/>
      <c r="AM244" s="92"/>
      <c r="AN244" s="92"/>
      <c r="AO244" s="92"/>
      <c r="AP244" s="92"/>
      <c r="AQ244" s="92"/>
      <c r="AR244" s="92"/>
      <c r="AS244" s="92"/>
      <c r="AT244" s="78" t="str">
        <f t="array" ref="AT244">IF(AND(MOD(ROW()-2, 4) = 0, ROW() &lt;= 401),
    INDEX(input!$AD$3:$AD$102, (ROW()-2)/4 + 1),
    ""
)</f>
        <v/>
      </c>
      <c r="AU244" s="172"/>
      <c r="AV244" s="92"/>
      <c r="AW244" s="92"/>
      <c r="AX244" s="172"/>
      <c r="AY244" s="92"/>
      <c r="AZ244" s="92"/>
      <c r="BA244" s="172"/>
      <c r="BB244" s="92"/>
      <c r="BC244" s="92"/>
      <c r="BD244" s="172"/>
      <c r="BE244" s="92"/>
      <c r="BF244" s="92"/>
      <c r="BG244" s="172"/>
      <c r="BH244" s="92"/>
      <c r="BI244" s="92"/>
      <c r="BJ244" s="172"/>
      <c r="BK244" s="92"/>
      <c r="BL244" s="92"/>
      <c r="BM244" s="172"/>
      <c r="BN244" s="92"/>
      <c r="BO244" s="92"/>
      <c r="BP244" s="92"/>
      <c r="BQ244" s="10"/>
      <c r="BR244" s="10"/>
    </row>
    <row r="245" spans="1:70">
      <c r="A245" s="92" t="str">
        <f t="shared" si="0"/>
        <v xml:space="preserve">      </v>
      </c>
      <c r="B245" s="92" t="str">
        <f t="array" ref="B245">IF(AND(MOD(ROW()-2, 4) = 0, ROW() &lt;= 402), INDEX(input!$C$3:$C$102, (ROW()-2)/4 + 1), "")</f>
        <v/>
      </c>
      <c r="C245" s="92"/>
      <c r="D245" s="92" t="str">
        <f t="array" ref="D245">IF(AND(MOD(ROW()-2, 4) = 0, ROW() &lt;= 401),
    INDEX(input!$E$3:$E$102, (ROW()-2)/4 + 1),
    ""
)</f>
        <v/>
      </c>
      <c r="E245" s="92"/>
      <c r="F245" s="92" t="str">
        <f t="array" ref="F245">IF(AND(MOD(ROW()-2, 4) = 0, ROW() &lt;= 401),
    INDEX(input!$P$3:$P$102, (ROW()-2)/4 + 1),
    ""
)</f>
        <v/>
      </c>
      <c r="G245" s="92">
        <f t="array" ref="G245">IF(AND(MOD(ROW()-2, 4) = 0, ROW() &lt;= 401),
    INDEX(input!$Q$3:$Q$102, (ROW()-2)/4 + 1),
)</f>
        <v>0</v>
      </c>
      <c r="H245" s="172"/>
      <c r="I245" s="92" t="str">
        <f t="array" ref="I245">IF(AND(MOD(ROW()-2, 4) = 0, ROW() &lt;= 401),
    INDEX(input!$R$3:$R$102, (ROW()-2)/4 + 1),
    ""
)</f>
        <v/>
      </c>
      <c r="J245" s="92" t="str">
        <f t="array" ref="J245">IF(AND(MOD(ROW()-2, 4) = 0, ROW() &lt;= 401),
    INDEX(input!$S$3:$S$102, (ROW()-2)/4 + 1),
    ""
)</f>
        <v/>
      </c>
      <c r="K245" s="92"/>
      <c r="L245" s="92"/>
      <c r="M245" s="92"/>
      <c r="N245" s="92"/>
      <c r="O245" s="92" t="str">
        <f t="array" ref="O245">IF(AND(MOD(ROW()-2, 4) = 0, ROW() &lt;= 401),
    INDEX(input!$AA$3:$AA$102, (ROW()-2)/4 + 1),
    ""
)</f>
        <v/>
      </c>
      <c r="P245" s="173" t="str">
        <f t="array" ref="P245">IF(AND(MOD(ROW()-2, 4) = 0, ROW() &lt;= 401),
    INDEX(input!$AC$3:$AC$102, (ROW()-2)/4 + 1),
    ""
)</f>
        <v/>
      </c>
      <c r="Q245" s="92"/>
      <c r="R245" s="173" t="str">
        <f t="array" ref="R245">IF(AND(MOD(ROW()-2, 4) = 0, ROW() &lt;= 401),
    INDEX(input!$T$3:$T$102, (ROW()-2)/4 + 1),
    ""
)</f>
        <v/>
      </c>
      <c r="S245" s="92"/>
      <c r="T245" s="92"/>
      <c r="U245" s="78" t="str">
        <f t="array" ref="U245">IF(AND(MOD(ROW()-2, 4) = 0, ROW() &lt;= 401),
    INDEX(input!$AF$3:$AF$102, (ROW()-2)/4 + 1),
    ""
)</f>
        <v/>
      </c>
      <c r="V245" s="174" t="str">
        <f t="array" ref="V245">IF(AND(MOD(ROW()-2, 4) = 0, ROW() &lt;= 401),
    INDEX(input!$U$3:$U$102, (ROW()-2)/4 + 1),
    ""
)</f>
        <v/>
      </c>
      <c r="W245" s="172"/>
      <c r="X245" s="172"/>
      <c r="Y245" s="175" t="str">
        <f t="array" ref="Y245">IF(AND(MOD(ROW()-2, 4) = 0, ROW() &lt;= 401),
    INDEX(input!$AB$3:$AB$102, (ROW()-2)/4 + 1),
    ""
)</f>
        <v/>
      </c>
      <c r="Z245" s="92">
        <f t="array" ref="Z245">INDEX(Images!$3:$401, INT((ROW()-2)/4)+1, MOD(ROW()-2, 4) + 2)</f>
        <v>0</v>
      </c>
      <c r="AA245" s="92">
        <f>IF(Z245&lt;&gt;"", 4, "")</f>
        <v>4</v>
      </c>
      <c r="AB245" s="92" t="str">
        <f t="shared" si="62"/>
        <v xml:space="preserve">     </v>
      </c>
      <c r="AC245" s="172"/>
      <c r="AD245" s="92" t="str">
        <f t="shared" si="1"/>
        <v/>
      </c>
      <c r="AE245" s="92"/>
      <c r="AF245" s="92"/>
      <c r="AG245" s="177" t="str">
        <f t="array" ref="AG245">IF(AND(MOD(ROW()-2, 4) = 0, ROW() &lt;= 401),
    LOWER(INDEX(input!$I$3:$I$102, (ROW()-2)/4 + 1)),
    ""
)</f>
        <v/>
      </c>
      <c r="AH245" s="92"/>
      <c r="AI245" s="92"/>
      <c r="AJ245" s="178" t="str">
        <f t="array" ref="AJ245">IF(MOD(ROW()-2, 4) = 0, IF(LOWER(INDEX(input!$V:$V, 3 + (ROW()-2)/4)) = "Slightly Used", "used", LOWER(INDEX(input!$V:$V, 3 + (ROW()-2)/4))), "")</f>
        <v/>
      </c>
      <c r="AK245" s="172"/>
      <c r="AL245" s="92"/>
      <c r="AM245" s="92"/>
      <c r="AN245" s="92"/>
      <c r="AO245" s="92"/>
      <c r="AP245" s="92"/>
      <c r="AQ245" s="92"/>
      <c r="AR245" s="92"/>
      <c r="AS245" s="92"/>
      <c r="AT245" s="78" t="str">
        <f t="array" ref="AT245">IF(AND(MOD(ROW()-2, 4) = 0, ROW() &lt;= 401),
    INDEX(input!$AD$3:$AD$102, (ROW()-2)/4 + 1),
    ""
)</f>
        <v/>
      </c>
      <c r="AU245" s="172"/>
      <c r="AV245" s="92"/>
      <c r="AW245" s="92"/>
      <c r="AX245" s="172"/>
      <c r="AY245" s="92"/>
      <c r="AZ245" s="92"/>
      <c r="BA245" s="172"/>
      <c r="BB245" s="92"/>
      <c r="BC245" s="92"/>
      <c r="BD245" s="172"/>
      <c r="BE245" s="92"/>
      <c r="BF245" s="92"/>
      <c r="BG245" s="172"/>
      <c r="BH245" s="92"/>
      <c r="BI245" s="92"/>
      <c r="BJ245" s="172"/>
      <c r="BK245" s="92"/>
      <c r="BL245" s="92"/>
      <c r="BM245" s="172"/>
      <c r="BN245" s="92"/>
      <c r="BO245" s="92"/>
      <c r="BP245" s="92"/>
      <c r="BQ245" s="10"/>
      <c r="BR245" s="10"/>
    </row>
    <row r="246" spans="1:70">
      <c r="A246" s="92" t="str">
        <f t="shared" si="0"/>
        <v xml:space="preserve">      </v>
      </c>
      <c r="B246" s="92" t="str">
        <f t="array" ref="B246">IF(AND(MOD(ROW()-2, 4) = 0, ROW() &lt;= 402), INDEX(input!$C$3:$C$102, (ROW()-2)/4 + 1), "")</f>
        <v xml:space="preserve">     </v>
      </c>
      <c r="C246" s="92" t="str">
        <f t="array" aca="1" ref="C24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46" s="92">
        <f t="array" ref="D246">IF(AND(MOD(ROW()-2, 4) = 0, ROW() &lt;= 401),
    INDEX(input!$E$3:$E$102, (ROW()-2)/4 + 1),
    ""
)</f>
        <v>0</v>
      </c>
      <c r="E246" s="92" t="s">
        <v>509</v>
      </c>
      <c r="F246" s="92">
        <f t="array" ref="F246">IF(AND(MOD(ROW()-2, 4) = 0, ROW() &lt;= 401),
    INDEX(input!$P$3:$P$102, (ROW()-2)/4 + 1),
    ""
)</f>
        <v>0</v>
      </c>
      <c r="G246" s="92">
        <f t="array" ref="G246">IF(AND(MOD(ROW()-2, 4) = 0, ROW() &lt;= 401),
    INDEX(input!$Q$3:$Q$102, (ROW()-2)/4 + 1),
)</f>
        <v>0</v>
      </c>
      <c r="H246" s="172" t="b">
        <v>0</v>
      </c>
      <c r="I246" s="92">
        <f t="array" ref="I246">IF(AND(MOD(ROW()-2, 4) = 0, ROW() &lt;= 401),
    INDEX(input!$R$3:$R$102, (ROW()-2)/4 + 1),
    ""
)</f>
        <v>0</v>
      </c>
      <c r="J246" s="92">
        <f t="array" ref="J246">IF(AND(MOD(ROW()-2, 4) = 0, ROW() &lt;= 401),
    INDEX(input!$S$3:$S$102, (ROW()-2)/4 + 1),
    ""
)</f>
        <v>0</v>
      </c>
      <c r="K246" s="92"/>
      <c r="L246" s="92"/>
      <c r="M246" s="92"/>
      <c r="N246" s="92"/>
      <c r="O246" s="92" t="str">
        <f t="array" ref="O246">IF(AND(MOD(ROW()-2, 4) = 0, ROW() &lt;= 401),
    INDEX(input!$AA$3:$AA$102, (ROW()-2)/4 + 1),
    ""
)</f>
        <v xml:space="preserve"> 2-D-9</v>
      </c>
      <c r="P246" s="173" t="str">
        <f t="array" ref="P246">IF(AND(MOD(ROW()-2, 4) = 0, ROW() &lt;= 401),
    INDEX(input!$AC$3:$AC$102, (ROW()-2)/4 + 1),
    ""
)</f>
        <v>No Matching Item Found</v>
      </c>
      <c r="Q246" s="92" t="s">
        <v>510</v>
      </c>
      <c r="R246" s="173">
        <f t="array" ref="R246">IF(AND(MOD(ROW()-2, 4) = 0, ROW() &lt;= 401),
    INDEX(input!$T$3:$T$102, (ROW()-2)/4 + 1),
    ""
)</f>
        <v>0</v>
      </c>
      <c r="S246" s="92" t="s">
        <v>511</v>
      </c>
      <c r="T246" s="92" t="s">
        <v>512</v>
      </c>
      <c r="U246" s="78" t="b">
        <f t="array" ref="U246">IF(AND(MOD(ROW()-2, 4) = 0, ROW() &lt;= 401),
    INDEX(input!$AF$3:$AF$102, (ROW()-2)/4 + 1),
    ""
)</f>
        <v>0</v>
      </c>
      <c r="V246" s="174">
        <f t="array" ref="V246">IF(AND(MOD(ROW()-2, 4) = 0, ROW() &lt;= 401),
    INDEX(input!$U$3:$U$102, (ROW()-2)/4 + 1),
    ""
)</f>
        <v>0</v>
      </c>
      <c r="W246" s="172" t="b">
        <v>1</v>
      </c>
      <c r="X246" s="172" t="b">
        <v>1</v>
      </c>
      <c r="Y246" s="175" t="str">
        <f t="array" ref="Y246">IF(AND(MOD(ROW()-2, 4) = 0, ROW() &lt;= 401),
    INDEX(input!$AB$3:$AB$102, (ROW()-2)/4 + 1),
    ""
)</f>
        <v/>
      </c>
      <c r="Z246" s="92">
        <f t="array" ref="Z246">INDEX(Images!$3:$401, INT((ROW()-2)/4)+1, MOD(ROW()-2, 4) + 2)</f>
        <v>0</v>
      </c>
      <c r="AA246" s="92">
        <f>IF(Z246&lt;&gt;"", 1, "")</f>
        <v>1</v>
      </c>
      <c r="AB246" s="92" t="str">
        <f t="array" ref="AB246">IF(AND(Z246&lt;&gt;"", MOD(ROW()-2,4)=0), INDEX($B$2:$B$401, (ROW()-2)/4*4 + 1), "")</f>
        <v xml:space="preserve">     </v>
      </c>
      <c r="AC246" s="172" t="b">
        <v>0</v>
      </c>
      <c r="AD246" s="92" t="str">
        <f t="shared" si="1"/>
        <v xml:space="preserve">     </v>
      </c>
      <c r="AE246" s="92"/>
      <c r="AF246" s="92" t="s">
        <v>513</v>
      </c>
      <c r="AG246" s="177" t="str">
        <f t="array" ref="AG246">IF(AND(MOD(ROW()-2, 4) = 0, ROW() &lt;= 401),
    LOWER(INDEX(input!$I$3:$I$102, (ROW()-2)/4 + 1)),
    ""
)</f>
        <v/>
      </c>
      <c r="AH246" s="92"/>
      <c r="AI246" s="92"/>
      <c r="AJ246" s="178" t="str">
        <f t="array" ref="AJ246">IF(MOD(ROW()-2, 4) = 0, IF(LOWER(INDEX(input!$V:$V, 3 + (ROW()-2)/4)) = "Slightly Used", "used", LOWER(INDEX(input!$V:$V, 3 + (ROW()-2)/4))), "")</f>
        <v/>
      </c>
      <c r="AK246" s="172" t="b">
        <v>1</v>
      </c>
      <c r="AL246" s="92"/>
      <c r="AM246" s="92"/>
      <c r="AN246" s="92"/>
      <c r="AO246" s="92"/>
      <c r="AP246" s="92"/>
      <c r="AQ246" s="92"/>
      <c r="AR246" s="92" t="s">
        <v>514</v>
      </c>
      <c r="AS246" s="92"/>
      <c r="AT246" s="78" t="str">
        <f t="array" ref="AT246">IF(AND(MOD(ROW()-2, 4) = 0, ROW() &lt;= 401),
    INDEX(input!$AD$3:$AD$102, (ROW()-2)/4 + 1),
    ""
)</f>
        <v>No Matching Item Found</v>
      </c>
      <c r="AU246" s="172" t="b">
        <v>1</v>
      </c>
      <c r="AV246" s="92"/>
      <c r="AW246" s="92"/>
      <c r="AX246" s="172" t="b">
        <v>1</v>
      </c>
      <c r="AY246" s="92"/>
      <c r="AZ246" s="92"/>
      <c r="BA246" s="172" t="b">
        <v>1</v>
      </c>
      <c r="BB246" s="92"/>
      <c r="BC246" s="92"/>
      <c r="BD246" s="172" t="b">
        <v>1</v>
      </c>
      <c r="BE246" s="92"/>
      <c r="BF246" s="92"/>
      <c r="BG246" s="172" t="b">
        <v>1</v>
      </c>
      <c r="BH246" s="92"/>
      <c r="BI246" s="92"/>
      <c r="BJ246" s="172" t="b">
        <v>1</v>
      </c>
      <c r="BK246" s="92"/>
      <c r="BL246" s="92"/>
      <c r="BM246" s="172" t="b">
        <v>1</v>
      </c>
      <c r="BN246" s="92"/>
      <c r="BO246" s="92"/>
      <c r="BP246" s="92" t="s">
        <v>515</v>
      </c>
      <c r="BQ246" s="10"/>
      <c r="BR246" s="10"/>
    </row>
    <row r="247" spans="1:70">
      <c r="A247" s="92" t="str">
        <f t="shared" si="0"/>
        <v xml:space="preserve">      </v>
      </c>
      <c r="B247" s="92" t="str">
        <f t="array" ref="B247">IF(AND(MOD(ROW()-2, 4) = 0, ROW() &lt;= 402), INDEX(input!$C$3:$C$102, (ROW()-2)/4 + 1), "")</f>
        <v/>
      </c>
      <c r="C247" s="92"/>
      <c r="D247" s="92" t="str">
        <f t="array" ref="D247">IF(AND(MOD(ROW()-2, 4) = 0, ROW() &lt;= 401),
    INDEX(input!$E$3:$E$102, (ROW()-2)/4 + 1),
    ""
)</f>
        <v/>
      </c>
      <c r="E247" s="92"/>
      <c r="F247" s="92" t="str">
        <f t="array" ref="F247">IF(AND(MOD(ROW()-2, 4) = 0, ROW() &lt;= 401),
    INDEX(input!$P$3:$P$102, (ROW()-2)/4 + 1),
    ""
)</f>
        <v/>
      </c>
      <c r="G247" s="92">
        <f t="array" ref="G247">IF(AND(MOD(ROW()-2, 4) = 0, ROW() &lt;= 401),
    INDEX(input!$Q$3:$Q$102, (ROW()-2)/4 + 1),
)</f>
        <v>0</v>
      </c>
      <c r="H247" s="172"/>
      <c r="I247" s="92" t="str">
        <f t="array" ref="I247">IF(AND(MOD(ROW()-2, 4) = 0, ROW() &lt;= 401),
    INDEX(input!$R$3:$R$102, (ROW()-2)/4 + 1),
    ""
)</f>
        <v/>
      </c>
      <c r="J247" s="92" t="str">
        <f t="array" ref="J247">IF(AND(MOD(ROW()-2, 4) = 0, ROW() &lt;= 401),
    INDEX(input!$S$3:$S$102, (ROW()-2)/4 + 1),
    ""
)</f>
        <v/>
      </c>
      <c r="K247" s="92"/>
      <c r="L247" s="92"/>
      <c r="M247" s="92"/>
      <c r="N247" s="92"/>
      <c r="O247" s="92" t="str">
        <f t="array" ref="O247">IF(AND(MOD(ROW()-2, 4) = 0, ROW() &lt;= 401),
    INDEX(input!$AA$3:$AA$102, (ROW()-2)/4 + 1),
    ""
)</f>
        <v/>
      </c>
      <c r="P247" s="173" t="str">
        <f t="array" ref="P247">IF(AND(MOD(ROW()-2, 4) = 0, ROW() &lt;= 401),
    INDEX(input!$AC$3:$AC$102, (ROW()-2)/4 + 1),
    ""
)</f>
        <v/>
      </c>
      <c r="Q247" s="92"/>
      <c r="R247" s="173" t="str">
        <f t="array" ref="R247">IF(AND(MOD(ROW()-2, 4) = 0, ROW() &lt;= 401),
    INDEX(input!$T$3:$T$102, (ROW()-2)/4 + 1),
    ""
)</f>
        <v/>
      </c>
      <c r="S247" s="92"/>
      <c r="T247" s="92"/>
      <c r="U247" s="78" t="str">
        <f t="array" ref="U247">IF(AND(MOD(ROW()-2, 4) = 0, ROW() &lt;= 401),
    INDEX(input!$AF$3:$AF$102, (ROW()-2)/4 + 1),
    ""
)</f>
        <v/>
      </c>
      <c r="V247" s="174" t="str">
        <f t="array" ref="V247">IF(AND(MOD(ROW()-2, 4) = 0, ROW() &lt;= 401),
    INDEX(input!$U$3:$U$102, (ROW()-2)/4 + 1),
    ""
)</f>
        <v/>
      </c>
      <c r="W247" s="172"/>
      <c r="X247" s="172"/>
      <c r="Y247" s="175" t="str">
        <f t="array" ref="Y247">IF(AND(MOD(ROW()-2, 4) = 0, ROW() &lt;= 401),
    INDEX(input!$AB$3:$AB$102, (ROW()-2)/4 + 1),
    ""
)</f>
        <v/>
      </c>
      <c r="Z247" s="92">
        <f t="array" ref="Z247">INDEX(Images!$3:$401, INT((ROW()-2)/4)+1, MOD(ROW()-2, 4) + 2)</f>
        <v>0</v>
      </c>
      <c r="AA247" s="92">
        <f>IF(Z247&lt;&gt;"", 2, "")</f>
        <v>2</v>
      </c>
      <c r="AB247" s="92" t="str">
        <f t="shared" ref="AB247:AB249" si="63">IF(Z247&lt;&gt;"", AB246, "")</f>
        <v xml:space="preserve">     </v>
      </c>
      <c r="AC247" s="172"/>
      <c r="AD247" s="92" t="str">
        <f t="shared" si="1"/>
        <v/>
      </c>
      <c r="AE247" s="92"/>
      <c r="AF247" s="92"/>
      <c r="AG247" s="177" t="str">
        <f t="array" ref="AG247">IF(AND(MOD(ROW()-2, 4) = 0, ROW() &lt;= 401),
    LOWER(INDEX(input!$I$3:$I$102, (ROW()-2)/4 + 1)),
    ""
)</f>
        <v/>
      </c>
      <c r="AH247" s="92"/>
      <c r="AI247" s="92"/>
      <c r="AJ247" s="178" t="str">
        <f t="array" ref="AJ247">IF(MOD(ROW()-2, 4) = 0, IF(LOWER(INDEX(input!$V:$V, 3 + (ROW()-2)/4)) = "Slightly Used", "used", LOWER(INDEX(input!$V:$V, 3 + (ROW()-2)/4))), "")</f>
        <v/>
      </c>
      <c r="AK247" s="172"/>
      <c r="AL247" s="92"/>
      <c r="AM247" s="92"/>
      <c r="AN247" s="92"/>
      <c r="AO247" s="92"/>
      <c r="AP247" s="92"/>
      <c r="AQ247" s="92"/>
      <c r="AR247" s="92"/>
      <c r="AS247" s="92"/>
      <c r="AT247" s="78" t="str">
        <f t="array" ref="AT247">IF(AND(MOD(ROW()-2, 4) = 0, ROW() &lt;= 401),
    INDEX(input!$AD$3:$AD$102, (ROW()-2)/4 + 1),
    ""
)</f>
        <v/>
      </c>
      <c r="AU247" s="172"/>
      <c r="AV247" s="92"/>
      <c r="AW247" s="92"/>
      <c r="AX247" s="172"/>
      <c r="AY247" s="92"/>
      <c r="AZ247" s="92"/>
      <c r="BA247" s="172"/>
      <c r="BB247" s="92"/>
      <c r="BC247" s="92"/>
      <c r="BD247" s="172"/>
      <c r="BE247" s="92"/>
      <c r="BF247" s="92"/>
      <c r="BG247" s="172"/>
      <c r="BH247" s="92"/>
      <c r="BI247" s="92"/>
      <c r="BJ247" s="172"/>
      <c r="BK247" s="92"/>
      <c r="BL247" s="92"/>
      <c r="BM247" s="172"/>
      <c r="BN247" s="92"/>
      <c r="BO247" s="92"/>
      <c r="BP247" s="92"/>
      <c r="BQ247" s="10"/>
      <c r="BR247" s="10"/>
    </row>
    <row r="248" spans="1:70">
      <c r="A248" s="92" t="str">
        <f t="shared" si="0"/>
        <v xml:space="preserve">      </v>
      </c>
      <c r="B248" s="92" t="str">
        <f t="array" ref="B248">IF(AND(MOD(ROW()-2, 4) = 0, ROW() &lt;= 402), INDEX(input!$C$3:$C$102, (ROW()-2)/4 + 1), "")</f>
        <v/>
      </c>
      <c r="C248" s="92"/>
      <c r="D248" s="92" t="str">
        <f t="array" ref="D248">IF(AND(MOD(ROW()-2, 4) = 0, ROW() &lt;= 401),
    INDEX(input!$E$3:$E$102, (ROW()-2)/4 + 1),
    ""
)</f>
        <v/>
      </c>
      <c r="E248" s="92"/>
      <c r="F248" s="92" t="str">
        <f t="array" ref="F248">IF(AND(MOD(ROW()-2, 4) = 0, ROW() &lt;= 401),
    INDEX(input!$P$3:$P$102, (ROW()-2)/4 + 1),
    ""
)</f>
        <v/>
      </c>
      <c r="G248" s="92">
        <f t="array" ref="G248">IF(AND(MOD(ROW()-2, 4) = 0, ROW() &lt;= 401),
    INDEX(input!$Q$3:$Q$102, (ROW()-2)/4 + 1),
)</f>
        <v>0</v>
      </c>
      <c r="H248" s="172"/>
      <c r="I248" s="92" t="str">
        <f t="array" ref="I248">IF(AND(MOD(ROW()-2, 4) = 0, ROW() &lt;= 401),
    INDEX(input!$R$3:$R$102, (ROW()-2)/4 + 1),
    ""
)</f>
        <v/>
      </c>
      <c r="J248" s="92" t="str">
        <f t="array" ref="J248">IF(AND(MOD(ROW()-2, 4) = 0, ROW() &lt;= 401),
    INDEX(input!$S$3:$S$102, (ROW()-2)/4 + 1),
    ""
)</f>
        <v/>
      </c>
      <c r="K248" s="92"/>
      <c r="L248" s="92"/>
      <c r="M248" s="92"/>
      <c r="N248" s="92"/>
      <c r="O248" s="92" t="str">
        <f t="array" ref="O248">IF(AND(MOD(ROW()-2, 4) = 0, ROW() &lt;= 401),
    INDEX(input!$AA$3:$AA$102, (ROW()-2)/4 + 1),
    ""
)</f>
        <v/>
      </c>
      <c r="P248" s="173" t="str">
        <f t="array" ref="P248">IF(AND(MOD(ROW()-2, 4) = 0, ROW() &lt;= 401),
    INDEX(input!$AC$3:$AC$102, (ROW()-2)/4 + 1),
    ""
)</f>
        <v/>
      </c>
      <c r="Q248" s="92"/>
      <c r="R248" s="173" t="str">
        <f t="array" ref="R248">IF(AND(MOD(ROW()-2, 4) = 0, ROW() &lt;= 401),
    INDEX(input!$T$3:$T$102, (ROW()-2)/4 + 1),
    ""
)</f>
        <v/>
      </c>
      <c r="S248" s="92"/>
      <c r="T248" s="92"/>
      <c r="U248" s="78" t="str">
        <f t="array" ref="U248">IF(AND(MOD(ROW()-2, 4) = 0, ROW() &lt;= 401),
    INDEX(input!$AF$3:$AF$102, (ROW()-2)/4 + 1),
    ""
)</f>
        <v/>
      </c>
      <c r="V248" s="174" t="str">
        <f t="array" ref="V248">IF(AND(MOD(ROW()-2, 4) = 0, ROW() &lt;= 401),
    INDEX(input!$U$3:$U$102, (ROW()-2)/4 + 1),
    ""
)</f>
        <v/>
      </c>
      <c r="W248" s="172"/>
      <c r="X248" s="172"/>
      <c r="Y248" s="175" t="str">
        <f t="array" ref="Y248">IF(AND(MOD(ROW()-2, 4) = 0, ROW() &lt;= 401),
    INDEX(input!$AB$3:$AB$102, (ROW()-2)/4 + 1),
    ""
)</f>
        <v/>
      </c>
      <c r="Z248" s="92">
        <f t="array" ref="Z248">INDEX(Images!$3:$401, INT((ROW()-2)/4)+1, MOD(ROW()-2, 4) + 2)</f>
        <v>0</v>
      </c>
      <c r="AA248" s="92">
        <f>IF(Z248&lt;&gt;"", 3, "")</f>
        <v>3</v>
      </c>
      <c r="AB248" s="92" t="str">
        <f t="shared" si="63"/>
        <v xml:space="preserve">     </v>
      </c>
      <c r="AC248" s="172"/>
      <c r="AD248" s="92" t="str">
        <f t="shared" si="1"/>
        <v/>
      </c>
      <c r="AE248" s="92"/>
      <c r="AF248" s="92"/>
      <c r="AG248" s="177" t="str">
        <f t="array" ref="AG248">IF(AND(MOD(ROW()-2, 4) = 0, ROW() &lt;= 401),
    LOWER(INDEX(input!$I$3:$I$102, (ROW()-2)/4 + 1)),
    ""
)</f>
        <v/>
      </c>
      <c r="AH248" s="92"/>
      <c r="AI248" s="92"/>
      <c r="AJ248" s="178" t="str">
        <f t="array" ref="AJ248">IF(MOD(ROW()-2, 4) = 0, IF(LOWER(INDEX(input!$V:$V, 3 + (ROW()-2)/4)) = "Slightly Used", "used", LOWER(INDEX(input!$V:$V, 3 + (ROW()-2)/4))), "")</f>
        <v/>
      </c>
      <c r="AK248" s="172"/>
      <c r="AL248" s="92"/>
      <c r="AM248" s="92"/>
      <c r="AN248" s="92"/>
      <c r="AO248" s="92"/>
      <c r="AP248" s="92"/>
      <c r="AQ248" s="92"/>
      <c r="AR248" s="92"/>
      <c r="AS248" s="92"/>
      <c r="AT248" s="78" t="str">
        <f t="array" ref="AT248">IF(AND(MOD(ROW()-2, 4) = 0, ROW() &lt;= 401),
    INDEX(input!$AD$3:$AD$102, (ROW()-2)/4 + 1),
    ""
)</f>
        <v/>
      </c>
      <c r="AU248" s="172"/>
      <c r="AV248" s="92"/>
      <c r="AW248" s="92"/>
      <c r="AX248" s="172"/>
      <c r="AY248" s="92"/>
      <c r="AZ248" s="92"/>
      <c r="BA248" s="172"/>
      <c r="BB248" s="92"/>
      <c r="BC248" s="92"/>
      <c r="BD248" s="172"/>
      <c r="BE248" s="92"/>
      <c r="BF248" s="92"/>
      <c r="BG248" s="172"/>
      <c r="BH248" s="92"/>
      <c r="BI248" s="92"/>
      <c r="BJ248" s="172"/>
      <c r="BK248" s="92"/>
      <c r="BL248" s="92"/>
      <c r="BM248" s="172"/>
      <c r="BN248" s="92"/>
      <c r="BO248" s="92"/>
      <c r="BP248" s="92"/>
      <c r="BQ248" s="10"/>
      <c r="BR248" s="10"/>
    </row>
    <row r="249" spans="1:70">
      <c r="A249" s="92" t="str">
        <f t="shared" si="0"/>
        <v xml:space="preserve">      </v>
      </c>
      <c r="B249" s="92" t="str">
        <f t="array" ref="B249">IF(AND(MOD(ROW()-2, 4) = 0, ROW() &lt;= 402), INDEX(input!$C$3:$C$102, (ROW()-2)/4 + 1), "")</f>
        <v/>
      </c>
      <c r="C249" s="92"/>
      <c r="D249" s="92" t="str">
        <f t="array" ref="D249">IF(AND(MOD(ROW()-2, 4) = 0, ROW() &lt;= 401),
    INDEX(input!$E$3:$E$102, (ROW()-2)/4 + 1),
    ""
)</f>
        <v/>
      </c>
      <c r="E249" s="92"/>
      <c r="F249" s="92" t="str">
        <f t="array" ref="F249">IF(AND(MOD(ROW()-2, 4) = 0, ROW() &lt;= 401),
    INDEX(input!$P$3:$P$102, (ROW()-2)/4 + 1),
    ""
)</f>
        <v/>
      </c>
      <c r="G249" s="92">
        <f t="array" ref="G249">IF(AND(MOD(ROW()-2, 4) = 0, ROW() &lt;= 401),
    INDEX(input!$Q$3:$Q$102, (ROW()-2)/4 + 1),
)</f>
        <v>0</v>
      </c>
      <c r="H249" s="172"/>
      <c r="I249" s="92" t="str">
        <f t="array" ref="I249">IF(AND(MOD(ROW()-2, 4) = 0, ROW() &lt;= 401),
    INDEX(input!$R$3:$R$102, (ROW()-2)/4 + 1),
    ""
)</f>
        <v/>
      </c>
      <c r="J249" s="92" t="str">
        <f t="array" ref="J249">IF(AND(MOD(ROW()-2, 4) = 0, ROW() &lt;= 401),
    INDEX(input!$S$3:$S$102, (ROW()-2)/4 + 1),
    ""
)</f>
        <v/>
      </c>
      <c r="K249" s="92"/>
      <c r="L249" s="92"/>
      <c r="M249" s="92"/>
      <c r="N249" s="92"/>
      <c r="O249" s="92" t="str">
        <f t="array" ref="O249">IF(AND(MOD(ROW()-2, 4) = 0, ROW() &lt;= 401),
    INDEX(input!$AA$3:$AA$102, (ROW()-2)/4 + 1),
    ""
)</f>
        <v/>
      </c>
      <c r="P249" s="173" t="str">
        <f t="array" ref="P249">IF(AND(MOD(ROW()-2, 4) = 0, ROW() &lt;= 401),
    INDEX(input!$AC$3:$AC$102, (ROW()-2)/4 + 1),
    ""
)</f>
        <v/>
      </c>
      <c r="Q249" s="92"/>
      <c r="R249" s="173" t="str">
        <f t="array" ref="R249">IF(AND(MOD(ROW()-2, 4) = 0, ROW() &lt;= 401),
    INDEX(input!$T$3:$T$102, (ROW()-2)/4 + 1),
    ""
)</f>
        <v/>
      </c>
      <c r="S249" s="92"/>
      <c r="T249" s="92"/>
      <c r="U249" s="78" t="str">
        <f t="array" ref="U249">IF(AND(MOD(ROW()-2, 4) = 0, ROW() &lt;= 401),
    INDEX(input!$AF$3:$AF$102, (ROW()-2)/4 + 1),
    ""
)</f>
        <v/>
      </c>
      <c r="V249" s="174" t="str">
        <f t="array" ref="V249">IF(AND(MOD(ROW()-2, 4) = 0, ROW() &lt;= 401),
    INDEX(input!$U$3:$U$102, (ROW()-2)/4 + 1),
    ""
)</f>
        <v/>
      </c>
      <c r="W249" s="172"/>
      <c r="X249" s="172"/>
      <c r="Y249" s="175" t="str">
        <f t="array" ref="Y249">IF(AND(MOD(ROW()-2, 4) = 0, ROW() &lt;= 401),
    INDEX(input!$AB$3:$AB$102, (ROW()-2)/4 + 1),
    ""
)</f>
        <v/>
      </c>
      <c r="Z249" s="92">
        <f t="array" ref="Z249">INDEX(Images!$3:$401, INT((ROW()-2)/4)+1, MOD(ROW()-2, 4) + 2)</f>
        <v>0</v>
      </c>
      <c r="AA249" s="92">
        <f>IF(Z249&lt;&gt;"", 4, "")</f>
        <v>4</v>
      </c>
      <c r="AB249" s="92" t="str">
        <f t="shared" si="63"/>
        <v xml:space="preserve">     </v>
      </c>
      <c r="AC249" s="172"/>
      <c r="AD249" s="92" t="str">
        <f t="shared" si="1"/>
        <v/>
      </c>
      <c r="AE249" s="92"/>
      <c r="AF249" s="92"/>
      <c r="AG249" s="177" t="str">
        <f t="array" ref="AG249">IF(AND(MOD(ROW()-2, 4) = 0, ROW() &lt;= 401),
    LOWER(INDEX(input!$I$3:$I$102, (ROW()-2)/4 + 1)),
    ""
)</f>
        <v/>
      </c>
      <c r="AH249" s="92"/>
      <c r="AI249" s="92"/>
      <c r="AJ249" s="178" t="str">
        <f t="array" ref="AJ249">IF(MOD(ROW()-2, 4) = 0, IF(LOWER(INDEX(input!$V:$V, 3 + (ROW()-2)/4)) = "Slightly Used", "used", LOWER(INDEX(input!$V:$V, 3 + (ROW()-2)/4))), "")</f>
        <v/>
      </c>
      <c r="AK249" s="172"/>
      <c r="AL249" s="92"/>
      <c r="AM249" s="92"/>
      <c r="AN249" s="92"/>
      <c r="AO249" s="92"/>
      <c r="AP249" s="92"/>
      <c r="AQ249" s="92"/>
      <c r="AR249" s="92"/>
      <c r="AS249" s="92"/>
      <c r="AT249" s="78" t="str">
        <f t="array" ref="AT249">IF(AND(MOD(ROW()-2, 4) = 0, ROW() &lt;= 401),
    INDEX(input!$AD$3:$AD$102, (ROW()-2)/4 + 1),
    ""
)</f>
        <v/>
      </c>
      <c r="AU249" s="172"/>
      <c r="AV249" s="92"/>
      <c r="AW249" s="92"/>
      <c r="AX249" s="172"/>
      <c r="AY249" s="92"/>
      <c r="AZ249" s="92"/>
      <c r="BA249" s="172"/>
      <c r="BB249" s="92"/>
      <c r="BC249" s="92"/>
      <c r="BD249" s="172"/>
      <c r="BE249" s="92"/>
      <c r="BF249" s="92"/>
      <c r="BG249" s="172"/>
      <c r="BH249" s="92"/>
      <c r="BI249" s="92"/>
      <c r="BJ249" s="172"/>
      <c r="BK249" s="92"/>
      <c r="BL249" s="92"/>
      <c r="BM249" s="172"/>
      <c r="BN249" s="92"/>
      <c r="BO249" s="92"/>
      <c r="BP249" s="92"/>
      <c r="BQ249" s="10"/>
      <c r="BR249" s="10"/>
    </row>
    <row r="250" spans="1:70">
      <c r="A250" s="92" t="str">
        <f t="shared" si="0"/>
        <v xml:space="preserve">      </v>
      </c>
      <c r="B250" s="92" t="str">
        <f t="array" ref="B250">IF(AND(MOD(ROW()-2, 4) = 0, ROW() &lt;= 402), INDEX(input!$C$3:$C$102, (ROW()-2)/4 + 1), "")</f>
        <v xml:space="preserve">     </v>
      </c>
      <c r="C250" s="92" t="str">
        <f t="array" aca="1" ref="C25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50" s="92">
        <f t="array" ref="D250">IF(AND(MOD(ROW()-2, 4) = 0, ROW() &lt;= 401),
    INDEX(input!$E$3:$E$102, (ROW()-2)/4 + 1),
    ""
)</f>
        <v>0</v>
      </c>
      <c r="E250" s="92" t="s">
        <v>509</v>
      </c>
      <c r="F250" s="92">
        <f t="array" ref="F250">IF(AND(MOD(ROW()-2, 4) = 0, ROW() &lt;= 401),
    INDEX(input!$P$3:$P$102, (ROW()-2)/4 + 1),
    ""
)</f>
        <v>0</v>
      </c>
      <c r="G250" s="92">
        <f t="array" ref="G250">IF(AND(MOD(ROW()-2, 4) = 0, ROW() &lt;= 401),
    INDEX(input!$Q$3:$Q$102, (ROW()-2)/4 + 1),
)</f>
        <v>0</v>
      </c>
      <c r="H250" s="172" t="b">
        <v>0</v>
      </c>
      <c r="I250" s="92">
        <f t="array" ref="I250">IF(AND(MOD(ROW()-2, 4) = 0, ROW() &lt;= 401),
    INDEX(input!$R$3:$R$102, (ROW()-2)/4 + 1),
    ""
)</f>
        <v>0</v>
      </c>
      <c r="J250" s="92">
        <f t="array" ref="J250">IF(AND(MOD(ROW()-2, 4) = 0, ROW() &lt;= 401),
    INDEX(input!$S$3:$S$102, (ROW()-2)/4 + 1),
    ""
)</f>
        <v>0</v>
      </c>
      <c r="K250" s="92"/>
      <c r="L250" s="92"/>
      <c r="M250" s="92"/>
      <c r="N250" s="92"/>
      <c r="O250" s="92" t="str">
        <f t="array" ref="O250">IF(AND(MOD(ROW()-2, 4) = 0, ROW() &lt;= 401),
    INDEX(input!$AA$3:$AA$102, (ROW()-2)/4 + 1),
    ""
)</f>
        <v xml:space="preserve"> 2-D-9</v>
      </c>
      <c r="P250" s="173" t="str">
        <f t="array" ref="P250">IF(AND(MOD(ROW()-2, 4) = 0, ROW() &lt;= 401),
    INDEX(input!$AC$3:$AC$102, (ROW()-2)/4 + 1),
    ""
)</f>
        <v>No Matching Item Found</v>
      </c>
      <c r="Q250" s="92" t="s">
        <v>510</v>
      </c>
      <c r="R250" s="173">
        <f t="array" ref="R250">IF(AND(MOD(ROW()-2, 4) = 0, ROW() &lt;= 401),
    INDEX(input!$T$3:$T$102, (ROW()-2)/4 + 1),
    ""
)</f>
        <v>0</v>
      </c>
      <c r="S250" s="92" t="s">
        <v>511</v>
      </c>
      <c r="T250" s="92" t="s">
        <v>512</v>
      </c>
      <c r="U250" s="78" t="b">
        <f t="array" ref="U250">IF(AND(MOD(ROW()-2, 4) = 0, ROW() &lt;= 401),
    INDEX(input!$AF$3:$AF$102, (ROW()-2)/4 + 1),
    ""
)</f>
        <v>0</v>
      </c>
      <c r="V250" s="174">
        <f t="array" ref="V250">IF(AND(MOD(ROW()-2, 4) = 0, ROW() &lt;= 401),
    INDEX(input!$U$3:$U$102, (ROW()-2)/4 + 1),
    ""
)</f>
        <v>0</v>
      </c>
      <c r="W250" s="172" t="b">
        <v>1</v>
      </c>
      <c r="X250" s="172" t="b">
        <v>1</v>
      </c>
      <c r="Y250" s="175" t="str">
        <f t="array" ref="Y250">IF(AND(MOD(ROW()-2, 4) = 0, ROW() &lt;= 401),
    INDEX(input!$AB$3:$AB$102, (ROW()-2)/4 + 1),
    ""
)</f>
        <v/>
      </c>
      <c r="Z250" s="92">
        <f t="array" ref="Z250">INDEX(Images!$3:$401, INT((ROW()-2)/4)+1, MOD(ROW()-2, 4) + 2)</f>
        <v>0</v>
      </c>
      <c r="AA250" s="92">
        <f>IF(Z250&lt;&gt;"", 1, "")</f>
        <v>1</v>
      </c>
      <c r="AB250" s="92" t="str">
        <f t="array" ref="AB250">IF(AND(Z250&lt;&gt;"", MOD(ROW()-2,4)=0), INDEX($B$2:$B$401, (ROW()-2)/4*4 + 1), "")</f>
        <v xml:space="preserve">     </v>
      </c>
      <c r="AC250" s="172" t="b">
        <v>0</v>
      </c>
      <c r="AD250" s="92" t="str">
        <f t="shared" si="1"/>
        <v xml:space="preserve">     </v>
      </c>
      <c r="AE250" s="92"/>
      <c r="AF250" s="92" t="s">
        <v>513</v>
      </c>
      <c r="AG250" s="177" t="str">
        <f t="array" ref="AG250">IF(AND(MOD(ROW()-2, 4) = 0, ROW() &lt;= 401),
    LOWER(INDEX(input!$I$3:$I$102, (ROW()-2)/4 + 1)),
    ""
)</f>
        <v/>
      </c>
      <c r="AH250" s="92"/>
      <c r="AI250" s="92"/>
      <c r="AJ250" s="178" t="str">
        <f t="array" ref="AJ250">IF(MOD(ROW()-2, 4) = 0, IF(LOWER(INDEX(input!$V:$V, 3 + (ROW()-2)/4)) = "Slightly Used", "used", LOWER(INDEX(input!$V:$V, 3 + (ROW()-2)/4))), "")</f>
        <v/>
      </c>
      <c r="AK250" s="172" t="b">
        <v>1</v>
      </c>
      <c r="AL250" s="92"/>
      <c r="AM250" s="92"/>
      <c r="AN250" s="92"/>
      <c r="AO250" s="92"/>
      <c r="AP250" s="92"/>
      <c r="AQ250" s="92"/>
      <c r="AR250" s="92" t="s">
        <v>514</v>
      </c>
      <c r="AS250" s="92"/>
      <c r="AT250" s="78" t="str">
        <f t="array" ref="AT250">IF(AND(MOD(ROW()-2, 4) = 0, ROW() &lt;= 401),
    INDEX(input!$AD$3:$AD$102, (ROW()-2)/4 + 1),
    ""
)</f>
        <v>No Matching Item Found</v>
      </c>
      <c r="AU250" s="172" t="b">
        <v>1</v>
      </c>
      <c r="AV250" s="92"/>
      <c r="AW250" s="92"/>
      <c r="AX250" s="172" t="b">
        <v>1</v>
      </c>
      <c r="AY250" s="92"/>
      <c r="AZ250" s="92"/>
      <c r="BA250" s="172" t="b">
        <v>1</v>
      </c>
      <c r="BB250" s="92"/>
      <c r="BC250" s="92"/>
      <c r="BD250" s="172" t="b">
        <v>1</v>
      </c>
      <c r="BE250" s="92"/>
      <c r="BF250" s="92"/>
      <c r="BG250" s="172" t="b">
        <v>1</v>
      </c>
      <c r="BH250" s="92"/>
      <c r="BI250" s="92"/>
      <c r="BJ250" s="172" t="b">
        <v>1</v>
      </c>
      <c r="BK250" s="92"/>
      <c r="BL250" s="92"/>
      <c r="BM250" s="172" t="b">
        <v>1</v>
      </c>
      <c r="BN250" s="92"/>
      <c r="BO250" s="92"/>
      <c r="BP250" s="92" t="s">
        <v>515</v>
      </c>
      <c r="BQ250" s="10"/>
      <c r="BR250" s="10"/>
    </row>
    <row r="251" spans="1:70">
      <c r="A251" s="92" t="str">
        <f t="shared" si="0"/>
        <v xml:space="preserve">      </v>
      </c>
      <c r="B251" s="92" t="str">
        <f t="array" ref="B251">IF(AND(MOD(ROW()-2, 4) = 0, ROW() &lt;= 402), INDEX(input!$C$3:$C$102, (ROW()-2)/4 + 1), "")</f>
        <v/>
      </c>
      <c r="C251" s="92"/>
      <c r="D251" s="92" t="str">
        <f t="array" ref="D251">IF(AND(MOD(ROW()-2, 4) = 0, ROW() &lt;= 401),
    INDEX(input!$E$3:$E$102, (ROW()-2)/4 + 1),
    ""
)</f>
        <v/>
      </c>
      <c r="E251" s="92"/>
      <c r="F251" s="92" t="str">
        <f t="array" ref="F251">IF(AND(MOD(ROW()-2, 4) = 0, ROW() &lt;= 401),
    INDEX(input!$P$3:$P$102, (ROW()-2)/4 + 1),
    ""
)</f>
        <v/>
      </c>
      <c r="G251" s="92">
        <f t="array" ref="G251">IF(AND(MOD(ROW()-2, 4) = 0, ROW() &lt;= 401),
    INDEX(input!$Q$3:$Q$102, (ROW()-2)/4 + 1),
)</f>
        <v>0</v>
      </c>
      <c r="H251" s="172"/>
      <c r="I251" s="92" t="str">
        <f t="array" ref="I251">IF(AND(MOD(ROW()-2, 4) = 0, ROW() &lt;= 401),
    INDEX(input!$R$3:$R$102, (ROW()-2)/4 + 1),
    ""
)</f>
        <v/>
      </c>
      <c r="J251" s="92" t="str">
        <f t="array" ref="J251">IF(AND(MOD(ROW()-2, 4) = 0, ROW() &lt;= 401),
    INDEX(input!$S$3:$S$102, (ROW()-2)/4 + 1),
    ""
)</f>
        <v/>
      </c>
      <c r="K251" s="92"/>
      <c r="L251" s="92"/>
      <c r="M251" s="92"/>
      <c r="N251" s="92"/>
      <c r="O251" s="92" t="str">
        <f t="array" ref="O251">IF(AND(MOD(ROW()-2, 4) = 0, ROW() &lt;= 401),
    INDEX(input!$AA$3:$AA$102, (ROW()-2)/4 + 1),
    ""
)</f>
        <v/>
      </c>
      <c r="P251" s="173" t="str">
        <f t="array" ref="P251">IF(AND(MOD(ROW()-2, 4) = 0, ROW() &lt;= 401),
    INDEX(input!$AC$3:$AC$102, (ROW()-2)/4 + 1),
    ""
)</f>
        <v/>
      </c>
      <c r="Q251" s="92"/>
      <c r="R251" s="173" t="str">
        <f t="array" ref="R251">IF(AND(MOD(ROW()-2, 4) = 0, ROW() &lt;= 401),
    INDEX(input!$T$3:$T$102, (ROW()-2)/4 + 1),
    ""
)</f>
        <v/>
      </c>
      <c r="S251" s="92"/>
      <c r="T251" s="92"/>
      <c r="U251" s="78" t="str">
        <f t="array" ref="U251">IF(AND(MOD(ROW()-2, 4) = 0, ROW() &lt;= 401),
    INDEX(input!$AF$3:$AF$102, (ROW()-2)/4 + 1),
    ""
)</f>
        <v/>
      </c>
      <c r="V251" s="174" t="str">
        <f t="array" ref="V251">IF(AND(MOD(ROW()-2, 4) = 0, ROW() &lt;= 401),
    INDEX(input!$U$3:$U$102, (ROW()-2)/4 + 1),
    ""
)</f>
        <v/>
      </c>
      <c r="W251" s="172"/>
      <c r="X251" s="172"/>
      <c r="Y251" s="175" t="str">
        <f t="array" ref="Y251">IF(AND(MOD(ROW()-2, 4) = 0, ROW() &lt;= 401),
    INDEX(input!$AB$3:$AB$102, (ROW()-2)/4 + 1),
    ""
)</f>
        <v/>
      </c>
      <c r="Z251" s="92">
        <f t="array" ref="Z251">INDEX(Images!$3:$401, INT((ROW()-2)/4)+1, MOD(ROW()-2, 4) + 2)</f>
        <v>0</v>
      </c>
      <c r="AA251" s="92">
        <f>IF(Z251&lt;&gt;"", 2, "")</f>
        <v>2</v>
      </c>
      <c r="AB251" s="92" t="str">
        <f t="shared" ref="AB251:AB253" si="64">IF(Z251&lt;&gt;"", AB250, "")</f>
        <v xml:space="preserve">     </v>
      </c>
      <c r="AC251" s="172"/>
      <c r="AD251" s="92" t="str">
        <f t="shared" si="1"/>
        <v/>
      </c>
      <c r="AE251" s="92"/>
      <c r="AF251" s="92"/>
      <c r="AG251" s="177" t="str">
        <f t="array" ref="AG251">IF(AND(MOD(ROW()-2, 4) = 0, ROW() &lt;= 401),
    LOWER(INDEX(input!$I$3:$I$102, (ROW()-2)/4 + 1)),
    ""
)</f>
        <v/>
      </c>
      <c r="AH251" s="92"/>
      <c r="AI251" s="92"/>
      <c r="AJ251" s="178" t="str">
        <f t="array" ref="AJ251">IF(MOD(ROW()-2, 4) = 0, IF(LOWER(INDEX(input!$V:$V, 3 + (ROW()-2)/4)) = "Slightly Used", "used", LOWER(INDEX(input!$V:$V, 3 + (ROW()-2)/4))), "")</f>
        <v/>
      </c>
      <c r="AK251" s="172"/>
      <c r="AL251" s="92"/>
      <c r="AM251" s="92"/>
      <c r="AN251" s="92"/>
      <c r="AO251" s="92"/>
      <c r="AP251" s="92"/>
      <c r="AQ251" s="92"/>
      <c r="AR251" s="92"/>
      <c r="AS251" s="92"/>
      <c r="AT251" s="78" t="str">
        <f t="array" ref="AT251">IF(AND(MOD(ROW()-2, 4) = 0, ROW() &lt;= 401),
    INDEX(input!$AD$3:$AD$102, (ROW()-2)/4 + 1),
    ""
)</f>
        <v/>
      </c>
      <c r="AU251" s="172"/>
      <c r="AV251" s="92"/>
      <c r="AW251" s="92"/>
      <c r="AX251" s="172"/>
      <c r="AY251" s="92"/>
      <c r="AZ251" s="92"/>
      <c r="BA251" s="172"/>
      <c r="BB251" s="92"/>
      <c r="BC251" s="92"/>
      <c r="BD251" s="172"/>
      <c r="BE251" s="92"/>
      <c r="BF251" s="92"/>
      <c r="BG251" s="172"/>
      <c r="BH251" s="92"/>
      <c r="BI251" s="92"/>
      <c r="BJ251" s="172"/>
      <c r="BK251" s="92"/>
      <c r="BL251" s="92"/>
      <c r="BM251" s="172"/>
      <c r="BN251" s="92"/>
      <c r="BO251" s="92"/>
      <c r="BP251" s="92"/>
      <c r="BQ251" s="10"/>
      <c r="BR251" s="10"/>
    </row>
    <row r="252" spans="1:70">
      <c r="A252" s="92" t="str">
        <f t="shared" si="0"/>
        <v xml:space="preserve">      </v>
      </c>
      <c r="B252" s="92" t="str">
        <f t="array" ref="B252">IF(AND(MOD(ROW()-2, 4) = 0, ROW() &lt;= 402), INDEX(input!$C$3:$C$102, (ROW()-2)/4 + 1), "")</f>
        <v/>
      </c>
      <c r="C252" s="92"/>
      <c r="D252" s="92" t="str">
        <f t="array" ref="D252">IF(AND(MOD(ROW()-2, 4) = 0, ROW() &lt;= 401),
    INDEX(input!$E$3:$E$102, (ROW()-2)/4 + 1),
    ""
)</f>
        <v/>
      </c>
      <c r="E252" s="92"/>
      <c r="F252" s="92" t="str">
        <f t="array" ref="F252">IF(AND(MOD(ROW()-2, 4) = 0, ROW() &lt;= 401),
    INDEX(input!$P$3:$P$102, (ROW()-2)/4 + 1),
    ""
)</f>
        <v/>
      </c>
      <c r="G252" s="92">
        <f t="array" ref="G252">IF(AND(MOD(ROW()-2, 4) = 0, ROW() &lt;= 401),
    INDEX(input!$Q$3:$Q$102, (ROW()-2)/4 + 1),
)</f>
        <v>0</v>
      </c>
      <c r="H252" s="172"/>
      <c r="I252" s="92" t="str">
        <f t="array" ref="I252">IF(AND(MOD(ROW()-2, 4) = 0, ROW() &lt;= 401),
    INDEX(input!$R$3:$R$102, (ROW()-2)/4 + 1),
    ""
)</f>
        <v/>
      </c>
      <c r="J252" s="92" t="str">
        <f t="array" ref="J252">IF(AND(MOD(ROW()-2, 4) = 0, ROW() &lt;= 401),
    INDEX(input!$S$3:$S$102, (ROW()-2)/4 + 1),
    ""
)</f>
        <v/>
      </c>
      <c r="K252" s="92"/>
      <c r="L252" s="92"/>
      <c r="M252" s="92"/>
      <c r="N252" s="92"/>
      <c r="O252" s="92" t="str">
        <f t="array" ref="O252">IF(AND(MOD(ROW()-2, 4) = 0, ROW() &lt;= 401),
    INDEX(input!$AA$3:$AA$102, (ROW()-2)/4 + 1),
    ""
)</f>
        <v/>
      </c>
      <c r="P252" s="173" t="str">
        <f t="array" ref="P252">IF(AND(MOD(ROW()-2, 4) = 0, ROW() &lt;= 401),
    INDEX(input!$AC$3:$AC$102, (ROW()-2)/4 + 1),
    ""
)</f>
        <v/>
      </c>
      <c r="Q252" s="92"/>
      <c r="R252" s="173" t="str">
        <f t="array" ref="R252">IF(AND(MOD(ROW()-2, 4) = 0, ROW() &lt;= 401),
    INDEX(input!$T$3:$T$102, (ROW()-2)/4 + 1),
    ""
)</f>
        <v/>
      </c>
      <c r="S252" s="92"/>
      <c r="T252" s="92"/>
      <c r="U252" s="78" t="str">
        <f t="array" ref="U252">IF(AND(MOD(ROW()-2, 4) = 0, ROW() &lt;= 401),
    INDEX(input!$AF$3:$AF$102, (ROW()-2)/4 + 1),
    ""
)</f>
        <v/>
      </c>
      <c r="V252" s="174" t="str">
        <f t="array" ref="V252">IF(AND(MOD(ROW()-2, 4) = 0, ROW() &lt;= 401),
    INDEX(input!$U$3:$U$102, (ROW()-2)/4 + 1),
    ""
)</f>
        <v/>
      </c>
      <c r="W252" s="172"/>
      <c r="X252" s="172"/>
      <c r="Y252" s="175" t="str">
        <f t="array" ref="Y252">IF(AND(MOD(ROW()-2, 4) = 0, ROW() &lt;= 401),
    INDEX(input!$AB$3:$AB$102, (ROW()-2)/4 + 1),
    ""
)</f>
        <v/>
      </c>
      <c r="Z252" s="92">
        <f t="array" ref="Z252">INDEX(Images!$3:$401, INT((ROW()-2)/4)+1, MOD(ROW()-2, 4) + 2)</f>
        <v>0</v>
      </c>
      <c r="AA252" s="92">
        <f>IF(Z252&lt;&gt;"", 3, "")</f>
        <v>3</v>
      </c>
      <c r="AB252" s="92" t="str">
        <f t="shared" si="64"/>
        <v xml:space="preserve">     </v>
      </c>
      <c r="AC252" s="172"/>
      <c r="AD252" s="92" t="str">
        <f t="shared" si="1"/>
        <v/>
      </c>
      <c r="AE252" s="92"/>
      <c r="AF252" s="92"/>
      <c r="AG252" s="177" t="str">
        <f t="array" ref="AG252">IF(AND(MOD(ROW()-2, 4) = 0, ROW() &lt;= 401),
    LOWER(INDEX(input!$I$3:$I$102, (ROW()-2)/4 + 1)),
    ""
)</f>
        <v/>
      </c>
      <c r="AH252" s="92"/>
      <c r="AI252" s="92"/>
      <c r="AJ252" s="178" t="str">
        <f t="array" ref="AJ252">IF(MOD(ROW()-2, 4) = 0, IF(LOWER(INDEX(input!$V:$V, 3 + (ROW()-2)/4)) = "Slightly Used", "used", LOWER(INDEX(input!$V:$V, 3 + (ROW()-2)/4))), "")</f>
        <v/>
      </c>
      <c r="AK252" s="172"/>
      <c r="AL252" s="92"/>
      <c r="AM252" s="92"/>
      <c r="AN252" s="92"/>
      <c r="AO252" s="92"/>
      <c r="AP252" s="92"/>
      <c r="AQ252" s="92"/>
      <c r="AR252" s="92"/>
      <c r="AS252" s="92"/>
      <c r="AT252" s="78" t="str">
        <f t="array" ref="AT252">IF(AND(MOD(ROW()-2, 4) = 0, ROW() &lt;= 401),
    INDEX(input!$AD$3:$AD$102, (ROW()-2)/4 + 1),
    ""
)</f>
        <v/>
      </c>
      <c r="AU252" s="172"/>
      <c r="AV252" s="92"/>
      <c r="AW252" s="92"/>
      <c r="AX252" s="172"/>
      <c r="AY252" s="92"/>
      <c r="AZ252" s="92"/>
      <c r="BA252" s="172"/>
      <c r="BB252" s="92"/>
      <c r="BC252" s="92"/>
      <c r="BD252" s="172"/>
      <c r="BE252" s="92"/>
      <c r="BF252" s="92"/>
      <c r="BG252" s="172"/>
      <c r="BH252" s="92"/>
      <c r="BI252" s="92"/>
      <c r="BJ252" s="172"/>
      <c r="BK252" s="92"/>
      <c r="BL252" s="92"/>
      <c r="BM252" s="172"/>
      <c r="BN252" s="92"/>
      <c r="BO252" s="92"/>
      <c r="BP252" s="92"/>
      <c r="BQ252" s="10"/>
      <c r="BR252" s="10"/>
    </row>
    <row r="253" spans="1:70">
      <c r="A253" s="92" t="str">
        <f t="shared" si="0"/>
        <v xml:space="preserve">      </v>
      </c>
      <c r="B253" s="92" t="str">
        <f t="array" ref="B253">IF(AND(MOD(ROW()-2, 4) = 0, ROW() &lt;= 402), INDEX(input!$C$3:$C$102, (ROW()-2)/4 + 1), "")</f>
        <v/>
      </c>
      <c r="C253" s="92"/>
      <c r="D253" s="92" t="str">
        <f t="array" ref="D253">IF(AND(MOD(ROW()-2, 4) = 0, ROW() &lt;= 401),
    INDEX(input!$E$3:$E$102, (ROW()-2)/4 + 1),
    ""
)</f>
        <v/>
      </c>
      <c r="E253" s="92"/>
      <c r="F253" s="92" t="str">
        <f t="array" ref="F253">IF(AND(MOD(ROW()-2, 4) = 0, ROW() &lt;= 401),
    INDEX(input!$P$3:$P$102, (ROW()-2)/4 + 1),
    ""
)</f>
        <v/>
      </c>
      <c r="G253" s="92">
        <f t="array" ref="G253">IF(AND(MOD(ROW()-2, 4) = 0, ROW() &lt;= 401),
    INDEX(input!$Q$3:$Q$102, (ROW()-2)/4 + 1),
)</f>
        <v>0</v>
      </c>
      <c r="H253" s="172"/>
      <c r="I253" s="92" t="str">
        <f t="array" ref="I253">IF(AND(MOD(ROW()-2, 4) = 0, ROW() &lt;= 401),
    INDEX(input!$R$3:$R$102, (ROW()-2)/4 + 1),
    ""
)</f>
        <v/>
      </c>
      <c r="J253" s="92" t="str">
        <f t="array" ref="J253">IF(AND(MOD(ROW()-2, 4) = 0, ROW() &lt;= 401),
    INDEX(input!$S$3:$S$102, (ROW()-2)/4 + 1),
    ""
)</f>
        <v/>
      </c>
      <c r="K253" s="92"/>
      <c r="L253" s="92"/>
      <c r="M253" s="92"/>
      <c r="N253" s="92"/>
      <c r="O253" s="92" t="str">
        <f t="array" ref="O253">IF(AND(MOD(ROW()-2, 4) = 0, ROW() &lt;= 401),
    INDEX(input!$AA$3:$AA$102, (ROW()-2)/4 + 1),
    ""
)</f>
        <v/>
      </c>
      <c r="P253" s="173" t="str">
        <f t="array" ref="P253">IF(AND(MOD(ROW()-2, 4) = 0, ROW() &lt;= 401),
    INDEX(input!$AC$3:$AC$102, (ROW()-2)/4 + 1),
    ""
)</f>
        <v/>
      </c>
      <c r="Q253" s="92"/>
      <c r="R253" s="173" t="str">
        <f t="array" ref="R253">IF(AND(MOD(ROW()-2, 4) = 0, ROW() &lt;= 401),
    INDEX(input!$T$3:$T$102, (ROW()-2)/4 + 1),
    ""
)</f>
        <v/>
      </c>
      <c r="S253" s="92"/>
      <c r="T253" s="92"/>
      <c r="U253" s="78" t="str">
        <f t="array" ref="U253">IF(AND(MOD(ROW()-2, 4) = 0, ROW() &lt;= 401),
    INDEX(input!$AF$3:$AF$102, (ROW()-2)/4 + 1),
    ""
)</f>
        <v/>
      </c>
      <c r="V253" s="174" t="str">
        <f t="array" ref="V253">IF(AND(MOD(ROW()-2, 4) = 0, ROW() &lt;= 401),
    INDEX(input!$U$3:$U$102, (ROW()-2)/4 + 1),
    ""
)</f>
        <v/>
      </c>
      <c r="W253" s="172"/>
      <c r="X253" s="172"/>
      <c r="Y253" s="175" t="str">
        <f t="array" ref="Y253">IF(AND(MOD(ROW()-2, 4) = 0, ROW() &lt;= 401),
    INDEX(input!$AB$3:$AB$102, (ROW()-2)/4 + 1),
    ""
)</f>
        <v/>
      </c>
      <c r="Z253" s="92">
        <f t="array" ref="Z253">INDEX(Images!$3:$401, INT((ROW()-2)/4)+1, MOD(ROW()-2, 4) + 2)</f>
        <v>0</v>
      </c>
      <c r="AA253" s="92">
        <f>IF(Z253&lt;&gt;"", 4, "")</f>
        <v>4</v>
      </c>
      <c r="AB253" s="92" t="str">
        <f t="shared" si="64"/>
        <v xml:space="preserve">     </v>
      </c>
      <c r="AC253" s="172"/>
      <c r="AD253" s="92" t="str">
        <f t="shared" si="1"/>
        <v/>
      </c>
      <c r="AE253" s="92"/>
      <c r="AF253" s="92"/>
      <c r="AG253" s="177" t="str">
        <f t="array" ref="AG253">IF(AND(MOD(ROW()-2, 4) = 0, ROW() &lt;= 401),
    LOWER(INDEX(input!$I$3:$I$102, (ROW()-2)/4 + 1)),
    ""
)</f>
        <v/>
      </c>
      <c r="AH253" s="92"/>
      <c r="AI253" s="92"/>
      <c r="AJ253" s="178" t="str">
        <f t="array" ref="AJ253">IF(MOD(ROW()-2, 4) = 0, IF(LOWER(INDEX(input!$V:$V, 3 + (ROW()-2)/4)) = "Slightly Used", "used", LOWER(INDEX(input!$V:$V, 3 + (ROW()-2)/4))), "")</f>
        <v/>
      </c>
      <c r="AK253" s="172"/>
      <c r="AL253" s="92"/>
      <c r="AM253" s="92"/>
      <c r="AN253" s="92"/>
      <c r="AO253" s="92"/>
      <c r="AP253" s="92"/>
      <c r="AQ253" s="92"/>
      <c r="AR253" s="92"/>
      <c r="AS253" s="92"/>
      <c r="AT253" s="78" t="str">
        <f t="array" ref="AT253">IF(AND(MOD(ROW()-2, 4) = 0, ROW() &lt;= 401),
    INDEX(input!$AD$3:$AD$102, (ROW()-2)/4 + 1),
    ""
)</f>
        <v/>
      </c>
      <c r="AU253" s="172"/>
      <c r="AV253" s="92"/>
      <c r="AW253" s="92"/>
      <c r="AX253" s="172"/>
      <c r="AY253" s="92"/>
      <c r="AZ253" s="92"/>
      <c r="BA253" s="172"/>
      <c r="BB253" s="92"/>
      <c r="BC253" s="92"/>
      <c r="BD253" s="172"/>
      <c r="BE253" s="92"/>
      <c r="BF253" s="92"/>
      <c r="BG253" s="172"/>
      <c r="BH253" s="92"/>
      <c r="BI253" s="92"/>
      <c r="BJ253" s="172"/>
      <c r="BK253" s="92"/>
      <c r="BL253" s="92"/>
      <c r="BM253" s="172"/>
      <c r="BN253" s="92"/>
      <c r="BO253" s="92"/>
      <c r="BP253" s="92"/>
      <c r="BQ253" s="10"/>
      <c r="BR253" s="10"/>
    </row>
    <row r="254" spans="1:70">
      <c r="A254" s="92" t="str">
        <f t="shared" si="0"/>
        <v xml:space="preserve">      </v>
      </c>
      <c r="B254" s="92" t="str">
        <f t="array" ref="B254">IF(AND(MOD(ROW()-2, 4) = 0, ROW() &lt;= 402), INDEX(input!$C$3:$C$102, (ROW()-2)/4 + 1), "")</f>
        <v xml:space="preserve">     </v>
      </c>
      <c r="C254" s="92" t="str">
        <f t="array" aca="1" ref="C25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54" s="92">
        <f t="array" ref="D254">IF(AND(MOD(ROW()-2, 4) = 0, ROW() &lt;= 401),
    INDEX(input!$E$3:$E$102, (ROW()-2)/4 + 1),
    ""
)</f>
        <v>0</v>
      </c>
      <c r="E254" s="92" t="s">
        <v>509</v>
      </c>
      <c r="F254" s="92">
        <f t="array" ref="F254">IF(AND(MOD(ROW()-2, 4) = 0, ROW() &lt;= 401),
    INDEX(input!$P$3:$P$102, (ROW()-2)/4 + 1),
    ""
)</f>
        <v>0</v>
      </c>
      <c r="G254" s="92">
        <f t="array" ref="G254">IF(AND(MOD(ROW()-2, 4) = 0, ROW() &lt;= 401),
    INDEX(input!$Q$3:$Q$102, (ROW()-2)/4 + 1),
)</f>
        <v>0</v>
      </c>
      <c r="H254" s="172" t="b">
        <v>0</v>
      </c>
      <c r="I254" s="92">
        <f t="array" ref="I254">IF(AND(MOD(ROW()-2, 4) = 0, ROW() &lt;= 401),
    INDEX(input!$R$3:$R$102, (ROW()-2)/4 + 1),
    ""
)</f>
        <v>0</v>
      </c>
      <c r="J254" s="92">
        <f t="array" ref="J254">IF(AND(MOD(ROW()-2, 4) = 0, ROW() &lt;= 401),
    INDEX(input!$S$3:$S$102, (ROW()-2)/4 + 1),
    ""
)</f>
        <v>0</v>
      </c>
      <c r="K254" s="92"/>
      <c r="L254" s="92"/>
      <c r="M254" s="92"/>
      <c r="N254" s="92"/>
      <c r="O254" s="92" t="str">
        <f t="array" ref="O254">IF(AND(MOD(ROW()-2, 4) = 0, ROW() &lt;= 401),
    INDEX(input!$AA$3:$AA$102, (ROW()-2)/4 + 1),
    ""
)</f>
        <v xml:space="preserve"> 2-D-9</v>
      </c>
      <c r="P254" s="173" t="str">
        <f t="array" ref="P254">IF(AND(MOD(ROW()-2, 4) = 0, ROW() &lt;= 401),
    INDEX(input!$AC$3:$AC$102, (ROW()-2)/4 + 1),
    ""
)</f>
        <v>No Matching Item Found</v>
      </c>
      <c r="Q254" s="92" t="s">
        <v>510</v>
      </c>
      <c r="R254" s="173">
        <f t="array" ref="R254">IF(AND(MOD(ROW()-2, 4) = 0, ROW() &lt;= 401),
    INDEX(input!$T$3:$T$102, (ROW()-2)/4 + 1),
    ""
)</f>
        <v>0</v>
      </c>
      <c r="S254" s="92" t="s">
        <v>511</v>
      </c>
      <c r="T254" s="92" t="s">
        <v>512</v>
      </c>
      <c r="U254" s="78" t="b">
        <f t="array" ref="U254">IF(AND(MOD(ROW()-2, 4) = 0, ROW() &lt;= 401),
    INDEX(input!$AF$3:$AF$102, (ROW()-2)/4 + 1),
    ""
)</f>
        <v>0</v>
      </c>
      <c r="V254" s="174">
        <f t="array" ref="V254">IF(AND(MOD(ROW()-2, 4) = 0, ROW() &lt;= 401),
    INDEX(input!$U$3:$U$102, (ROW()-2)/4 + 1),
    ""
)</f>
        <v>0</v>
      </c>
      <c r="W254" s="172" t="b">
        <v>1</v>
      </c>
      <c r="X254" s="172" t="b">
        <v>1</v>
      </c>
      <c r="Y254" s="175" t="str">
        <f t="array" ref="Y254">IF(AND(MOD(ROW()-2, 4) = 0, ROW() &lt;= 401),
    INDEX(input!$AB$3:$AB$102, (ROW()-2)/4 + 1),
    ""
)</f>
        <v/>
      </c>
      <c r="Z254" s="92">
        <f t="array" ref="Z254">INDEX(Images!$3:$401, INT((ROW()-2)/4)+1, MOD(ROW()-2, 4) + 2)</f>
        <v>0</v>
      </c>
      <c r="AA254" s="92">
        <f>IF(Z254&lt;&gt;"", 1, "")</f>
        <v>1</v>
      </c>
      <c r="AB254" s="92" t="str">
        <f t="array" ref="AB254">IF(AND(Z254&lt;&gt;"", MOD(ROW()-2,4)=0), INDEX($B$2:$B$401, (ROW()-2)/4*4 + 1), "")</f>
        <v xml:space="preserve">     </v>
      </c>
      <c r="AC254" s="172" t="b">
        <v>0</v>
      </c>
      <c r="AD254" s="92" t="str">
        <f t="shared" si="1"/>
        <v xml:space="preserve">     </v>
      </c>
      <c r="AE254" s="92"/>
      <c r="AF254" s="92" t="s">
        <v>513</v>
      </c>
      <c r="AG254" s="177" t="str">
        <f t="array" ref="AG254">IF(AND(MOD(ROW()-2, 4) = 0, ROW() &lt;= 401),
    LOWER(INDEX(input!$I$3:$I$102, (ROW()-2)/4 + 1)),
    ""
)</f>
        <v/>
      </c>
      <c r="AH254" s="92"/>
      <c r="AI254" s="92"/>
      <c r="AJ254" s="178" t="str">
        <f t="array" ref="AJ254">IF(MOD(ROW()-2, 4) = 0, IF(LOWER(INDEX(input!$V:$V, 3 + (ROW()-2)/4)) = "Slightly Used", "used", LOWER(INDEX(input!$V:$V, 3 + (ROW()-2)/4))), "")</f>
        <v/>
      </c>
      <c r="AK254" s="172" t="b">
        <v>1</v>
      </c>
      <c r="AL254" s="92"/>
      <c r="AM254" s="92"/>
      <c r="AN254" s="92"/>
      <c r="AO254" s="92"/>
      <c r="AP254" s="92"/>
      <c r="AQ254" s="92"/>
      <c r="AR254" s="92" t="s">
        <v>514</v>
      </c>
      <c r="AS254" s="92"/>
      <c r="AT254" s="78" t="str">
        <f t="array" ref="AT254">IF(AND(MOD(ROW()-2, 4) = 0, ROW() &lt;= 401),
    INDEX(input!$AD$3:$AD$102, (ROW()-2)/4 + 1),
    ""
)</f>
        <v>No Matching Item Found</v>
      </c>
      <c r="AU254" s="172" t="b">
        <v>1</v>
      </c>
      <c r="AV254" s="92"/>
      <c r="AW254" s="92"/>
      <c r="AX254" s="172" t="b">
        <v>1</v>
      </c>
      <c r="AY254" s="92"/>
      <c r="AZ254" s="92"/>
      <c r="BA254" s="172" t="b">
        <v>1</v>
      </c>
      <c r="BB254" s="92"/>
      <c r="BC254" s="92"/>
      <c r="BD254" s="172" t="b">
        <v>1</v>
      </c>
      <c r="BE254" s="92"/>
      <c r="BF254" s="92"/>
      <c r="BG254" s="172" t="b">
        <v>1</v>
      </c>
      <c r="BH254" s="92"/>
      <c r="BI254" s="92"/>
      <c r="BJ254" s="172" t="b">
        <v>1</v>
      </c>
      <c r="BK254" s="92"/>
      <c r="BL254" s="92"/>
      <c r="BM254" s="172" t="b">
        <v>1</v>
      </c>
      <c r="BN254" s="92"/>
      <c r="BO254" s="92"/>
      <c r="BP254" s="92" t="s">
        <v>515</v>
      </c>
      <c r="BQ254" s="10"/>
      <c r="BR254" s="10"/>
    </row>
    <row r="255" spans="1:70">
      <c r="A255" s="92" t="str">
        <f t="shared" si="0"/>
        <v xml:space="preserve">      </v>
      </c>
      <c r="B255" s="92" t="str">
        <f t="array" ref="B255">IF(AND(MOD(ROW()-2, 4) = 0, ROW() &lt;= 402), INDEX(input!$C$3:$C$102, (ROW()-2)/4 + 1), "")</f>
        <v/>
      </c>
      <c r="C255" s="92"/>
      <c r="D255" s="92" t="str">
        <f t="array" ref="D255">IF(AND(MOD(ROW()-2, 4) = 0, ROW() &lt;= 401),
    INDEX(input!$E$3:$E$102, (ROW()-2)/4 + 1),
    ""
)</f>
        <v/>
      </c>
      <c r="E255" s="92"/>
      <c r="F255" s="92" t="str">
        <f t="array" ref="F255">IF(AND(MOD(ROW()-2, 4) = 0, ROW() &lt;= 401),
    INDEX(input!$P$3:$P$102, (ROW()-2)/4 + 1),
    ""
)</f>
        <v/>
      </c>
      <c r="G255" s="92">
        <f t="array" ref="G255">IF(AND(MOD(ROW()-2, 4) = 0, ROW() &lt;= 401),
    INDEX(input!$Q$3:$Q$102, (ROW()-2)/4 + 1),
)</f>
        <v>0</v>
      </c>
      <c r="H255" s="172"/>
      <c r="I255" s="92" t="str">
        <f t="array" ref="I255">IF(AND(MOD(ROW()-2, 4) = 0, ROW() &lt;= 401),
    INDEX(input!$R$3:$R$102, (ROW()-2)/4 + 1),
    ""
)</f>
        <v/>
      </c>
      <c r="J255" s="92" t="str">
        <f t="array" ref="J255">IF(AND(MOD(ROW()-2, 4) = 0, ROW() &lt;= 401),
    INDEX(input!$S$3:$S$102, (ROW()-2)/4 + 1),
    ""
)</f>
        <v/>
      </c>
      <c r="K255" s="92"/>
      <c r="L255" s="92"/>
      <c r="M255" s="92"/>
      <c r="N255" s="92"/>
      <c r="O255" s="92" t="str">
        <f t="array" ref="O255">IF(AND(MOD(ROW()-2, 4) = 0, ROW() &lt;= 401),
    INDEX(input!$AA$3:$AA$102, (ROW()-2)/4 + 1),
    ""
)</f>
        <v/>
      </c>
      <c r="P255" s="173" t="str">
        <f t="array" ref="P255">IF(AND(MOD(ROW()-2, 4) = 0, ROW() &lt;= 401),
    INDEX(input!$AC$3:$AC$102, (ROW()-2)/4 + 1),
    ""
)</f>
        <v/>
      </c>
      <c r="Q255" s="92"/>
      <c r="R255" s="173" t="str">
        <f t="array" ref="R255">IF(AND(MOD(ROW()-2, 4) = 0, ROW() &lt;= 401),
    INDEX(input!$T$3:$T$102, (ROW()-2)/4 + 1),
    ""
)</f>
        <v/>
      </c>
      <c r="S255" s="92"/>
      <c r="T255" s="92"/>
      <c r="U255" s="78" t="str">
        <f t="array" ref="U255">IF(AND(MOD(ROW()-2, 4) = 0, ROW() &lt;= 401),
    INDEX(input!$AF$3:$AF$102, (ROW()-2)/4 + 1),
    ""
)</f>
        <v/>
      </c>
      <c r="V255" s="174" t="str">
        <f t="array" ref="V255">IF(AND(MOD(ROW()-2, 4) = 0, ROW() &lt;= 401),
    INDEX(input!$U$3:$U$102, (ROW()-2)/4 + 1),
    ""
)</f>
        <v/>
      </c>
      <c r="W255" s="172"/>
      <c r="X255" s="172"/>
      <c r="Y255" s="175" t="str">
        <f t="array" ref="Y255">IF(AND(MOD(ROW()-2, 4) = 0, ROW() &lt;= 401),
    INDEX(input!$AB$3:$AB$102, (ROW()-2)/4 + 1),
    ""
)</f>
        <v/>
      </c>
      <c r="Z255" s="92">
        <f t="array" ref="Z255">INDEX(Images!$3:$401, INT((ROW()-2)/4)+1, MOD(ROW()-2, 4) + 2)</f>
        <v>0</v>
      </c>
      <c r="AA255" s="92">
        <f>IF(Z255&lt;&gt;"", 2, "")</f>
        <v>2</v>
      </c>
      <c r="AB255" s="92" t="str">
        <f t="shared" ref="AB255:AB257" si="65">IF(Z255&lt;&gt;"", AB254, "")</f>
        <v xml:space="preserve">     </v>
      </c>
      <c r="AC255" s="172"/>
      <c r="AD255" s="92" t="str">
        <f t="shared" si="1"/>
        <v/>
      </c>
      <c r="AE255" s="92"/>
      <c r="AF255" s="92"/>
      <c r="AG255" s="177" t="str">
        <f t="array" ref="AG255">IF(AND(MOD(ROW()-2, 4) = 0, ROW() &lt;= 401),
    LOWER(INDEX(input!$I$3:$I$102, (ROW()-2)/4 + 1)),
    ""
)</f>
        <v/>
      </c>
      <c r="AH255" s="92"/>
      <c r="AI255" s="92"/>
      <c r="AJ255" s="178" t="str">
        <f t="array" ref="AJ255">IF(MOD(ROW()-2, 4) = 0, IF(LOWER(INDEX(input!$V:$V, 3 + (ROW()-2)/4)) = "Slightly Used", "used", LOWER(INDEX(input!$V:$V, 3 + (ROW()-2)/4))), "")</f>
        <v/>
      </c>
      <c r="AK255" s="172"/>
      <c r="AL255" s="92"/>
      <c r="AM255" s="92"/>
      <c r="AN255" s="92"/>
      <c r="AO255" s="92"/>
      <c r="AP255" s="92"/>
      <c r="AQ255" s="92"/>
      <c r="AR255" s="92"/>
      <c r="AS255" s="92"/>
      <c r="AT255" s="78" t="str">
        <f t="array" ref="AT255">IF(AND(MOD(ROW()-2, 4) = 0, ROW() &lt;= 401),
    INDEX(input!$AD$3:$AD$102, (ROW()-2)/4 + 1),
    ""
)</f>
        <v/>
      </c>
      <c r="AU255" s="172"/>
      <c r="AV255" s="92"/>
      <c r="AW255" s="92"/>
      <c r="AX255" s="172"/>
      <c r="AY255" s="92"/>
      <c r="AZ255" s="92"/>
      <c r="BA255" s="172"/>
      <c r="BB255" s="92"/>
      <c r="BC255" s="92"/>
      <c r="BD255" s="172"/>
      <c r="BE255" s="92"/>
      <c r="BF255" s="92"/>
      <c r="BG255" s="172"/>
      <c r="BH255" s="92"/>
      <c r="BI255" s="92"/>
      <c r="BJ255" s="172"/>
      <c r="BK255" s="92"/>
      <c r="BL255" s="92"/>
      <c r="BM255" s="172"/>
      <c r="BN255" s="92"/>
      <c r="BO255" s="92"/>
      <c r="BP255" s="92"/>
      <c r="BQ255" s="10"/>
      <c r="BR255" s="10"/>
    </row>
    <row r="256" spans="1:70">
      <c r="A256" s="92" t="str">
        <f t="shared" si="0"/>
        <v xml:space="preserve">      </v>
      </c>
      <c r="B256" s="92" t="str">
        <f t="array" ref="B256">IF(AND(MOD(ROW()-2, 4) = 0, ROW() &lt;= 402), INDEX(input!$C$3:$C$102, (ROW()-2)/4 + 1), "")</f>
        <v/>
      </c>
      <c r="C256" s="92"/>
      <c r="D256" s="92" t="str">
        <f t="array" ref="D256">IF(AND(MOD(ROW()-2, 4) = 0, ROW() &lt;= 401),
    INDEX(input!$E$3:$E$102, (ROW()-2)/4 + 1),
    ""
)</f>
        <v/>
      </c>
      <c r="E256" s="92"/>
      <c r="F256" s="92" t="str">
        <f t="array" ref="F256">IF(AND(MOD(ROW()-2, 4) = 0, ROW() &lt;= 401),
    INDEX(input!$P$3:$P$102, (ROW()-2)/4 + 1),
    ""
)</f>
        <v/>
      </c>
      <c r="G256" s="92">
        <f t="array" ref="G256">IF(AND(MOD(ROW()-2, 4) = 0, ROW() &lt;= 401),
    INDEX(input!$Q$3:$Q$102, (ROW()-2)/4 + 1),
)</f>
        <v>0</v>
      </c>
      <c r="H256" s="172"/>
      <c r="I256" s="92" t="str">
        <f t="array" ref="I256">IF(AND(MOD(ROW()-2, 4) = 0, ROW() &lt;= 401),
    INDEX(input!$R$3:$R$102, (ROW()-2)/4 + 1),
    ""
)</f>
        <v/>
      </c>
      <c r="J256" s="92" t="str">
        <f t="array" ref="J256">IF(AND(MOD(ROW()-2, 4) = 0, ROW() &lt;= 401),
    INDEX(input!$S$3:$S$102, (ROW()-2)/4 + 1),
    ""
)</f>
        <v/>
      </c>
      <c r="K256" s="92"/>
      <c r="L256" s="92"/>
      <c r="M256" s="92"/>
      <c r="N256" s="92"/>
      <c r="O256" s="92" t="str">
        <f t="array" ref="O256">IF(AND(MOD(ROW()-2, 4) = 0, ROW() &lt;= 401),
    INDEX(input!$AA$3:$AA$102, (ROW()-2)/4 + 1),
    ""
)</f>
        <v/>
      </c>
      <c r="P256" s="173" t="str">
        <f t="array" ref="P256">IF(AND(MOD(ROW()-2, 4) = 0, ROW() &lt;= 401),
    INDEX(input!$AC$3:$AC$102, (ROW()-2)/4 + 1),
    ""
)</f>
        <v/>
      </c>
      <c r="Q256" s="92"/>
      <c r="R256" s="173" t="str">
        <f t="array" ref="R256">IF(AND(MOD(ROW()-2, 4) = 0, ROW() &lt;= 401),
    INDEX(input!$T$3:$T$102, (ROW()-2)/4 + 1),
    ""
)</f>
        <v/>
      </c>
      <c r="S256" s="92"/>
      <c r="T256" s="92"/>
      <c r="U256" s="78" t="str">
        <f t="array" ref="U256">IF(AND(MOD(ROW()-2, 4) = 0, ROW() &lt;= 401),
    INDEX(input!$AF$3:$AF$102, (ROW()-2)/4 + 1),
    ""
)</f>
        <v/>
      </c>
      <c r="V256" s="174" t="str">
        <f t="array" ref="V256">IF(AND(MOD(ROW()-2, 4) = 0, ROW() &lt;= 401),
    INDEX(input!$U$3:$U$102, (ROW()-2)/4 + 1),
    ""
)</f>
        <v/>
      </c>
      <c r="W256" s="172"/>
      <c r="X256" s="172"/>
      <c r="Y256" s="175" t="str">
        <f t="array" ref="Y256">IF(AND(MOD(ROW()-2, 4) = 0, ROW() &lt;= 401),
    INDEX(input!$AB$3:$AB$102, (ROW()-2)/4 + 1),
    ""
)</f>
        <v/>
      </c>
      <c r="Z256" s="92">
        <f t="array" ref="Z256">INDEX(Images!$3:$401, INT((ROW()-2)/4)+1, MOD(ROW()-2, 4) + 2)</f>
        <v>0</v>
      </c>
      <c r="AA256" s="92">
        <f>IF(Z256&lt;&gt;"", 3, "")</f>
        <v>3</v>
      </c>
      <c r="AB256" s="92" t="str">
        <f t="shared" si="65"/>
        <v xml:space="preserve">     </v>
      </c>
      <c r="AC256" s="172"/>
      <c r="AD256" s="92" t="str">
        <f t="shared" si="1"/>
        <v/>
      </c>
      <c r="AE256" s="92"/>
      <c r="AF256" s="92"/>
      <c r="AG256" s="177" t="str">
        <f t="array" ref="AG256">IF(AND(MOD(ROW()-2, 4) = 0, ROW() &lt;= 401),
    LOWER(INDEX(input!$I$3:$I$102, (ROW()-2)/4 + 1)),
    ""
)</f>
        <v/>
      </c>
      <c r="AH256" s="92"/>
      <c r="AI256" s="92"/>
      <c r="AJ256" s="178" t="str">
        <f t="array" ref="AJ256">IF(MOD(ROW()-2, 4) = 0, IF(LOWER(INDEX(input!$V:$V, 3 + (ROW()-2)/4)) = "Slightly Used", "used", LOWER(INDEX(input!$V:$V, 3 + (ROW()-2)/4))), "")</f>
        <v/>
      </c>
      <c r="AK256" s="172"/>
      <c r="AL256" s="92"/>
      <c r="AM256" s="92"/>
      <c r="AN256" s="92"/>
      <c r="AO256" s="92"/>
      <c r="AP256" s="92"/>
      <c r="AQ256" s="92"/>
      <c r="AR256" s="92"/>
      <c r="AS256" s="92"/>
      <c r="AT256" s="78" t="str">
        <f t="array" ref="AT256">IF(AND(MOD(ROW()-2, 4) = 0, ROW() &lt;= 401),
    INDEX(input!$AD$3:$AD$102, (ROW()-2)/4 + 1),
    ""
)</f>
        <v/>
      </c>
      <c r="AU256" s="172"/>
      <c r="AV256" s="92"/>
      <c r="AW256" s="92"/>
      <c r="AX256" s="172"/>
      <c r="AY256" s="92"/>
      <c r="AZ256" s="92"/>
      <c r="BA256" s="172"/>
      <c r="BB256" s="92"/>
      <c r="BC256" s="92"/>
      <c r="BD256" s="172"/>
      <c r="BE256" s="92"/>
      <c r="BF256" s="92"/>
      <c r="BG256" s="172"/>
      <c r="BH256" s="92"/>
      <c r="BI256" s="92"/>
      <c r="BJ256" s="172"/>
      <c r="BK256" s="92"/>
      <c r="BL256" s="92"/>
      <c r="BM256" s="172"/>
      <c r="BN256" s="92"/>
      <c r="BO256" s="92"/>
      <c r="BP256" s="92"/>
      <c r="BQ256" s="10"/>
      <c r="BR256" s="10"/>
    </row>
    <row r="257" spans="1:70">
      <c r="A257" s="92" t="str">
        <f t="shared" ref="A257:A401" si="66">IF(AB257="", "", AB257 &amp; " " &amp; INDEX($Y:$Y, 2 + 4*INT((ROW(A257)-2)/4)))</f>
        <v xml:space="preserve">      </v>
      </c>
      <c r="B257" s="92" t="str">
        <f t="array" ref="B257">IF(AND(MOD(ROW()-2, 4) = 0, ROW() &lt;= 402), INDEX(input!$C$3:$C$102, (ROW()-2)/4 + 1), "")</f>
        <v/>
      </c>
      <c r="C257" s="92"/>
      <c r="D257" s="92" t="str">
        <f t="array" ref="D257">IF(AND(MOD(ROW()-2, 4) = 0, ROW() &lt;= 401),
    INDEX(input!$E$3:$E$102, (ROW()-2)/4 + 1),
    ""
)</f>
        <v/>
      </c>
      <c r="E257" s="92"/>
      <c r="F257" s="92" t="str">
        <f t="array" ref="F257">IF(AND(MOD(ROW()-2, 4) = 0, ROW() &lt;= 401),
    INDEX(input!$P$3:$P$102, (ROW()-2)/4 + 1),
    ""
)</f>
        <v/>
      </c>
      <c r="G257" s="92">
        <f t="array" ref="G257">IF(AND(MOD(ROW()-2, 4) = 0, ROW() &lt;= 401),
    INDEX(input!$Q$3:$Q$102, (ROW()-2)/4 + 1),
)</f>
        <v>0</v>
      </c>
      <c r="H257" s="172"/>
      <c r="I257" s="92" t="str">
        <f t="array" ref="I257">IF(AND(MOD(ROW()-2, 4) = 0, ROW() &lt;= 401),
    INDEX(input!$R$3:$R$102, (ROW()-2)/4 + 1),
    ""
)</f>
        <v/>
      </c>
      <c r="J257" s="92" t="str">
        <f t="array" ref="J257">IF(AND(MOD(ROW()-2, 4) = 0, ROW() &lt;= 401),
    INDEX(input!$S$3:$S$102, (ROW()-2)/4 + 1),
    ""
)</f>
        <v/>
      </c>
      <c r="K257" s="92"/>
      <c r="L257" s="92"/>
      <c r="M257" s="92"/>
      <c r="N257" s="92"/>
      <c r="O257" s="92" t="str">
        <f t="array" ref="O257">IF(AND(MOD(ROW()-2, 4) = 0, ROW() &lt;= 401),
    INDEX(input!$AA$3:$AA$102, (ROW()-2)/4 + 1),
    ""
)</f>
        <v/>
      </c>
      <c r="P257" s="173" t="str">
        <f t="array" ref="P257">IF(AND(MOD(ROW()-2, 4) = 0, ROW() &lt;= 401),
    INDEX(input!$AC$3:$AC$102, (ROW()-2)/4 + 1),
    ""
)</f>
        <v/>
      </c>
      <c r="Q257" s="92"/>
      <c r="R257" s="173" t="str">
        <f t="array" ref="R257">IF(AND(MOD(ROW()-2, 4) = 0, ROW() &lt;= 401),
    INDEX(input!$T$3:$T$102, (ROW()-2)/4 + 1),
    ""
)</f>
        <v/>
      </c>
      <c r="S257" s="92"/>
      <c r="T257" s="92"/>
      <c r="U257" s="78" t="str">
        <f t="array" ref="U257">IF(AND(MOD(ROW()-2, 4) = 0, ROW() &lt;= 401),
    INDEX(input!$AF$3:$AF$102, (ROW()-2)/4 + 1),
    ""
)</f>
        <v/>
      </c>
      <c r="V257" s="174" t="str">
        <f t="array" ref="V257">IF(AND(MOD(ROW()-2, 4) = 0, ROW() &lt;= 401),
    INDEX(input!$U$3:$U$102, (ROW()-2)/4 + 1),
    ""
)</f>
        <v/>
      </c>
      <c r="W257" s="172"/>
      <c r="X257" s="172"/>
      <c r="Y257" s="175" t="str">
        <f t="array" ref="Y257">IF(AND(MOD(ROW()-2, 4) = 0, ROW() &lt;= 401),
    INDEX(input!$AB$3:$AB$102, (ROW()-2)/4 + 1),
    ""
)</f>
        <v/>
      </c>
      <c r="Z257" s="92">
        <f t="array" ref="Z257">INDEX(Images!$3:$401, INT((ROW()-2)/4)+1, MOD(ROW()-2, 4) + 2)</f>
        <v>0</v>
      </c>
      <c r="AA257" s="92">
        <f>IF(Z257&lt;&gt;"", 4, "")</f>
        <v>4</v>
      </c>
      <c r="AB257" s="92" t="str">
        <f t="shared" si="65"/>
        <v xml:space="preserve">     </v>
      </c>
      <c r="AC257" s="172"/>
      <c r="AD257" s="92" t="str">
        <f t="shared" ref="AD257:AD401" si="67">B257</f>
        <v/>
      </c>
      <c r="AE257" s="92"/>
      <c r="AF257" s="92"/>
      <c r="AG257" s="177" t="str">
        <f t="array" ref="AG257">IF(AND(MOD(ROW()-2, 4) = 0, ROW() &lt;= 401),
    LOWER(INDEX(input!$I$3:$I$102, (ROW()-2)/4 + 1)),
    ""
)</f>
        <v/>
      </c>
      <c r="AH257" s="92"/>
      <c r="AI257" s="92"/>
      <c r="AJ257" s="178" t="str">
        <f t="array" ref="AJ257">IF(MOD(ROW()-2, 4) = 0, IF(LOWER(INDEX(input!$V:$V, 3 + (ROW()-2)/4)) = "Slightly Used", "used", LOWER(INDEX(input!$V:$V, 3 + (ROW()-2)/4))), "")</f>
        <v/>
      </c>
      <c r="AK257" s="172"/>
      <c r="AL257" s="92"/>
      <c r="AM257" s="92"/>
      <c r="AN257" s="92"/>
      <c r="AO257" s="92"/>
      <c r="AP257" s="92"/>
      <c r="AQ257" s="92"/>
      <c r="AR257" s="92"/>
      <c r="AS257" s="92"/>
      <c r="AT257" s="78" t="str">
        <f t="array" ref="AT257">IF(AND(MOD(ROW()-2, 4) = 0, ROW() &lt;= 401),
    INDEX(input!$AD$3:$AD$102, (ROW()-2)/4 + 1),
    ""
)</f>
        <v/>
      </c>
      <c r="AU257" s="172"/>
      <c r="AV257" s="92"/>
      <c r="AW257" s="92"/>
      <c r="AX257" s="172"/>
      <c r="AY257" s="92"/>
      <c r="AZ257" s="92"/>
      <c r="BA257" s="172"/>
      <c r="BB257" s="92"/>
      <c r="BC257" s="92"/>
      <c r="BD257" s="172"/>
      <c r="BE257" s="92"/>
      <c r="BF257" s="92"/>
      <c r="BG257" s="172"/>
      <c r="BH257" s="92"/>
      <c r="BI257" s="92"/>
      <c r="BJ257" s="172"/>
      <c r="BK257" s="92"/>
      <c r="BL257" s="92"/>
      <c r="BM257" s="172"/>
      <c r="BN257" s="92"/>
      <c r="BO257" s="92"/>
      <c r="BP257" s="92"/>
      <c r="BQ257" s="10"/>
      <c r="BR257" s="10"/>
    </row>
    <row r="258" spans="1:70">
      <c r="A258" s="92" t="str">
        <f t="shared" si="66"/>
        <v xml:space="preserve">      </v>
      </c>
      <c r="B258" s="92" t="str">
        <f t="array" ref="B258">IF(AND(MOD(ROW()-2, 4) = 0, ROW() &lt;= 402), INDEX(input!$C$3:$C$102, (ROW()-2)/4 + 1), "")</f>
        <v xml:space="preserve">     </v>
      </c>
      <c r="C258" s="92" t="str">
        <f t="array" aca="1" ref="C25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&lt;br&gt;&lt;b&gt;Description&lt;/b&gt;&lt;br&gt;0&lt;br&gt;&lt;b&gt;Ref:&lt;/b&gt;  2-D-9&lt;/body&gt;&lt;/html&gt;</v>
      </c>
      <c r="D258" s="92">
        <f t="array" ref="D258">IF(AND(MOD(ROW()-2, 4) = 0, ROW() &lt;= 401),
    INDEX(input!$E$3:$E$102, (ROW()-2)/4 + 1),
    ""
)</f>
        <v>0</v>
      </c>
      <c r="E258" s="92" t="s">
        <v>509</v>
      </c>
      <c r="F258" s="92">
        <f t="array" ref="F258">IF(AND(MOD(ROW()-2, 4) = 0, ROW() &lt;= 401),
    INDEX(input!$P$3:$P$102, (ROW()-2)/4 + 1),
    ""
)</f>
        <v>0</v>
      </c>
      <c r="G258" s="92">
        <f t="array" ref="G258">IF(AND(MOD(ROW()-2, 4) = 0, ROW() &lt;= 401),
    INDEX(input!$Q$3:$Q$102, (ROW()-2)/4 + 1),
)</f>
        <v>0</v>
      </c>
      <c r="H258" s="172" t="b">
        <v>0</v>
      </c>
      <c r="I258" s="92">
        <f t="array" ref="I258">IF(AND(MOD(ROW()-2, 4) = 0, ROW() &lt;= 401),
    INDEX(input!$R$3:$R$102, (ROW()-2)/4 + 1),
    ""
)</f>
        <v>0</v>
      </c>
      <c r="J258" s="92">
        <f t="array" ref="J258">IF(AND(MOD(ROW()-2, 4) = 0, ROW() &lt;= 401),
    INDEX(input!$S$3:$S$102, (ROW()-2)/4 + 1),
    ""
)</f>
        <v>0</v>
      </c>
      <c r="K258" s="92"/>
      <c r="L258" s="92"/>
      <c r="M258" s="92"/>
      <c r="N258" s="92"/>
      <c r="O258" s="92" t="str">
        <f t="array" ref="O258">IF(AND(MOD(ROW()-2, 4) = 0, ROW() &lt;= 401),
    INDEX(input!$AA$3:$AA$102, (ROW()-2)/4 + 1),
    ""
)</f>
        <v xml:space="preserve"> 2-D-9</v>
      </c>
      <c r="P258" s="173" t="str">
        <f t="array" ref="P258">IF(AND(MOD(ROW()-2, 4) = 0, ROW() &lt;= 401),
    INDEX(input!$AC$3:$AC$102, (ROW()-2)/4 + 1),
    ""
)</f>
        <v>No Matching Item Found</v>
      </c>
      <c r="Q258" s="92" t="s">
        <v>510</v>
      </c>
      <c r="R258" s="173">
        <f t="array" ref="R258">IF(AND(MOD(ROW()-2, 4) = 0, ROW() &lt;= 401),
    INDEX(input!$T$3:$T$102, (ROW()-2)/4 + 1),
    ""
)</f>
        <v>0</v>
      </c>
      <c r="S258" s="92" t="s">
        <v>511</v>
      </c>
      <c r="T258" s="92" t="s">
        <v>512</v>
      </c>
      <c r="U258" s="78" t="b">
        <f t="array" ref="U258">IF(AND(MOD(ROW()-2, 4) = 0, ROW() &lt;= 401),
    INDEX(input!$AF$3:$AF$102, (ROW()-2)/4 + 1),
    ""
)</f>
        <v>0</v>
      </c>
      <c r="V258" s="174">
        <f t="array" ref="V258">IF(AND(MOD(ROW()-2, 4) = 0, ROW() &lt;= 401),
    INDEX(input!$U$3:$U$102, (ROW()-2)/4 + 1),
    ""
)</f>
        <v>0</v>
      </c>
      <c r="W258" s="172" t="b">
        <v>1</v>
      </c>
      <c r="X258" s="172" t="b">
        <v>1</v>
      </c>
      <c r="Y258" s="175" t="str">
        <f t="array" ref="Y258">IF(AND(MOD(ROW()-2, 4) = 0, ROW() &lt;= 401),
    INDEX(input!$AB$3:$AB$102, (ROW()-2)/4 + 1),
    ""
)</f>
        <v/>
      </c>
      <c r="Z258" s="92">
        <f t="array" ref="Z258">INDEX(Images!$3:$401, INT((ROW()-2)/4)+1, MOD(ROW()-2, 4) + 2)</f>
        <v>0</v>
      </c>
      <c r="AA258" s="92">
        <f>IF(Z258&lt;&gt;"", 1, "")</f>
        <v>1</v>
      </c>
      <c r="AB258" s="92" t="str">
        <f t="array" ref="AB258">IF(AND(Z258&lt;&gt;"", MOD(ROW()-2,4)=0), INDEX($B$2:$B$401, (ROW()-2)/4*4 + 1), "")</f>
        <v xml:space="preserve">     </v>
      </c>
      <c r="AC258" s="172" t="b">
        <v>0</v>
      </c>
      <c r="AD258" s="92" t="str">
        <f t="shared" si="67"/>
        <v xml:space="preserve">     </v>
      </c>
      <c r="AE258" s="92"/>
      <c r="AF258" s="92" t="s">
        <v>513</v>
      </c>
      <c r="AG258" s="177" t="str">
        <f t="array" ref="AG258">IF(AND(MOD(ROW()-2, 4) = 0, ROW() &lt;= 401),
    LOWER(INDEX(input!$I$3:$I$102, (ROW()-2)/4 + 1)),
    ""
)</f>
        <v/>
      </c>
      <c r="AH258" s="92"/>
      <c r="AI258" s="92"/>
      <c r="AJ258" s="178" t="str">
        <f t="array" ref="AJ258">IF(MOD(ROW()-2, 4) = 0, IF(LOWER(INDEX(input!$V:$V, 3 + (ROW()-2)/4)) = "Slightly Used", "used", LOWER(INDEX(input!$V:$V, 3 + (ROW()-2)/4))), "")</f>
        <v/>
      </c>
      <c r="AK258" s="172" t="b">
        <v>1</v>
      </c>
      <c r="AL258" s="92"/>
      <c r="AM258" s="92"/>
      <c r="AN258" s="92"/>
      <c r="AO258" s="92"/>
      <c r="AP258" s="92"/>
      <c r="AQ258" s="92"/>
      <c r="AR258" s="92" t="s">
        <v>514</v>
      </c>
      <c r="AS258" s="92"/>
      <c r="AT258" s="78" t="str">
        <f t="array" ref="AT258">IF(AND(MOD(ROW()-2, 4) = 0, ROW() &lt;= 401),
    INDEX(input!$AD$3:$AD$102, (ROW()-2)/4 + 1),
    ""
)</f>
        <v>No Matching Item Found</v>
      </c>
      <c r="AU258" s="172" t="b">
        <v>1</v>
      </c>
      <c r="AV258" s="92"/>
      <c r="AW258" s="92"/>
      <c r="AX258" s="172" t="b">
        <v>1</v>
      </c>
      <c r="AY258" s="92"/>
      <c r="AZ258" s="92"/>
      <c r="BA258" s="172" t="b">
        <v>1</v>
      </c>
      <c r="BB258" s="92"/>
      <c r="BC258" s="92"/>
      <c r="BD258" s="172" t="b">
        <v>1</v>
      </c>
      <c r="BE258" s="92"/>
      <c r="BF258" s="92"/>
      <c r="BG258" s="172" t="b">
        <v>1</v>
      </c>
      <c r="BH258" s="92"/>
      <c r="BI258" s="92"/>
      <c r="BJ258" s="172" t="b">
        <v>1</v>
      </c>
      <c r="BK258" s="92"/>
      <c r="BL258" s="92"/>
      <c r="BM258" s="172" t="b">
        <v>1</v>
      </c>
      <c r="BN258" s="92"/>
      <c r="BO258" s="92"/>
      <c r="BP258" s="92" t="s">
        <v>515</v>
      </c>
      <c r="BQ258" s="10"/>
      <c r="BR258" s="10"/>
    </row>
    <row r="259" spans="1:70">
      <c r="A259" s="92" t="str">
        <f t="shared" si="66"/>
        <v xml:space="preserve">      </v>
      </c>
      <c r="B259" s="92" t="str">
        <f t="array" ref="B259">IF(AND(MOD(ROW()-2, 4) = 0, ROW() &lt;= 402), INDEX(input!$C$3:$C$102, (ROW()-2)/4 + 1), "")</f>
        <v/>
      </c>
      <c r="C259" s="92"/>
      <c r="D259" s="92" t="str">
        <f t="array" ref="D259">IF(AND(MOD(ROW()-2, 4) = 0, ROW() &lt;= 401),
    INDEX(input!$E$3:$E$102, (ROW()-2)/4 + 1),
    ""
)</f>
        <v/>
      </c>
      <c r="E259" s="92"/>
      <c r="F259" s="92" t="str">
        <f t="array" ref="F259">IF(AND(MOD(ROW()-2, 4) = 0, ROW() &lt;= 401),
    INDEX(input!$P$3:$P$102, (ROW()-2)/4 + 1),
    ""
)</f>
        <v/>
      </c>
      <c r="G259" s="92">
        <f t="array" ref="G259">IF(AND(MOD(ROW()-2, 4) = 0, ROW() &lt;= 401),
    INDEX(input!$Q$3:$Q$102, (ROW()-2)/4 + 1),
)</f>
        <v>0</v>
      </c>
      <c r="H259" s="172"/>
      <c r="I259" s="92" t="str">
        <f t="array" ref="I259">IF(AND(MOD(ROW()-2, 4) = 0, ROW() &lt;= 401),
    INDEX(input!$R$3:$R$102, (ROW()-2)/4 + 1),
    ""
)</f>
        <v/>
      </c>
      <c r="J259" s="92" t="str">
        <f t="array" ref="J259">IF(AND(MOD(ROW()-2, 4) = 0, ROW() &lt;= 401),
    INDEX(input!$S$3:$S$102, (ROW()-2)/4 + 1),
    ""
)</f>
        <v/>
      </c>
      <c r="K259" s="92"/>
      <c r="L259" s="92"/>
      <c r="M259" s="92"/>
      <c r="N259" s="92"/>
      <c r="O259" s="92" t="str">
        <f t="array" ref="O259">IF(AND(MOD(ROW()-2, 4) = 0, ROW() &lt;= 401),
    INDEX(input!$AA$3:$AA$102, (ROW()-2)/4 + 1),
    ""
)</f>
        <v/>
      </c>
      <c r="P259" s="173" t="str">
        <f t="array" ref="P259">IF(AND(MOD(ROW()-2, 4) = 0, ROW() &lt;= 401),
    INDEX(input!$AC$3:$AC$102, (ROW()-2)/4 + 1),
    ""
)</f>
        <v/>
      </c>
      <c r="Q259" s="92"/>
      <c r="R259" s="173" t="str">
        <f t="array" ref="R259">IF(AND(MOD(ROW()-2, 4) = 0, ROW() &lt;= 401),
    INDEX(input!$T$3:$T$102, (ROW()-2)/4 + 1),
    ""
)</f>
        <v/>
      </c>
      <c r="S259" s="92"/>
      <c r="T259" s="92"/>
      <c r="U259" s="78" t="str">
        <f t="array" ref="U259">IF(AND(MOD(ROW()-2, 4) = 0, ROW() &lt;= 401),
    INDEX(input!$AF$3:$AF$102, (ROW()-2)/4 + 1),
    ""
)</f>
        <v/>
      </c>
      <c r="V259" s="174" t="str">
        <f t="array" ref="V259">IF(AND(MOD(ROW()-2, 4) = 0, ROW() &lt;= 401),
    INDEX(input!$U$3:$U$102, (ROW()-2)/4 + 1),
    ""
)</f>
        <v/>
      </c>
      <c r="W259" s="172"/>
      <c r="X259" s="172"/>
      <c r="Y259" s="175" t="str">
        <f t="array" ref="Y259">IF(AND(MOD(ROW()-2, 4) = 0, ROW() &lt;= 401),
    INDEX(input!$AB$3:$AB$102, (ROW()-2)/4 + 1),
    ""
)</f>
        <v/>
      </c>
      <c r="Z259" s="92">
        <f t="array" ref="Z259">INDEX(Images!$3:$401, INT((ROW()-2)/4)+1, MOD(ROW()-2, 4) + 2)</f>
        <v>0</v>
      </c>
      <c r="AA259" s="92">
        <f>IF(Z259&lt;&gt;"", 2, "")</f>
        <v>2</v>
      </c>
      <c r="AB259" s="92" t="str">
        <f t="shared" ref="AB259:AB261" si="68">IF(Z259&lt;&gt;"", AB258, "")</f>
        <v xml:space="preserve">     </v>
      </c>
      <c r="AC259" s="172"/>
      <c r="AD259" s="92" t="str">
        <f t="shared" si="67"/>
        <v/>
      </c>
      <c r="AE259" s="92"/>
      <c r="AF259" s="92"/>
      <c r="AG259" s="177" t="str">
        <f t="array" ref="AG259">IF(AND(MOD(ROW()-2, 4) = 0, ROW() &lt;= 401),
    LOWER(INDEX(input!$I$3:$I$102, (ROW()-2)/4 + 1)),
    ""
)</f>
        <v/>
      </c>
      <c r="AH259" s="92"/>
      <c r="AI259" s="92"/>
      <c r="AJ259" s="178" t="str">
        <f t="array" ref="AJ259">IF(MOD(ROW()-2, 4) = 0, IF(LOWER(INDEX(input!$V:$V, 3 + (ROW()-2)/4)) = "Slightly Used", "used", LOWER(INDEX(input!$V:$V, 3 + (ROW()-2)/4))), "")</f>
        <v/>
      </c>
      <c r="AK259" s="172"/>
      <c r="AL259" s="92"/>
      <c r="AM259" s="92"/>
      <c r="AN259" s="92"/>
      <c r="AO259" s="92"/>
      <c r="AP259" s="92"/>
      <c r="AQ259" s="92"/>
      <c r="AR259" s="92"/>
      <c r="AS259" s="92"/>
      <c r="AT259" s="78" t="str">
        <f t="array" ref="AT259">IF(AND(MOD(ROW()-2, 4) = 0, ROW() &lt;= 401),
    INDEX(input!$AD$3:$AD$102, (ROW()-2)/4 + 1),
    ""
)</f>
        <v/>
      </c>
      <c r="AU259" s="172"/>
      <c r="AV259" s="92"/>
      <c r="AW259" s="92"/>
      <c r="AX259" s="172"/>
      <c r="AY259" s="92"/>
      <c r="AZ259" s="92"/>
      <c r="BA259" s="172"/>
      <c r="BB259" s="92"/>
      <c r="BC259" s="92"/>
      <c r="BD259" s="172"/>
      <c r="BE259" s="92"/>
      <c r="BF259" s="92"/>
      <c r="BG259" s="172"/>
      <c r="BH259" s="92"/>
      <c r="BI259" s="92"/>
      <c r="BJ259" s="172"/>
      <c r="BK259" s="92"/>
      <c r="BL259" s="92"/>
      <c r="BM259" s="172"/>
      <c r="BN259" s="92"/>
      <c r="BO259" s="92"/>
      <c r="BP259" s="92"/>
      <c r="BQ259" s="10"/>
      <c r="BR259" s="10"/>
    </row>
    <row r="260" spans="1:70">
      <c r="A260" s="92" t="str">
        <f t="shared" si="66"/>
        <v xml:space="preserve">      </v>
      </c>
      <c r="B260" s="92" t="str">
        <f t="array" ref="B260">IF(AND(MOD(ROW()-2, 4) = 0, ROW() &lt;= 402), INDEX(input!$C$3:$C$102, (ROW()-2)/4 + 1), "")</f>
        <v/>
      </c>
      <c r="C260" s="92"/>
      <c r="D260" s="92" t="str">
        <f t="array" ref="D260">IF(AND(MOD(ROW()-2, 4) = 0, ROW() &lt;= 401),
    INDEX(input!$E$3:$E$102, (ROW()-2)/4 + 1),
    ""
)</f>
        <v/>
      </c>
      <c r="E260" s="92"/>
      <c r="F260" s="92" t="str">
        <f t="array" ref="F260">IF(AND(MOD(ROW()-2, 4) = 0, ROW() &lt;= 401),
    INDEX(input!$P$3:$P$102, (ROW()-2)/4 + 1),
    ""
)</f>
        <v/>
      </c>
      <c r="G260" s="92">
        <f t="array" ref="G260">IF(AND(MOD(ROW()-2, 4) = 0, ROW() &lt;= 401),
    INDEX(input!$Q$3:$Q$102, (ROW()-2)/4 + 1),
)</f>
        <v>0</v>
      </c>
      <c r="H260" s="172"/>
      <c r="I260" s="92" t="str">
        <f t="array" ref="I260">IF(AND(MOD(ROW()-2, 4) = 0, ROW() &lt;= 401),
    INDEX(input!$R$3:$R$102, (ROW()-2)/4 + 1),
    ""
)</f>
        <v/>
      </c>
      <c r="J260" s="92" t="str">
        <f t="array" ref="J260">IF(AND(MOD(ROW()-2, 4) = 0, ROW() &lt;= 401),
    INDEX(input!$S$3:$S$102, (ROW()-2)/4 + 1),
    ""
)</f>
        <v/>
      </c>
      <c r="K260" s="92"/>
      <c r="L260" s="92"/>
      <c r="M260" s="92"/>
      <c r="N260" s="92"/>
      <c r="O260" s="92" t="str">
        <f t="array" ref="O260">IF(AND(MOD(ROW()-2, 4) = 0, ROW() &lt;= 401),
    INDEX(input!$AA$3:$AA$102, (ROW()-2)/4 + 1),
    ""
)</f>
        <v/>
      </c>
      <c r="P260" s="173" t="str">
        <f t="array" ref="P260">IF(AND(MOD(ROW()-2, 4) = 0, ROW() &lt;= 401),
    INDEX(input!$AC$3:$AC$102, (ROW()-2)/4 + 1),
    ""
)</f>
        <v/>
      </c>
      <c r="Q260" s="92"/>
      <c r="R260" s="173" t="str">
        <f t="array" ref="R260">IF(AND(MOD(ROW()-2, 4) = 0, ROW() &lt;= 401),
    INDEX(input!$T$3:$T$102, (ROW()-2)/4 + 1),
    ""
)</f>
        <v/>
      </c>
      <c r="S260" s="92"/>
      <c r="T260" s="92"/>
      <c r="U260" s="78" t="str">
        <f t="array" ref="U260">IF(AND(MOD(ROW()-2, 4) = 0, ROW() &lt;= 401),
    INDEX(input!$AF$3:$AF$102, (ROW()-2)/4 + 1),
    ""
)</f>
        <v/>
      </c>
      <c r="V260" s="174" t="str">
        <f t="array" ref="V260">IF(AND(MOD(ROW()-2, 4) = 0, ROW() &lt;= 401),
    INDEX(input!$U$3:$U$102, (ROW()-2)/4 + 1),
    ""
)</f>
        <v/>
      </c>
      <c r="W260" s="172"/>
      <c r="X260" s="172"/>
      <c r="Y260" s="175" t="str">
        <f t="array" ref="Y260">IF(AND(MOD(ROW()-2, 4) = 0, ROW() &lt;= 401),
    INDEX(input!$AB$3:$AB$102, (ROW()-2)/4 + 1),
    ""
)</f>
        <v/>
      </c>
      <c r="Z260" s="92">
        <f t="array" ref="Z260">INDEX(Images!$3:$401, INT((ROW()-2)/4)+1, MOD(ROW()-2, 4) + 2)</f>
        <v>0</v>
      </c>
      <c r="AA260" s="92">
        <f>IF(Z260&lt;&gt;"", 3, "")</f>
        <v>3</v>
      </c>
      <c r="AB260" s="92" t="str">
        <f t="shared" si="68"/>
        <v xml:space="preserve">     </v>
      </c>
      <c r="AC260" s="172"/>
      <c r="AD260" s="92" t="str">
        <f t="shared" si="67"/>
        <v/>
      </c>
      <c r="AE260" s="92"/>
      <c r="AF260" s="92"/>
      <c r="AG260" s="177" t="str">
        <f t="array" ref="AG260">IF(AND(MOD(ROW()-2, 4) = 0, ROW() &lt;= 401),
    LOWER(INDEX(input!$I$3:$I$102, (ROW()-2)/4 + 1)),
    ""
)</f>
        <v/>
      </c>
      <c r="AH260" s="92"/>
      <c r="AI260" s="92"/>
      <c r="AJ260" s="178" t="str">
        <f t="array" ref="AJ260">IF(MOD(ROW()-2, 4) = 0, IF(LOWER(INDEX(input!$V:$V, 3 + (ROW()-2)/4)) = "Slightly Used", "used", LOWER(INDEX(input!$V:$V, 3 + (ROW()-2)/4))), "")</f>
        <v/>
      </c>
      <c r="AK260" s="172"/>
      <c r="AL260" s="92"/>
      <c r="AM260" s="92"/>
      <c r="AN260" s="92"/>
      <c r="AO260" s="92"/>
      <c r="AP260" s="92"/>
      <c r="AQ260" s="92"/>
      <c r="AR260" s="92"/>
      <c r="AS260" s="92"/>
      <c r="AT260" s="78" t="str">
        <f t="array" ref="AT260">IF(AND(MOD(ROW()-2, 4) = 0, ROW() &lt;= 401),
    INDEX(input!$AD$3:$AD$102, (ROW()-2)/4 + 1),
    ""
)</f>
        <v/>
      </c>
      <c r="AU260" s="172"/>
      <c r="AV260" s="92"/>
      <c r="AW260" s="92"/>
      <c r="AX260" s="172"/>
      <c r="AY260" s="92"/>
      <c r="AZ260" s="92"/>
      <c r="BA260" s="172"/>
      <c r="BB260" s="92"/>
      <c r="BC260" s="92"/>
      <c r="BD260" s="172"/>
      <c r="BE260" s="92"/>
      <c r="BF260" s="92"/>
      <c r="BG260" s="172"/>
      <c r="BH260" s="92"/>
      <c r="BI260" s="92"/>
      <c r="BJ260" s="172"/>
      <c r="BK260" s="92"/>
      <c r="BL260" s="92"/>
      <c r="BM260" s="172"/>
      <c r="BN260" s="92"/>
      <c r="BO260" s="92"/>
      <c r="BP260" s="92"/>
      <c r="BQ260" s="10"/>
      <c r="BR260" s="10"/>
    </row>
    <row r="261" spans="1:70">
      <c r="A261" s="92" t="str">
        <f t="shared" si="66"/>
        <v xml:space="preserve">      </v>
      </c>
      <c r="B261" s="92" t="str">
        <f t="array" ref="B261">IF(AND(MOD(ROW()-2, 4) = 0, ROW() &lt;= 402), INDEX(input!$C$3:$C$102, (ROW()-2)/4 + 1), "")</f>
        <v/>
      </c>
      <c r="C261" s="92"/>
      <c r="D261" s="92" t="str">
        <f t="array" ref="D261">IF(AND(MOD(ROW()-2, 4) = 0, ROW() &lt;= 401),
    INDEX(input!$E$3:$E$102, (ROW()-2)/4 + 1),
    ""
)</f>
        <v/>
      </c>
      <c r="E261" s="92"/>
      <c r="F261" s="92" t="str">
        <f t="array" ref="F261">IF(AND(MOD(ROW()-2, 4) = 0, ROW() &lt;= 401),
    INDEX(input!$P$3:$P$102, (ROW()-2)/4 + 1),
    ""
)</f>
        <v/>
      </c>
      <c r="G261" s="92">
        <f t="array" ref="G261">IF(AND(MOD(ROW()-2, 4) = 0, ROW() &lt;= 401),
    INDEX(input!$Q$3:$Q$102, (ROW()-2)/4 + 1),
)</f>
        <v>0</v>
      </c>
      <c r="H261" s="172"/>
      <c r="I261" s="92" t="str">
        <f t="array" ref="I261">IF(AND(MOD(ROW()-2, 4) = 0, ROW() &lt;= 401),
    INDEX(input!$R$3:$R$102, (ROW()-2)/4 + 1),
    ""
)</f>
        <v/>
      </c>
      <c r="J261" s="92" t="str">
        <f t="array" ref="J261">IF(AND(MOD(ROW()-2, 4) = 0, ROW() &lt;= 401),
    INDEX(input!$S$3:$S$102, (ROW()-2)/4 + 1),
    ""
)</f>
        <v/>
      </c>
      <c r="K261" s="92"/>
      <c r="L261" s="92"/>
      <c r="M261" s="92"/>
      <c r="N261" s="92"/>
      <c r="O261" s="92" t="str">
        <f t="array" ref="O261">IF(AND(MOD(ROW()-2, 4) = 0, ROW() &lt;= 401),
    INDEX(input!$AA$3:$AA$102, (ROW()-2)/4 + 1),
    ""
)</f>
        <v/>
      </c>
      <c r="P261" s="173" t="str">
        <f t="array" ref="P261">IF(AND(MOD(ROW()-2, 4) = 0, ROW() &lt;= 401),
    INDEX(input!$AC$3:$AC$102, (ROW()-2)/4 + 1),
    ""
)</f>
        <v/>
      </c>
      <c r="Q261" s="92"/>
      <c r="R261" s="173" t="str">
        <f t="array" ref="R261">IF(AND(MOD(ROW()-2, 4) = 0, ROW() &lt;= 401),
    INDEX(input!$T$3:$T$102, (ROW()-2)/4 + 1),
    ""
)</f>
        <v/>
      </c>
      <c r="S261" s="92"/>
      <c r="T261" s="92"/>
      <c r="U261" s="78" t="str">
        <f t="array" ref="U261">IF(AND(MOD(ROW()-2, 4) = 0, ROW() &lt;= 401),
    INDEX(input!$AF$3:$AF$102, (ROW()-2)/4 + 1),
    ""
)</f>
        <v/>
      </c>
      <c r="V261" s="174" t="str">
        <f t="array" ref="V261">IF(AND(MOD(ROW()-2, 4) = 0, ROW() &lt;= 401),
    INDEX(input!$U$3:$U$102, (ROW()-2)/4 + 1),
    ""
)</f>
        <v/>
      </c>
      <c r="W261" s="172"/>
      <c r="X261" s="172"/>
      <c r="Y261" s="175" t="str">
        <f t="array" ref="Y261">IF(AND(MOD(ROW()-2, 4) = 0, ROW() &lt;= 401),
    INDEX(input!$AB$3:$AB$102, (ROW()-2)/4 + 1),
    ""
)</f>
        <v/>
      </c>
      <c r="Z261" s="92">
        <f t="array" ref="Z261">INDEX(Images!$3:$401, INT((ROW()-2)/4)+1, MOD(ROW()-2, 4) + 2)</f>
        <v>0</v>
      </c>
      <c r="AA261" s="92">
        <f>IF(Z261&lt;&gt;"", 4, "")</f>
        <v>4</v>
      </c>
      <c r="AB261" s="92" t="str">
        <f t="shared" si="68"/>
        <v xml:space="preserve">     </v>
      </c>
      <c r="AC261" s="172"/>
      <c r="AD261" s="92" t="str">
        <f t="shared" si="67"/>
        <v/>
      </c>
      <c r="AE261" s="92"/>
      <c r="AF261" s="92"/>
      <c r="AG261" s="177" t="str">
        <f t="array" ref="AG261">IF(AND(MOD(ROW()-2, 4) = 0, ROW() &lt;= 401),
    LOWER(INDEX(input!$I$3:$I$102, (ROW()-2)/4 + 1)),
    ""
)</f>
        <v/>
      </c>
      <c r="AH261" s="92"/>
      <c r="AI261" s="92"/>
      <c r="AJ261" s="178" t="str">
        <f t="array" ref="AJ261">IF(MOD(ROW()-2, 4) = 0, IF(LOWER(INDEX(input!$V:$V, 3 + (ROW()-2)/4)) = "Slightly Used", "used", LOWER(INDEX(input!$V:$V, 3 + (ROW()-2)/4))), "")</f>
        <v/>
      </c>
      <c r="AK261" s="172"/>
      <c r="AL261" s="92"/>
      <c r="AM261" s="92"/>
      <c r="AN261" s="92"/>
      <c r="AO261" s="92"/>
      <c r="AP261" s="92"/>
      <c r="AQ261" s="92"/>
      <c r="AR261" s="92"/>
      <c r="AS261" s="92"/>
      <c r="AT261" s="78" t="str">
        <f t="array" ref="AT261">IF(AND(MOD(ROW()-2, 4) = 0, ROW() &lt;= 401),
    INDEX(input!$AD$3:$AD$102, (ROW()-2)/4 + 1),
    ""
)</f>
        <v/>
      </c>
      <c r="AU261" s="172"/>
      <c r="AV261" s="92"/>
      <c r="AW261" s="92"/>
      <c r="AX261" s="172"/>
      <c r="AY261" s="92"/>
      <c r="AZ261" s="92"/>
      <c r="BA261" s="172"/>
      <c r="BB261" s="92"/>
      <c r="BC261" s="92"/>
      <c r="BD261" s="172"/>
      <c r="BE261" s="92"/>
      <c r="BF261" s="92"/>
      <c r="BG261" s="172"/>
      <c r="BH261" s="92"/>
      <c r="BI261" s="92"/>
      <c r="BJ261" s="172"/>
      <c r="BK261" s="92"/>
      <c r="BL261" s="92"/>
      <c r="BM261" s="172"/>
      <c r="BN261" s="92"/>
      <c r="BO261" s="92"/>
      <c r="BP261" s="92"/>
      <c r="BQ261" s="10"/>
      <c r="BR261" s="10"/>
    </row>
    <row r="262" spans="1:70">
      <c r="A262" s="92" t="str">
        <f t="shared" si="66"/>
        <v xml:space="preserve">      </v>
      </c>
      <c r="B262" s="92" t="str">
        <f t="array" ref="B262">IF(AND(MOD(ROW()-2, 4) = 0, ROW() &lt;= 402), INDEX(input!$C$3:$C$102, (ROW()-2)/4 + 1), "")</f>
        <v xml:space="preserve">     </v>
      </c>
      <c r="C262" s="92" t="str">
        <f t="array" aca="1" ref="C26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62" s="92">
        <f t="array" ref="D262">IF(AND(MOD(ROW()-2, 4) = 0, ROW() &lt;= 401),
    INDEX(input!$E$3:$E$102, (ROW()-2)/4 + 1),
    ""
)</f>
        <v>0</v>
      </c>
      <c r="E262" s="92" t="s">
        <v>509</v>
      </c>
      <c r="F262" s="92">
        <f t="array" ref="F262">IF(AND(MOD(ROW()-2, 4) = 0, ROW() &lt;= 401),
    INDEX(input!$P$3:$P$102, (ROW()-2)/4 + 1),
    ""
)</f>
        <v>0</v>
      </c>
      <c r="G262" s="92">
        <f t="array" ref="G262">IF(AND(MOD(ROW()-2, 4) = 0, ROW() &lt;= 401),
    INDEX(input!$Q$3:$Q$102, (ROW()-2)/4 + 1),
)</f>
        <v>0</v>
      </c>
      <c r="H262" s="172" t="b">
        <v>0</v>
      </c>
      <c r="I262" s="92">
        <f t="array" ref="I262">IF(AND(MOD(ROW()-2, 4) = 0, ROW() &lt;= 401),
    INDEX(input!$R$3:$R$102, (ROW()-2)/4 + 1),
    ""
)</f>
        <v>0</v>
      </c>
      <c r="J262" s="92">
        <f t="array" ref="J262">IF(AND(MOD(ROW()-2, 4) = 0, ROW() &lt;= 401),
    INDEX(input!$S$3:$S$102, (ROW()-2)/4 + 1),
    ""
)</f>
        <v>0</v>
      </c>
      <c r="K262" s="92"/>
      <c r="L262" s="92"/>
      <c r="M262" s="92"/>
      <c r="N262" s="92"/>
      <c r="O262" s="92" t="str">
        <f t="array" ref="O262">IF(AND(MOD(ROW()-2, 4) = 0, ROW() &lt;= 401),
    INDEX(input!$AA$3:$AA$102, (ROW()-2)/4 + 1),
    ""
)</f>
        <v/>
      </c>
      <c r="P262" s="173" t="str">
        <f t="array" ref="P262">IF(AND(MOD(ROW()-2, 4) = 0, ROW() &lt;= 401),
    INDEX(input!$AC$3:$AC$102, (ROW()-2)/4 + 1),
    ""
)</f>
        <v>No Matching Item Found</v>
      </c>
      <c r="Q262" s="92" t="s">
        <v>510</v>
      </c>
      <c r="R262" s="173">
        <f t="array" ref="R262">IF(AND(MOD(ROW()-2, 4) = 0, ROW() &lt;= 401),
    INDEX(input!$T$3:$T$102, (ROW()-2)/4 + 1),
    ""
)</f>
        <v>0</v>
      </c>
      <c r="S262" s="92" t="s">
        <v>511</v>
      </c>
      <c r="T262" s="92" t="s">
        <v>512</v>
      </c>
      <c r="U262" s="78" t="b">
        <f t="array" ref="U262">IF(AND(MOD(ROW()-2, 4) = 0, ROW() &lt;= 401),
    INDEX(input!$AF$3:$AF$102, (ROW()-2)/4 + 1),
    ""
)</f>
        <v>0</v>
      </c>
      <c r="V262" s="174">
        <f t="array" ref="V262">IF(AND(MOD(ROW()-2, 4) = 0, ROW() &lt;= 401),
    INDEX(input!$U$3:$U$102, (ROW()-2)/4 + 1),
    ""
)</f>
        <v>0</v>
      </c>
      <c r="W262" s="172" t="b">
        <v>1</v>
      </c>
      <c r="X262" s="172" t="b">
        <v>1</v>
      </c>
      <c r="Y262" s="175" t="str">
        <f t="array" ref="Y262">IF(AND(MOD(ROW()-2, 4) = 0, ROW() &lt;= 401),
    INDEX(input!$AB$3:$AB$102, (ROW()-2)/4 + 1),
    ""
)</f>
        <v/>
      </c>
      <c r="Z262" s="92">
        <f t="array" ref="Z262">INDEX(Images!$3:$401, INT((ROW()-2)/4)+1, MOD(ROW()-2, 4) + 2)</f>
        <v>0</v>
      </c>
      <c r="AA262" s="92">
        <f>IF(Z262&lt;&gt;"", 1, "")</f>
        <v>1</v>
      </c>
      <c r="AB262" s="92" t="str">
        <f t="array" ref="AB262">IF(AND(Z262&lt;&gt;"", MOD(ROW()-2,4)=0), INDEX($B$2:$B$401, (ROW()-2)/4*4 + 1), "")</f>
        <v xml:space="preserve">     </v>
      </c>
      <c r="AC262" s="172" t="b">
        <v>0</v>
      </c>
      <c r="AD262" s="92" t="str">
        <f t="shared" si="67"/>
        <v xml:space="preserve">     </v>
      </c>
      <c r="AE262" s="92"/>
      <c r="AF262" s="92" t="s">
        <v>513</v>
      </c>
      <c r="AG262" s="177" t="str">
        <f t="array" ref="AG262">IF(AND(MOD(ROW()-2, 4) = 0, ROW() &lt;= 401),
    LOWER(INDEX(input!$I$3:$I$102, (ROW()-2)/4 + 1)),
    ""
)</f>
        <v/>
      </c>
      <c r="AH262" s="92"/>
      <c r="AI262" s="92"/>
      <c r="AJ262" s="178" t="str">
        <f t="array" ref="AJ262">IF(MOD(ROW()-2, 4) = 0, IF(LOWER(INDEX(input!$V:$V, 3 + (ROW()-2)/4)) = "Slightly Used", "used", LOWER(INDEX(input!$V:$V, 3 + (ROW()-2)/4))), "")</f>
        <v/>
      </c>
      <c r="AK262" s="172" t="b">
        <v>1</v>
      </c>
      <c r="AL262" s="92"/>
      <c r="AM262" s="92"/>
      <c r="AN262" s="92"/>
      <c r="AO262" s="92"/>
      <c r="AP262" s="92"/>
      <c r="AQ262" s="92"/>
      <c r="AR262" s="92" t="s">
        <v>514</v>
      </c>
      <c r="AS262" s="92"/>
      <c r="AT262" s="78" t="str">
        <f t="array" ref="AT262">IF(AND(MOD(ROW()-2, 4) = 0, ROW() &lt;= 401),
    INDEX(input!$AD$3:$AD$102, (ROW()-2)/4 + 1),
    ""
)</f>
        <v>No Matching Item Found</v>
      </c>
      <c r="AU262" s="172" t="b">
        <v>1</v>
      </c>
      <c r="AV262" s="92"/>
      <c r="AW262" s="92"/>
      <c r="AX262" s="172" t="b">
        <v>1</v>
      </c>
      <c r="AY262" s="92"/>
      <c r="AZ262" s="92"/>
      <c r="BA262" s="172" t="b">
        <v>1</v>
      </c>
      <c r="BB262" s="92"/>
      <c r="BC262" s="92"/>
      <c r="BD262" s="172" t="b">
        <v>1</v>
      </c>
      <c r="BE262" s="92"/>
      <c r="BF262" s="92"/>
      <c r="BG262" s="172" t="b">
        <v>1</v>
      </c>
      <c r="BH262" s="92"/>
      <c r="BI262" s="92"/>
      <c r="BJ262" s="172" t="b">
        <v>1</v>
      </c>
      <c r="BK262" s="92"/>
      <c r="BL262" s="92"/>
      <c r="BM262" s="172" t="b">
        <v>1</v>
      </c>
      <c r="BN262" s="92"/>
      <c r="BO262" s="92"/>
      <c r="BP262" s="92" t="s">
        <v>515</v>
      </c>
      <c r="BQ262" s="10"/>
      <c r="BR262" s="10"/>
    </row>
    <row r="263" spans="1:70">
      <c r="A263" s="92" t="str">
        <f t="shared" si="66"/>
        <v xml:space="preserve">      </v>
      </c>
      <c r="B263" s="92" t="str">
        <f t="array" ref="B263">IF(AND(MOD(ROW()-2, 4) = 0, ROW() &lt;= 402), INDEX(input!$C$3:$C$102, (ROW()-2)/4 + 1), "")</f>
        <v/>
      </c>
      <c r="C263" s="92"/>
      <c r="D263" s="92" t="str">
        <f t="array" ref="D263">IF(AND(MOD(ROW()-2, 4) = 0, ROW() &lt;= 401),
    INDEX(input!$E$3:$E$102, (ROW()-2)/4 + 1),
    ""
)</f>
        <v/>
      </c>
      <c r="E263" s="92"/>
      <c r="F263" s="92" t="str">
        <f t="array" ref="F263">IF(AND(MOD(ROW()-2, 4) = 0, ROW() &lt;= 401),
    INDEX(input!$P$3:$P$102, (ROW()-2)/4 + 1),
    ""
)</f>
        <v/>
      </c>
      <c r="G263" s="92">
        <f t="array" ref="G263">IF(AND(MOD(ROW()-2, 4) = 0, ROW() &lt;= 401),
    INDEX(input!$Q$3:$Q$102, (ROW()-2)/4 + 1),
)</f>
        <v>0</v>
      </c>
      <c r="H263" s="172"/>
      <c r="I263" s="92" t="str">
        <f t="array" ref="I263">IF(AND(MOD(ROW()-2, 4) = 0, ROW() &lt;= 401),
    INDEX(input!$R$3:$R$102, (ROW()-2)/4 + 1),
    ""
)</f>
        <v/>
      </c>
      <c r="J263" s="92" t="str">
        <f t="array" ref="J263">IF(AND(MOD(ROW()-2, 4) = 0, ROW() &lt;= 401),
    INDEX(input!$S$3:$S$102, (ROW()-2)/4 + 1),
    ""
)</f>
        <v/>
      </c>
      <c r="K263" s="92"/>
      <c r="L263" s="92"/>
      <c r="M263" s="92"/>
      <c r="N263" s="92"/>
      <c r="O263" s="92" t="str">
        <f t="array" ref="O263">IF(AND(MOD(ROW()-2, 4) = 0, ROW() &lt;= 401),
    INDEX(input!$AA$3:$AA$102, (ROW()-2)/4 + 1),
    ""
)</f>
        <v/>
      </c>
      <c r="P263" s="173" t="str">
        <f t="array" ref="P263">IF(AND(MOD(ROW()-2, 4) = 0, ROW() &lt;= 401),
    INDEX(input!$AC$3:$AC$102, (ROW()-2)/4 + 1),
    ""
)</f>
        <v/>
      </c>
      <c r="Q263" s="92"/>
      <c r="R263" s="173" t="str">
        <f t="array" ref="R263">IF(AND(MOD(ROW()-2, 4) = 0, ROW() &lt;= 401),
    INDEX(input!$T$3:$T$102, (ROW()-2)/4 + 1),
    ""
)</f>
        <v/>
      </c>
      <c r="S263" s="92"/>
      <c r="T263" s="92"/>
      <c r="U263" s="78" t="str">
        <f t="array" ref="U263">IF(AND(MOD(ROW()-2, 4) = 0, ROW() &lt;= 401),
    INDEX(input!$AF$3:$AF$102, (ROW()-2)/4 + 1),
    ""
)</f>
        <v/>
      </c>
      <c r="V263" s="174" t="str">
        <f t="array" ref="V263">IF(AND(MOD(ROW()-2, 4) = 0, ROW() &lt;= 401),
    INDEX(input!$U$3:$U$102, (ROW()-2)/4 + 1),
    ""
)</f>
        <v/>
      </c>
      <c r="W263" s="172"/>
      <c r="X263" s="172"/>
      <c r="Y263" s="175" t="str">
        <f t="array" ref="Y263">IF(AND(MOD(ROW()-2, 4) = 0, ROW() &lt;= 401),
    INDEX(input!$AB$3:$AB$102, (ROW()-2)/4 + 1),
    ""
)</f>
        <v/>
      </c>
      <c r="Z263" s="92">
        <f t="array" ref="Z263">INDEX(Images!$3:$401, INT((ROW()-2)/4)+1, MOD(ROW()-2, 4) + 2)</f>
        <v>0</v>
      </c>
      <c r="AA263" s="92">
        <f>IF(Z263&lt;&gt;"", 2, "")</f>
        <v>2</v>
      </c>
      <c r="AB263" s="92" t="str">
        <f t="shared" ref="AB263:AB265" si="69">IF(Z263&lt;&gt;"", AB262, "")</f>
        <v xml:space="preserve">     </v>
      </c>
      <c r="AC263" s="172"/>
      <c r="AD263" s="92" t="str">
        <f t="shared" si="67"/>
        <v/>
      </c>
      <c r="AE263" s="92"/>
      <c r="AF263" s="92"/>
      <c r="AG263" s="177" t="str">
        <f t="array" ref="AG263">IF(AND(MOD(ROW()-2, 4) = 0, ROW() &lt;= 401),
    LOWER(INDEX(input!$I$3:$I$102, (ROW()-2)/4 + 1)),
    ""
)</f>
        <v/>
      </c>
      <c r="AH263" s="92"/>
      <c r="AI263" s="92"/>
      <c r="AJ263" s="178" t="str">
        <f t="array" ref="AJ263">IF(MOD(ROW()-2, 4) = 0, IF(LOWER(INDEX(input!$V:$V, 3 + (ROW()-2)/4)) = "Slightly Used", "used", LOWER(INDEX(input!$V:$V, 3 + (ROW()-2)/4))), "")</f>
        <v/>
      </c>
      <c r="AK263" s="172"/>
      <c r="AL263" s="92"/>
      <c r="AM263" s="92"/>
      <c r="AN263" s="92"/>
      <c r="AO263" s="92"/>
      <c r="AP263" s="92"/>
      <c r="AQ263" s="92"/>
      <c r="AR263" s="92"/>
      <c r="AS263" s="92"/>
      <c r="AT263" s="78" t="str">
        <f t="array" ref="AT263">IF(AND(MOD(ROW()-2, 4) = 0, ROW() &lt;= 401),
    INDEX(input!$AD$3:$AD$102, (ROW()-2)/4 + 1),
    ""
)</f>
        <v/>
      </c>
      <c r="AU263" s="172"/>
      <c r="AV263" s="92"/>
      <c r="AW263" s="92"/>
      <c r="AX263" s="172"/>
      <c r="AY263" s="92"/>
      <c r="AZ263" s="92"/>
      <c r="BA263" s="172"/>
      <c r="BB263" s="92"/>
      <c r="BC263" s="92"/>
      <c r="BD263" s="172"/>
      <c r="BE263" s="92"/>
      <c r="BF263" s="92"/>
      <c r="BG263" s="172"/>
      <c r="BH263" s="92"/>
      <c r="BI263" s="92"/>
      <c r="BJ263" s="172"/>
      <c r="BK263" s="92"/>
      <c r="BL263" s="92"/>
      <c r="BM263" s="172"/>
      <c r="BN263" s="92"/>
      <c r="BO263" s="92"/>
      <c r="BP263" s="92"/>
      <c r="BQ263" s="10"/>
      <c r="BR263" s="10"/>
    </row>
    <row r="264" spans="1:70">
      <c r="A264" s="92" t="str">
        <f t="shared" si="66"/>
        <v xml:space="preserve">      </v>
      </c>
      <c r="B264" s="92" t="str">
        <f t="array" ref="B264">IF(AND(MOD(ROW()-2, 4) = 0, ROW() &lt;= 402), INDEX(input!$C$3:$C$102, (ROW()-2)/4 + 1), "")</f>
        <v/>
      </c>
      <c r="C264" s="92"/>
      <c r="D264" s="92" t="str">
        <f t="array" ref="D264">IF(AND(MOD(ROW()-2, 4) = 0, ROW() &lt;= 401),
    INDEX(input!$E$3:$E$102, (ROW()-2)/4 + 1),
    ""
)</f>
        <v/>
      </c>
      <c r="E264" s="92"/>
      <c r="F264" s="92" t="str">
        <f t="array" ref="F264">IF(AND(MOD(ROW()-2, 4) = 0, ROW() &lt;= 401),
    INDEX(input!$P$3:$P$102, (ROW()-2)/4 + 1),
    ""
)</f>
        <v/>
      </c>
      <c r="G264" s="92">
        <f t="array" ref="G264">IF(AND(MOD(ROW()-2, 4) = 0, ROW() &lt;= 401),
    INDEX(input!$Q$3:$Q$102, (ROW()-2)/4 + 1),
)</f>
        <v>0</v>
      </c>
      <c r="H264" s="172"/>
      <c r="I264" s="92" t="str">
        <f t="array" ref="I264">IF(AND(MOD(ROW()-2, 4) = 0, ROW() &lt;= 401),
    INDEX(input!$R$3:$R$102, (ROW()-2)/4 + 1),
    ""
)</f>
        <v/>
      </c>
      <c r="J264" s="92" t="str">
        <f t="array" ref="J264">IF(AND(MOD(ROW()-2, 4) = 0, ROW() &lt;= 401),
    INDEX(input!$S$3:$S$102, (ROW()-2)/4 + 1),
    ""
)</f>
        <v/>
      </c>
      <c r="K264" s="92"/>
      <c r="L264" s="92"/>
      <c r="M264" s="92"/>
      <c r="N264" s="92"/>
      <c r="O264" s="92" t="str">
        <f t="array" ref="O264">IF(AND(MOD(ROW()-2, 4) = 0, ROW() &lt;= 401),
    INDEX(input!$AA$3:$AA$102, (ROW()-2)/4 + 1),
    ""
)</f>
        <v/>
      </c>
      <c r="P264" s="173" t="str">
        <f t="array" ref="P264">IF(AND(MOD(ROW()-2, 4) = 0, ROW() &lt;= 401),
    INDEX(input!$AC$3:$AC$102, (ROW()-2)/4 + 1),
    ""
)</f>
        <v/>
      </c>
      <c r="Q264" s="92"/>
      <c r="R264" s="173" t="str">
        <f t="array" ref="R264">IF(AND(MOD(ROW()-2, 4) = 0, ROW() &lt;= 401),
    INDEX(input!$T$3:$T$102, (ROW()-2)/4 + 1),
    ""
)</f>
        <v/>
      </c>
      <c r="S264" s="92"/>
      <c r="T264" s="92"/>
      <c r="U264" s="78" t="str">
        <f t="array" ref="U264">IF(AND(MOD(ROW()-2, 4) = 0, ROW() &lt;= 401),
    INDEX(input!$AF$3:$AF$102, (ROW()-2)/4 + 1),
    ""
)</f>
        <v/>
      </c>
      <c r="V264" s="174" t="str">
        <f t="array" ref="V264">IF(AND(MOD(ROW()-2, 4) = 0, ROW() &lt;= 401),
    INDEX(input!$U$3:$U$102, (ROW()-2)/4 + 1),
    ""
)</f>
        <v/>
      </c>
      <c r="W264" s="172"/>
      <c r="X264" s="172"/>
      <c r="Y264" s="175" t="str">
        <f t="array" ref="Y264">IF(AND(MOD(ROW()-2, 4) = 0, ROW() &lt;= 401),
    INDEX(input!$AB$3:$AB$102, (ROW()-2)/4 + 1),
    ""
)</f>
        <v/>
      </c>
      <c r="Z264" s="92">
        <f t="array" ref="Z264">INDEX(Images!$3:$401, INT((ROW()-2)/4)+1, MOD(ROW()-2, 4) + 2)</f>
        <v>0</v>
      </c>
      <c r="AA264" s="92">
        <f>IF(Z264&lt;&gt;"", 3, "")</f>
        <v>3</v>
      </c>
      <c r="AB264" s="92" t="str">
        <f t="shared" si="69"/>
        <v xml:space="preserve">     </v>
      </c>
      <c r="AC264" s="172"/>
      <c r="AD264" s="92" t="str">
        <f t="shared" si="67"/>
        <v/>
      </c>
      <c r="AE264" s="92"/>
      <c r="AF264" s="92"/>
      <c r="AG264" s="177" t="str">
        <f t="array" ref="AG264">IF(AND(MOD(ROW()-2, 4) = 0, ROW() &lt;= 401),
    LOWER(INDEX(input!$I$3:$I$102, (ROW()-2)/4 + 1)),
    ""
)</f>
        <v/>
      </c>
      <c r="AH264" s="92"/>
      <c r="AI264" s="92"/>
      <c r="AJ264" s="178" t="str">
        <f t="array" ref="AJ264">IF(MOD(ROW()-2, 4) = 0, IF(LOWER(INDEX(input!$V:$V, 3 + (ROW()-2)/4)) = "Slightly Used", "used", LOWER(INDEX(input!$V:$V, 3 + (ROW()-2)/4))), "")</f>
        <v/>
      </c>
      <c r="AK264" s="172"/>
      <c r="AL264" s="92"/>
      <c r="AM264" s="92"/>
      <c r="AN264" s="92"/>
      <c r="AO264" s="92"/>
      <c r="AP264" s="92"/>
      <c r="AQ264" s="92"/>
      <c r="AR264" s="92"/>
      <c r="AS264" s="92"/>
      <c r="AT264" s="78" t="str">
        <f t="array" ref="AT264">IF(AND(MOD(ROW()-2, 4) = 0, ROW() &lt;= 401),
    INDEX(input!$AD$3:$AD$102, (ROW()-2)/4 + 1),
    ""
)</f>
        <v/>
      </c>
      <c r="AU264" s="172"/>
      <c r="AV264" s="92"/>
      <c r="AW264" s="92"/>
      <c r="AX264" s="172"/>
      <c r="AY264" s="92"/>
      <c r="AZ264" s="92"/>
      <c r="BA264" s="172"/>
      <c r="BB264" s="92"/>
      <c r="BC264" s="92"/>
      <c r="BD264" s="172"/>
      <c r="BE264" s="92"/>
      <c r="BF264" s="92"/>
      <c r="BG264" s="172"/>
      <c r="BH264" s="92"/>
      <c r="BI264" s="92"/>
      <c r="BJ264" s="172"/>
      <c r="BK264" s="92"/>
      <c r="BL264" s="92"/>
      <c r="BM264" s="172"/>
      <c r="BN264" s="92"/>
      <c r="BO264" s="92"/>
      <c r="BP264" s="92"/>
      <c r="BQ264" s="10"/>
      <c r="BR264" s="10"/>
    </row>
    <row r="265" spans="1:70">
      <c r="A265" s="92" t="str">
        <f t="shared" si="66"/>
        <v xml:space="preserve">      </v>
      </c>
      <c r="B265" s="92" t="str">
        <f t="array" ref="B265">IF(AND(MOD(ROW()-2, 4) = 0, ROW() &lt;= 402), INDEX(input!$C$3:$C$102, (ROW()-2)/4 + 1), "")</f>
        <v/>
      </c>
      <c r="C265" s="92"/>
      <c r="D265" s="92" t="str">
        <f t="array" ref="D265">IF(AND(MOD(ROW()-2, 4) = 0, ROW() &lt;= 401),
    INDEX(input!$E$3:$E$102, (ROW()-2)/4 + 1),
    ""
)</f>
        <v/>
      </c>
      <c r="E265" s="92"/>
      <c r="F265" s="92" t="str">
        <f t="array" ref="F265">IF(AND(MOD(ROW()-2, 4) = 0, ROW() &lt;= 401),
    INDEX(input!$P$3:$P$102, (ROW()-2)/4 + 1),
    ""
)</f>
        <v/>
      </c>
      <c r="G265" s="92">
        <f t="array" ref="G265">IF(AND(MOD(ROW()-2, 4) = 0, ROW() &lt;= 401),
    INDEX(input!$Q$3:$Q$102, (ROW()-2)/4 + 1),
)</f>
        <v>0</v>
      </c>
      <c r="H265" s="172"/>
      <c r="I265" s="92" t="str">
        <f t="array" ref="I265">IF(AND(MOD(ROW()-2, 4) = 0, ROW() &lt;= 401),
    INDEX(input!$R$3:$R$102, (ROW()-2)/4 + 1),
    ""
)</f>
        <v/>
      </c>
      <c r="J265" s="92" t="str">
        <f t="array" ref="J265">IF(AND(MOD(ROW()-2, 4) = 0, ROW() &lt;= 401),
    INDEX(input!$S$3:$S$102, (ROW()-2)/4 + 1),
    ""
)</f>
        <v/>
      </c>
      <c r="K265" s="92"/>
      <c r="L265" s="92"/>
      <c r="M265" s="92"/>
      <c r="N265" s="92"/>
      <c r="O265" s="92" t="str">
        <f t="array" ref="O265">IF(AND(MOD(ROW()-2, 4) = 0, ROW() &lt;= 401),
    INDEX(input!$AA$3:$AA$102, (ROW()-2)/4 + 1),
    ""
)</f>
        <v/>
      </c>
      <c r="P265" s="173" t="str">
        <f t="array" ref="P265">IF(AND(MOD(ROW()-2, 4) = 0, ROW() &lt;= 401),
    INDEX(input!$AC$3:$AC$102, (ROW()-2)/4 + 1),
    ""
)</f>
        <v/>
      </c>
      <c r="Q265" s="92"/>
      <c r="R265" s="173" t="str">
        <f t="array" ref="R265">IF(AND(MOD(ROW()-2, 4) = 0, ROW() &lt;= 401),
    INDEX(input!$T$3:$T$102, (ROW()-2)/4 + 1),
    ""
)</f>
        <v/>
      </c>
      <c r="S265" s="92"/>
      <c r="T265" s="92"/>
      <c r="U265" s="78" t="str">
        <f t="array" ref="U265">IF(AND(MOD(ROW()-2, 4) = 0, ROW() &lt;= 401),
    INDEX(input!$AF$3:$AF$102, (ROW()-2)/4 + 1),
    ""
)</f>
        <v/>
      </c>
      <c r="V265" s="174" t="str">
        <f t="array" ref="V265">IF(AND(MOD(ROW()-2, 4) = 0, ROW() &lt;= 401),
    INDEX(input!$U$3:$U$102, (ROW()-2)/4 + 1),
    ""
)</f>
        <v/>
      </c>
      <c r="W265" s="172"/>
      <c r="X265" s="172"/>
      <c r="Y265" s="175" t="str">
        <f t="array" ref="Y265">IF(AND(MOD(ROW()-2, 4) = 0, ROW() &lt;= 401),
    INDEX(input!$AB$3:$AB$102, (ROW()-2)/4 + 1),
    ""
)</f>
        <v/>
      </c>
      <c r="Z265" s="92">
        <f t="array" ref="Z265">INDEX(Images!$3:$401, INT((ROW()-2)/4)+1, MOD(ROW()-2, 4) + 2)</f>
        <v>0</v>
      </c>
      <c r="AA265" s="92">
        <f>IF(Z265&lt;&gt;"", 4, "")</f>
        <v>4</v>
      </c>
      <c r="AB265" s="92" t="str">
        <f t="shared" si="69"/>
        <v xml:space="preserve">     </v>
      </c>
      <c r="AC265" s="172"/>
      <c r="AD265" s="92" t="str">
        <f t="shared" si="67"/>
        <v/>
      </c>
      <c r="AE265" s="92"/>
      <c r="AF265" s="92"/>
      <c r="AG265" s="177" t="str">
        <f t="array" ref="AG265">IF(AND(MOD(ROW()-2, 4) = 0, ROW() &lt;= 401),
    LOWER(INDEX(input!$I$3:$I$102, (ROW()-2)/4 + 1)),
    ""
)</f>
        <v/>
      </c>
      <c r="AH265" s="92"/>
      <c r="AI265" s="92"/>
      <c r="AJ265" s="178" t="str">
        <f t="array" ref="AJ265">IF(MOD(ROW()-2, 4) = 0, IF(LOWER(INDEX(input!$V:$V, 3 + (ROW()-2)/4)) = "Slightly Used", "used", LOWER(INDEX(input!$V:$V, 3 + (ROW()-2)/4))), "")</f>
        <v/>
      </c>
      <c r="AK265" s="172"/>
      <c r="AL265" s="92"/>
      <c r="AM265" s="92"/>
      <c r="AN265" s="92"/>
      <c r="AO265" s="92"/>
      <c r="AP265" s="92"/>
      <c r="AQ265" s="92"/>
      <c r="AR265" s="92"/>
      <c r="AS265" s="92"/>
      <c r="AT265" s="78" t="str">
        <f t="array" ref="AT265">IF(AND(MOD(ROW()-2, 4) = 0, ROW() &lt;= 401),
    INDEX(input!$AD$3:$AD$102, (ROW()-2)/4 + 1),
    ""
)</f>
        <v/>
      </c>
      <c r="AU265" s="172"/>
      <c r="AV265" s="92"/>
      <c r="AW265" s="92"/>
      <c r="AX265" s="172"/>
      <c r="AY265" s="92"/>
      <c r="AZ265" s="92"/>
      <c r="BA265" s="172"/>
      <c r="BB265" s="92"/>
      <c r="BC265" s="92"/>
      <c r="BD265" s="172"/>
      <c r="BE265" s="92"/>
      <c r="BF265" s="92"/>
      <c r="BG265" s="172"/>
      <c r="BH265" s="92"/>
      <c r="BI265" s="92"/>
      <c r="BJ265" s="172"/>
      <c r="BK265" s="92"/>
      <c r="BL265" s="92"/>
      <c r="BM265" s="172"/>
      <c r="BN265" s="92"/>
      <c r="BO265" s="92"/>
      <c r="BP265" s="92"/>
      <c r="BQ265" s="10"/>
      <c r="BR265" s="10"/>
    </row>
    <row r="266" spans="1:70">
      <c r="A266" s="92" t="str">
        <f t="shared" si="66"/>
        <v xml:space="preserve">      </v>
      </c>
      <c r="B266" s="92" t="str">
        <f t="array" ref="B266">IF(AND(MOD(ROW()-2, 4) = 0, ROW() &lt;= 402), INDEX(input!$C$3:$C$102, (ROW()-2)/4 + 1), "")</f>
        <v xml:space="preserve">     </v>
      </c>
      <c r="C266" s="92" t="str">
        <f t="array" aca="1" ref="C26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66" s="92">
        <f t="array" ref="D266">IF(AND(MOD(ROW()-2, 4) = 0, ROW() &lt;= 401),
    INDEX(input!$E$3:$E$102, (ROW()-2)/4 + 1),
    ""
)</f>
        <v>0</v>
      </c>
      <c r="E266" s="92" t="s">
        <v>509</v>
      </c>
      <c r="F266" s="92">
        <f t="array" ref="F266">IF(AND(MOD(ROW()-2, 4) = 0, ROW() &lt;= 401),
    INDEX(input!$P$3:$P$102, (ROW()-2)/4 + 1),
    ""
)</f>
        <v>0</v>
      </c>
      <c r="G266" s="92">
        <f t="array" ref="G266">IF(AND(MOD(ROW()-2, 4) = 0, ROW() &lt;= 401),
    INDEX(input!$Q$3:$Q$102, (ROW()-2)/4 + 1),
)</f>
        <v>0</v>
      </c>
      <c r="H266" s="172" t="b">
        <v>0</v>
      </c>
      <c r="I266" s="92">
        <f t="array" ref="I266">IF(AND(MOD(ROW()-2, 4) = 0, ROW() &lt;= 401),
    INDEX(input!$R$3:$R$102, (ROW()-2)/4 + 1),
    ""
)</f>
        <v>0</v>
      </c>
      <c r="J266" s="92">
        <f t="array" ref="J266">IF(AND(MOD(ROW()-2, 4) = 0, ROW() &lt;= 401),
    INDEX(input!$S$3:$S$102, (ROW()-2)/4 + 1),
    ""
)</f>
        <v>0</v>
      </c>
      <c r="K266" s="92"/>
      <c r="L266" s="92"/>
      <c r="M266" s="92"/>
      <c r="N266" s="92"/>
      <c r="O266" s="92" t="str">
        <f t="array" ref="O266">IF(AND(MOD(ROW()-2, 4) = 0, ROW() &lt;= 401),
    INDEX(input!$AA$3:$AA$102, (ROW()-2)/4 + 1),
    ""
)</f>
        <v/>
      </c>
      <c r="P266" s="173" t="str">
        <f t="array" ref="P266">IF(AND(MOD(ROW()-2, 4) = 0, ROW() &lt;= 401),
    INDEX(input!$AC$3:$AC$102, (ROW()-2)/4 + 1),
    ""
)</f>
        <v>No Matching Item Found</v>
      </c>
      <c r="Q266" s="92" t="s">
        <v>510</v>
      </c>
      <c r="R266" s="173">
        <f t="array" ref="R266">IF(AND(MOD(ROW()-2, 4) = 0, ROW() &lt;= 401),
    INDEX(input!$T$3:$T$102, (ROW()-2)/4 + 1),
    ""
)</f>
        <v>0</v>
      </c>
      <c r="S266" s="92" t="s">
        <v>511</v>
      </c>
      <c r="T266" s="92" t="s">
        <v>512</v>
      </c>
      <c r="U266" s="78" t="b">
        <f t="array" ref="U266">IF(AND(MOD(ROW()-2, 4) = 0, ROW() &lt;= 401),
    INDEX(input!$AF$3:$AF$102, (ROW()-2)/4 + 1),
    ""
)</f>
        <v>0</v>
      </c>
      <c r="V266" s="174">
        <f t="array" ref="V266">IF(AND(MOD(ROW()-2, 4) = 0, ROW() &lt;= 401),
    INDEX(input!$U$3:$U$102, (ROW()-2)/4 + 1),
    ""
)</f>
        <v>0</v>
      </c>
      <c r="W266" s="172" t="b">
        <v>1</v>
      </c>
      <c r="X266" s="172" t="b">
        <v>1</v>
      </c>
      <c r="Y266" s="175" t="str">
        <f t="array" ref="Y266">IF(AND(MOD(ROW()-2, 4) = 0, ROW() &lt;= 401),
    INDEX(input!$AB$3:$AB$102, (ROW()-2)/4 + 1),
    ""
)</f>
        <v/>
      </c>
      <c r="Z266" s="92">
        <f t="array" ref="Z266">INDEX(Images!$3:$401, INT((ROW()-2)/4)+1, MOD(ROW()-2, 4) + 2)</f>
        <v>0</v>
      </c>
      <c r="AA266" s="92">
        <f>IF(Z266&lt;&gt;"", 1, "")</f>
        <v>1</v>
      </c>
      <c r="AB266" s="92" t="str">
        <f t="array" ref="AB266">IF(AND(Z266&lt;&gt;"", MOD(ROW()-2,4)=0), INDEX($B$2:$B$401, (ROW()-2)/4*4 + 1), "")</f>
        <v xml:space="preserve">     </v>
      </c>
      <c r="AC266" s="172" t="b">
        <v>0</v>
      </c>
      <c r="AD266" s="92" t="str">
        <f t="shared" si="67"/>
        <v xml:space="preserve">     </v>
      </c>
      <c r="AE266" s="92"/>
      <c r="AF266" s="92" t="s">
        <v>513</v>
      </c>
      <c r="AG266" s="177" t="str">
        <f t="array" ref="AG266">IF(AND(MOD(ROW()-2, 4) = 0, ROW() &lt;= 401),
    LOWER(INDEX(input!$I$3:$I$102, (ROW()-2)/4 + 1)),
    ""
)</f>
        <v/>
      </c>
      <c r="AH266" s="92"/>
      <c r="AI266" s="92"/>
      <c r="AJ266" s="178" t="str">
        <f t="array" ref="AJ266">IF(MOD(ROW()-2, 4) = 0, IF(LOWER(INDEX(input!$V:$V, 3 + (ROW()-2)/4)) = "Slightly Used", "used", LOWER(INDEX(input!$V:$V, 3 + (ROW()-2)/4))), "")</f>
        <v/>
      </c>
      <c r="AK266" s="172" t="b">
        <v>1</v>
      </c>
      <c r="AL266" s="92"/>
      <c r="AM266" s="92"/>
      <c r="AN266" s="92"/>
      <c r="AO266" s="92"/>
      <c r="AP266" s="92"/>
      <c r="AQ266" s="92"/>
      <c r="AR266" s="92" t="s">
        <v>514</v>
      </c>
      <c r="AS266" s="92"/>
      <c r="AT266" s="78" t="str">
        <f t="array" ref="AT266">IF(AND(MOD(ROW()-2, 4) = 0, ROW() &lt;= 401),
    INDEX(input!$AD$3:$AD$102, (ROW()-2)/4 + 1),
    ""
)</f>
        <v>No Matching Item Found</v>
      </c>
      <c r="AU266" s="172" t="b">
        <v>1</v>
      </c>
      <c r="AV266" s="92"/>
      <c r="AW266" s="92"/>
      <c r="AX266" s="172" t="b">
        <v>1</v>
      </c>
      <c r="AY266" s="92"/>
      <c r="AZ266" s="92"/>
      <c r="BA266" s="172" t="b">
        <v>1</v>
      </c>
      <c r="BB266" s="92"/>
      <c r="BC266" s="92"/>
      <c r="BD266" s="172" t="b">
        <v>1</v>
      </c>
      <c r="BE266" s="92"/>
      <c r="BF266" s="92"/>
      <c r="BG266" s="172" t="b">
        <v>1</v>
      </c>
      <c r="BH266" s="92"/>
      <c r="BI266" s="92"/>
      <c r="BJ266" s="172" t="b">
        <v>1</v>
      </c>
      <c r="BK266" s="92"/>
      <c r="BL266" s="92"/>
      <c r="BM266" s="172" t="b">
        <v>1</v>
      </c>
      <c r="BN266" s="92"/>
      <c r="BO266" s="92"/>
      <c r="BP266" s="92" t="s">
        <v>515</v>
      </c>
      <c r="BQ266" s="10"/>
      <c r="BR266" s="10"/>
    </row>
    <row r="267" spans="1:70">
      <c r="A267" s="92" t="str">
        <f t="shared" si="66"/>
        <v xml:space="preserve">      </v>
      </c>
      <c r="B267" s="92" t="str">
        <f t="array" ref="B267">IF(AND(MOD(ROW()-2, 4) = 0, ROW() &lt;= 402), INDEX(input!$C$3:$C$102, (ROW()-2)/4 + 1), "")</f>
        <v/>
      </c>
      <c r="C267" s="92"/>
      <c r="D267" s="92" t="str">
        <f t="array" ref="D267">IF(AND(MOD(ROW()-2, 4) = 0, ROW() &lt;= 401),
    INDEX(input!$E$3:$E$102, (ROW()-2)/4 + 1),
    ""
)</f>
        <v/>
      </c>
      <c r="E267" s="92"/>
      <c r="F267" s="92" t="str">
        <f t="array" ref="F267">IF(AND(MOD(ROW()-2, 4) = 0, ROW() &lt;= 401),
    INDEX(input!$P$3:$P$102, (ROW()-2)/4 + 1),
    ""
)</f>
        <v/>
      </c>
      <c r="G267" s="92">
        <f t="array" ref="G267">IF(AND(MOD(ROW()-2, 4) = 0, ROW() &lt;= 401),
    INDEX(input!$Q$3:$Q$102, (ROW()-2)/4 + 1),
)</f>
        <v>0</v>
      </c>
      <c r="H267" s="172"/>
      <c r="I267" s="92" t="str">
        <f t="array" ref="I267">IF(AND(MOD(ROW()-2, 4) = 0, ROW() &lt;= 401),
    INDEX(input!$R$3:$R$102, (ROW()-2)/4 + 1),
    ""
)</f>
        <v/>
      </c>
      <c r="J267" s="92" t="str">
        <f t="array" ref="J267">IF(AND(MOD(ROW()-2, 4) = 0, ROW() &lt;= 401),
    INDEX(input!$S$3:$S$102, (ROW()-2)/4 + 1),
    ""
)</f>
        <v/>
      </c>
      <c r="K267" s="92"/>
      <c r="L267" s="92"/>
      <c r="M267" s="92"/>
      <c r="N267" s="92"/>
      <c r="O267" s="92" t="str">
        <f t="array" ref="O267">IF(AND(MOD(ROW()-2, 4) = 0, ROW() &lt;= 401),
    INDEX(input!$AA$3:$AA$102, (ROW()-2)/4 + 1),
    ""
)</f>
        <v/>
      </c>
      <c r="P267" s="173" t="str">
        <f t="array" ref="P267">IF(AND(MOD(ROW()-2, 4) = 0, ROW() &lt;= 401),
    INDEX(input!$AC$3:$AC$102, (ROW()-2)/4 + 1),
    ""
)</f>
        <v/>
      </c>
      <c r="Q267" s="92"/>
      <c r="R267" s="173" t="str">
        <f t="array" ref="R267">IF(AND(MOD(ROW()-2, 4) = 0, ROW() &lt;= 401),
    INDEX(input!$T$3:$T$102, (ROW()-2)/4 + 1),
    ""
)</f>
        <v/>
      </c>
      <c r="S267" s="92"/>
      <c r="T267" s="92"/>
      <c r="U267" s="78" t="str">
        <f t="array" ref="U267">IF(AND(MOD(ROW()-2, 4) = 0, ROW() &lt;= 401),
    INDEX(input!$AF$3:$AF$102, (ROW()-2)/4 + 1),
    ""
)</f>
        <v/>
      </c>
      <c r="V267" s="174" t="str">
        <f t="array" ref="V267">IF(AND(MOD(ROW()-2, 4) = 0, ROW() &lt;= 401),
    INDEX(input!$U$3:$U$102, (ROW()-2)/4 + 1),
    ""
)</f>
        <v/>
      </c>
      <c r="W267" s="172"/>
      <c r="X267" s="172"/>
      <c r="Y267" s="175" t="str">
        <f t="array" ref="Y267">IF(AND(MOD(ROW()-2, 4) = 0, ROW() &lt;= 401),
    INDEX(input!$AB$3:$AB$102, (ROW()-2)/4 + 1),
    ""
)</f>
        <v/>
      </c>
      <c r="Z267" s="92">
        <f t="array" ref="Z267">INDEX(Images!$3:$401, INT((ROW()-2)/4)+1, MOD(ROW()-2, 4) + 2)</f>
        <v>0</v>
      </c>
      <c r="AA267" s="92">
        <f>IF(Z267&lt;&gt;"", 2, "")</f>
        <v>2</v>
      </c>
      <c r="AB267" s="92" t="str">
        <f t="shared" ref="AB267:AB269" si="70">IF(Z267&lt;&gt;"", AB266, "")</f>
        <v xml:space="preserve">     </v>
      </c>
      <c r="AC267" s="172"/>
      <c r="AD267" s="92" t="str">
        <f t="shared" si="67"/>
        <v/>
      </c>
      <c r="AE267" s="92"/>
      <c r="AF267" s="92"/>
      <c r="AG267" s="177" t="str">
        <f t="array" ref="AG267">IF(AND(MOD(ROW()-2, 4) = 0, ROW() &lt;= 401),
    LOWER(INDEX(input!$I$3:$I$102, (ROW()-2)/4 + 1)),
    ""
)</f>
        <v/>
      </c>
      <c r="AH267" s="92"/>
      <c r="AI267" s="92"/>
      <c r="AJ267" s="178" t="str">
        <f t="array" ref="AJ267">IF(MOD(ROW()-2, 4) = 0, IF(LOWER(INDEX(input!$V:$V, 3 + (ROW()-2)/4)) = "Slightly Used", "used", LOWER(INDEX(input!$V:$V, 3 + (ROW()-2)/4))), "")</f>
        <v/>
      </c>
      <c r="AK267" s="172"/>
      <c r="AL267" s="92"/>
      <c r="AM267" s="92"/>
      <c r="AN267" s="92"/>
      <c r="AO267" s="92"/>
      <c r="AP267" s="92"/>
      <c r="AQ267" s="92"/>
      <c r="AR267" s="92"/>
      <c r="AS267" s="92"/>
      <c r="AT267" s="78" t="str">
        <f t="array" ref="AT267">IF(AND(MOD(ROW()-2, 4) = 0, ROW() &lt;= 401),
    INDEX(input!$AD$3:$AD$102, (ROW()-2)/4 + 1),
    ""
)</f>
        <v/>
      </c>
      <c r="AU267" s="172"/>
      <c r="AV267" s="92"/>
      <c r="AW267" s="92"/>
      <c r="AX267" s="172"/>
      <c r="AY267" s="92"/>
      <c r="AZ267" s="92"/>
      <c r="BA267" s="172"/>
      <c r="BB267" s="92"/>
      <c r="BC267" s="92"/>
      <c r="BD267" s="172"/>
      <c r="BE267" s="92"/>
      <c r="BF267" s="92"/>
      <c r="BG267" s="172"/>
      <c r="BH267" s="92"/>
      <c r="BI267" s="92"/>
      <c r="BJ267" s="172"/>
      <c r="BK267" s="92"/>
      <c r="BL267" s="92"/>
      <c r="BM267" s="172"/>
      <c r="BN267" s="92"/>
      <c r="BO267" s="92"/>
      <c r="BP267" s="92"/>
      <c r="BQ267" s="10"/>
      <c r="BR267" s="10"/>
    </row>
    <row r="268" spans="1:70">
      <c r="A268" s="92" t="str">
        <f t="shared" si="66"/>
        <v xml:space="preserve">      </v>
      </c>
      <c r="B268" s="92" t="str">
        <f t="array" ref="B268">IF(AND(MOD(ROW()-2, 4) = 0, ROW() &lt;= 402), INDEX(input!$C$3:$C$102, (ROW()-2)/4 + 1), "")</f>
        <v/>
      </c>
      <c r="C268" s="92"/>
      <c r="D268" s="92" t="str">
        <f t="array" ref="D268">IF(AND(MOD(ROW()-2, 4) = 0, ROW() &lt;= 401),
    INDEX(input!$E$3:$E$102, (ROW()-2)/4 + 1),
    ""
)</f>
        <v/>
      </c>
      <c r="E268" s="92"/>
      <c r="F268" s="92" t="str">
        <f t="array" ref="F268">IF(AND(MOD(ROW()-2, 4) = 0, ROW() &lt;= 401),
    INDEX(input!$P$3:$P$102, (ROW()-2)/4 + 1),
    ""
)</f>
        <v/>
      </c>
      <c r="G268" s="92">
        <f t="array" ref="G268">IF(AND(MOD(ROW()-2, 4) = 0, ROW() &lt;= 401),
    INDEX(input!$Q$3:$Q$102, (ROW()-2)/4 + 1),
)</f>
        <v>0</v>
      </c>
      <c r="H268" s="172"/>
      <c r="I268" s="92" t="str">
        <f t="array" ref="I268">IF(AND(MOD(ROW()-2, 4) = 0, ROW() &lt;= 401),
    INDEX(input!$R$3:$R$102, (ROW()-2)/4 + 1),
    ""
)</f>
        <v/>
      </c>
      <c r="J268" s="92" t="str">
        <f t="array" ref="J268">IF(AND(MOD(ROW()-2, 4) = 0, ROW() &lt;= 401),
    INDEX(input!$S$3:$S$102, (ROW()-2)/4 + 1),
    ""
)</f>
        <v/>
      </c>
      <c r="K268" s="92"/>
      <c r="L268" s="92"/>
      <c r="M268" s="92"/>
      <c r="N268" s="92"/>
      <c r="O268" s="92" t="str">
        <f t="array" ref="O268">IF(AND(MOD(ROW()-2, 4) = 0, ROW() &lt;= 401),
    INDEX(input!$AA$3:$AA$102, (ROW()-2)/4 + 1),
    ""
)</f>
        <v/>
      </c>
      <c r="P268" s="173" t="str">
        <f t="array" ref="P268">IF(AND(MOD(ROW()-2, 4) = 0, ROW() &lt;= 401),
    INDEX(input!$AC$3:$AC$102, (ROW()-2)/4 + 1),
    ""
)</f>
        <v/>
      </c>
      <c r="Q268" s="92"/>
      <c r="R268" s="173" t="str">
        <f t="array" ref="R268">IF(AND(MOD(ROW()-2, 4) = 0, ROW() &lt;= 401),
    INDEX(input!$T$3:$T$102, (ROW()-2)/4 + 1),
    ""
)</f>
        <v/>
      </c>
      <c r="S268" s="92"/>
      <c r="T268" s="92"/>
      <c r="U268" s="78" t="str">
        <f t="array" ref="U268">IF(AND(MOD(ROW()-2, 4) = 0, ROW() &lt;= 401),
    INDEX(input!$AF$3:$AF$102, (ROW()-2)/4 + 1),
    ""
)</f>
        <v/>
      </c>
      <c r="V268" s="174" t="str">
        <f t="array" ref="V268">IF(AND(MOD(ROW()-2, 4) = 0, ROW() &lt;= 401),
    INDEX(input!$U$3:$U$102, (ROW()-2)/4 + 1),
    ""
)</f>
        <v/>
      </c>
      <c r="W268" s="172"/>
      <c r="X268" s="172"/>
      <c r="Y268" s="175" t="str">
        <f t="array" ref="Y268">IF(AND(MOD(ROW()-2, 4) = 0, ROW() &lt;= 401),
    INDEX(input!$AB$3:$AB$102, (ROW()-2)/4 + 1),
    ""
)</f>
        <v/>
      </c>
      <c r="Z268" s="92">
        <f t="array" ref="Z268">INDEX(Images!$3:$401, INT((ROW()-2)/4)+1, MOD(ROW()-2, 4) + 2)</f>
        <v>0</v>
      </c>
      <c r="AA268" s="92">
        <f>IF(Z268&lt;&gt;"", 3, "")</f>
        <v>3</v>
      </c>
      <c r="AB268" s="92" t="str">
        <f t="shared" si="70"/>
        <v xml:space="preserve">     </v>
      </c>
      <c r="AC268" s="172"/>
      <c r="AD268" s="92" t="str">
        <f t="shared" si="67"/>
        <v/>
      </c>
      <c r="AE268" s="92"/>
      <c r="AF268" s="92"/>
      <c r="AG268" s="177" t="str">
        <f t="array" ref="AG268">IF(AND(MOD(ROW()-2, 4) = 0, ROW() &lt;= 401),
    LOWER(INDEX(input!$I$3:$I$102, (ROW()-2)/4 + 1)),
    ""
)</f>
        <v/>
      </c>
      <c r="AH268" s="92"/>
      <c r="AI268" s="92"/>
      <c r="AJ268" s="178" t="str">
        <f t="array" ref="AJ268">IF(MOD(ROW()-2, 4) = 0, IF(LOWER(INDEX(input!$V:$V, 3 + (ROW()-2)/4)) = "Slightly Used", "used", LOWER(INDEX(input!$V:$V, 3 + (ROW()-2)/4))), "")</f>
        <v/>
      </c>
      <c r="AK268" s="172"/>
      <c r="AL268" s="92"/>
      <c r="AM268" s="92"/>
      <c r="AN268" s="92"/>
      <c r="AO268" s="92"/>
      <c r="AP268" s="92"/>
      <c r="AQ268" s="92"/>
      <c r="AR268" s="92"/>
      <c r="AS268" s="92"/>
      <c r="AT268" s="78" t="str">
        <f t="array" ref="AT268">IF(AND(MOD(ROW()-2, 4) = 0, ROW() &lt;= 401),
    INDEX(input!$AD$3:$AD$102, (ROW()-2)/4 + 1),
    ""
)</f>
        <v/>
      </c>
      <c r="AU268" s="172"/>
      <c r="AV268" s="92"/>
      <c r="AW268" s="92"/>
      <c r="AX268" s="172"/>
      <c r="AY268" s="92"/>
      <c r="AZ268" s="92"/>
      <c r="BA268" s="172"/>
      <c r="BB268" s="92"/>
      <c r="BC268" s="92"/>
      <c r="BD268" s="172"/>
      <c r="BE268" s="92"/>
      <c r="BF268" s="92"/>
      <c r="BG268" s="172"/>
      <c r="BH268" s="92"/>
      <c r="BI268" s="92"/>
      <c r="BJ268" s="172"/>
      <c r="BK268" s="92"/>
      <c r="BL268" s="92"/>
      <c r="BM268" s="172"/>
      <c r="BN268" s="92"/>
      <c r="BO268" s="92"/>
      <c r="BP268" s="92"/>
      <c r="BQ268" s="10"/>
      <c r="BR268" s="10"/>
    </row>
    <row r="269" spans="1:70">
      <c r="A269" s="92" t="str">
        <f t="shared" si="66"/>
        <v xml:space="preserve">      </v>
      </c>
      <c r="B269" s="92" t="str">
        <f t="array" ref="B269">IF(AND(MOD(ROW()-2, 4) = 0, ROW() &lt;= 402), INDEX(input!$C$3:$C$102, (ROW()-2)/4 + 1), "")</f>
        <v/>
      </c>
      <c r="C269" s="92"/>
      <c r="D269" s="92" t="str">
        <f t="array" ref="D269">IF(AND(MOD(ROW()-2, 4) = 0, ROW() &lt;= 401),
    INDEX(input!$E$3:$E$102, (ROW()-2)/4 + 1),
    ""
)</f>
        <v/>
      </c>
      <c r="E269" s="92"/>
      <c r="F269" s="92" t="str">
        <f t="array" ref="F269">IF(AND(MOD(ROW()-2, 4) = 0, ROW() &lt;= 401),
    INDEX(input!$P$3:$P$102, (ROW()-2)/4 + 1),
    ""
)</f>
        <v/>
      </c>
      <c r="G269" s="92">
        <f t="array" ref="G269">IF(AND(MOD(ROW()-2, 4) = 0, ROW() &lt;= 401),
    INDEX(input!$Q$3:$Q$102, (ROW()-2)/4 + 1),
)</f>
        <v>0</v>
      </c>
      <c r="H269" s="172"/>
      <c r="I269" s="92" t="str">
        <f t="array" ref="I269">IF(AND(MOD(ROW()-2, 4) = 0, ROW() &lt;= 401),
    INDEX(input!$R$3:$R$102, (ROW()-2)/4 + 1),
    ""
)</f>
        <v/>
      </c>
      <c r="J269" s="92" t="str">
        <f t="array" ref="J269">IF(AND(MOD(ROW()-2, 4) = 0, ROW() &lt;= 401),
    INDEX(input!$S$3:$S$102, (ROW()-2)/4 + 1),
    ""
)</f>
        <v/>
      </c>
      <c r="K269" s="92"/>
      <c r="L269" s="92"/>
      <c r="M269" s="92"/>
      <c r="N269" s="92"/>
      <c r="O269" s="92" t="str">
        <f t="array" ref="O269">IF(AND(MOD(ROW()-2, 4) = 0, ROW() &lt;= 401),
    INDEX(input!$AA$3:$AA$102, (ROW()-2)/4 + 1),
    ""
)</f>
        <v/>
      </c>
      <c r="P269" s="173" t="str">
        <f t="array" ref="P269">IF(AND(MOD(ROW()-2, 4) = 0, ROW() &lt;= 401),
    INDEX(input!$AC$3:$AC$102, (ROW()-2)/4 + 1),
    ""
)</f>
        <v/>
      </c>
      <c r="Q269" s="92"/>
      <c r="R269" s="173" t="str">
        <f t="array" ref="R269">IF(AND(MOD(ROW()-2, 4) = 0, ROW() &lt;= 401),
    INDEX(input!$T$3:$T$102, (ROW()-2)/4 + 1),
    ""
)</f>
        <v/>
      </c>
      <c r="S269" s="92"/>
      <c r="T269" s="92"/>
      <c r="U269" s="78" t="str">
        <f t="array" ref="U269">IF(AND(MOD(ROW()-2, 4) = 0, ROW() &lt;= 401),
    INDEX(input!$AF$3:$AF$102, (ROW()-2)/4 + 1),
    ""
)</f>
        <v/>
      </c>
      <c r="V269" s="174" t="str">
        <f t="array" ref="V269">IF(AND(MOD(ROW()-2, 4) = 0, ROW() &lt;= 401),
    INDEX(input!$U$3:$U$102, (ROW()-2)/4 + 1),
    ""
)</f>
        <v/>
      </c>
      <c r="W269" s="172"/>
      <c r="X269" s="172"/>
      <c r="Y269" s="175" t="str">
        <f t="array" ref="Y269">IF(AND(MOD(ROW()-2, 4) = 0, ROW() &lt;= 401),
    INDEX(input!$AB$3:$AB$102, (ROW()-2)/4 + 1),
    ""
)</f>
        <v/>
      </c>
      <c r="Z269" s="92">
        <f t="array" ref="Z269">INDEX(Images!$3:$401, INT((ROW()-2)/4)+1, MOD(ROW()-2, 4) + 2)</f>
        <v>0</v>
      </c>
      <c r="AA269" s="92">
        <f>IF(Z269&lt;&gt;"", 4, "")</f>
        <v>4</v>
      </c>
      <c r="AB269" s="92" t="str">
        <f t="shared" si="70"/>
        <v xml:space="preserve">     </v>
      </c>
      <c r="AC269" s="172"/>
      <c r="AD269" s="92" t="str">
        <f t="shared" si="67"/>
        <v/>
      </c>
      <c r="AE269" s="92"/>
      <c r="AF269" s="92"/>
      <c r="AG269" s="177" t="str">
        <f t="array" ref="AG269">IF(AND(MOD(ROW()-2, 4) = 0, ROW() &lt;= 401),
    LOWER(INDEX(input!$I$3:$I$102, (ROW()-2)/4 + 1)),
    ""
)</f>
        <v/>
      </c>
      <c r="AH269" s="92"/>
      <c r="AI269" s="92"/>
      <c r="AJ269" s="178" t="str">
        <f t="array" ref="AJ269">IF(MOD(ROW()-2, 4) = 0, IF(LOWER(INDEX(input!$V:$V, 3 + (ROW()-2)/4)) = "Slightly Used", "used", LOWER(INDEX(input!$V:$V, 3 + (ROW()-2)/4))), "")</f>
        <v/>
      </c>
      <c r="AK269" s="172"/>
      <c r="AL269" s="92"/>
      <c r="AM269" s="92"/>
      <c r="AN269" s="92"/>
      <c r="AO269" s="92"/>
      <c r="AP269" s="92"/>
      <c r="AQ269" s="92"/>
      <c r="AR269" s="92"/>
      <c r="AS269" s="92"/>
      <c r="AT269" s="78" t="str">
        <f t="array" ref="AT269">IF(AND(MOD(ROW()-2, 4) = 0, ROW() &lt;= 401),
    INDEX(input!$AD$3:$AD$102, (ROW()-2)/4 + 1),
    ""
)</f>
        <v/>
      </c>
      <c r="AU269" s="172"/>
      <c r="AV269" s="92"/>
      <c r="AW269" s="92"/>
      <c r="AX269" s="172"/>
      <c r="AY269" s="92"/>
      <c r="AZ269" s="92"/>
      <c r="BA269" s="172"/>
      <c r="BB269" s="92"/>
      <c r="BC269" s="92"/>
      <c r="BD269" s="172"/>
      <c r="BE269" s="92"/>
      <c r="BF269" s="92"/>
      <c r="BG269" s="172"/>
      <c r="BH269" s="92"/>
      <c r="BI269" s="92"/>
      <c r="BJ269" s="172"/>
      <c r="BK269" s="92"/>
      <c r="BL269" s="92"/>
      <c r="BM269" s="172"/>
      <c r="BN269" s="92"/>
      <c r="BO269" s="92"/>
      <c r="BP269" s="92"/>
      <c r="BQ269" s="10"/>
      <c r="BR269" s="10"/>
    </row>
    <row r="270" spans="1:70">
      <c r="A270" s="92" t="str">
        <f t="shared" si="66"/>
        <v xml:space="preserve">      </v>
      </c>
      <c r="B270" s="92" t="str">
        <f t="array" ref="B270">IF(AND(MOD(ROW()-2, 4) = 0, ROW() &lt;= 402), INDEX(input!$C$3:$C$102, (ROW()-2)/4 + 1), "")</f>
        <v xml:space="preserve">     </v>
      </c>
      <c r="C270" s="92" t="str">
        <f t="array" aca="1" ref="C27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70" s="92">
        <f t="array" ref="D270">IF(AND(MOD(ROW()-2, 4) = 0, ROW() &lt;= 401),
    INDEX(input!$E$3:$E$102, (ROW()-2)/4 + 1),
    ""
)</f>
        <v>0</v>
      </c>
      <c r="E270" s="92" t="s">
        <v>509</v>
      </c>
      <c r="F270" s="92">
        <f t="array" ref="F270">IF(AND(MOD(ROW()-2, 4) = 0, ROW() &lt;= 401),
    INDEX(input!$P$3:$P$102, (ROW()-2)/4 + 1),
    ""
)</f>
        <v>0</v>
      </c>
      <c r="G270" s="92">
        <f t="array" ref="G270">IF(AND(MOD(ROW()-2, 4) = 0, ROW() &lt;= 401),
    INDEX(input!$Q$3:$Q$102, (ROW()-2)/4 + 1),
)</f>
        <v>0</v>
      </c>
      <c r="H270" s="172" t="b">
        <v>0</v>
      </c>
      <c r="I270" s="92">
        <f t="array" ref="I270">IF(AND(MOD(ROW()-2, 4) = 0, ROW() &lt;= 401),
    INDEX(input!$R$3:$R$102, (ROW()-2)/4 + 1),
    ""
)</f>
        <v>0</v>
      </c>
      <c r="J270" s="92">
        <f t="array" ref="J270">IF(AND(MOD(ROW()-2, 4) = 0, ROW() &lt;= 401),
    INDEX(input!$S$3:$S$102, (ROW()-2)/4 + 1),
    ""
)</f>
        <v>0</v>
      </c>
      <c r="K270" s="92"/>
      <c r="L270" s="92"/>
      <c r="M270" s="92"/>
      <c r="N270" s="92"/>
      <c r="O270" s="92" t="str">
        <f t="array" ref="O270">IF(AND(MOD(ROW()-2, 4) = 0, ROW() &lt;= 401),
    INDEX(input!$AA$3:$AA$102, (ROW()-2)/4 + 1),
    ""
)</f>
        <v/>
      </c>
      <c r="P270" s="173" t="str">
        <f t="array" ref="P270">IF(AND(MOD(ROW()-2, 4) = 0, ROW() &lt;= 401),
    INDEX(input!$AC$3:$AC$102, (ROW()-2)/4 + 1),
    ""
)</f>
        <v>No Matching Item Found</v>
      </c>
      <c r="Q270" s="92" t="s">
        <v>510</v>
      </c>
      <c r="R270" s="173">
        <f t="array" ref="R270">IF(AND(MOD(ROW()-2, 4) = 0, ROW() &lt;= 401),
    INDEX(input!$T$3:$T$102, (ROW()-2)/4 + 1),
    ""
)</f>
        <v>0</v>
      </c>
      <c r="S270" s="92" t="s">
        <v>511</v>
      </c>
      <c r="T270" s="92" t="s">
        <v>512</v>
      </c>
      <c r="U270" s="78" t="b">
        <f t="array" ref="U270">IF(AND(MOD(ROW()-2, 4) = 0, ROW() &lt;= 401),
    INDEX(input!$AF$3:$AF$102, (ROW()-2)/4 + 1),
    ""
)</f>
        <v>0</v>
      </c>
      <c r="V270" s="174">
        <f t="array" ref="V270">IF(AND(MOD(ROW()-2, 4) = 0, ROW() &lt;= 401),
    INDEX(input!$U$3:$U$102, (ROW()-2)/4 + 1),
    ""
)</f>
        <v>0</v>
      </c>
      <c r="W270" s="172" t="b">
        <v>1</v>
      </c>
      <c r="X270" s="172" t="b">
        <v>1</v>
      </c>
      <c r="Y270" s="175" t="str">
        <f t="array" ref="Y270">IF(AND(MOD(ROW()-2, 4) = 0, ROW() &lt;= 401),
    INDEX(input!$AB$3:$AB$102, (ROW()-2)/4 + 1),
    ""
)</f>
        <v/>
      </c>
      <c r="Z270" s="92">
        <f t="array" ref="Z270">INDEX(Images!$3:$401, INT((ROW()-2)/4)+1, MOD(ROW()-2, 4) + 2)</f>
        <v>0</v>
      </c>
      <c r="AA270" s="92">
        <f>IF(Z270&lt;&gt;"", 1, "")</f>
        <v>1</v>
      </c>
      <c r="AB270" s="92" t="str">
        <f t="array" ref="AB270">IF(AND(Z270&lt;&gt;"", MOD(ROW()-2,4)=0), INDEX($B$2:$B$401, (ROW()-2)/4*4 + 1), "")</f>
        <v xml:space="preserve">     </v>
      </c>
      <c r="AC270" s="172" t="b">
        <v>0</v>
      </c>
      <c r="AD270" s="92" t="str">
        <f t="shared" si="67"/>
        <v xml:space="preserve">     </v>
      </c>
      <c r="AE270" s="92"/>
      <c r="AF270" s="92" t="s">
        <v>513</v>
      </c>
      <c r="AG270" s="177" t="str">
        <f t="array" ref="AG270">IF(AND(MOD(ROW()-2, 4) = 0, ROW() &lt;= 401),
    LOWER(INDEX(input!$I$3:$I$102, (ROW()-2)/4 + 1)),
    ""
)</f>
        <v/>
      </c>
      <c r="AH270" s="92"/>
      <c r="AI270" s="92"/>
      <c r="AJ270" s="178" t="str">
        <f t="array" ref="AJ270">IF(MOD(ROW()-2, 4) = 0, IF(LOWER(INDEX(input!$V:$V, 3 + (ROW()-2)/4)) = "Slightly Used", "used", LOWER(INDEX(input!$V:$V, 3 + (ROW()-2)/4))), "")</f>
        <v/>
      </c>
      <c r="AK270" s="172" t="b">
        <v>1</v>
      </c>
      <c r="AL270" s="92"/>
      <c r="AM270" s="92"/>
      <c r="AN270" s="92"/>
      <c r="AO270" s="92"/>
      <c r="AP270" s="92"/>
      <c r="AQ270" s="92"/>
      <c r="AR270" s="92" t="s">
        <v>514</v>
      </c>
      <c r="AS270" s="92"/>
      <c r="AT270" s="78" t="str">
        <f t="array" ref="AT270">IF(AND(MOD(ROW()-2, 4) = 0, ROW() &lt;= 401),
    INDEX(input!$AD$3:$AD$102, (ROW()-2)/4 + 1),
    ""
)</f>
        <v>No Matching Item Found</v>
      </c>
      <c r="AU270" s="172" t="b">
        <v>1</v>
      </c>
      <c r="AV270" s="92"/>
      <c r="AW270" s="92"/>
      <c r="AX270" s="172" t="b">
        <v>1</v>
      </c>
      <c r="AY270" s="92"/>
      <c r="AZ270" s="92"/>
      <c r="BA270" s="172" t="b">
        <v>1</v>
      </c>
      <c r="BB270" s="92"/>
      <c r="BC270" s="92"/>
      <c r="BD270" s="172" t="b">
        <v>1</v>
      </c>
      <c r="BE270" s="92"/>
      <c r="BF270" s="92"/>
      <c r="BG270" s="172" t="b">
        <v>1</v>
      </c>
      <c r="BH270" s="92"/>
      <c r="BI270" s="92"/>
      <c r="BJ270" s="172" t="b">
        <v>1</v>
      </c>
      <c r="BK270" s="92"/>
      <c r="BL270" s="92"/>
      <c r="BM270" s="172" t="b">
        <v>1</v>
      </c>
      <c r="BN270" s="92"/>
      <c r="BO270" s="92"/>
      <c r="BP270" s="92" t="s">
        <v>515</v>
      </c>
      <c r="BQ270" s="10"/>
      <c r="BR270" s="10"/>
    </row>
    <row r="271" spans="1:70">
      <c r="A271" s="92" t="str">
        <f t="shared" si="66"/>
        <v xml:space="preserve">      </v>
      </c>
      <c r="B271" s="92" t="str">
        <f t="array" ref="B271">IF(AND(MOD(ROW()-2, 4) = 0, ROW() &lt;= 402), INDEX(input!$C$3:$C$102, (ROW()-2)/4 + 1), "")</f>
        <v/>
      </c>
      <c r="C271" s="92"/>
      <c r="D271" s="92" t="str">
        <f t="array" ref="D271">IF(AND(MOD(ROW()-2, 4) = 0, ROW() &lt;= 401),
    INDEX(input!$E$3:$E$102, (ROW()-2)/4 + 1),
    ""
)</f>
        <v/>
      </c>
      <c r="E271" s="92"/>
      <c r="F271" s="92" t="str">
        <f t="array" ref="F271">IF(AND(MOD(ROW()-2, 4) = 0, ROW() &lt;= 401),
    INDEX(input!$P$3:$P$102, (ROW()-2)/4 + 1),
    ""
)</f>
        <v/>
      </c>
      <c r="G271" s="92">
        <f t="array" ref="G271">IF(AND(MOD(ROW()-2, 4) = 0, ROW() &lt;= 401),
    INDEX(input!$Q$3:$Q$102, (ROW()-2)/4 + 1),
)</f>
        <v>0</v>
      </c>
      <c r="H271" s="172"/>
      <c r="I271" s="92" t="str">
        <f t="array" ref="I271">IF(AND(MOD(ROW()-2, 4) = 0, ROW() &lt;= 401),
    INDEX(input!$R$3:$R$102, (ROW()-2)/4 + 1),
    ""
)</f>
        <v/>
      </c>
      <c r="J271" s="92" t="str">
        <f t="array" ref="J271">IF(AND(MOD(ROW()-2, 4) = 0, ROW() &lt;= 401),
    INDEX(input!$S$3:$S$102, (ROW()-2)/4 + 1),
    ""
)</f>
        <v/>
      </c>
      <c r="K271" s="92"/>
      <c r="L271" s="92"/>
      <c r="M271" s="92"/>
      <c r="N271" s="92"/>
      <c r="O271" s="92" t="str">
        <f t="array" ref="O271">IF(AND(MOD(ROW()-2, 4) = 0, ROW() &lt;= 401),
    INDEX(input!$AA$3:$AA$102, (ROW()-2)/4 + 1),
    ""
)</f>
        <v/>
      </c>
      <c r="P271" s="173" t="str">
        <f t="array" ref="P271">IF(AND(MOD(ROW()-2, 4) = 0, ROW() &lt;= 401),
    INDEX(input!$AC$3:$AC$102, (ROW()-2)/4 + 1),
    ""
)</f>
        <v/>
      </c>
      <c r="Q271" s="92"/>
      <c r="R271" s="173" t="str">
        <f t="array" ref="R271">IF(AND(MOD(ROW()-2, 4) = 0, ROW() &lt;= 401),
    INDEX(input!$T$3:$T$102, (ROW()-2)/4 + 1),
    ""
)</f>
        <v/>
      </c>
      <c r="S271" s="92"/>
      <c r="T271" s="92"/>
      <c r="U271" s="78" t="str">
        <f t="array" ref="U271">IF(AND(MOD(ROW()-2, 4) = 0, ROW() &lt;= 401),
    INDEX(input!$AF$3:$AF$102, (ROW()-2)/4 + 1),
    ""
)</f>
        <v/>
      </c>
      <c r="V271" s="174" t="str">
        <f t="array" ref="V271">IF(AND(MOD(ROW()-2, 4) = 0, ROW() &lt;= 401),
    INDEX(input!$U$3:$U$102, (ROW()-2)/4 + 1),
    ""
)</f>
        <v/>
      </c>
      <c r="W271" s="172"/>
      <c r="X271" s="172"/>
      <c r="Y271" s="175" t="str">
        <f t="array" ref="Y271">IF(AND(MOD(ROW()-2, 4) = 0, ROW() &lt;= 401),
    INDEX(input!$AB$3:$AB$102, (ROW()-2)/4 + 1),
    ""
)</f>
        <v/>
      </c>
      <c r="Z271" s="92">
        <f t="array" ref="Z271">INDEX(Images!$3:$401, INT((ROW()-2)/4)+1, MOD(ROW()-2, 4) + 2)</f>
        <v>0</v>
      </c>
      <c r="AA271" s="92">
        <f>IF(Z271&lt;&gt;"", 2, "")</f>
        <v>2</v>
      </c>
      <c r="AB271" s="92" t="str">
        <f t="shared" ref="AB271:AB273" si="71">IF(Z271&lt;&gt;"", AB270, "")</f>
        <v xml:space="preserve">     </v>
      </c>
      <c r="AC271" s="172"/>
      <c r="AD271" s="92" t="str">
        <f t="shared" si="67"/>
        <v/>
      </c>
      <c r="AE271" s="92"/>
      <c r="AF271" s="92"/>
      <c r="AG271" s="177" t="str">
        <f t="array" ref="AG271">IF(AND(MOD(ROW()-2, 4) = 0, ROW() &lt;= 401),
    LOWER(INDEX(input!$I$3:$I$102, (ROW()-2)/4 + 1)),
    ""
)</f>
        <v/>
      </c>
      <c r="AH271" s="92"/>
      <c r="AI271" s="92"/>
      <c r="AJ271" s="178" t="str">
        <f t="array" ref="AJ271">IF(MOD(ROW()-2, 4) = 0, IF(LOWER(INDEX(input!$V:$V, 3 + (ROW()-2)/4)) = "Slightly Used", "used", LOWER(INDEX(input!$V:$V, 3 + (ROW()-2)/4))), "")</f>
        <v/>
      </c>
      <c r="AK271" s="172"/>
      <c r="AL271" s="92"/>
      <c r="AM271" s="92"/>
      <c r="AN271" s="92"/>
      <c r="AO271" s="92"/>
      <c r="AP271" s="92"/>
      <c r="AQ271" s="92"/>
      <c r="AR271" s="92"/>
      <c r="AS271" s="92"/>
      <c r="AT271" s="78" t="str">
        <f t="array" ref="AT271">IF(AND(MOD(ROW()-2, 4) = 0, ROW() &lt;= 401),
    INDEX(input!$AD$3:$AD$102, (ROW()-2)/4 + 1),
    ""
)</f>
        <v/>
      </c>
      <c r="AU271" s="172"/>
      <c r="AV271" s="92"/>
      <c r="AW271" s="92"/>
      <c r="AX271" s="172"/>
      <c r="AY271" s="92"/>
      <c r="AZ271" s="92"/>
      <c r="BA271" s="172"/>
      <c r="BB271" s="92"/>
      <c r="BC271" s="92"/>
      <c r="BD271" s="172"/>
      <c r="BE271" s="92"/>
      <c r="BF271" s="92"/>
      <c r="BG271" s="172"/>
      <c r="BH271" s="92"/>
      <c r="BI271" s="92"/>
      <c r="BJ271" s="172"/>
      <c r="BK271" s="92"/>
      <c r="BL271" s="92"/>
      <c r="BM271" s="172"/>
      <c r="BN271" s="92"/>
      <c r="BO271" s="92"/>
      <c r="BP271" s="92"/>
      <c r="BQ271" s="10"/>
      <c r="BR271" s="10"/>
    </row>
    <row r="272" spans="1:70">
      <c r="A272" s="92" t="str">
        <f t="shared" si="66"/>
        <v xml:space="preserve">      </v>
      </c>
      <c r="B272" s="92" t="str">
        <f t="array" ref="B272">IF(AND(MOD(ROW()-2, 4) = 0, ROW() &lt;= 402), INDEX(input!$C$3:$C$102, (ROW()-2)/4 + 1), "")</f>
        <v/>
      </c>
      <c r="C272" s="92"/>
      <c r="D272" s="92" t="str">
        <f t="array" ref="D272">IF(AND(MOD(ROW()-2, 4) = 0, ROW() &lt;= 401),
    INDEX(input!$E$3:$E$102, (ROW()-2)/4 + 1),
    ""
)</f>
        <v/>
      </c>
      <c r="E272" s="92"/>
      <c r="F272" s="92" t="str">
        <f t="array" ref="F272">IF(AND(MOD(ROW()-2, 4) = 0, ROW() &lt;= 401),
    INDEX(input!$P$3:$P$102, (ROW()-2)/4 + 1),
    ""
)</f>
        <v/>
      </c>
      <c r="G272" s="92">
        <f t="array" ref="G272">IF(AND(MOD(ROW()-2, 4) = 0, ROW() &lt;= 401),
    INDEX(input!$Q$3:$Q$102, (ROW()-2)/4 + 1),
)</f>
        <v>0</v>
      </c>
      <c r="H272" s="172"/>
      <c r="I272" s="92" t="str">
        <f t="array" ref="I272">IF(AND(MOD(ROW()-2, 4) = 0, ROW() &lt;= 401),
    INDEX(input!$R$3:$R$102, (ROW()-2)/4 + 1),
    ""
)</f>
        <v/>
      </c>
      <c r="J272" s="92" t="str">
        <f t="array" ref="J272">IF(AND(MOD(ROW()-2, 4) = 0, ROW() &lt;= 401),
    INDEX(input!$S$3:$S$102, (ROW()-2)/4 + 1),
    ""
)</f>
        <v/>
      </c>
      <c r="K272" s="92"/>
      <c r="L272" s="92"/>
      <c r="M272" s="92"/>
      <c r="N272" s="92"/>
      <c r="O272" s="92" t="str">
        <f t="array" ref="O272">IF(AND(MOD(ROW()-2, 4) = 0, ROW() &lt;= 401),
    INDEX(input!$AA$3:$AA$102, (ROW()-2)/4 + 1),
    ""
)</f>
        <v/>
      </c>
      <c r="P272" s="173" t="str">
        <f t="array" ref="P272">IF(AND(MOD(ROW()-2, 4) = 0, ROW() &lt;= 401),
    INDEX(input!$AC$3:$AC$102, (ROW()-2)/4 + 1),
    ""
)</f>
        <v/>
      </c>
      <c r="Q272" s="92"/>
      <c r="R272" s="173" t="str">
        <f t="array" ref="R272">IF(AND(MOD(ROW()-2, 4) = 0, ROW() &lt;= 401),
    INDEX(input!$T$3:$T$102, (ROW()-2)/4 + 1),
    ""
)</f>
        <v/>
      </c>
      <c r="S272" s="92"/>
      <c r="T272" s="92"/>
      <c r="U272" s="78" t="str">
        <f t="array" ref="U272">IF(AND(MOD(ROW()-2, 4) = 0, ROW() &lt;= 401),
    INDEX(input!$AF$3:$AF$102, (ROW()-2)/4 + 1),
    ""
)</f>
        <v/>
      </c>
      <c r="V272" s="174" t="str">
        <f t="array" ref="V272">IF(AND(MOD(ROW()-2, 4) = 0, ROW() &lt;= 401),
    INDEX(input!$U$3:$U$102, (ROW()-2)/4 + 1),
    ""
)</f>
        <v/>
      </c>
      <c r="W272" s="172"/>
      <c r="X272" s="172"/>
      <c r="Y272" s="175" t="str">
        <f t="array" ref="Y272">IF(AND(MOD(ROW()-2, 4) = 0, ROW() &lt;= 401),
    INDEX(input!$AB$3:$AB$102, (ROW()-2)/4 + 1),
    ""
)</f>
        <v/>
      </c>
      <c r="Z272" s="92">
        <f t="array" ref="Z272">INDEX(Images!$3:$401, INT((ROW()-2)/4)+1, MOD(ROW()-2, 4) + 2)</f>
        <v>0</v>
      </c>
      <c r="AA272" s="92">
        <f>IF(Z272&lt;&gt;"", 3, "")</f>
        <v>3</v>
      </c>
      <c r="AB272" s="92" t="str">
        <f t="shared" si="71"/>
        <v xml:space="preserve">     </v>
      </c>
      <c r="AC272" s="172"/>
      <c r="AD272" s="92" t="str">
        <f t="shared" si="67"/>
        <v/>
      </c>
      <c r="AE272" s="92"/>
      <c r="AF272" s="92"/>
      <c r="AG272" s="177" t="str">
        <f t="array" ref="AG272">IF(AND(MOD(ROW()-2, 4) = 0, ROW() &lt;= 401),
    LOWER(INDEX(input!$I$3:$I$102, (ROW()-2)/4 + 1)),
    ""
)</f>
        <v/>
      </c>
      <c r="AH272" s="92"/>
      <c r="AI272" s="92"/>
      <c r="AJ272" s="178" t="str">
        <f t="array" ref="AJ272">IF(MOD(ROW()-2, 4) = 0, IF(LOWER(INDEX(input!$V:$V, 3 + (ROW()-2)/4)) = "Slightly Used", "used", LOWER(INDEX(input!$V:$V, 3 + (ROW()-2)/4))), "")</f>
        <v/>
      </c>
      <c r="AK272" s="172"/>
      <c r="AL272" s="92"/>
      <c r="AM272" s="92"/>
      <c r="AN272" s="92"/>
      <c r="AO272" s="92"/>
      <c r="AP272" s="92"/>
      <c r="AQ272" s="92"/>
      <c r="AR272" s="92"/>
      <c r="AS272" s="92"/>
      <c r="AT272" s="78" t="str">
        <f t="array" ref="AT272">IF(AND(MOD(ROW()-2, 4) = 0, ROW() &lt;= 401),
    INDEX(input!$AD$3:$AD$102, (ROW()-2)/4 + 1),
    ""
)</f>
        <v/>
      </c>
      <c r="AU272" s="172"/>
      <c r="AV272" s="92"/>
      <c r="AW272" s="92"/>
      <c r="AX272" s="172"/>
      <c r="AY272" s="92"/>
      <c r="AZ272" s="92"/>
      <c r="BA272" s="172"/>
      <c r="BB272" s="92"/>
      <c r="BC272" s="92"/>
      <c r="BD272" s="172"/>
      <c r="BE272" s="92"/>
      <c r="BF272" s="92"/>
      <c r="BG272" s="172"/>
      <c r="BH272" s="92"/>
      <c r="BI272" s="92"/>
      <c r="BJ272" s="172"/>
      <c r="BK272" s="92"/>
      <c r="BL272" s="92"/>
      <c r="BM272" s="172"/>
      <c r="BN272" s="92"/>
      <c r="BO272" s="92"/>
      <c r="BP272" s="92"/>
      <c r="BQ272" s="10"/>
      <c r="BR272" s="10"/>
    </row>
    <row r="273" spans="1:70">
      <c r="A273" s="92" t="str">
        <f t="shared" si="66"/>
        <v xml:space="preserve">      </v>
      </c>
      <c r="B273" s="92" t="str">
        <f t="array" ref="B273">IF(AND(MOD(ROW()-2, 4) = 0, ROW() &lt;= 402), INDEX(input!$C$3:$C$102, (ROW()-2)/4 + 1), "")</f>
        <v/>
      </c>
      <c r="C273" s="92"/>
      <c r="D273" s="92" t="str">
        <f t="array" ref="D273">IF(AND(MOD(ROW()-2, 4) = 0, ROW() &lt;= 401),
    INDEX(input!$E$3:$E$102, (ROW()-2)/4 + 1),
    ""
)</f>
        <v/>
      </c>
      <c r="E273" s="92"/>
      <c r="F273" s="92" t="str">
        <f t="array" ref="F273">IF(AND(MOD(ROW()-2, 4) = 0, ROW() &lt;= 401),
    INDEX(input!$P$3:$P$102, (ROW()-2)/4 + 1),
    ""
)</f>
        <v/>
      </c>
      <c r="G273" s="92">
        <f t="array" ref="G273">IF(AND(MOD(ROW()-2, 4) = 0, ROW() &lt;= 401),
    INDEX(input!$Q$3:$Q$102, (ROW()-2)/4 + 1),
)</f>
        <v>0</v>
      </c>
      <c r="H273" s="172"/>
      <c r="I273" s="92" t="str">
        <f t="array" ref="I273">IF(AND(MOD(ROW()-2, 4) = 0, ROW() &lt;= 401),
    INDEX(input!$R$3:$R$102, (ROW()-2)/4 + 1),
    ""
)</f>
        <v/>
      </c>
      <c r="J273" s="92" t="str">
        <f t="array" ref="J273">IF(AND(MOD(ROW()-2, 4) = 0, ROW() &lt;= 401),
    INDEX(input!$S$3:$S$102, (ROW()-2)/4 + 1),
    ""
)</f>
        <v/>
      </c>
      <c r="K273" s="92"/>
      <c r="L273" s="92"/>
      <c r="M273" s="92"/>
      <c r="N273" s="92"/>
      <c r="O273" s="92" t="str">
        <f t="array" ref="O273">IF(AND(MOD(ROW()-2, 4) = 0, ROW() &lt;= 401),
    INDEX(input!$AA$3:$AA$102, (ROW()-2)/4 + 1),
    ""
)</f>
        <v/>
      </c>
      <c r="P273" s="173" t="str">
        <f t="array" ref="P273">IF(AND(MOD(ROW()-2, 4) = 0, ROW() &lt;= 401),
    INDEX(input!$AC$3:$AC$102, (ROW()-2)/4 + 1),
    ""
)</f>
        <v/>
      </c>
      <c r="Q273" s="92"/>
      <c r="R273" s="173" t="str">
        <f t="array" ref="R273">IF(AND(MOD(ROW()-2, 4) = 0, ROW() &lt;= 401),
    INDEX(input!$T$3:$T$102, (ROW()-2)/4 + 1),
    ""
)</f>
        <v/>
      </c>
      <c r="S273" s="92"/>
      <c r="T273" s="92"/>
      <c r="U273" s="78" t="str">
        <f t="array" ref="U273">IF(AND(MOD(ROW()-2, 4) = 0, ROW() &lt;= 401),
    INDEX(input!$AF$3:$AF$102, (ROW()-2)/4 + 1),
    ""
)</f>
        <v/>
      </c>
      <c r="V273" s="174" t="str">
        <f t="array" ref="V273">IF(AND(MOD(ROW()-2, 4) = 0, ROW() &lt;= 401),
    INDEX(input!$U$3:$U$102, (ROW()-2)/4 + 1),
    ""
)</f>
        <v/>
      </c>
      <c r="W273" s="172"/>
      <c r="X273" s="172"/>
      <c r="Y273" s="175" t="str">
        <f t="array" ref="Y273">IF(AND(MOD(ROW()-2, 4) = 0, ROW() &lt;= 401),
    INDEX(input!$AB$3:$AB$102, (ROW()-2)/4 + 1),
    ""
)</f>
        <v/>
      </c>
      <c r="Z273" s="92">
        <f t="array" ref="Z273">INDEX(Images!$3:$401, INT((ROW()-2)/4)+1, MOD(ROW()-2, 4) + 2)</f>
        <v>0</v>
      </c>
      <c r="AA273" s="92">
        <f>IF(Z273&lt;&gt;"", 4, "")</f>
        <v>4</v>
      </c>
      <c r="AB273" s="92" t="str">
        <f t="shared" si="71"/>
        <v xml:space="preserve">     </v>
      </c>
      <c r="AC273" s="172"/>
      <c r="AD273" s="92" t="str">
        <f t="shared" si="67"/>
        <v/>
      </c>
      <c r="AE273" s="92"/>
      <c r="AF273" s="92"/>
      <c r="AG273" s="177" t="str">
        <f t="array" ref="AG273">IF(AND(MOD(ROW()-2, 4) = 0, ROW() &lt;= 401),
    LOWER(INDEX(input!$I$3:$I$102, (ROW()-2)/4 + 1)),
    ""
)</f>
        <v/>
      </c>
      <c r="AH273" s="92"/>
      <c r="AI273" s="92"/>
      <c r="AJ273" s="178" t="str">
        <f t="array" ref="AJ273">IF(MOD(ROW()-2, 4) = 0, IF(LOWER(INDEX(input!$V:$V, 3 + (ROW()-2)/4)) = "Slightly Used", "used", LOWER(INDEX(input!$V:$V, 3 + (ROW()-2)/4))), "")</f>
        <v/>
      </c>
      <c r="AK273" s="172"/>
      <c r="AL273" s="92"/>
      <c r="AM273" s="92"/>
      <c r="AN273" s="92"/>
      <c r="AO273" s="92"/>
      <c r="AP273" s="92"/>
      <c r="AQ273" s="92"/>
      <c r="AR273" s="92"/>
      <c r="AS273" s="92"/>
      <c r="AT273" s="78" t="str">
        <f t="array" ref="AT273">IF(AND(MOD(ROW()-2, 4) = 0, ROW() &lt;= 401),
    INDEX(input!$AD$3:$AD$102, (ROW()-2)/4 + 1),
    ""
)</f>
        <v/>
      </c>
      <c r="AU273" s="172"/>
      <c r="AV273" s="92"/>
      <c r="AW273" s="92"/>
      <c r="AX273" s="172"/>
      <c r="AY273" s="92"/>
      <c r="AZ273" s="92"/>
      <c r="BA273" s="172"/>
      <c r="BB273" s="92"/>
      <c r="BC273" s="92"/>
      <c r="BD273" s="172"/>
      <c r="BE273" s="92"/>
      <c r="BF273" s="92"/>
      <c r="BG273" s="172"/>
      <c r="BH273" s="92"/>
      <c r="BI273" s="92"/>
      <c r="BJ273" s="172"/>
      <c r="BK273" s="92"/>
      <c r="BL273" s="92"/>
      <c r="BM273" s="172"/>
      <c r="BN273" s="92"/>
      <c r="BO273" s="92"/>
      <c r="BP273" s="92"/>
      <c r="BQ273" s="10"/>
      <c r="BR273" s="10"/>
    </row>
    <row r="274" spans="1:70">
      <c r="A274" s="92" t="str">
        <f t="shared" si="66"/>
        <v xml:space="preserve">      </v>
      </c>
      <c r="B274" s="92" t="str">
        <f t="array" ref="B274">IF(AND(MOD(ROW()-2, 4) = 0, ROW() &lt;= 402), INDEX(input!$C$3:$C$102, (ROW()-2)/4 + 1), "")</f>
        <v xml:space="preserve">     </v>
      </c>
      <c r="C274" s="92" t="str">
        <f t="array" aca="1" ref="C27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74" s="92">
        <f t="array" ref="D274">IF(AND(MOD(ROW()-2, 4) = 0, ROW() &lt;= 401),
    INDEX(input!$E$3:$E$102, (ROW()-2)/4 + 1),
    ""
)</f>
        <v>0</v>
      </c>
      <c r="E274" s="92" t="s">
        <v>509</v>
      </c>
      <c r="F274" s="92">
        <f t="array" ref="F274">IF(AND(MOD(ROW()-2, 4) = 0, ROW() &lt;= 401),
    INDEX(input!$P$3:$P$102, (ROW()-2)/4 + 1),
    ""
)</f>
        <v>0</v>
      </c>
      <c r="G274" s="92">
        <f t="array" ref="G274">IF(AND(MOD(ROW()-2, 4) = 0, ROW() &lt;= 401),
    INDEX(input!$Q$3:$Q$102, (ROW()-2)/4 + 1),
)</f>
        <v>0</v>
      </c>
      <c r="H274" s="172" t="b">
        <v>0</v>
      </c>
      <c r="I274" s="92">
        <f t="array" ref="I274">IF(AND(MOD(ROW()-2, 4) = 0, ROW() &lt;= 401),
    INDEX(input!$R$3:$R$102, (ROW()-2)/4 + 1),
    ""
)</f>
        <v>0</v>
      </c>
      <c r="J274" s="92">
        <f t="array" ref="J274">IF(AND(MOD(ROW()-2, 4) = 0, ROW() &lt;= 401),
    INDEX(input!$S$3:$S$102, (ROW()-2)/4 + 1),
    ""
)</f>
        <v>0</v>
      </c>
      <c r="K274" s="92"/>
      <c r="L274" s="92"/>
      <c r="M274" s="92"/>
      <c r="N274" s="92"/>
      <c r="O274" s="92" t="str">
        <f t="array" ref="O274">IF(AND(MOD(ROW()-2, 4) = 0, ROW() &lt;= 401),
    INDEX(input!$AA$3:$AA$102, (ROW()-2)/4 + 1),
    ""
)</f>
        <v/>
      </c>
      <c r="P274" s="173" t="str">
        <f t="array" ref="P274">IF(AND(MOD(ROW()-2, 4) = 0, ROW() &lt;= 401),
    INDEX(input!$AC$3:$AC$102, (ROW()-2)/4 + 1),
    ""
)</f>
        <v>No Matching Item Found</v>
      </c>
      <c r="Q274" s="92" t="s">
        <v>510</v>
      </c>
      <c r="R274" s="173">
        <f t="array" ref="R274">IF(AND(MOD(ROW()-2, 4) = 0, ROW() &lt;= 401),
    INDEX(input!$T$3:$T$102, (ROW()-2)/4 + 1),
    ""
)</f>
        <v>0</v>
      </c>
      <c r="S274" s="92" t="s">
        <v>511</v>
      </c>
      <c r="T274" s="92" t="s">
        <v>512</v>
      </c>
      <c r="U274" s="78" t="b">
        <f t="array" ref="U274">IF(AND(MOD(ROW()-2, 4) = 0, ROW() &lt;= 401),
    INDEX(input!$AF$3:$AF$102, (ROW()-2)/4 + 1),
    ""
)</f>
        <v>0</v>
      </c>
      <c r="V274" s="174">
        <f t="array" ref="V274">IF(AND(MOD(ROW()-2, 4) = 0, ROW() &lt;= 401),
    INDEX(input!$U$3:$U$102, (ROW()-2)/4 + 1),
    ""
)</f>
        <v>0</v>
      </c>
      <c r="W274" s="172" t="b">
        <v>1</v>
      </c>
      <c r="X274" s="172" t="b">
        <v>1</v>
      </c>
      <c r="Y274" s="175" t="str">
        <f t="array" ref="Y274">IF(AND(MOD(ROW()-2, 4) = 0, ROW() &lt;= 401),
    INDEX(input!$AB$3:$AB$102, (ROW()-2)/4 + 1),
    ""
)</f>
        <v/>
      </c>
      <c r="Z274" s="92">
        <f t="array" ref="Z274">INDEX(Images!$3:$401, INT((ROW()-2)/4)+1, MOD(ROW()-2, 4) + 2)</f>
        <v>0</v>
      </c>
      <c r="AA274" s="92">
        <f>IF(Z274&lt;&gt;"", 1, "")</f>
        <v>1</v>
      </c>
      <c r="AB274" s="92" t="str">
        <f t="array" ref="AB274">IF(AND(Z274&lt;&gt;"", MOD(ROW()-2,4)=0), INDEX($B$2:$B$401, (ROW()-2)/4*4 + 1), "")</f>
        <v xml:space="preserve">     </v>
      </c>
      <c r="AC274" s="172" t="b">
        <v>0</v>
      </c>
      <c r="AD274" s="92" t="str">
        <f t="shared" si="67"/>
        <v xml:space="preserve">     </v>
      </c>
      <c r="AE274" s="92"/>
      <c r="AF274" s="92" t="s">
        <v>513</v>
      </c>
      <c r="AG274" s="177" t="str">
        <f t="array" ref="AG274">IF(AND(MOD(ROW()-2, 4) = 0, ROW() &lt;= 401),
    LOWER(INDEX(input!$I$3:$I$102, (ROW()-2)/4 + 1)),
    ""
)</f>
        <v/>
      </c>
      <c r="AH274" s="92"/>
      <c r="AI274" s="92"/>
      <c r="AJ274" s="178" t="str">
        <f t="array" ref="AJ274">IF(MOD(ROW()-2, 4) = 0, IF(LOWER(INDEX(input!$V:$V, 3 + (ROW()-2)/4)) = "Slightly Used", "used", LOWER(INDEX(input!$V:$V, 3 + (ROW()-2)/4))), "")</f>
        <v/>
      </c>
      <c r="AK274" s="172" t="b">
        <v>1</v>
      </c>
      <c r="AL274" s="92"/>
      <c r="AM274" s="92"/>
      <c r="AN274" s="92"/>
      <c r="AO274" s="92"/>
      <c r="AP274" s="92"/>
      <c r="AQ274" s="92"/>
      <c r="AR274" s="92" t="s">
        <v>514</v>
      </c>
      <c r="AS274" s="92"/>
      <c r="AT274" s="78" t="str">
        <f t="array" ref="AT274">IF(AND(MOD(ROW()-2, 4) = 0, ROW() &lt;= 401),
    INDEX(input!$AD$3:$AD$102, (ROW()-2)/4 + 1),
    ""
)</f>
        <v>No Matching Item Found</v>
      </c>
      <c r="AU274" s="172" t="b">
        <v>1</v>
      </c>
      <c r="AV274" s="92"/>
      <c r="AW274" s="92"/>
      <c r="AX274" s="172" t="b">
        <v>1</v>
      </c>
      <c r="AY274" s="92"/>
      <c r="AZ274" s="92"/>
      <c r="BA274" s="172" t="b">
        <v>1</v>
      </c>
      <c r="BB274" s="92"/>
      <c r="BC274" s="92"/>
      <c r="BD274" s="172" t="b">
        <v>1</v>
      </c>
      <c r="BE274" s="92"/>
      <c r="BF274" s="92"/>
      <c r="BG274" s="172" t="b">
        <v>1</v>
      </c>
      <c r="BH274" s="92"/>
      <c r="BI274" s="92"/>
      <c r="BJ274" s="172" t="b">
        <v>1</v>
      </c>
      <c r="BK274" s="92"/>
      <c r="BL274" s="92"/>
      <c r="BM274" s="172" t="b">
        <v>1</v>
      </c>
      <c r="BN274" s="92"/>
      <c r="BO274" s="92"/>
      <c r="BP274" s="92" t="s">
        <v>515</v>
      </c>
      <c r="BQ274" s="10"/>
      <c r="BR274" s="10"/>
    </row>
    <row r="275" spans="1:70">
      <c r="A275" s="92" t="str">
        <f t="shared" si="66"/>
        <v xml:space="preserve">      </v>
      </c>
      <c r="B275" s="92" t="str">
        <f t="array" ref="B275">IF(AND(MOD(ROW()-2, 4) = 0, ROW() &lt;= 402), INDEX(input!$C$3:$C$102, (ROW()-2)/4 + 1), "")</f>
        <v/>
      </c>
      <c r="C275" s="92"/>
      <c r="D275" s="92" t="str">
        <f t="array" ref="D275">IF(AND(MOD(ROW()-2, 4) = 0, ROW() &lt;= 401),
    INDEX(input!$E$3:$E$102, (ROW()-2)/4 + 1),
    ""
)</f>
        <v/>
      </c>
      <c r="E275" s="92"/>
      <c r="F275" s="92" t="str">
        <f t="array" ref="F275">IF(AND(MOD(ROW()-2, 4) = 0, ROW() &lt;= 401),
    INDEX(input!$P$3:$P$102, (ROW()-2)/4 + 1),
    ""
)</f>
        <v/>
      </c>
      <c r="G275" s="92">
        <f t="array" ref="G275">IF(AND(MOD(ROW()-2, 4) = 0, ROW() &lt;= 401),
    INDEX(input!$Q$3:$Q$102, (ROW()-2)/4 + 1),
)</f>
        <v>0</v>
      </c>
      <c r="H275" s="172"/>
      <c r="I275" s="92" t="str">
        <f t="array" ref="I275">IF(AND(MOD(ROW()-2, 4) = 0, ROW() &lt;= 401),
    INDEX(input!$R$3:$R$102, (ROW()-2)/4 + 1),
    ""
)</f>
        <v/>
      </c>
      <c r="J275" s="92" t="str">
        <f t="array" ref="J275">IF(AND(MOD(ROW()-2, 4) = 0, ROW() &lt;= 401),
    INDEX(input!$S$3:$S$102, (ROW()-2)/4 + 1),
    ""
)</f>
        <v/>
      </c>
      <c r="K275" s="92"/>
      <c r="L275" s="92"/>
      <c r="M275" s="92"/>
      <c r="N275" s="92"/>
      <c r="O275" s="92" t="str">
        <f t="array" ref="O275">IF(AND(MOD(ROW()-2, 4) = 0, ROW() &lt;= 401),
    INDEX(input!$AA$3:$AA$102, (ROW()-2)/4 + 1),
    ""
)</f>
        <v/>
      </c>
      <c r="P275" s="173" t="str">
        <f t="array" ref="P275">IF(AND(MOD(ROW()-2, 4) = 0, ROW() &lt;= 401),
    INDEX(input!$AC$3:$AC$102, (ROW()-2)/4 + 1),
    ""
)</f>
        <v/>
      </c>
      <c r="Q275" s="92"/>
      <c r="R275" s="173" t="str">
        <f t="array" ref="R275">IF(AND(MOD(ROW()-2, 4) = 0, ROW() &lt;= 401),
    INDEX(input!$T$3:$T$102, (ROW()-2)/4 + 1),
    ""
)</f>
        <v/>
      </c>
      <c r="S275" s="92"/>
      <c r="T275" s="92"/>
      <c r="U275" s="78" t="str">
        <f t="array" ref="U275">IF(AND(MOD(ROW()-2, 4) = 0, ROW() &lt;= 401),
    INDEX(input!$AF$3:$AF$102, (ROW()-2)/4 + 1),
    ""
)</f>
        <v/>
      </c>
      <c r="V275" s="174" t="str">
        <f t="array" ref="V275">IF(AND(MOD(ROW()-2, 4) = 0, ROW() &lt;= 401),
    INDEX(input!$U$3:$U$102, (ROW()-2)/4 + 1),
    ""
)</f>
        <v/>
      </c>
      <c r="W275" s="172"/>
      <c r="X275" s="172"/>
      <c r="Y275" s="175" t="str">
        <f t="array" ref="Y275">IF(AND(MOD(ROW()-2, 4) = 0, ROW() &lt;= 401),
    INDEX(input!$AB$3:$AB$102, (ROW()-2)/4 + 1),
    ""
)</f>
        <v/>
      </c>
      <c r="Z275" s="92">
        <f t="array" ref="Z275">INDEX(Images!$3:$401, INT((ROW()-2)/4)+1, MOD(ROW()-2, 4) + 2)</f>
        <v>0</v>
      </c>
      <c r="AA275" s="92">
        <f>IF(Z275&lt;&gt;"", 2, "")</f>
        <v>2</v>
      </c>
      <c r="AB275" s="92" t="str">
        <f t="shared" ref="AB275:AB277" si="72">IF(Z275&lt;&gt;"", AB274, "")</f>
        <v xml:space="preserve">     </v>
      </c>
      <c r="AC275" s="172"/>
      <c r="AD275" s="92" t="str">
        <f t="shared" si="67"/>
        <v/>
      </c>
      <c r="AE275" s="92"/>
      <c r="AF275" s="92"/>
      <c r="AG275" s="177" t="str">
        <f t="array" ref="AG275">IF(AND(MOD(ROW()-2, 4) = 0, ROW() &lt;= 401),
    LOWER(INDEX(input!$I$3:$I$102, (ROW()-2)/4 + 1)),
    ""
)</f>
        <v/>
      </c>
      <c r="AH275" s="92"/>
      <c r="AI275" s="92"/>
      <c r="AJ275" s="178" t="str">
        <f t="array" ref="AJ275">IF(MOD(ROW()-2, 4) = 0, IF(LOWER(INDEX(input!$V:$V, 3 + (ROW()-2)/4)) = "Slightly Used", "used", LOWER(INDEX(input!$V:$V, 3 + (ROW()-2)/4))), "")</f>
        <v/>
      </c>
      <c r="AK275" s="172"/>
      <c r="AL275" s="92"/>
      <c r="AM275" s="92"/>
      <c r="AN275" s="92"/>
      <c r="AO275" s="92"/>
      <c r="AP275" s="92"/>
      <c r="AQ275" s="92"/>
      <c r="AR275" s="92"/>
      <c r="AS275" s="92"/>
      <c r="AT275" s="78" t="str">
        <f t="array" ref="AT275">IF(AND(MOD(ROW()-2, 4) = 0, ROW() &lt;= 401),
    INDEX(input!$AD$3:$AD$102, (ROW()-2)/4 + 1),
    ""
)</f>
        <v/>
      </c>
      <c r="AU275" s="172"/>
      <c r="AV275" s="92"/>
      <c r="AW275" s="92"/>
      <c r="AX275" s="172"/>
      <c r="AY275" s="92"/>
      <c r="AZ275" s="92"/>
      <c r="BA275" s="172"/>
      <c r="BB275" s="92"/>
      <c r="BC275" s="92"/>
      <c r="BD275" s="172"/>
      <c r="BE275" s="92"/>
      <c r="BF275" s="92"/>
      <c r="BG275" s="172"/>
      <c r="BH275" s="92"/>
      <c r="BI275" s="92"/>
      <c r="BJ275" s="172"/>
      <c r="BK275" s="92"/>
      <c r="BL275" s="92"/>
      <c r="BM275" s="172"/>
      <c r="BN275" s="92"/>
      <c r="BO275" s="92"/>
      <c r="BP275" s="92"/>
      <c r="BQ275" s="10"/>
      <c r="BR275" s="10"/>
    </row>
    <row r="276" spans="1:70">
      <c r="A276" s="92" t="str">
        <f t="shared" si="66"/>
        <v xml:space="preserve">      </v>
      </c>
      <c r="B276" s="92" t="str">
        <f t="array" ref="B276">IF(AND(MOD(ROW()-2, 4) = 0, ROW() &lt;= 402), INDEX(input!$C$3:$C$102, (ROW()-2)/4 + 1), "")</f>
        <v/>
      </c>
      <c r="C276" s="92"/>
      <c r="D276" s="92" t="str">
        <f t="array" ref="D276">IF(AND(MOD(ROW()-2, 4) = 0, ROW() &lt;= 401),
    INDEX(input!$E$3:$E$102, (ROW()-2)/4 + 1),
    ""
)</f>
        <v/>
      </c>
      <c r="E276" s="92"/>
      <c r="F276" s="92" t="str">
        <f t="array" ref="F276">IF(AND(MOD(ROW()-2, 4) = 0, ROW() &lt;= 401),
    INDEX(input!$P$3:$P$102, (ROW()-2)/4 + 1),
    ""
)</f>
        <v/>
      </c>
      <c r="G276" s="92">
        <f t="array" ref="G276">IF(AND(MOD(ROW()-2, 4) = 0, ROW() &lt;= 401),
    INDEX(input!$Q$3:$Q$102, (ROW()-2)/4 + 1),
)</f>
        <v>0</v>
      </c>
      <c r="H276" s="172"/>
      <c r="I276" s="92" t="str">
        <f t="array" ref="I276">IF(AND(MOD(ROW()-2, 4) = 0, ROW() &lt;= 401),
    INDEX(input!$R$3:$R$102, (ROW()-2)/4 + 1),
    ""
)</f>
        <v/>
      </c>
      <c r="J276" s="92" t="str">
        <f t="array" ref="J276">IF(AND(MOD(ROW()-2, 4) = 0, ROW() &lt;= 401),
    INDEX(input!$S$3:$S$102, (ROW()-2)/4 + 1),
    ""
)</f>
        <v/>
      </c>
      <c r="K276" s="92"/>
      <c r="L276" s="92"/>
      <c r="M276" s="92"/>
      <c r="N276" s="92"/>
      <c r="O276" s="92" t="str">
        <f t="array" ref="O276">IF(AND(MOD(ROW()-2, 4) = 0, ROW() &lt;= 401),
    INDEX(input!$AA$3:$AA$102, (ROW()-2)/4 + 1),
    ""
)</f>
        <v/>
      </c>
      <c r="P276" s="173" t="str">
        <f t="array" ref="P276">IF(AND(MOD(ROW()-2, 4) = 0, ROW() &lt;= 401),
    INDEX(input!$AC$3:$AC$102, (ROW()-2)/4 + 1),
    ""
)</f>
        <v/>
      </c>
      <c r="Q276" s="92"/>
      <c r="R276" s="173" t="str">
        <f t="array" ref="R276">IF(AND(MOD(ROW()-2, 4) = 0, ROW() &lt;= 401),
    INDEX(input!$T$3:$T$102, (ROW()-2)/4 + 1),
    ""
)</f>
        <v/>
      </c>
      <c r="S276" s="92"/>
      <c r="T276" s="92"/>
      <c r="U276" s="78" t="str">
        <f t="array" ref="U276">IF(AND(MOD(ROW()-2, 4) = 0, ROW() &lt;= 401),
    INDEX(input!$AF$3:$AF$102, (ROW()-2)/4 + 1),
    ""
)</f>
        <v/>
      </c>
      <c r="V276" s="174" t="str">
        <f t="array" ref="V276">IF(AND(MOD(ROW()-2, 4) = 0, ROW() &lt;= 401),
    INDEX(input!$U$3:$U$102, (ROW()-2)/4 + 1),
    ""
)</f>
        <v/>
      </c>
      <c r="W276" s="172"/>
      <c r="X276" s="172"/>
      <c r="Y276" s="175" t="str">
        <f t="array" ref="Y276">IF(AND(MOD(ROW()-2, 4) = 0, ROW() &lt;= 401),
    INDEX(input!$AB$3:$AB$102, (ROW()-2)/4 + 1),
    ""
)</f>
        <v/>
      </c>
      <c r="Z276" s="92">
        <f t="array" ref="Z276">INDEX(Images!$3:$401, INT((ROW()-2)/4)+1, MOD(ROW()-2, 4) + 2)</f>
        <v>0</v>
      </c>
      <c r="AA276" s="92">
        <f>IF(Z276&lt;&gt;"", 3, "")</f>
        <v>3</v>
      </c>
      <c r="AB276" s="92" t="str">
        <f t="shared" si="72"/>
        <v xml:space="preserve">     </v>
      </c>
      <c r="AC276" s="172"/>
      <c r="AD276" s="92" t="str">
        <f t="shared" si="67"/>
        <v/>
      </c>
      <c r="AE276" s="92"/>
      <c r="AF276" s="92"/>
      <c r="AG276" s="177" t="str">
        <f t="array" ref="AG276">IF(AND(MOD(ROW()-2, 4) = 0, ROW() &lt;= 401),
    LOWER(INDEX(input!$I$3:$I$102, (ROW()-2)/4 + 1)),
    ""
)</f>
        <v/>
      </c>
      <c r="AH276" s="92"/>
      <c r="AI276" s="92"/>
      <c r="AJ276" s="178" t="str">
        <f t="array" ref="AJ276">IF(MOD(ROW()-2, 4) = 0, IF(LOWER(INDEX(input!$V:$V, 3 + (ROW()-2)/4)) = "Slightly Used", "used", LOWER(INDEX(input!$V:$V, 3 + (ROW()-2)/4))), "")</f>
        <v/>
      </c>
      <c r="AK276" s="172"/>
      <c r="AL276" s="92"/>
      <c r="AM276" s="92"/>
      <c r="AN276" s="92"/>
      <c r="AO276" s="92"/>
      <c r="AP276" s="92"/>
      <c r="AQ276" s="92"/>
      <c r="AR276" s="92"/>
      <c r="AS276" s="92"/>
      <c r="AT276" s="78" t="str">
        <f t="array" ref="AT276">IF(AND(MOD(ROW()-2, 4) = 0, ROW() &lt;= 401),
    INDEX(input!$AD$3:$AD$102, (ROW()-2)/4 + 1),
    ""
)</f>
        <v/>
      </c>
      <c r="AU276" s="172"/>
      <c r="AV276" s="92"/>
      <c r="AW276" s="92"/>
      <c r="AX276" s="172"/>
      <c r="AY276" s="92"/>
      <c r="AZ276" s="92"/>
      <c r="BA276" s="172"/>
      <c r="BB276" s="92"/>
      <c r="BC276" s="92"/>
      <c r="BD276" s="172"/>
      <c r="BE276" s="92"/>
      <c r="BF276" s="92"/>
      <c r="BG276" s="172"/>
      <c r="BH276" s="92"/>
      <c r="BI276" s="92"/>
      <c r="BJ276" s="172"/>
      <c r="BK276" s="92"/>
      <c r="BL276" s="92"/>
      <c r="BM276" s="172"/>
      <c r="BN276" s="92"/>
      <c r="BO276" s="92"/>
      <c r="BP276" s="92"/>
      <c r="BQ276" s="10"/>
      <c r="BR276" s="10"/>
    </row>
    <row r="277" spans="1:70">
      <c r="A277" s="92" t="str">
        <f t="shared" si="66"/>
        <v xml:space="preserve">      </v>
      </c>
      <c r="B277" s="92" t="str">
        <f t="array" ref="B277">IF(AND(MOD(ROW()-2, 4) = 0, ROW() &lt;= 402), INDEX(input!$C$3:$C$102, (ROW()-2)/4 + 1), "")</f>
        <v/>
      </c>
      <c r="C277" s="92"/>
      <c r="D277" s="92" t="str">
        <f t="array" ref="D277">IF(AND(MOD(ROW()-2, 4) = 0, ROW() &lt;= 401),
    INDEX(input!$E$3:$E$102, (ROW()-2)/4 + 1),
    ""
)</f>
        <v/>
      </c>
      <c r="E277" s="92"/>
      <c r="F277" s="92" t="str">
        <f t="array" ref="F277">IF(AND(MOD(ROW()-2, 4) = 0, ROW() &lt;= 401),
    INDEX(input!$P$3:$P$102, (ROW()-2)/4 + 1),
    ""
)</f>
        <v/>
      </c>
      <c r="G277" s="92">
        <f t="array" ref="G277">IF(AND(MOD(ROW()-2, 4) = 0, ROW() &lt;= 401),
    INDEX(input!$Q$3:$Q$102, (ROW()-2)/4 + 1),
)</f>
        <v>0</v>
      </c>
      <c r="H277" s="172"/>
      <c r="I277" s="92" t="str">
        <f t="array" ref="I277">IF(AND(MOD(ROW()-2, 4) = 0, ROW() &lt;= 401),
    INDEX(input!$R$3:$R$102, (ROW()-2)/4 + 1),
    ""
)</f>
        <v/>
      </c>
      <c r="J277" s="92" t="str">
        <f t="array" ref="J277">IF(AND(MOD(ROW()-2, 4) = 0, ROW() &lt;= 401),
    INDEX(input!$S$3:$S$102, (ROW()-2)/4 + 1),
    ""
)</f>
        <v/>
      </c>
      <c r="K277" s="92"/>
      <c r="L277" s="92"/>
      <c r="M277" s="92"/>
      <c r="N277" s="92"/>
      <c r="O277" s="92" t="str">
        <f t="array" ref="O277">IF(AND(MOD(ROW()-2, 4) = 0, ROW() &lt;= 401),
    INDEX(input!$AA$3:$AA$102, (ROW()-2)/4 + 1),
    ""
)</f>
        <v/>
      </c>
      <c r="P277" s="173" t="str">
        <f t="array" ref="P277">IF(AND(MOD(ROW()-2, 4) = 0, ROW() &lt;= 401),
    INDEX(input!$AC$3:$AC$102, (ROW()-2)/4 + 1),
    ""
)</f>
        <v/>
      </c>
      <c r="Q277" s="92"/>
      <c r="R277" s="173" t="str">
        <f t="array" ref="R277">IF(AND(MOD(ROW()-2, 4) = 0, ROW() &lt;= 401),
    INDEX(input!$T$3:$T$102, (ROW()-2)/4 + 1),
    ""
)</f>
        <v/>
      </c>
      <c r="S277" s="92"/>
      <c r="T277" s="92"/>
      <c r="U277" s="78" t="str">
        <f t="array" ref="U277">IF(AND(MOD(ROW()-2, 4) = 0, ROW() &lt;= 401),
    INDEX(input!$AF$3:$AF$102, (ROW()-2)/4 + 1),
    ""
)</f>
        <v/>
      </c>
      <c r="V277" s="174" t="str">
        <f t="array" ref="V277">IF(AND(MOD(ROW()-2, 4) = 0, ROW() &lt;= 401),
    INDEX(input!$U$3:$U$102, (ROW()-2)/4 + 1),
    ""
)</f>
        <v/>
      </c>
      <c r="W277" s="172"/>
      <c r="X277" s="172"/>
      <c r="Y277" s="175" t="str">
        <f t="array" ref="Y277">IF(AND(MOD(ROW()-2, 4) = 0, ROW() &lt;= 401),
    INDEX(input!$AB$3:$AB$102, (ROW()-2)/4 + 1),
    ""
)</f>
        <v/>
      </c>
      <c r="Z277" s="92">
        <f t="array" ref="Z277">INDEX(Images!$3:$401, INT((ROW()-2)/4)+1, MOD(ROW()-2, 4) + 2)</f>
        <v>0</v>
      </c>
      <c r="AA277" s="92">
        <f>IF(Z277&lt;&gt;"", 4, "")</f>
        <v>4</v>
      </c>
      <c r="AB277" s="92" t="str">
        <f t="shared" si="72"/>
        <v xml:space="preserve">     </v>
      </c>
      <c r="AC277" s="172"/>
      <c r="AD277" s="92" t="str">
        <f t="shared" si="67"/>
        <v/>
      </c>
      <c r="AE277" s="92"/>
      <c r="AF277" s="92"/>
      <c r="AG277" s="177" t="str">
        <f t="array" ref="AG277">IF(AND(MOD(ROW()-2, 4) = 0, ROW() &lt;= 401),
    LOWER(INDEX(input!$I$3:$I$102, (ROW()-2)/4 + 1)),
    ""
)</f>
        <v/>
      </c>
      <c r="AH277" s="92"/>
      <c r="AI277" s="92"/>
      <c r="AJ277" s="178" t="str">
        <f t="array" ref="AJ277">IF(MOD(ROW()-2, 4) = 0, IF(LOWER(INDEX(input!$V:$V, 3 + (ROW()-2)/4)) = "Slightly Used", "used", LOWER(INDEX(input!$V:$V, 3 + (ROW()-2)/4))), "")</f>
        <v/>
      </c>
      <c r="AK277" s="172"/>
      <c r="AL277" s="92"/>
      <c r="AM277" s="92"/>
      <c r="AN277" s="92"/>
      <c r="AO277" s="92"/>
      <c r="AP277" s="92"/>
      <c r="AQ277" s="92"/>
      <c r="AR277" s="92"/>
      <c r="AS277" s="92"/>
      <c r="AT277" s="78" t="str">
        <f t="array" ref="AT277">IF(AND(MOD(ROW()-2, 4) = 0, ROW() &lt;= 401),
    INDEX(input!$AD$3:$AD$102, (ROW()-2)/4 + 1),
    ""
)</f>
        <v/>
      </c>
      <c r="AU277" s="172"/>
      <c r="AV277" s="92"/>
      <c r="AW277" s="92"/>
      <c r="AX277" s="172"/>
      <c r="AY277" s="92"/>
      <c r="AZ277" s="92"/>
      <c r="BA277" s="172"/>
      <c r="BB277" s="92"/>
      <c r="BC277" s="92"/>
      <c r="BD277" s="172"/>
      <c r="BE277" s="92"/>
      <c r="BF277" s="92"/>
      <c r="BG277" s="172"/>
      <c r="BH277" s="92"/>
      <c r="BI277" s="92"/>
      <c r="BJ277" s="172"/>
      <c r="BK277" s="92"/>
      <c r="BL277" s="92"/>
      <c r="BM277" s="172"/>
      <c r="BN277" s="92"/>
      <c r="BO277" s="92"/>
      <c r="BP277" s="92"/>
      <c r="BQ277" s="10"/>
      <c r="BR277" s="10"/>
    </row>
    <row r="278" spans="1:70">
      <c r="A278" s="92" t="str">
        <f t="shared" si="66"/>
        <v xml:space="preserve">      </v>
      </c>
      <c r="B278" s="92" t="str">
        <f t="array" ref="B278">IF(AND(MOD(ROW()-2, 4) = 0, ROW() &lt;= 402), INDEX(input!$C$3:$C$102, (ROW()-2)/4 + 1), "")</f>
        <v xml:space="preserve">     </v>
      </c>
      <c r="C278" s="92" t="str">
        <f t="array" aca="1" ref="C27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78" s="92">
        <f t="array" ref="D278">IF(AND(MOD(ROW()-2, 4) = 0, ROW() &lt;= 401),
    INDEX(input!$E$3:$E$102, (ROW()-2)/4 + 1),
    ""
)</f>
        <v>0</v>
      </c>
      <c r="E278" s="92" t="s">
        <v>509</v>
      </c>
      <c r="F278" s="92">
        <f t="array" ref="F278">IF(AND(MOD(ROW()-2, 4) = 0, ROW() &lt;= 401),
    INDEX(input!$P$3:$P$102, (ROW()-2)/4 + 1),
    ""
)</f>
        <v>0</v>
      </c>
      <c r="G278" s="92">
        <f t="array" ref="G278">IF(AND(MOD(ROW()-2, 4) = 0, ROW() &lt;= 401),
    INDEX(input!$Q$3:$Q$102, (ROW()-2)/4 + 1),
)</f>
        <v>0</v>
      </c>
      <c r="H278" s="172" t="b">
        <v>0</v>
      </c>
      <c r="I278" s="92">
        <f t="array" ref="I278">IF(AND(MOD(ROW()-2, 4) = 0, ROW() &lt;= 401),
    INDEX(input!$R$3:$R$102, (ROW()-2)/4 + 1),
    ""
)</f>
        <v>0</v>
      </c>
      <c r="J278" s="92">
        <f t="array" ref="J278">IF(AND(MOD(ROW()-2, 4) = 0, ROW() &lt;= 401),
    INDEX(input!$S$3:$S$102, (ROW()-2)/4 + 1),
    ""
)</f>
        <v>0</v>
      </c>
      <c r="K278" s="92"/>
      <c r="L278" s="92"/>
      <c r="M278" s="92"/>
      <c r="N278" s="92"/>
      <c r="O278" s="92" t="str">
        <f t="array" ref="O278">IF(AND(MOD(ROW()-2, 4) = 0, ROW() &lt;= 401),
    INDEX(input!$AA$3:$AA$102, (ROW()-2)/4 + 1),
    ""
)</f>
        <v/>
      </c>
      <c r="P278" s="173" t="str">
        <f t="array" ref="P278">IF(AND(MOD(ROW()-2, 4) = 0, ROW() &lt;= 401),
    INDEX(input!$AC$3:$AC$102, (ROW()-2)/4 + 1),
    ""
)</f>
        <v>No Matching Item Found</v>
      </c>
      <c r="Q278" s="92" t="s">
        <v>510</v>
      </c>
      <c r="R278" s="173">
        <f t="array" ref="R278">IF(AND(MOD(ROW()-2, 4) = 0, ROW() &lt;= 401),
    INDEX(input!$T$3:$T$102, (ROW()-2)/4 + 1),
    ""
)</f>
        <v>0</v>
      </c>
      <c r="S278" s="92" t="s">
        <v>511</v>
      </c>
      <c r="T278" s="92" t="s">
        <v>512</v>
      </c>
      <c r="U278" s="78" t="b">
        <f t="array" ref="U278">IF(AND(MOD(ROW()-2, 4) = 0, ROW() &lt;= 401),
    INDEX(input!$AF$3:$AF$102, (ROW()-2)/4 + 1),
    ""
)</f>
        <v>0</v>
      </c>
      <c r="V278" s="174">
        <f t="array" ref="V278">IF(AND(MOD(ROW()-2, 4) = 0, ROW() &lt;= 401),
    INDEX(input!$U$3:$U$102, (ROW()-2)/4 + 1),
    ""
)</f>
        <v>0</v>
      </c>
      <c r="W278" s="172" t="b">
        <v>1</v>
      </c>
      <c r="X278" s="172" t="b">
        <v>1</v>
      </c>
      <c r="Y278" s="175" t="str">
        <f t="array" ref="Y278">IF(AND(MOD(ROW()-2, 4) = 0, ROW() &lt;= 401),
    INDEX(input!$AB$3:$AB$102, (ROW()-2)/4 + 1),
    ""
)</f>
        <v/>
      </c>
      <c r="Z278" s="92">
        <f t="array" ref="Z278">INDEX(Images!$3:$401, INT((ROW()-2)/4)+1, MOD(ROW()-2, 4) + 2)</f>
        <v>0</v>
      </c>
      <c r="AA278" s="92">
        <f>IF(Z278&lt;&gt;"", 1, "")</f>
        <v>1</v>
      </c>
      <c r="AB278" s="92" t="str">
        <f t="array" ref="AB278">IF(AND(Z278&lt;&gt;"", MOD(ROW()-2,4)=0), INDEX($B$2:$B$401, (ROW()-2)/4*4 + 1), "")</f>
        <v xml:space="preserve">     </v>
      </c>
      <c r="AC278" s="172" t="b">
        <v>0</v>
      </c>
      <c r="AD278" s="92" t="str">
        <f t="shared" si="67"/>
        <v xml:space="preserve">     </v>
      </c>
      <c r="AE278" s="92"/>
      <c r="AF278" s="92" t="s">
        <v>513</v>
      </c>
      <c r="AG278" s="177" t="str">
        <f t="array" ref="AG278">IF(AND(MOD(ROW()-2, 4) = 0, ROW() &lt;= 401),
    LOWER(INDEX(input!$I$3:$I$102, (ROW()-2)/4 + 1)),
    ""
)</f>
        <v/>
      </c>
      <c r="AH278" s="92"/>
      <c r="AI278" s="92"/>
      <c r="AJ278" s="178" t="str">
        <f t="array" ref="AJ278">IF(MOD(ROW()-2, 4) = 0, IF(LOWER(INDEX(input!$V:$V, 3 + (ROW()-2)/4)) = "Slightly Used", "used", LOWER(INDEX(input!$V:$V, 3 + (ROW()-2)/4))), "")</f>
        <v/>
      </c>
      <c r="AK278" s="172" t="b">
        <v>1</v>
      </c>
      <c r="AL278" s="92"/>
      <c r="AM278" s="92"/>
      <c r="AN278" s="92"/>
      <c r="AO278" s="92"/>
      <c r="AP278" s="92"/>
      <c r="AQ278" s="92"/>
      <c r="AR278" s="92" t="s">
        <v>514</v>
      </c>
      <c r="AS278" s="92"/>
      <c r="AT278" s="78" t="str">
        <f t="array" ref="AT278">IF(AND(MOD(ROW()-2, 4) = 0, ROW() &lt;= 401),
    INDEX(input!$AD$3:$AD$102, (ROW()-2)/4 + 1),
    ""
)</f>
        <v>No Matching Item Found</v>
      </c>
      <c r="AU278" s="172" t="b">
        <v>1</v>
      </c>
      <c r="AV278" s="92"/>
      <c r="AW278" s="92"/>
      <c r="AX278" s="172" t="b">
        <v>1</v>
      </c>
      <c r="AY278" s="92"/>
      <c r="AZ278" s="92"/>
      <c r="BA278" s="172" t="b">
        <v>1</v>
      </c>
      <c r="BB278" s="92"/>
      <c r="BC278" s="92"/>
      <c r="BD278" s="172" t="b">
        <v>1</v>
      </c>
      <c r="BE278" s="92"/>
      <c r="BF278" s="92"/>
      <c r="BG278" s="172" t="b">
        <v>1</v>
      </c>
      <c r="BH278" s="92"/>
      <c r="BI278" s="92"/>
      <c r="BJ278" s="172" t="b">
        <v>1</v>
      </c>
      <c r="BK278" s="92"/>
      <c r="BL278" s="92"/>
      <c r="BM278" s="172" t="b">
        <v>1</v>
      </c>
      <c r="BN278" s="92"/>
      <c r="BO278" s="92"/>
      <c r="BP278" s="92" t="s">
        <v>515</v>
      </c>
      <c r="BQ278" s="10"/>
      <c r="BR278" s="10"/>
    </row>
    <row r="279" spans="1:70">
      <c r="A279" s="92" t="str">
        <f t="shared" si="66"/>
        <v xml:space="preserve">      </v>
      </c>
      <c r="B279" s="92" t="str">
        <f t="array" ref="B279">IF(AND(MOD(ROW()-2, 4) = 0, ROW() &lt;= 402), INDEX(input!$C$3:$C$102, (ROW()-2)/4 + 1), "")</f>
        <v/>
      </c>
      <c r="C279" s="92"/>
      <c r="D279" s="92" t="str">
        <f t="array" ref="D279">IF(AND(MOD(ROW()-2, 4) = 0, ROW() &lt;= 401),
    INDEX(input!$E$3:$E$102, (ROW()-2)/4 + 1),
    ""
)</f>
        <v/>
      </c>
      <c r="E279" s="92"/>
      <c r="F279" s="92" t="str">
        <f t="array" ref="F279">IF(AND(MOD(ROW()-2, 4) = 0, ROW() &lt;= 401),
    INDEX(input!$P$3:$P$102, (ROW()-2)/4 + 1),
    ""
)</f>
        <v/>
      </c>
      <c r="G279" s="92">
        <f t="array" ref="G279">IF(AND(MOD(ROW()-2, 4) = 0, ROW() &lt;= 401),
    INDEX(input!$Q$3:$Q$102, (ROW()-2)/4 + 1),
)</f>
        <v>0</v>
      </c>
      <c r="H279" s="172"/>
      <c r="I279" s="92" t="str">
        <f t="array" ref="I279">IF(AND(MOD(ROW()-2, 4) = 0, ROW() &lt;= 401),
    INDEX(input!$R$3:$R$102, (ROW()-2)/4 + 1),
    ""
)</f>
        <v/>
      </c>
      <c r="J279" s="92" t="str">
        <f t="array" ref="J279">IF(AND(MOD(ROW()-2, 4) = 0, ROW() &lt;= 401),
    INDEX(input!$S$3:$S$102, (ROW()-2)/4 + 1),
    ""
)</f>
        <v/>
      </c>
      <c r="K279" s="92"/>
      <c r="L279" s="92"/>
      <c r="M279" s="92"/>
      <c r="N279" s="92"/>
      <c r="O279" s="92" t="str">
        <f t="array" ref="O279">IF(AND(MOD(ROW()-2, 4) = 0, ROW() &lt;= 401),
    INDEX(input!$AA$3:$AA$102, (ROW()-2)/4 + 1),
    ""
)</f>
        <v/>
      </c>
      <c r="P279" s="173" t="str">
        <f t="array" ref="P279">IF(AND(MOD(ROW()-2, 4) = 0, ROW() &lt;= 401),
    INDEX(input!$AC$3:$AC$102, (ROW()-2)/4 + 1),
    ""
)</f>
        <v/>
      </c>
      <c r="Q279" s="92"/>
      <c r="R279" s="173" t="str">
        <f t="array" ref="R279">IF(AND(MOD(ROW()-2, 4) = 0, ROW() &lt;= 401),
    INDEX(input!$T$3:$T$102, (ROW()-2)/4 + 1),
    ""
)</f>
        <v/>
      </c>
      <c r="S279" s="92"/>
      <c r="T279" s="92"/>
      <c r="U279" s="78" t="str">
        <f t="array" ref="U279">IF(AND(MOD(ROW()-2, 4) = 0, ROW() &lt;= 401),
    INDEX(input!$AF$3:$AF$102, (ROW()-2)/4 + 1),
    ""
)</f>
        <v/>
      </c>
      <c r="V279" s="174" t="str">
        <f t="array" ref="V279">IF(AND(MOD(ROW()-2, 4) = 0, ROW() &lt;= 401),
    INDEX(input!$U$3:$U$102, (ROW()-2)/4 + 1),
    ""
)</f>
        <v/>
      </c>
      <c r="W279" s="172"/>
      <c r="X279" s="172"/>
      <c r="Y279" s="175" t="str">
        <f t="array" ref="Y279">IF(AND(MOD(ROW()-2, 4) = 0, ROW() &lt;= 401),
    INDEX(input!$AB$3:$AB$102, (ROW()-2)/4 + 1),
    ""
)</f>
        <v/>
      </c>
      <c r="Z279" s="92">
        <f t="array" ref="Z279">INDEX(Images!$3:$401, INT((ROW()-2)/4)+1, MOD(ROW()-2, 4) + 2)</f>
        <v>0</v>
      </c>
      <c r="AA279" s="92">
        <f>IF(Z279&lt;&gt;"", 2, "")</f>
        <v>2</v>
      </c>
      <c r="AB279" s="92" t="str">
        <f t="shared" ref="AB279:AB281" si="73">IF(Z279&lt;&gt;"", AB278, "")</f>
        <v xml:space="preserve">     </v>
      </c>
      <c r="AC279" s="172"/>
      <c r="AD279" s="92" t="str">
        <f t="shared" si="67"/>
        <v/>
      </c>
      <c r="AE279" s="92"/>
      <c r="AF279" s="92"/>
      <c r="AG279" s="177" t="str">
        <f t="array" ref="AG279">IF(AND(MOD(ROW()-2, 4) = 0, ROW() &lt;= 401),
    LOWER(INDEX(input!$I$3:$I$102, (ROW()-2)/4 + 1)),
    ""
)</f>
        <v/>
      </c>
      <c r="AH279" s="92"/>
      <c r="AI279" s="92"/>
      <c r="AJ279" s="178" t="str">
        <f t="array" ref="AJ279">IF(MOD(ROW()-2, 4) = 0, IF(LOWER(INDEX(input!$V:$V, 3 + (ROW()-2)/4)) = "Slightly Used", "used", LOWER(INDEX(input!$V:$V, 3 + (ROW()-2)/4))), "")</f>
        <v/>
      </c>
      <c r="AK279" s="172"/>
      <c r="AL279" s="92"/>
      <c r="AM279" s="92"/>
      <c r="AN279" s="92"/>
      <c r="AO279" s="92"/>
      <c r="AP279" s="92"/>
      <c r="AQ279" s="92"/>
      <c r="AR279" s="92"/>
      <c r="AS279" s="92"/>
      <c r="AT279" s="78" t="str">
        <f t="array" ref="AT279">IF(AND(MOD(ROW()-2, 4) = 0, ROW() &lt;= 401),
    INDEX(input!$AD$3:$AD$102, (ROW()-2)/4 + 1),
    ""
)</f>
        <v/>
      </c>
      <c r="AU279" s="172"/>
      <c r="AV279" s="92"/>
      <c r="AW279" s="92"/>
      <c r="AX279" s="172"/>
      <c r="AY279" s="92"/>
      <c r="AZ279" s="92"/>
      <c r="BA279" s="172"/>
      <c r="BB279" s="92"/>
      <c r="BC279" s="92"/>
      <c r="BD279" s="172"/>
      <c r="BE279" s="92"/>
      <c r="BF279" s="92"/>
      <c r="BG279" s="172"/>
      <c r="BH279" s="92"/>
      <c r="BI279" s="92"/>
      <c r="BJ279" s="172"/>
      <c r="BK279" s="92"/>
      <c r="BL279" s="92"/>
      <c r="BM279" s="172"/>
      <c r="BN279" s="92"/>
      <c r="BO279" s="92"/>
      <c r="BP279" s="92"/>
      <c r="BQ279" s="10"/>
      <c r="BR279" s="10"/>
    </row>
    <row r="280" spans="1:70">
      <c r="A280" s="92" t="str">
        <f t="shared" si="66"/>
        <v xml:space="preserve">      </v>
      </c>
      <c r="B280" s="92" t="str">
        <f t="array" ref="B280">IF(AND(MOD(ROW()-2, 4) = 0, ROW() &lt;= 402), INDEX(input!$C$3:$C$102, (ROW()-2)/4 + 1), "")</f>
        <v/>
      </c>
      <c r="C280" s="92"/>
      <c r="D280" s="92" t="str">
        <f t="array" ref="D280">IF(AND(MOD(ROW()-2, 4) = 0, ROW() &lt;= 401),
    INDEX(input!$E$3:$E$102, (ROW()-2)/4 + 1),
    ""
)</f>
        <v/>
      </c>
      <c r="E280" s="92"/>
      <c r="F280" s="92" t="str">
        <f t="array" ref="F280">IF(AND(MOD(ROW()-2, 4) = 0, ROW() &lt;= 401),
    INDEX(input!$P$3:$P$102, (ROW()-2)/4 + 1),
    ""
)</f>
        <v/>
      </c>
      <c r="G280" s="92">
        <f t="array" ref="G280">IF(AND(MOD(ROW()-2, 4) = 0, ROW() &lt;= 401),
    INDEX(input!$Q$3:$Q$102, (ROW()-2)/4 + 1),
)</f>
        <v>0</v>
      </c>
      <c r="H280" s="172"/>
      <c r="I280" s="92" t="str">
        <f t="array" ref="I280">IF(AND(MOD(ROW()-2, 4) = 0, ROW() &lt;= 401),
    INDEX(input!$R$3:$R$102, (ROW()-2)/4 + 1),
    ""
)</f>
        <v/>
      </c>
      <c r="J280" s="92" t="str">
        <f t="array" ref="J280">IF(AND(MOD(ROW()-2, 4) = 0, ROW() &lt;= 401),
    INDEX(input!$S$3:$S$102, (ROW()-2)/4 + 1),
    ""
)</f>
        <v/>
      </c>
      <c r="K280" s="92"/>
      <c r="L280" s="92"/>
      <c r="M280" s="92"/>
      <c r="N280" s="92"/>
      <c r="O280" s="92" t="str">
        <f t="array" ref="O280">IF(AND(MOD(ROW()-2, 4) = 0, ROW() &lt;= 401),
    INDEX(input!$AA$3:$AA$102, (ROW()-2)/4 + 1),
    ""
)</f>
        <v/>
      </c>
      <c r="P280" s="173" t="str">
        <f t="array" ref="P280">IF(AND(MOD(ROW()-2, 4) = 0, ROW() &lt;= 401),
    INDEX(input!$AC$3:$AC$102, (ROW()-2)/4 + 1),
    ""
)</f>
        <v/>
      </c>
      <c r="Q280" s="92"/>
      <c r="R280" s="173" t="str">
        <f t="array" ref="R280">IF(AND(MOD(ROW()-2, 4) = 0, ROW() &lt;= 401),
    INDEX(input!$T$3:$T$102, (ROW()-2)/4 + 1),
    ""
)</f>
        <v/>
      </c>
      <c r="S280" s="92"/>
      <c r="T280" s="92"/>
      <c r="U280" s="78" t="str">
        <f t="array" ref="U280">IF(AND(MOD(ROW()-2, 4) = 0, ROW() &lt;= 401),
    INDEX(input!$AF$3:$AF$102, (ROW()-2)/4 + 1),
    ""
)</f>
        <v/>
      </c>
      <c r="V280" s="174" t="str">
        <f t="array" ref="V280">IF(AND(MOD(ROW()-2, 4) = 0, ROW() &lt;= 401),
    INDEX(input!$U$3:$U$102, (ROW()-2)/4 + 1),
    ""
)</f>
        <v/>
      </c>
      <c r="W280" s="172"/>
      <c r="X280" s="172"/>
      <c r="Y280" s="175" t="str">
        <f t="array" ref="Y280">IF(AND(MOD(ROW()-2, 4) = 0, ROW() &lt;= 401),
    INDEX(input!$AB$3:$AB$102, (ROW()-2)/4 + 1),
    ""
)</f>
        <v/>
      </c>
      <c r="Z280" s="92">
        <f t="array" ref="Z280">INDEX(Images!$3:$401, INT((ROW()-2)/4)+1, MOD(ROW()-2, 4) + 2)</f>
        <v>0</v>
      </c>
      <c r="AA280" s="92">
        <f>IF(Z280&lt;&gt;"", 3, "")</f>
        <v>3</v>
      </c>
      <c r="AB280" s="92" t="str">
        <f t="shared" si="73"/>
        <v xml:space="preserve">     </v>
      </c>
      <c r="AC280" s="172"/>
      <c r="AD280" s="92" t="str">
        <f t="shared" si="67"/>
        <v/>
      </c>
      <c r="AE280" s="92"/>
      <c r="AF280" s="92"/>
      <c r="AG280" s="177" t="str">
        <f t="array" ref="AG280">IF(AND(MOD(ROW()-2, 4) = 0, ROW() &lt;= 401),
    LOWER(INDEX(input!$I$3:$I$102, (ROW()-2)/4 + 1)),
    ""
)</f>
        <v/>
      </c>
      <c r="AH280" s="92"/>
      <c r="AI280" s="92"/>
      <c r="AJ280" s="178" t="str">
        <f t="array" ref="AJ280">IF(MOD(ROW()-2, 4) = 0, IF(LOWER(INDEX(input!$V:$V, 3 + (ROW()-2)/4)) = "Slightly Used", "used", LOWER(INDEX(input!$V:$V, 3 + (ROW()-2)/4))), "")</f>
        <v/>
      </c>
      <c r="AK280" s="172"/>
      <c r="AL280" s="92"/>
      <c r="AM280" s="92"/>
      <c r="AN280" s="92"/>
      <c r="AO280" s="92"/>
      <c r="AP280" s="92"/>
      <c r="AQ280" s="92"/>
      <c r="AR280" s="92"/>
      <c r="AS280" s="92"/>
      <c r="AT280" s="78" t="str">
        <f t="array" ref="AT280">IF(AND(MOD(ROW()-2, 4) = 0, ROW() &lt;= 401),
    INDEX(input!$AD$3:$AD$102, (ROW()-2)/4 + 1),
    ""
)</f>
        <v/>
      </c>
      <c r="AU280" s="172"/>
      <c r="AV280" s="92"/>
      <c r="AW280" s="92"/>
      <c r="AX280" s="172"/>
      <c r="AY280" s="92"/>
      <c r="AZ280" s="92"/>
      <c r="BA280" s="172"/>
      <c r="BB280" s="92"/>
      <c r="BC280" s="92"/>
      <c r="BD280" s="172"/>
      <c r="BE280" s="92"/>
      <c r="BF280" s="92"/>
      <c r="BG280" s="172"/>
      <c r="BH280" s="92"/>
      <c r="BI280" s="92"/>
      <c r="BJ280" s="172"/>
      <c r="BK280" s="92"/>
      <c r="BL280" s="92"/>
      <c r="BM280" s="172"/>
      <c r="BN280" s="92"/>
      <c r="BO280" s="92"/>
      <c r="BP280" s="92"/>
      <c r="BQ280" s="10"/>
      <c r="BR280" s="10"/>
    </row>
    <row r="281" spans="1:70">
      <c r="A281" s="92" t="str">
        <f t="shared" si="66"/>
        <v xml:space="preserve">      </v>
      </c>
      <c r="B281" s="92" t="str">
        <f t="array" ref="B281">IF(AND(MOD(ROW()-2, 4) = 0, ROW() &lt;= 402), INDEX(input!$C$3:$C$102, (ROW()-2)/4 + 1), "")</f>
        <v/>
      </c>
      <c r="C281" s="92"/>
      <c r="D281" s="92" t="str">
        <f t="array" ref="D281">IF(AND(MOD(ROW()-2, 4) = 0, ROW() &lt;= 401),
    INDEX(input!$E$3:$E$102, (ROW()-2)/4 + 1),
    ""
)</f>
        <v/>
      </c>
      <c r="E281" s="92"/>
      <c r="F281" s="92" t="str">
        <f t="array" ref="F281">IF(AND(MOD(ROW()-2, 4) = 0, ROW() &lt;= 401),
    INDEX(input!$P$3:$P$102, (ROW()-2)/4 + 1),
    ""
)</f>
        <v/>
      </c>
      <c r="G281" s="92">
        <f t="array" ref="G281">IF(AND(MOD(ROW()-2, 4) = 0, ROW() &lt;= 401),
    INDEX(input!$Q$3:$Q$102, (ROW()-2)/4 + 1),
)</f>
        <v>0</v>
      </c>
      <c r="H281" s="172"/>
      <c r="I281" s="92" t="str">
        <f t="array" ref="I281">IF(AND(MOD(ROW()-2, 4) = 0, ROW() &lt;= 401),
    INDEX(input!$R$3:$R$102, (ROW()-2)/4 + 1),
    ""
)</f>
        <v/>
      </c>
      <c r="J281" s="92" t="str">
        <f t="array" ref="J281">IF(AND(MOD(ROW()-2, 4) = 0, ROW() &lt;= 401),
    INDEX(input!$S$3:$S$102, (ROW()-2)/4 + 1),
    ""
)</f>
        <v/>
      </c>
      <c r="K281" s="92"/>
      <c r="L281" s="92"/>
      <c r="M281" s="92"/>
      <c r="N281" s="92"/>
      <c r="O281" s="92" t="str">
        <f t="array" ref="O281">IF(AND(MOD(ROW()-2, 4) = 0, ROW() &lt;= 401),
    INDEX(input!$AA$3:$AA$102, (ROW()-2)/4 + 1),
    ""
)</f>
        <v/>
      </c>
      <c r="P281" s="173" t="str">
        <f t="array" ref="P281">IF(AND(MOD(ROW()-2, 4) = 0, ROW() &lt;= 401),
    INDEX(input!$AC$3:$AC$102, (ROW()-2)/4 + 1),
    ""
)</f>
        <v/>
      </c>
      <c r="Q281" s="92"/>
      <c r="R281" s="173" t="str">
        <f t="array" ref="R281">IF(AND(MOD(ROW()-2, 4) = 0, ROW() &lt;= 401),
    INDEX(input!$T$3:$T$102, (ROW()-2)/4 + 1),
    ""
)</f>
        <v/>
      </c>
      <c r="S281" s="92"/>
      <c r="T281" s="92"/>
      <c r="U281" s="78" t="str">
        <f t="array" ref="U281">IF(AND(MOD(ROW()-2, 4) = 0, ROW() &lt;= 401),
    INDEX(input!$AF$3:$AF$102, (ROW()-2)/4 + 1),
    ""
)</f>
        <v/>
      </c>
      <c r="V281" s="174" t="str">
        <f t="array" ref="V281">IF(AND(MOD(ROW()-2, 4) = 0, ROW() &lt;= 401),
    INDEX(input!$U$3:$U$102, (ROW()-2)/4 + 1),
    ""
)</f>
        <v/>
      </c>
      <c r="W281" s="172"/>
      <c r="X281" s="172"/>
      <c r="Y281" s="175" t="str">
        <f t="array" ref="Y281">IF(AND(MOD(ROW()-2, 4) = 0, ROW() &lt;= 401),
    INDEX(input!$AB$3:$AB$102, (ROW()-2)/4 + 1),
    ""
)</f>
        <v/>
      </c>
      <c r="Z281" s="92">
        <f t="array" ref="Z281">INDEX(Images!$3:$401, INT((ROW()-2)/4)+1, MOD(ROW()-2, 4) + 2)</f>
        <v>0</v>
      </c>
      <c r="AA281" s="92">
        <f>IF(Z281&lt;&gt;"", 4, "")</f>
        <v>4</v>
      </c>
      <c r="AB281" s="92" t="str">
        <f t="shared" si="73"/>
        <v xml:space="preserve">     </v>
      </c>
      <c r="AC281" s="172"/>
      <c r="AD281" s="92" t="str">
        <f t="shared" si="67"/>
        <v/>
      </c>
      <c r="AE281" s="92"/>
      <c r="AF281" s="92"/>
      <c r="AG281" s="177" t="str">
        <f t="array" ref="AG281">IF(AND(MOD(ROW()-2, 4) = 0, ROW() &lt;= 401),
    LOWER(INDEX(input!$I$3:$I$102, (ROW()-2)/4 + 1)),
    ""
)</f>
        <v/>
      </c>
      <c r="AH281" s="92"/>
      <c r="AI281" s="92"/>
      <c r="AJ281" s="178" t="str">
        <f t="array" ref="AJ281">IF(MOD(ROW()-2, 4) = 0, IF(LOWER(INDEX(input!$V:$V, 3 + (ROW()-2)/4)) = "Slightly Used", "used", LOWER(INDEX(input!$V:$V, 3 + (ROW()-2)/4))), "")</f>
        <v/>
      </c>
      <c r="AK281" s="172"/>
      <c r="AL281" s="92"/>
      <c r="AM281" s="92"/>
      <c r="AN281" s="92"/>
      <c r="AO281" s="92"/>
      <c r="AP281" s="92"/>
      <c r="AQ281" s="92"/>
      <c r="AR281" s="92"/>
      <c r="AS281" s="92"/>
      <c r="AT281" s="78" t="str">
        <f t="array" ref="AT281">IF(AND(MOD(ROW()-2, 4) = 0, ROW() &lt;= 401),
    INDEX(input!$AD$3:$AD$102, (ROW()-2)/4 + 1),
    ""
)</f>
        <v/>
      </c>
      <c r="AU281" s="172"/>
      <c r="AV281" s="92"/>
      <c r="AW281" s="92"/>
      <c r="AX281" s="172"/>
      <c r="AY281" s="92"/>
      <c r="AZ281" s="92"/>
      <c r="BA281" s="172"/>
      <c r="BB281" s="92"/>
      <c r="BC281" s="92"/>
      <c r="BD281" s="172"/>
      <c r="BE281" s="92"/>
      <c r="BF281" s="92"/>
      <c r="BG281" s="172"/>
      <c r="BH281" s="92"/>
      <c r="BI281" s="92"/>
      <c r="BJ281" s="172"/>
      <c r="BK281" s="92"/>
      <c r="BL281" s="92"/>
      <c r="BM281" s="172"/>
      <c r="BN281" s="92"/>
      <c r="BO281" s="92"/>
      <c r="BP281" s="92"/>
      <c r="BQ281" s="10"/>
      <c r="BR281" s="10"/>
    </row>
    <row r="282" spans="1:70">
      <c r="A282" s="92" t="str">
        <f t="shared" si="66"/>
        <v xml:space="preserve">      </v>
      </c>
      <c r="B282" s="92" t="str">
        <f t="array" ref="B282">IF(AND(MOD(ROW()-2, 4) = 0, ROW() &lt;= 402), INDEX(input!$C$3:$C$102, (ROW()-2)/4 + 1), "")</f>
        <v xml:space="preserve">     </v>
      </c>
      <c r="C282" s="92" t="str">
        <f t="array" aca="1" ref="C28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82" s="92">
        <f t="array" ref="D282">IF(AND(MOD(ROW()-2, 4) = 0, ROW() &lt;= 401),
    INDEX(input!$E$3:$E$102, (ROW()-2)/4 + 1),
    ""
)</f>
        <v>0</v>
      </c>
      <c r="E282" s="92" t="s">
        <v>509</v>
      </c>
      <c r="F282" s="92">
        <f t="array" ref="F282">IF(AND(MOD(ROW()-2, 4) = 0, ROW() &lt;= 401),
    INDEX(input!$P$3:$P$102, (ROW()-2)/4 + 1),
    ""
)</f>
        <v>0</v>
      </c>
      <c r="G282" s="92">
        <f t="array" ref="G282">IF(AND(MOD(ROW()-2, 4) = 0, ROW() &lt;= 401),
    INDEX(input!$Q$3:$Q$102, (ROW()-2)/4 + 1),
)</f>
        <v>0</v>
      </c>
      <c r="H282" s="172" t="b">
        <v>0</v>
      </c>
      <c r="I282" s="92">
        <f t="array" ref="I282">IF(AND(MOD(ROW()-2, 4) = 0, ROW() &lt;= 401),
    INDEX(input!$R$3:$R$102, (ROW()-2)/4 + 1),
    ""
)</f>
        <v>0</v>
      </c>
      <c r="J282" s="92">
        <f t="array" ref="J282">IF(AND(MOD(ROW()-2, 4) = 0, ROW() &lt;= 401),
    INDEX(input!$S$3:$S$102, (ROW()-2)/4 + 1),
    ""
)</f>
        <v>0</v>
      </c>
      <c r="K282" s="92"/>
      <c r="L282" s="92"/>
      <c r="M282" s="92"/>
      <c r="N282" s="92"/>
      <c r="O282" s="92" t="str">
        <f t="array" ref="O282">IF(AND(MOD(ROW()-2, 4) = 0, ROW() &lt;= 401),
    INDEX(input!$AA$3:$AA$102, (ROW()-2)/4 + 1),
    ""
)</f>
        <v/>
      </c>
      <c r="P282" s="173" t="str">
        <f t="array" ref="P282">IF(AND(MOD(ROW()-2, 4) = 0, ROW() &lt;= 401),
    INDEX(input!$AC$3:$AC$102, (ROW()-2)/4 + 1),
    ""
)</f>
        <v>No Matching Item Found</v>
      </c>
      <c r="Q282" s="92" t="s">
        <v>510</v>
      </c>
      <c r="R282" s="173">
        <f t="array" ref="R282">IF(AND(MOD(ROW()-2, 4) = 0, ROW() &lt;= 401),
    INDEX(input!$T$3:$T$102, (ROW()-2)/4 + 1),
    ""
)</f>
        <v>0</v>
      </c>
      <c r="S282" s="92" t="s">
        <v>511</v>
      </c>
      <c r="T282" s="92" t="s">
        <v>512</v>
      </c>
      <c r="U282" s="78" t="b">
        <f t="array" ref="U282">IF(AND(MOD(ROW()-2, 4) = 0, ROW() &lt;= 401),
    INDEX(input!$AF$3:$AF$102, (ROW()-2)/4 + 1),
    ""
)</f>
        <v>0</v>
      </c>
      <c r="V282" s="174">
        <f t="array" ref="V282">IF(AND(MOD(ROW()-2, 4) = 0, ROW() &lt;= 401),
    INDEX(input!$U$3:$U$102, (ROW()-2)/4 + 1),
    ""
)</f>
        <v>0</v>
      </c>
      <c r="W282" s="172" t="b">
        <v>1</v>
      </c>
      <c r="X282" s="172" t="b">
        <v>1</v>
      </c>
      <c r="Y282" s="175" t="str">
        <f t="array" ref="Y282">IF(AND(MOD(ROW()-2, 4) = 0, ROW() &lt;= 401),
    INDEX(input!$AB$3:$AB$102, (ROW()-2)/4 + 1),
    ""
)</f>
        <v/>
      </c>
      <c r="Z282" s="92">
        <f t="array" ref="Z282">INDEX(Images!$3:$401, INT((ROW()-2)/4)+1, MOD(ROW()-2, 4) + 2)</f>
        <v>0</v>
      </c>
      <c r="AA282" s="92">
        <f>IF(Z282&lt;&gt;"", 1, "")</f>
        <v>1</v>
      </c>
      <c r="AB282" s="92" t="str">
        <f t="array" ref="AB282">IF(AND(Z282&lt;&gt;"", MOD(ROW()-2,4)=0), INDEX($B$2:$B$401, (ROW()-2)/4*4 + 1), "")</f>
        <v xml:space="preserve">     </v>
      </c>
      <c r="AC282" s="172" t="b">
        <v>0</v>
      </c>
      <c r="AD282" s="92" t="str">
        <f t="shared" si="67"/>
        <v xml:space="preserve">     </v>
      </c>
      <c r="AE282" s="92"/>
      <c r="AF282" s="92" t="s">
        <v>513</v>
      </c>
      <c r="AG282" s="177" t="str">
        <f t="array" ref="AG282">IF(AND(MOD(ROW()-2, 4) = 0, ROW() &lt;= 401),
    LOWER(INDEX(input!$I$3:$I$102, (ROW()-2)/4 + 1)),
    ""
)</f>
        <v/>
      </c>
      <c r="AH282" s="92"/>
      <c r="AI282" s="92"/>
      <c r="AJ282" s="178" t="str">
        <f t="array" ref="AJ282">IF(MOD(ROW()-2, 4) = 0, IF(LOWER(INDEX(input!$V:$V, 3 + (ROW()-2)/4)) = "Slightly Used", "used", LOWER(INDEX(input!$V:$V, 3 + (ROW()-2)/4))), "")</f>
        <v/>
      </c>
      <c r="AK282" s="172" t="b">
        <v>1</v>
      </c>
      <c r="AL282" s="92"/>
      <c r="AM282" s="92"/>
      <c r="AN282" s="92"/>
      <c r="AO282" s="92"/>
      <c r="AP282" s="92"/>
      <c r="AQ282" s="92"/>
      <c r="AR282" s="92" t="s">
        <v>514</v>
      </c>
      <c r="AS282" s="92"/>
      <c r="AT282" s="78" t="str">
        <f t="array" ref="AT282">IF(AND(MOD(ROW()-2, 4) = 0, ROW() &lt;= 401),
    INDEX(input!$AD$3:$AD$102, (ROW()-2)/4 + 1),
    ""
)</f>
        <v>No Matching Item Found</v>
      </c>
      <c r="AU282" s="172" t="b">
        <v>1</v>
      </c>
      <c r="AV282" s="92"/>
      <c r="AW282" s="92"/>
      <c r="AX282" s="172" t="b">
        <v>1</v>
      </c>
      <c r="AY282" s="92"/>
      <c r="AZ282" s="92"/>
      <c r="BA282" s="172" t="b">
        <v>1</v>
      </c>
      <c r="BB282" s="92"/>
      <c r="BC282" s="92"/>
      <c r="BD282" s="172" t="b">
        <v>1</v>
      </c>
      <c r="BE282" s="92"/>
      <c r="BF282" s="92"/>
      <c r="BG282" s="172" t="b">
        <v>1</v>
      </c>
      <c r="BH282" s="92"/>
      <c r="BI282" s="92"/>
      <c r="BJ282" s="172" t="b">
        <v>1</v>
      </c>
      <c r="BK282" s="92"/>
      <c r="BL282" s="92"/>
      <c r="BM282" s="172" t="b">
        <v>1</v>
      </c>
      <c r="BN282" s="92"/>
      <c r="BO282" s="92"/>
      <c r="BP282" s="92" t="s">
        <v>515</v>
      </c>
      <c r="BQ282" s="10"/>
      <c r="BR282" s="10"/>
    </row>
    <row r="283" spans="1:70">
      <c r="A283" s="92" t="str">
        <f t="shared" si="66"/>
        <v xml:space="preserve">      </v>
      </c>
      <c r="B283" s="92" t="str">
        <f t="array" ref="B283">IF(AND(MOD(ROW()-2, 4) = 0, ROW() &lt;= 402), INDEX(input!$C$3:$C$102, (ROW()-2)/4 + 1), "")</f>
        <v/>
      </c>
      <c r="C283" s="92"/>
      <c r="D283" s="92" t="str">
        <f t="array" ref="D283">IF(AND(MOD(ROW()-2, 4) = 0, ROW() &lt;= 401),
    INDEX(input!$E$3:$E$102, (ROW()-2)/4 + 1),
    ""
)</f>
        <v/>
      </c>
      <c r="E283" s="92"/>
      <c r="F283" s="92" t="str">
        <f t="array" ref="F283">IF(AND(MOD(ROW()-2, 4) = 0, ROW() &lt;= 401),
    INDEX(input!$P$3:$P$102, (ROW()-2)/4 + 1),
    ""
)</f>
        <v/>
      </c>
      <c r="G283" s="92">
        <f t="array" ref="G283">IF(AND(MOD(ROW()-2, 4) = 0, ROW() &lt;= 401),
    INDEX(input!$Q$3:$Q$102, (ROW()-2)/4 + 1),
)</f>
        <v>0</v>
      </c>
      <c r="H283" s="172"/>
      <c r="I283" s="92" t="str">
        <f t="array" ref="I283">IF(AND(MOD(ROW()-2, 4) = 0, ROW() &lt;= 401),
    INDEX(input!$R$3:$R$102, (ROW()-2)/4 + 1),
    ""
)</f>
        <v/>
      </c>
      <c r="J283" s="92" t="str">
        <f t="array" ref="J283">IF(AND(MOD(ROW()-2, 4) = 0, ROW() &lt;= 401),
    INDEX(input!$S$3:$S$102, (ROW()-2)/4 + 1),
    ""
)</f>
        <v/>
      </c>
      <c r="K283" s="92"/>
      <c r="L283" s="92"/>
      <c r="M283" s="92"/>
      <c r="N283" s="92"/>
      <c r="O283" s="92" t="str">
        <f t="array" ref="O283">IF(AND(MOD(ROW()-2, 4) = 0, ROW() &lt;= 401),
    INDEX(input!$AA$3:$AA$102, (ROW()-2)/4 + 1),
    ""
)</f>
        <v/>
      </c>
      <c r="P283" s="173" t="str">
        <f t="array" ref="P283">IF(AND(MOD(ROW()-2, 4) = 0, ROW() &lt;= 401),
    INDEX(input!$AC$3:$AC$102, (ROW()-2)/4 + 1),
    ""
)</f>
        <v/>
      </c>
      <c r="Q283" s="92"/>
      <c r="R283" s="173" t="str">
        <f t="array" ref="R283">IF(AND(MOD(ROW()-2, 4) = 0, ROW() &lt;= 401),
    INDEX(input!$T$3:$T$102, (ROW()-2)/4 + 1),
    ""
)</f>
        <v/>
      </c>
      <c r="S283" s="92"/>
      <c r="T283" s="92"/>
      <c r="U283" s="78" t="str">
        <f t="array" ref="U283">IF(AND(MOD(ROW()-2, 4) = 0, ROW() &lt;= 401),
    INDEX(input!$AF$3:$AF$102, (ROW()-2)/4 + 1),
    ""
)</f>
        <v/>
      </c>
      <c r="V283" s="174" t="str">
        <f t="array" ref="V283">IF(AND(MOD(ROW()-2, 4) = 0, ROW() &lt;= 401),
    INDEX(input!$U$3:$U$102, (ROW()-2)/4 + 1),
    ""
)</f>
        <v/>
      </c>
      <c r="W283" s="172"/>
      <c r="X283" s="172"/>
      <c r="Y283" s="175" t="str">
        <f t="array" ref="Y283">IF(AND(MOD(ROW()-2, 4) = 0, ROW() &lt;= 401),
    INDEX(input!$AB$3:$AB$102, (ROW()-2)/4 + 1),
    ""
)</f>
        <v/>
      </c>
      <c r="Z283" s="92">
        <f t="array" ref="Z283">INDEX(Images!$3:$401, INT((ROW()-2)/4)+1, MOD(ROW()-2, 4) + 2)</f>
        <v>0</v>
      </c>
      <c r="AA283" s="92">
        <f>IF(Z283&lt;&gt;"", 2, "")</f>
        <v>2</v>
      </c>
      <c r="AB283" s="92" t="str">
        <f t="shared" ref="AB283:AB285" si="74">IF(Z283&lt;&gt;"", AB282, "")</f>
        <v xml:space="preserve">     </v>
      </c>
      <c r="AC283" s="172"/>
      <c r="AD283" s="92" t="str">
        <f t="shared" si="67"/>
        <v/>
      </c>
      <c r="AE283" s="92"/>
      <c r="AF283" s="92"/>
      <c r="AG283" s="177" t="str">
        <f t="array" ref="AG283">IF(AND(MOD(ROW()-2, 4) = 0, ROW() &lt;= 401),
    LOWER(INDEX(input!$I$3:$I$102, (ROW()-2)/4 + 1)),
    ""
)</f>
        <v/>
      </c>
      <c r="AH283" s="92"/>
      <c r="AI283" s="92"/>
      <c r="AJ283" s="178" t="str">
        <f t="array" ref="AJ283">IF(MOD(ROW()-2, 4) = 0, IF(LOWER(INDEX(input!$V:$V, 3 + (ROW()-2)/4)) = "Slightly Used", "used", LOWER(INDEX(input!$V:$V, 3 + (ROW()-2)/4))), "")</f>
        <v/>
      </c>
      <c r="AK283" s="172"/>
      <c r="AL283" s="92"/>
      <c r="AM283" s="92"/>
      <c r="AN283" s="92"/>
      <c r="AO283" s="92"/>
      <c r="AP283" s="92"/>
      <c r="AQ283" s="92"/>
      <c r="AR283" s="92"/>
      <c r="AS283" s="92"/>
      <c r="AT283" s="78" t="str">
        <f t="array" ref="AT283">IF(AND(MOD(ROW()-2, 4) = 0, ROW() &lt;= 401),
    INDEX(input!$AD$3:$AD$102, (ROW()-2)/4 + 1),
    ""
)</f>
        <v/>
      </c>
      <c r="AU283" s="172"/>
      <c r="AV283" s="92"/>
      <c r="AW283" s="92"/>
      <c r="AX283" s="172"/>
      <c r="AY283" s="92"/>
      <c r="AZ283" s="92"/>
      <c r="BA283" s="172"/>
      <c r="BB283" s="92"/>
      <c r="BC283" s="92"/>
      <c r="BD283" s="172"/>
      <c r="BE283" s="92"/>
      <c r="BF283" s="92"/>
      <c r="BG283" s="172"/>
      <c r="BH283" s="92"/>
      <c r="BI283" s="92"/>
      <c r="BJ283" s="172"/>
      <c r="BK283" s="92"/>
      <c r="BL283" s="92"/>
      <c r="BM283" s="172"/>
      <c r="BN283" s="92"/>
      <c r="BO283" s="92"/>
      <c r="BP283" s="92"/>
      <c r="BQ283" s="10"/>
      <c r="BR283" s="10"/>
    </row>
    <row r="284" spans="1:70">
      <c r="A284" s="92" t="str">
        <f t="shared" si="66"/>
        <v xml:space="preserve">      </v>
      </c>
      <c r="B284" s="92" t="str">
        <f t="array" ref="B284">IF(AND(MOD(ROW()-2, 4) = 0, ROW() &lt;= 402), INDEX(input!$C$3:$C$102, (ROW()-2)/4 + 1), "")</f>
        <v/>
      </c>
      <c r="C284" s="92"/>
      <c r="D284" s="92" t="str">
        <f t="array" ref="D284">IF(AND(MOD(ROW()-2, 4) = 0, ROW() &lt;= 401),
    INDEX(input!$E$3:$E$102, (ROW()-2)/4 + 1),
    ""
)</f>
        <v/>
      </c>
      <c r="E284" s="92"/>
      <c r="F284" s="92" t="str">
        <f t="array" ref="F284">IF(AND(MOD(ROW()-2, 4) = 0, ROW() &lt;= 401),
    INDEX(input!$P$3:$P$102, (ROW()-2)/4 + 1),
    ""
)</f>
        <v/>
      </c>
      <c r="G284" s="92">
        <f t="array" ref="G284">IF(AND(MOD(ROW()-2, 4) = 0, ROW() &lt;= 401),
    INDEX(input!$Q$3:$Q$102, (ROW()-2)/4 + 1),
)</f>
        <v>0</v>
      </c>
      <c r="H284" s="172"/>
      <c r="I284" s="92" t="str">
        <f t="array" ref="I284">IF(AND(MOD(ROW()-2, 4) = 0, ROW() &lt;= 401),
    INDEX(input!$R$3:$R$102, (ROW()-2)/4 + 1),
    ""
)</f>
        <v/>
      </c>
      <c r="J284" s="92" t="str">
        <f t="array" ref="J284">IF(AND(MOD(ROW()-2, 4) = 0, ROW() &lt;= 401),
    INDEX(input!$S$3:$S$102, (ROW()-2)/4 + 1),
    ""
)</f>
        <v/>
      </c>
      <c r="K284" s="92"/>
      <c r="L284" s="92"/>
      <c r="M284" s="92"/>
      <c r="N284" s="92"/>
      <c r="O284" s="92" t="str">
        <f t="array" ref="O284">IF(AND(MOD(ROW()-2, 4) = 0, ROW() &lt;= 401),
    INDEX(input!$AA$3:$AA$102, (ROW()-2)/4 + 1),
    ""
)</f>
        <v/>
      </c>
      <c r="P284" s="173" t="str">
        <f t="array" ref="P284">IF(AND(MOD(ROW()-2, 4) = 0, ROW() &lt;= 401),
    INDEX(input!$AC$3:$AC$102, (ROW()-2)/4 + 1),
    ""
)</f>
        <v/>
      </c>
      <c r="Q284" s="92"/>
      <c r="R284" s="173" t="str">
        <f t="array" ref="R284">IF(AND(MOD(ROW()-2, 4) = 0, ROW() &lt;= 401),
    INDEX(input!$T$3:$T$102, (ROW()-2)/4 + 1),
    ""
)</f>
        <v/>
      </c>
      <c r="S284" s="92"/>
      <c r="T284" s="92"/>
      <c r="U284" s="78" t="str">
        <f t="array" ref="U284">IF(AND(MOD(ROW()-2, 4) = 0, ROW() &lt;= 401),
    INDEX(input!$AF$3:$AF$102, (ROW()-2)/4 + 1),
    ""
)</f>
        <v/>
      </c>
      <c r="V284" s="174" t="str">
        <f t="array" ref="V284">IF(AND(MOD(ROW()-2, 4) = 0, ROW() &lt;= 401),
    INDEX(input!$U$3:$U$102, (ROW()-2)/4 + 1),
    ""
)</f>
        <v/>
      </c>
      <c r="W284" s="172"/>
      <c r="X284" s="172"/>
      <c r="Y284" s="175" t="str">
        <f t="array" ref="Y284">IF(AND(MOD(ROW()-2, 4) = 0, ROW() &lt;= 401),
    INDEX(input!$AB$3:$AB$102, (ROW()-2)/4 + 1),
    ""
)</f>
        <v/>
      </c>
      <c r="Z284" s="92">
        <f t="array" ref="Z284">INDEX(Images!$3:$401, INT((ROW()-2)/4)+1, MOD(ROW()-2, 4) + 2)</f>
        <v>0</v>
      </c>
      <c r="AA284" s="92">
        <f>IF(Z284&lt;&gt;"", 3, "")</f>
        <v>3</v>
      </c>
      <c r="AB284" s="92" t="str">
        <f t="shared" si="74"/>
        <v xml:space="preserve">     </v>
      </c>
      <c r="AC284" s="172"/>
      <c r="AD284" s="92" t="str">
        <f t="shared" si="67"/>
        <v/>
      </c>
      <c r="AE284" s="92"/>
      <c r="AF284" s="92"/>
      <c r="AG284" s="177" t="str">
        <f t="array" ref="AG284">IF(AND(MOD(ROW()-2, 4) = 0, ROW() &lt;= 401),
    LOWER(INDEX(input!$I$3:$I$102, (ROW()-2)/4 + 1)),
    ""
)</f>
        <v/>
      </c>
      <c r="AH284" s="92"/>
      <c r="AI284" s="92"/>
      <c r="AJ284" s="178" t="str">
        <f t="array" ref="AJ284">IF(MOD(ROW()-2, 4) = 0, IF(LOWER(INDEX(input!$V:$V, 3 + (ROW()-2)/4)) = "Slightly Used", "used", LOWER(INDEX(input!$V:$V, 3 + (ROW()-2)/4))), "")</f>
        <v/>
      </c>
      <c r="AK284" s="172"/>
      <c r="AL284" s="92"/>
      <c r="AM284" s="92"/>
      <c r="AN284" s="92"/>
      <c r="AO284" s="92"/>
      <c r="AP284" s="92"/>
      <c r="AQ284" s="92"/>
      <c r="AR284" s="92"/>
      <c r="AS284" s="92"/>
      <c r="AT284" s="78" t="str">
        <f t="array" ref="AT284">IF(AND(MOD(ROW()-2, 4) = 0, ROW() &lt;= 401),
    INDEX(input!$AD$3:$AD$102, (ROW()-2)/4 + 1),
    ""
)</f>
        <v/>
      </c>
      <c r="AU284" s="172"/>
      <c r="AV284" s="92"/>
      <c r="AW284" s="92"/>
      <c r="AX284" s="172"/>
      <c r="AY284" s="92"/>
      <c r="AZ284" s="92"/>
      <c r="BA284" s="172"/>
      <c r="BB284" s="92"/>
      <c r="BC284" s="92"/>
      <c r="BD284" s="172"/>
      <c r="BE284" s="92"/>
      <c r="BF284" s="92"/>
      <c r="BG284" s="172"/>
      <c r="BH284" s="92"/>
      <c r="BI284" s="92"/>
      <c r="BJ284" s="172"/>
      <c r="BK284" s="92"/>
      <c r="BL284" s="92"/>
      <c r="BM284" s="172"/>
      <c r="BN284" s="92"/>
      <c r="BO284" s="92"/>
      <c r="BP284" s="92"/>
      <c r="BQ284" s="10"/>
      <c r="BR284" s="10"/>
    </row>
    <row r="285" spans="1:70">
      <c r="A285" s="92" t="str">
        <f t="shared" si="66"/>
        <v xml:space="preserve">      </v>
      </c>
      <c r="B285" s="92" t="str">
        <f t="array" ref="B285">IF(AND(MOD(ROW()-2, 4) = 0, ROW() &lt;= 402), INDEX(input!$C$3:$C$102, (ROW()-2)/4 + 1), "")</f>
        <v/>
      </c>
      <c r="C285" s="92"/>
      <c r="D285" s="92" t="str">
        <f t="array" ref="D285">IF(AND(MOD(ROW()-2, 4) = 0, ROW() &lt;= 401),
    INDEX(input!$E$3:$E$102, (ROW()-2)/4 + 1),
    ""
)</f>
        <v/>
      </c>
      <c r="E285" s="92"/>
      <c r="F285" s="92" t="str">
        <f t="array" ref="F285">IF(AND(MOD(ROW()-2, 4) = 0, ROW() &lt;= 401),
    INDEX(input!$P$3:$P$102, (ROW()-2)/4 + 1),
    ""
)</f>
        <v/>
      </c>
      <c r="G285" s="92">
        <f t="array" ref="G285">IF(AND(MOD(ROW()-2, 4) = 0, ROW() &lt;= 401),
    INDEX(input!$Q$3:$Q$102, (ROW()-2)/4 + 1),
)</f>
        <v>0</v>
      </c>
      <c r="H285" s="172"/>
      <c r="I285" s="92" t="str">
        <f t="array" ref="I285">IF(AND(MOD(ROW()-2, 4) = 0, ROW() &lt;= 401),
    INDEX(input!$R$3:$R$102, (ROW()-2)/4 + 1),
    ""
)</f>
        <v/>
      </c>
      <c r="J285" s="92" t="str">
        <f t="array" ref="J285">IF(AND(MOD(ROW()-2, 4) = 0, ROW() &lt;= 401),
    INDEX(input!$S$3:$S$102, (ROW()-2)/4 + 1),
    ""
)</f>
        <v/>
      </c>
      <c r="K285" s="92"/>
      <c r="L285" s="92"/>
      <c r="M285" s="92"/>
      <c r="N285" s="92"/>
      <c r="O285" s="92" t="str">
        <f t="array" ref="O285">IF(AND(MOD(ROW()-2, 4) = 0, ROW() &lt;= 401),
    INDEX(input!$AA$3:$AA$102, (ROW()-2)/4 + 1),
    ""
)</f>
        <v/>
      </c>
      <c r="P285" s="173" t="str">
        <f t="array" ref="P285">IF(AND(MOD(ROW()-2, 4) = 0, ROW() &lt;= 401),
    INDEX(input!$AC$3:$AC$102, (ROW()-2)/4 + 1),
    ""
)</f>
        <v/>
      </c>
      <c r="Q285" s="92"/>
      <c r="R285" s="173" t="str">
        <f t="array" ref="R285">IF(AND(MOD(ROW()-2, 4) = 0, ROW() &lt;= 401),
    INDEX(input!$T$3:$T$102, (ROW()-2)/4 + 1),
    ""
)</f>
        <v/>
      </c>
      <c r="S285" s="92"/>
      <c r="T285" s="92"/>
      <c r="U285" s="78" t="str">
        <f t="array" ref="U285">IF(AND(MOD(ROW()-2, 4) = 0, ROW() &lt;= 401),
    INDEX(input!$AF$3:$AF$102, (ROW()-2)/4 + 1),
    ""
)</f>
        <v/>
      </c>
      <c r="V285" s="174" t="str">
        <f t="array" ref="V285">IF(AND(MOD(ROW()-2, 4) = 0, ROW() &lt;= 401),
    INDEX(input!$U$3:$U$102, (ROW()-2)/4 + 1),
    ""
)</f>
        <v/>
      </c>
      <c r="W285" s="172"/>
      <c r="X285" s="172"/>
      <c r="Y285" s="175" t="str">
        <f t="array" ref="Y285">IF(AND(MOD(ROW()-2, 4) = 0, ROW() &lt;= 401),
    INDEX(input!$AB$3:$AB$102, (ROW()-2)/4 + 1),
    ""
)</f>
        <v/>
      </c>
      <c r="Z285" s="92">
        <f t="array" ref="Z285">INDEX(Images!$3:$401, INT((ROW()-2)/4)+1, MOD(ROW()-2, 4) + 2)</f>
        <v>0</v>
      </c>
      <c r="AA285" s="92">
        <f>IF(Z285&lt;&gt;"", 4, "")</f>
        <v>4</v>
      </c>
      <c r="AB285" s="92" t="str">
        <f t="shared" si="74"/>
        <v xml:space="preserve">     </v>
      </c>
      <c r="AC285" s="172"/>
      <c r="AD285" s="92" t="str">
        <f t="shared" si="67"/>
        <v/>
      </c>
      <c r="AE285" s="92"/>
      <c r="AF285" s="92"/>
      <c r="AG285" s="177" t="str">
        <f t="array" ref="AG285">IF(AND(MOD(ROW()-2, 4) = 0, ROW() &lt;= 401),
    LOWER(INDEX(input!$I$3:$I$102, (ROW()-2)/4 + 1)),
    ""
)</f>
        <v/>
      </c>
      <c r="AH285" s="92"/>
      <c r="AI285" s="92"/>
      <c r="AJ285" s="178" t="str">
        <f t="array" ref="AJ285">IF(MOD(ROW()-2, 4) = 0, IF(LOWER(INDEX(input!$V:$V, 3 + (ROW()-2)/4)) = "Slightly Used", "used", LOWER(INDEX(input!$V:$V, 3 + (ROW()-2)/4))), "")</f>
        <v/>
      </c>
      <c r="AK285" s="172"/>
      <c r="AL285" s="92"/>
      <c r="AM285" s="92"/>
      <c r="AN285" s="92"/>
      <c r="AO285" s="92"/>
      <c r="AP285" s="92"/>
      <c r="AQ285" s="92"/>
      <c r="AR285" s="92"/>
      <c r="AS285" s="92"/>
      <c r="AT285" s="78" t="str">
        <f t="array" ref="AT285">IF(AND(MOD(ROW()-2, 4) = 0, ROW() &lt;= 401),
    INDEX(input!$AD$3:$AD$102, (ROW()-2)/4 + 1),
    ""
)</f>
        <v/>
      </c>
      <c r="AU285" s="172"/>
      <c r="AV285" s="92"/>
      <c r="AW285" s="92"/>
      <c r="AX285" s="172"/>
      <c r="AY285" s="92"/>
      <c r="AZ285" s="92"/>
      <c r="BA285" s="172"/>
      <c r="BB285" s="92"/>
      <c r="BC285" s="92"/>
      <c r="BD285" s="172"/>
      <c r="BE285" s="92"/>
      <c r="BF285" s="92"/>
      <c r="BG285" s="172"/>
      <c r="BH285" s="92"/>
      <c r="BI285" s="92"/>
      <c r="BJ285" s="172"/>
      <c r="BK285" s="92"/>
      <c r="BL285" s="92"/>
      <c r="BM285" s="172"/>
      <c r="BN285" s="92"/>
      <c r="BO285" s="92"/>
      <c r="BP285" s="92"/>
      <c r="BQ285" s="10"/>
      <c r="BR285" s="10"/>
    </row>
    <row r="286" spans="1:70">
      <c r="A286" s="92" t="str">
        <f t="shared" si="66"/>
        <v xml:space="preserve">      </v>
      </c>
      <c r="B286" s="92" t="str">
        <f t="array" ref="B286">IF(AND(MOD(ROW()-2, 4) = 0, ROW() &lt;= 402), INDEX(input!$C$3:$C$102, (ROW()-2)/4 + 1), "")</f>
        <v xml:space="preserve">     </v>
      </c>
      <c r="C286" s="92" t="str">
        <f t="array" aca="1" ref="C28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86" s="92">
        <f t="array" ref="D286">IF(AND(MOD(ROW()-2, 4) = 0, ROW() &lt;= 401),
    INDEX(input!$E$3:$E$102, (ROW()-2)/4 + 1),
    ""
)</f>
        <v>0</v>
      </c>
      <c r="E286" s="92" t="s">
        <v>509</v>
      </c>
      <c r="F286" s="92">
        <f t="array" ref="F286">IF(AND(MOD(ROW()-2, 4) = 0, ROW() &lt;= 401),
    INDEX(input!$P$3:$P$102, (ROW()-2)/4 + 1),
    ""
)</f>
        <v>0</v>
      </c>
      <c r="G286" s="92">
        <f t="array" ref="G286">IF(AND(MOD(ROW()-2, 4) = 0, ROW() &lt;= 401),
    INDEX(input!$Q$3:$Q$102, (ROW()-2)/4 + 1),
)</f>
        <v>0</v>
      </c>
      <c r="H286" s="172" t="b">
        <v>0</v>
      </c>
      <c r="I286" s="92">
        <f t="array" ref="I286">IF(AND(MOD(ROW()-2, 4) = 0, ROW() &lt;= 401),
    INDEX(input!$R$3:$R$102, (ROW()-2)/4 + 1),
    ""
)</f>
        <v>0</v>
      </c>
      <c r="J286" s="92">
        <f t="array" ref="J286">IF(AND(MOD(ROW()-2, 4) = 0, ROW() &lt;= 401),
    INDEX(input!$S$3:$S$102, (ROW()-2)/4 + 1),
    ""
)</f>
        <v>0</v>
      </c>
      <c r="K286" s="92"/>
      <c r="L286" s="92"/>
      <c r="M286" s="92"/>
      <c r="N286" s="92"/>
      <c r="O286" s="92" t="str">
        <f t="array" ref="O286">IF(AND(MOD(ROW()-2, 4) = 0, ROW() &lt;= 401),
    INDEX(input!$AA$3:$AA$102, (ROW()-2)/4 + 1),
    ""
)</f>
        <v/>
      </c>
      <c r="P286" s="173" t="str">
        <f t="array" ref="P286">IF(AND(MOD(ROW()-2, 4) = 0, ROW() &lt;= 401),
    INDEX(input!$AC$3:$AC$102, (ROW()-2)/4 + 1),
    ""
)</f>
        <v>No Matching Item Found</v>
      </c>
      <c r="Q286" s="92" t="s">
        <v>510</v>
      </c>
      <c r="R286" s="173">
        <f t="array" ref="R286">IF(AND(MOD(ROW()-2, 4) = 0, ROW() &lt;= 401),
    INDEX(input!$T$3:$T$102, (ROW()-2)/4 + 1),
    ""
)</f>
        <v>0</v>
      </c>
      <c r="S286" s="92" t="s">
        <v>511</v>
      </c>
      <c r="T286" s="92" t="s">
        <v>512</v>
      </c>
      <c r="U286" s="78" t="b">
        <f t="array" ref="U286">IF(AND(MOD(ROW()-2, 4) = 0, ROW() &lt;= 401),
    INDEX(input!$AF$3:$AF$102, (ROW()-2)/4 + 1),
    ""
)</f>
        <v>0</v>
      </c>
      <c r="V286" s="174">
        <f t="array" ref="V286">IF(AND(MOD(ROW()-2, 4) = 0, ROW() &lt;= 401),
    INDEX(input!$U$3:$U$102, (ROW()-2)/4 + 1),
    ""
)</f>
        <v>0</v>
      </c>
      <c r="W286" s="172" t="b">
        <v>1</v>
      </c>
      <c r="X286" s="172" t="b">
        <v>1</v>
      </c>
      <c r="Y286" s="175" t="str">
        <f t="array" ref="Y286">IF(AND(MOD(ROW()-2, 4) = 0, ROW() &lt;= 401),
    INDEX(input!$AB$3:$AB$102, (ROW()-2)/4 + 1),
    ""
)</f>
        <v/>
      </c>
      <c r="Z286" s="92">
        <f t="array" ref="Z286">INDEX(Images!$3:$401, INT((ROW()-2)/4)+1, MOD(ROW()-2, 4) + 2)</f>
        <v>0</v>
      </c>
      <c r="AA286" s="92">
        <f>IF(Z286&lt;&gt;"", 1, "")</f>
        <v>1</v>
      </c>
      <c r="AB286" s="92" t="str">
        <f t="array" ref="AB286">IF(AND(Z286&lt;&gt;"", MOD(ROW()-2,4)=0), INDEX($B$2:$B$401, (ROW()-2)/4*4 + 1), "")</f>
        <v xml:space="preserve">     </v>
      </c>
      <c r="AC286" s="172" t="b">
        <v>0</v>
      </c>
      <c r="AD286" s="92" t="str">
        <f t="shared" si="67"/>
        <v xml:space="preserve">     </v>
      </c>
      <c r="AE286" s="92"/>
      <c r="AF286" s="92" t="s">
        <v>513</v>
      </c>
      <c r="AG286" s="177" t="str">
        <f t="array" ref="AG286">IF(AND(MOD(ROW()-2, 4) = 0, ROW() &lt;= 401),
    LOWER(INDEX(input!$I$3:$I$102, (ROW()-2)/4 + 1)),
    ""
)</f>
        <v/>
      </c>
      <c r="AH286" s="92"/>
      <c r="AI286" s="92"/>
      <c r="AJ286" s="178" t="str">
        <f t="array" ref="AJ286">IF(MOD(ROW()-2, 4) = 0, IF(LOWER(INDEX(input!$V:$V, 3 + (ROW()-2)/4)) = "Slightly Used", "used", LOWER(INDEX(input!$V:$V, 3 + (ROW()-2)/4))), "")</f>
        <v/>
      </c>
      <c r="AK286" s="172" t="b">
        <v>1</v>
      </c>
      <c r="AL286" s="92"/>
      <c r="AM286" s="92"/>
      <c r="AN286" s="92"/>
      <c r="AO286" s="92"/>
      <c r="AP286" s="92"/>
      <c r="AQ286" s="92"/>
      <c r="AR286" s="92" t="s">
        <v>514</v>
      </c>
      <c r="AS286" s="92"/>
      <c r="AT286" s="78" t="str">
        <f t="array" ref="AT286">IF(AND(MOD(ROW()-2, 4) = 0, ROW() &lt;= 401),
    INDEX(input!$AD$3:$AD$102, (ROW()-2)/4 + 1),
    ""
)</f>
        <v>No Matching Item Found</v>
      </c>
      <c r="AU286" s="172" t="b">
        <v>1</v>
      </c>
      <c r="AV286" s="92"/>
      <c r="AW286" s="92"/>
      <c r="AX286" s="172" t="b">
        <v>1</v>
      </c>
      <c r="AY286" s="92"/>
      <c r="AZ286" s="92"/>
      <c r="BA286" s="172" t="b">
        <v>1</v>
      </c>
      <c r="BB286" s="92"/>
      <c r="BC286" s="92"/>
      <c r="BD286" s="172" t="b">
        <v>1</v>
      </c>
      <c r="BE286" s="92"/>
      <c r="BF286" s="92"/>
      <c r="BG286" s="172" t="b">
        <v>1</v>
      </c>
      <c r="BH286" s="92"/>
      <c r="BI286" s="92"/>
      <c r="BJ286" s="172" t="b">
        <v>1</v>
      </c>
      <c r="BK286" s="92"/>
      <c r="BL286" s="92"/>
      <c r="BM286" s="172" t="b">
        <v>1</v>
      </c>
      <c r="BN286" s="92"/>
      <c r="BO286" s="92"/>
      <c r="BP286" s="92" t="s">
        <v>515</v>
      </c>
      <c r="BQ286" s="10"/>
      <c r="BR286" s="10"/>
    </row>
    <row r="287" spans="1:70">
      <c r="A287" s="92" t="str">
        <f t="shared" si="66"/>
        <v xml:space="preserve">      </v>
      </c>
      <c r="B287" s="92" t="str">
        <f t="array" ref="B287">IF(AND(MOD(ROW()-2, 4) = 0, ROW() &lt;= 402), INDEX(input!$C$3:$C$102, (ROW()-2)/4 + 1), "")</f>
        <v/>
      </c>
      <c r="C287" s="92"/>
      <c r="D287" s="92" t="str">
        <f t="array" ref="D287">IF(AND(MOD(ROW()-2, 4) = 0, ROW() &lt;= 401),
    INDEX(input!$E$3:$E$102, (ROW()-2)/4 + 1),
    ""
)</f>
        <v/>
      </c>
      <c r="E287" s="92"/>
      <c r="F287" s="92" t="str">
        <f t="array" ref="F287">IF(AND(MOD(ROW()-2, 4) = 0, ROW() &lt;= 401),
    INDEX(input!$P$3:$P$102, (ROW()-2)/4 + 1),
    ""
)</f>
        <v/>
      </c>
      <c r="G287" s="92">
        <f t="array" ref="G287">IF(AND(MOD(ROW()-2, 4) = 0, ROW() &lt;= 401),
    INDEX(input!$Q$3:$Q$102, (ROW()-2)/4 + 1),
)</f>
        <v>0</v>
      </c>
      <c r="H287" s="172"/>
      <c r="I287" s="92" t="str">
        <f t="array" ref="I287">IF(AND(MOD(ROW()-2, 4) = 0, ROW() &lt;= 401),
    INDEX(input!$R$3:$R$102, (ROW()-2)/4 + 1),
    ""
)</f>
        <v/>
      </c>
      <c r="J287" s="92" t="str">
        <f t="array" ref="J287">IF(AND(MOD(ROW()-2, 4) = 0, ROW() &lt;= 401),
    INDEX(input!$S$3:$S$102, (ROW()-2)/4 + 1),
    ""
)</f>
        <v/>
      </c>
      <c r="K287" s="92"/>
      <c r="L287" s="92"/>
      <c r="M287" s="92"/>
      <c r="N287" s="92"/>
      <c r="O287" s="92" t="str">
        <f t="array" ref="O287">IF(AND(MOD(ROW()-2, 4) = 0, ROW() &lt;= 401),
    INDEX(input!$AA$3:$AA$102, (ROW()-2)/4 + 1),
    ""
)</f>
        <v/>
      </c>
      <c r="P287" s="173" t="str">
        <f t="array" ref="P287">IF(AND(MOD(ROW()-2, 4) = 0, ROW() &lt;= 401),
    INDEX(input!$AC$3:$AC$102, (ROW()-2)/4 + 1),
    ""
)</f>
        <v/>
      </c>
      <c r="Q287" s="92"/>
      <c r="R287" s="173" t="str">
        <f t="array" ref="R287">IF(AND(MOD(ROW()-2, 4) = 0, ROW() &lt;= 401),
    INDEX(input!$T$3:$T$102, (ROW()-2)/4 + 1),
    ""
)</f>
        <v/>
      </c>
      <c r="S287" s="92"/>
      <c r="T287" s="92"/>
      <c r="U287" s="78" t="str">
        <f t="array" ref="U287">IF(AND(MOD(ROW()-2, 4) = 0, ROW() &lt;= 401),
    INDEX(input!$AF$3:$AF$102, (ROW()-2)/4 + 1),
    ""
)</f>
        <v/>
      </c>
      <c r="V287" s="174" t="str">
        <f t="array" ref="V287">IF(AND(MOD(ROW()-2, 4) = 0, ROW() &lt;= 401),
    INDEX(input!$U$3:$U$102, (ROW()-2)/4 + 1),
    ""
)</f>
        <v/>
      </c>
      <c r="W287" s="172"/>
      <c r="X287" s="172"/>
      <c r="Y287" s="175" t="str">
        <f t="array" ref="Y287">IF(AND(MOD(ROW()-2, 4) = 0, ROW() &lt;= 401),
    INDEX(input!$AB$3:$AB$102, (ROW()-2)/4 + 1),
    ""
)</f>
        <v/>
      </c>
      <c r="Z287" s="92">
        <f t="array" ref="Z287">INDEX(Images!$3:$401, INT((ROW()-2)/4)+1, MOD(ROW()-2, 4) + 2)</f>
        <v>0</v>
      </c>
      <c r="AA287" s="92">
        <f>IF(Z287&lt;&gt;"", 2, "")</f>
        <v>2</v>
      </c>
      <c r="AB287" s="92" t="str">
        <f t="shared" ref="AB287:AB289" si="75">IF(Z287&lt;&gt;"", AB286, "")</f>
        <v xml:space="preserve">     </v>
      </c>
      <c r="AC287" s="172"/>
      <c r="AD287" s="92" t="str">
        <f t="shared" si="67"/>
        <v/>
      </c>
      <c r="AE287" s="92"/>
      <c r="AF287" s="92"/>
      <c r="AG287" s="177" t="str">
        <f t="array" ref="AG287">IF(AND(MOD(ROW()-2, 4) = 0, ROW() &lt;= 401),
    LOWER(INDEX(input!$I$3:$I$102, (ROW()-2)/4 + 1)),
    ""
)</f>
        <v/>
      </c>
      <c r="AH287" s="92"/>
      <c r="AI287" s="92"/>
      <c r="AJ287" s="178" t="str">
        <f t="array" ref="AJ287">IF(MOD(ROW()-2, 4) = 0, IF(LOWER(INDEX(input!$V:$V, 3 + (ROW()-2)/4)) = "Slightly Used", "used", LOWER(INDEX(input!$V:$V, 3 + (ROW()-2)/4))), "")</f>
        <v/>
      </c>
      <c r="AK287" s="172"/>
      <c r="AL287" s="92"/>
      <c r="AM287" s="92"/>
      <c r="AN287" s="92"/>
      <c r="AO287" s="92"/>
      <c r="AP287" s="92"/>
      <c r="AQ287" s="92"/>
      <c r="AR287" s="92"/>
      <c r="AS287" s="92"/>
      <c r="AT287" s="78" t="str">
        <f t="array" ref="AT287">IF(AND(MOD(ROW()-2, 4) = 0, ROW() &lt;= 401),
    INDEX(input!$AD$3:$AD$102, (ROW()-2)/4 + 1),
    ""
)</f>
        <v/>
      </c>
      <c r="AU287" s="172"/>
      <c r="AV287" s="92"/>
      <c r="AW287" s="92"/>
      <c r="AX287" s="172"/>
      <c r="AY287" s="92"/>
      <c r="AZ287" s="92"/>
      <c r="BA287" s="172"/>
      <c r="BB287" s="92"/>
      <c r="BC287" s="92"/>
      <c r="BD287" s="172"/>
      <c r="BE287" s="92"/>
      <c r="BF287" s="92"/>
      <c r="BG287" s="172"/>
      <c r="BH287" s="92"/>
      <c r="BI287" s="92"/>
      <c r="BJ287" s="172"/>
      <c r="BK287" s="92"/>
      <c r="BL287" s="92"/>
      <c r="BM287" s="172"/>
      <c r="BN287" s="92"/>
      <c r="BO287" s="92"/>
      <c r="BP287" s="92"/>
      <c r="BQ287" s="10"/>
      <c r="BR287" s="10"/>
    </row>
    <row r="288" spans="1:70">
      <c r="A288" s="92" t="str">
        <f t="shared" si="66"/>
        <v xml:space="preserve">      </v>
      </c>
      <c r="B288" s="92" t="str">
        <f t="array" ref="B288">IF(AND(MOD(ROW()-2, 4) = 0, ROW() &lt;= 402), INDEX(input!$C$3:$C$102, (ROW()-2)/4 + 1), "")</f>
        <v/>
      </c>
      <c r="C288" s="92"/>
      <c r="D288" s="92" t="str">
        <f t="array" ref="D288">IF(AND(MOD(ROW()-2, 4) = 0, ROW() &lt;= 401),
    INDEX(input!$E$3:$E$102, (ROW()-2)/4 + 1),
    ""
)</f>
        <v/>
      </c>
      <c r="E288" s="92"/>
      <c r="F288" s="92" t="str">
        <f t="array" ref="F288">IF(AND(MOD(ROW()-2, 4) = 0, ROW() &lt;= 401),
    INDEX(input!$P$3:$P$102, (ROW()-2)/4 + 1),
    ""
)</f>
        <v/>
      </c>
      <c r="G288" s="92">
        <f t="array" ref="G288">IF(AND(MOD(ROW()-2, 4) = 0, ROW() &lt;= 401),
    INDEX(input!$Q$3:$Q$102, (ROW()-2)/4 + 1),
)</f>
        <v>0</v>
      </c>
      <c r="H288" s="172"/>
      <c r="I288" s="92" t="str">
        <f t="array" ref="I288">IF(AND(MOD(ROW()-2, 4) = 0, ROW() &lt;= 401),
    INDEX(input!$R$3:$R$102, (ROW()-2)/4 + 1),
    ""
)</f>
        <v/>
      </c>
      <c r="J288" s="92" t="str">
        <f t="array" ref="J288">IF(AND(MOD(ROW()-2, 4) = 0, ROW() &lt;= 401),
    INDEX(input!$S$3:$S$102, (ROW()-2)/4 + 1),
    ""
)</f>
        <v/>
      </c>
      <c r="K288" s="92"/>
      <c r="L288" s="92"/>
      <c r="M288" s="92"/>
      <c r="N288" s="92"/>
      <c r="O288" s="92" t="str">
        <f t="array" ref="O288">IF(AND(MOD(ROW()-2, 4) = 0, ROW() &lt;= 401),
    INDEX(input!$AA$3:$AA$102, (ROW()-2)/4 + 1),
    ""
)</f>
        <v/>
      </c>
      <c r="P288" s="173" t="str">
        <f t="array" ref="P288">IF(AND(MOD(ROW()-2, 4) = 0, ROW() &lt;= 401),
    INDEX(input!$AC$3:$AC$102, (ROW()-2)/4 + 1),
    ""
)</f>
        <v/>
      </c>
      <c r="Q288" s="92"/>
      <c r="R288" s="173" t="str">
        <f t="array" ref="R288">IF(AND(MOD(ROW()-2, 4) = 0, ROW() &lt;= 401),
    INDEX(input!$T$3:$T$102, (ROW()-2)/4 + 1),
    ""
)</f>
        <v/>
      </c>
      <c r="S288" s="92"/>
      <c r="T288" s="92"/>
      <c r="U288" s="78" t="str">
        <f t="array" ref="U288">IF(AND(MOD(ROW()-2, 4) = 0, ROW() &lt;= 401),
    INDEX(input!$AF$3:$AF$102, (ROW()-2)/4 + 1),
    ""
)</f>
        <v/>
      </c>
      <c r="V288" s="174" t="str">
        <f t="array" ref="V288">IF(AND(MOD(ROW()-2, 4) = 0, ROW() &lt;= 401),
    INDEX(input!$U$3:$U$102, (ROW()-2)/4 + 1),
    ""
)</f>
        <v/>
      </c>
      <c r="W288" s="172"/>
      <c r="X288" s="172"/>
      <c r="Y288" s="175" t="str">
        <f t="array" ref="Y288">IF(AND(MOD(ROW()-2, 4) = 0, ROW() &lt;= 401),
    INDEX(input!$AB$3:$AB$102, (ROW()-2)/4 + 1),
    ""
)</f>
        <v/>
      </c>
      <c r="Z288" s="92">
        <f t="array" ref="Z288">INDEX(Images!$3:$401, INT((ROW()-2)/4)+1, MOD(ROW()-2, 4) + 2)</f>
        <v>0</v>
      </c>
      <c r="AA288" s="92">
        <f>IF(Z288&lt;&gt;"", 3, "")</f>
        <v>3</v>
      </c>
      <c r="AB288" s="92" t="str">
        <f t="shared" si="75"/>
        <v xml:space="preserve">     </v>
      </c>
      <c r="AC288" s="172"/>
      <c r="AD288" s="92" t="str">
        <f t="shared" si="67"/>
        <v/>
      </c>
      <c r="AE288" s="92"/>
      <c r="AF288" s="92"/>
      <c r="AG288" s="177" t="str">
        <f t="array" ref="AG288">IF(AND(MOD(ROW()-2, 4) = 0, ROW() &lt;= 401),
    LOWER(INDEX(input!$I$3:$I$102, (ROW()-2)/4 + 1)),
    ""
)</f>
        <v/>
      </c>
      <c r="AH288" s="92"/>
      <c r="AI288" s="92"/>
      <c r="AJ288" s="178" t="str">
        <f t="array" ref="AJ288">IF(MOD(ROW()-2, 4) = 0, IF(LOWER(INDEX(input!$V:$V, 3 + (ROW()-2)/4)) = "Slightly Used", "used", LOWER(INDEX(input!$V:$V, 3 + (ROW()-2)/4))), "")</f>
        <v/>
      </c>
      <c r="AK288" s="172"/>
      <c r="AL288" s="92"/>
      <c r="AM288" s="92"/>
      <c r="AN288" s="92"/>
      <c r="AO288" s="92"/>
      <c r="AP288" s="92"/>
      <c r="AQ288" s="92"/>
      <c r="AR288" s="92"/>
      <c r="AS288" s="92"/>
      <c r="AT288" s="78" t="str">
        <f t="array" ref="AT288">IF(AND(MOD(ROW()-2, 4) = 0, ROW() &lt;= 401),
    INDEX(input!$AD$3:$AD$102, (ROW()-2)/4 + 1),
    ""
)</f>
        <v/>
      </c>
      <c r="AU288" s="172"/>
      <c r="AV288" s="92"/>
      <c r="AW288" s="92"/>
      <c r="AX288" s="172"/>
      <c r="AY288" s="92"/>
      <c r="AZ288" s="92"/>
      <c r="BA288" s="172"/>
      <c r="BB288" s="92"/>
      <c r="BC288" s="92"/>
      <c r="BD288" s="172"/>
      <c r="BE288" s="92"/>
      <c r="BF288" s="92"/>
      <c r="BG288" s="172"/>
      <c r="BH288" s="92"/>
      <c r="BI288" s="92"/>
      <c r="BJ288" s="172"/>
      <c r="BK288" s="92"/>
      <c r="BL288" s="92"/>
      <c r="BM288" s="172"/>
      <c r="BN288" s="92"/>
      <c r="BO288" s="92"/>
      <c r="BP288" s="92"/>
      <c r="BQ288" s="10"/>
      <c r="BR288" s="10"/>
    </row>
    <row r="289" spans="1:70">
      <c r="A289" s="92" t="str">
        <f t="shared" si="66"/>
        <v xml:space="preserve">      </v>
      </c>
      <c r="B289" s="92" t="str">
        <f t="array" ref="B289">IF(AND(MOD(ROW()-2, 4) = 0, ROW() &lt;= 402), INDEX(input!$C$3:$C$102, (ROW()-2)/4 + 1), "")</f>
        <v/>
      </c>
      <c r="C289" s="92"/>
      <c r="D289" s="92" t="str">
        <f t="array" ref="D289">IF(AND(MOD(ROW()-2, 4) = 0, ROW() &lt;= 401),
    INDEX(input!$E$3:$E$102, (ROW()-2)/4 + 1),
    ""
)</f>
        <v/>
      </c>
      <c r="E289" s="92"/>
      <c r="F289" s="92" t="str">
        <f t="array" ref="F289">IF(AND(MOD(ROW()-2, 4) = 0, ROW() &lt;= 401),
    INDEX(input!$P$3:$P$102, (ROW()-2)/4 + 1),
    ""
)</f>
        <v/>
      </c>
      <c r="G289" s="92">
        <f t="array" ref="G289">IF(AND(MOD(ROW()-2, 4) = 0, ROW() &lt;= 401),
    INDEX(input!$Q$3:$Q$102, (ROW()-2)/4 + 1),
)</f>
        <v>0</v>
      </c>
      <c r="H289" s="172"/>
      <c r="I289" s="92" t="str">
        <f t="array" ref="I289">IF(AND(MOD(ROW()-2, 4) = 0, ROW() &lt;= 401),
    INDEX(input!$R$3:$R$102, (ROW()-2)/4 + 1),
    ""
)</f>
        <v/>
      </c>
      <c r="J289" s="92" t="str">
        <f t="array" ref="J289">IF(AND(MOD(ROW()-2, 4) = 0, ROW() &lt;= 401),
    INDEX(input!$S$3:$S$102, (ROW()-2)/4 + 1),
    ""
)</f>
        <v/>
      </c>
      <c r="K289" s="92"/>
      <c r="L289" s="92"/>
      <c r="M289" s="92"/>
      <c r="N289" s="92"/>
      <c r="O289" s="92" t="str">
        <f t="array" ref="O289">IF(AND(MOD(ROW()-2, 4) = 0, ROW() &lt;= 401),
    INDEX(input!$AA$3:$AA$102, (ROW()-2)/4 + 1),
    ""
)</f>
        <v/>
      </c>
      <c r="P289" s="173" t="str">
        <f t="array" ref="P289">IF(AND(MOD(ROW()-2, 4) = 0, ROW() &lt;= 401),
    INDEX(input!$AC$3:$AC$102, (ROW()-2)/4 + 1),
    ""
)</f>
        <v/>
      </c>
      <c r="Q289" s="92"/>
      <c r="R289" s="173" t="str">
        <f t="array" ref="R289">IF(AND(MOD(ROW()-2, 4) = 0, ROW() &lt;= 401),
    INDEX(input!$T$3:$T$102, (ROW()-2)/4 + 1),
    ""
)</f>
        <v/>
      </c>
      <c r="S289" s="92"/>
      <c r="T289" s="92"/>
      <c r="U289" s="78" t="str">
        <f t="array" ref="U289">IF(AND(MOD(ROW()-2, 4) = 0, ROW() &lt;= 401),
    INDEX(input!$AF$3:$AF$102, (ROW()-2)/4 + 1),
    ""
)</f>
        <v/>
      </c>
      <c r="V289" s="174" t="str">
        <f t="array" ref="V289">IF(AND(MOD(ROW()-2, 4) = 0, ROW() &lt;= 401),
    INDEX(input!$U$3:$U$102, (ROW()-2)/4 + 1),
    ""
)</f>
        <v/>
      </c>
      <c r="W289" s="172"/>
      <c r="X289" s="172"/>
      <c r="Y289" s="175" t="str">
        <f t="array" ref="Y289">IF(AND(MOD(ROW()-2, 4) = 0, ROW() &lt;= 401),
    INDEX(input!$AB$3:$AB$102, (ROW()-2)/4 + 1),
    ""
)</f>
        <v/>
      </c>
      <c r="Z289" s="92">
        <f t="array" ref="Z289">INDEX(Images!$3:$401, INT((ROW()-2)/4)+1, MOD(ROW()-2, 4) + 2)</f>
        <v>0</v>
      </c>
      <c r="AA289" s="92">
        <f>IF(Z289&lt;&gt;"", 4, "")</f>
        <v>4</v>
      </c>
      <c r="AB289" s="92" t="str">
        <f t="shared" si="75"/>
        <v xml:space="preserve">     </v>
      </c>
      <c r="AC289" s="172"/>
      <c r="AD289" s="92" t="str">
        <f t="shared" si="67"/>
        <v/>
      </c>
      <c r="AE289" s="92"/>
      <c r="AF289" s="92"/>
      <c r="AG289" s="177" t="str">
        <f t="array" ref="AG289">IF(AND(MOD(ROW()-2, 4) = 0, ROW() &lt;= 401),
    LOWER(INDEX(input!$I$3:$I$102, (ROW()-2)/4 + 1)),
    ""
)</f>
        <v/>
      </c>
      <c r="AH289" s="92"/>
      <c r="AI289" s="92"/>
      <c r="AJ289" s="178" t="str">
        <f t="array" ref="AJ289">IF(MOD(ROW()-2, 4) = 0, IF(LOWER(INDEX(input!$V:$V, 3 + (ROW()-2)/4)) = "Slightly Used", "used", LOWER(INDEX(input!$V:$V, 3 + (ROW()-2)/4))), "")</f>
        <v/>
      </c>
      <c r="AK289" s="172"/>
      <c r="AL289" s="92"/>
      <c r="AM289" s="92"/>
      <c r="AN289" s="92"/>
      <c r="AO289" s="92"/>
      <c r="AP289" s="92"/>
      <c r="AQ289" s="92"/>
      <c r="AR289" s="92"/>
      <c r="AS289" s="92"/>
      <c r="AT289" s="78" t="str">
        <f t="array" ref="AT289">IF(AND(MOD(ROW()-2, 4) = 0, ROW() &lt;= 401),
    INDEX(input!$AD$3:$AD$102, (ROW()-2)/4 + 1),
    ""
)</f>
        <v/>
      </c>
      <c r="AU289" s="172"/>
      <c r="AV289" s="92"/>
      <c r="AW289" s="92"/>
      <c r="AX289" s="172"/>
      <c r="AY289" s="92"/>
      <c r="AZ289" s="92"/>
      <c r="BA289" s="172"/>
      <c r="BB289" s="92"/>
      <c r="BC289" s="92"/>
      <c r="BD289" s="172"/>
      <c r="BE289" s="92"/>
      <c r="BF289" s="92"/>
      <c r="BG289" s="172"/>
      <c r="BH289" s="92"/>
      <c r="BI289" s="92"/>
      <c r="BJ289" s="172"/>
      <c r="BK289" s="92"/>
      <c r="BL289" s="92"/>
      <c r="BM289" s="172"/>
      <c r="BN289" s="92"/>
      <c r="BO289" s="92"/>
      <c r="BP289" s="92"/>
      <c r="BQ289" s="10"/>
      <c r="BR289" s="10"/>
    </row>
    <row r="290" spans="1:70">
      <c r="A290" s="92" t="str">
        <f t="shared" si="66"/>
        <v xml:space="preserve">      </v>
      </c>
      <c r="B290" s="92" t="str">
        <f t="array" ref="B290">IF(AND(MOD(ROW()-2, 4) = 0, ROW() &lt;= 402), INDEX(input!$C$3:$C$102, (ROW()-2)/4 + 1), "")</f>
        <v xml:space="preserve">     </v>
      </c>
      <c r="C290" s="92" t="str">
        <f t="array" aca="1" ref="C29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90" s="92">
        <f t="array" ref="D290">IF(AND(MOD(ROW()-2, 4) = 0, ROW() &lt;= 401),
    INDEX(input!$E$3:$E$102, (ROW()-2)/4 + 1),
    ""
)</f>
        <v>0</v>
      </c>
      <c r="E290" s="92" t="s">
        <v>509</v>
      </c>
      <c r="F290" s="92">
        <f t="array" ref="F290">IF(AND(MOD(ROW()-2, 4) = 0, ROW() &lt;= 401),
    INDEX(input!$P$3:$P$102, (ROW()-2)/4 + 1),
    ""
)</f>
        <v>0</v>
      </c>
      <c r="G290" s="92">
        <f t="array" ref="G290">IF(AND(MOD(ROW()-2, 4) = 0, ROW() &lt;= 401),
    INDEX(input!$Q$3:$Q$102, (ROW()-2)/4 + 1),
)</f>
        <v>0</v>
      </c>
      <c r="H290" s="172" t="b">
        <v>0</v>
      </c>
      <c r="I290" s="92">
        <f t="array" ref="I290">IF(AND(MOD(ROW()-2, 4) = 0, ROW() &lt;= 401),
    INDEX(input!$R$3:$R$102, (ROW()-2)/4 + 1),
    ""
)</f>
        <v>0</v>
      </c>
      <c r="J290" s="92">
        <f t="array" ref="J290">IF(AND(MOD(ROW()-2, 4) = 0, ROW() &lt;= 401),
    INDEX(input!$S$3:$S$102, (ROW()-2)/4 + 1),
    ""
)</f>
        <v>0</v>
      </c>
      <c r="K290" s="92"/>
      <c r="L290" s="92"/>
      <c r="M290" s="92"/>
      <c r="N290" s="92"/>
      <c r="O290" s="92" t="str">
        <f t="array" ref="O290">IF(AND(MOD(ROW()-2, 4) = 0, ROW() &lt;= 401),
    INDEX(input!$AA$3:$AA$102, (ROW()-2)/4 + 1),
    ""
)</f>
        <v/>
      </c>
      <c r="P290" s="173" t="str">
        <f t="array" ref="P290">IF(AND(MOD(ROW()-2, 4) = 0, ROW() &lt;= 401),
    INDEX(input!$AC$3:$AC$102, (ROW()-2)/4 + 1),
    ""
)</f>
        <v>No Matching Item Found</v>
      </c>
      <c r="Q290" s="92" t="s">
        <v>510</v>
      </c>
      <c r="R290" s="173">
        <f t="array" ref="R290">IF(AND(MOD(ROW()-2, 4) = 0, ROW() &lt;= 401),
    INDEX(input!$T$3:$T$102, (ROW()-2)/4 + 1),
    ""
)</f>
        <v>0</v>
      </c>
      <c r="S290" s="92" t="s">
        <v>511</v>
      </c>
      <c r="T290" s="92" t="s">
        <v>512</v>
      </c>
      <c r="U290" s="78" t="b">
        <f t="array" ref="U290">IF(AND(MOD(ROW()-2, 4) = 0, ROW() &lt;= 401),
    INDEX(input!$AF$3:$AF$102, (ROW()-2)/4 + 1),
    ""
)</f>
        <v>0</v>
      </c>
      <c r="V290" s="174">
        <f t="array" ref="V290">IF(AND(MOD(ROW()-2, 4) = 0, ROW() &lt;= 401),
    INDEX(input!$U$3:$U$102, (ROW()-2)/4 + 1),
    ""
)</f>
        <v>0</v>
      </c>
      <c r="W290" s="172" t="b">
        <v>1</v>
      </c>
      <c r="X290" s="172" t="b">
        <v>1</v>
      </c>
      <c r="Y290" s="175" t="str">
        <f t="array" ref="Y290">IF(AND(MOD(ROW()-2, 4) = 0, ROW() &lt;= 401),
    INDEX(input!$AB$3:$AB$102, (ROW()-2)/4 + 1),
    ""
)</f>
        <v/>
      </c>
      <c r="Z290" s="92">
        <f t="array" ref="Z290">INDEX(Images!$3:$401, INT((ROW()-2)/4)+1, MOD(ROW()-2, 4) + 2)</f>
        <v>0</v>
      </c>
      <c r="AA290" s="92">
        <f>IF(Z290&lt;&gt;"", 1, "")</f>
        <v>1</v>
      </c>
      <c r="AB290" s="92" t="str">
        <f t="array" ref="AB290">IF(AND(Z290&lt;&gt;"", MOD(ROW()-2,4)=0), INDEX($B$2:$B$401, (ROW()-2)/4*4 + 1), "")</f>
        <v xml:space="preserve">     </v>
      </c>
      <c r="AC290" s="172" t="b">
        <v>0</v>
      </c>
      <c r="AD290" s="92" t="str">
        <f t="shared" si="67"/>
        <v xml:space="preserve">     </v>
      </c>
      <c r="AE290" s="92"/>
      <c r="AF290" s="92" t="s">
        <v>513</v>
      </c>
      <c r="AG290" s="177" t="str">
        <f t="array" ref="AG290">IF(AND(MOD(ROW()-2, 4) = 0, ROW() &lt;= 401),
    LOWER(INDEX(input!$I$3:$I$102, (ROW()-2)/4 + 1)),
    ""
)</f>
        <v/>
      </c>
      <c r="AH290" s="92"/>
      <c r="AI290" s="92"/>
      <c r="AJ290" s="178" t="str">
        <f t="array" ref="AJ290">IF(MOD(ROW()-2, 4) = 0, IF(LOWER(INDEX(input!$V:$V, 3 + (ROW()-2)/4)) = "Slightly Used", "used", LOWER(INDEX(input!$V:$V, 3 + (ROW()-2)/4))), "")</f>
        <v/>
      </c>
      <c r="AK290" s="172" t="b">
        <v>1</v>
      </c>
      <c r="AL290" s="92"/>
      <c r="AM290" s="92"/>
      <c r="AN290" s="92"/>
      <c r="AO290" s="92"/>
      <c r="AP290" s="92"/>
      <c r="AQ290" s="92"/>
      <c r="AR290" s="92" t="s">
        <v>514</v>
      </c>
      <c r="AS290" s="92"/>
      <c r="AT290" s="78" t="str">
        <f t="array" ref="AT290">IF(AND(MOD(ROW()-2, 4) = 0, ROW() &lt;= 401),
    INDEX(input!$AD$3:$AD$102, (ROW()-2)/4 + 1),
    ""
)</f>
        <v>No Matching Item Found</v>
      </c>
      <c r="AU290" s="172" t="b">
        <v>1</v>
      </c>
      <c r="AV290" s="92"/>
      <c r="AW290" s="92"/>
      <c r="AX290" s="172" t="b">
        <v>1</v>
      </c>
      <c r="AY290" s="92"/>
      <c r="AZ290" s="92"/>
      <c r="BA290" s="172" t="b">
        <v>1</v>
      </c>
      <c r="BB290" s="92"/>
      <c r="BC290" s="92"/>
      <c r="BD290" s="172" t="b">
        <v>1</v>
      </c>
      <c r="BE290" s="92"/>
      <c r="BF290" s="92"/>
      <c r="BG290" s="172" t="b">
        <v>1</v>
      </c>
      <c r="BH290" s="92"/>
      <c r="BI290" s="92"/>
      <c r="BJ290" s="172" t="b">
        <v>1</v>
      </c>
      <c r="BK290" s="92"/>
      <c r="BL290" s="92"/>
      <c r="BM290" s="172" t="b">
        <v>1</v>
      </c>
      <c r="BN290" s="92"/>
      <c r="BO290" s="92"/>
      <c r="BP290" s="92" t="s">
        <v>515</v>
      </c>
      <c r="BQ290" s="10"/>
      <c r="BR290" s="10"/>
    </row>
    <row r="291" spans="1:70">
      <c r="A291" s="92" t="str">
        <f t="shared" si="66"/>
        <v xml:space="preserve">      </v>
      </c>
      <c r="B291" s="92" t="str">
        <f t="array" ref="B291">IF(AND(MOD(ROW()-2, 4) = 0, ROW() &lt;= 402), INDEX(input!$C$3:$C$102, (ROW()-2)/4 + 1), "")</f>
        <v/>
      </c>
      <c r="C291" s="92"/>
      <c r="D291" s="92" t="str">
        <f t="array" ref="D291">IF(AND(MOD(ROW()-2, 4) = 0, ROW() &lt;= 401),
    INDEX(input!$E$3:$E$102, (ROW()-2)/4 + 1),
    ""
)</f>
        <v/>
      </c>
      <c r="E291" s="92"/>
      <c r="F291" s="92" t="str">
        <f t="array" ref="F291">IF(AND(MOD(ROW()-2, 4) = 0, ROW() &lt;= 401),
    INDEX(input!$P$3:$P$102, (ROW()-2)/4 + 1),
    ""
)</f>
        <v/>
      </c>
      <c r="G291" s="92">
        <f t="array" ref="G291">IF(AND(MOD(ROW()-2, 4) = 0, ROW() &lt;= 401),
    INDEX(input!$Q$3:$Q$102, (ROW()-2)/4 + 1),
)</f>
        <v>0</v>
      </c>
      <c r="H291" s="172"/>
      <c r="I291" s="92" t="str">
        <f t="array" ref="I291">IF(AND(MOD(ROW()-2, 4) = 0, ROW() &lt;= 401),
    INDEX(input!$R$3:$R$102, (ROW()-2)/4 + 1),
    ""
)</f>
        <v/>
      </c>
      <c r="J291" s="92" t="str">
        <f t="array" ref="J291">IF(AND(MOD(ROW()-2, 4) = 0, ROW() &lt;= 401),
    INDEX(input!$S$3:$S$102, (ROW()-2)/4 + 1),
    ""
)</f>
        <v/>
      </c>
      <c r="K291" s="92"/>
      <c r="L291" s="92"/>
      <c r="M291" s="92"/>
      <c r="N291" s="92"/>
      <c r="O291" s="92" t="str">
        <f t="array" ref="O291">IF(AND(MOD(ROW()-2, 4) = 0, ROW() &lt;= 401),
    INDEX(input!$AA$3:$AA$102, (ROW()-2)/4 + 1),
    ""
)</f>
        <v/>
      </c>
      <c r="P291" s="173" t="str">
        <f t="array" ref="P291">IF(AND(MOD(ROW()-2, 4) = 0, ROW() &lt;= 401),
    INDEX(input!$AC$3:$AC$102, (ROW()-2)/4 + 1),
    ""
)</f>
        <v/>
      </c>
      <c r="Q291" s="92"/>
      <c r="R291" s="173" t="str">
        <f t="array" ref="R291">IF(AND(MOD(ROW()-2, 4) = 0, ROW() &lt;= 401),
    INDEX(input!$T$3:$T$102, (ROW()-2)/4 + 1),
    ""
)</f>
        <v/>
      </c>
      <c r="S291" s="92"/>
      <c r="T291" s="92"/>
      <c r="U291" s="78" t="str">
        <f t="array" ref="U291">IF(AND(MOD(ROW()-2, 4) = 0, ROW() &lt;= 401),
    INDEX(input!$AF$3:$AF$102, (ROW()-2)/4 + 1),
    ""
)</f>
        <v/>
      </c>
      <c r="V291" s="174" t="str">
        <f t="array" ref="V291">IF(AND(MOD(ROW()-2, 4) = 0, ROW() &lt;= 401),
    INDEX(input!$U$3:$U$102, (ROW()-2)/4 + 1),
    ""
)</f>
        <v/>
      </c>
      <c r="W291" s="172"/>
      <c r="X291" s="172"/>
      <c r="Y291" s="175" t="str">
        <f t="array" ref="Y291">IF(AND(MOD(ROW()-2, 4) = 0, ROW() &lt;= 401),
    INDEX(input!$AB$3:$AB$102, (ROW()-2)/4 + 1),
    ""
)</f>
        <v/>
      </c>
      <c r="Z291" s="92">
        <f t="array" ref="Z291">INDEX(Images!$3:$401, INT((ROW()-2)/4)+1, MOD(ROW()-2, 4) + 2)</f>
        <v>0</v>
      </c>
      <c r="AA291" s="92">
        <f>IF(Z291&lt;&gt;"", 2, "")</f>
        <v>2</v>
      </c>
      <c r="AB291" s="92" t="str">
        <f t="shared" ref="AB291:AB293" si="76">IF(Z291&lt;&gt;"", AB290, "")</f>
        <v xml:space="preserve">     </v>
      </c>
      <c r="AC291" s="172"/>
      <c r="AD291" s="92" t="str">
        <f t="shared" si="67"/>
        <v/>
      </c>
      <c r="AE291" s="92"/>
      <c r="AF291" s="92"/>
      <c r="AG291" s="177" t="str">
        <f t="array" ref="AG291">IF(AND(MOD(ROW()-2, 4) = 0, ROW() &lt;= 401),
    LOWER(INDEX(input!$I$3:$I$102, (ROW()-2)/4 + 1)),
    ""
)</f>
        <v/>
      </c>
      <c r="AH291" s="92"/>
      <c r="AI291" s="92"/>
      <c r="AJ291" s="178" t="str">
        <f t="array" ref="AJ291">IF(MOD(ROW()-2, 4) = 0, IF(LOWER(INDEX(input!$V:$V, 3 + (ROW()-2)/4)) = "Slightly Used", "used", LOWER(INDEX(input!$V:$V, 3 + (ROW()-2)/4))), "")</f>
        <v/>
      </c>
      <c r="AK291" s="172"/>
      <c r="AL291" s="92"/>
      <c r="AM291" s="92"/>
      <c r="AN291" s="92"/>
      <c r="AO291" s="92"/>
      <c r="AP291" s="92"/>
      <c r="AQ291" s="92"/>
      <c r="AR291" s="92"/>
      <c r="AS291" s="92"/>
      <c r="AT291" s="78" t="str">
        <f t="array" ref="AT291">IF(AND(MOD(ROW()-2, 4) = 0, ROW() &lt;= 401),
    INDEX(input!$AD$3:$AD$102, (ROW()-2)/4 + 1),
    ""
)</f>
        <v/>
      </c>
      <c r="AU291" s="172"/>
      <c r="AV291" s="92"/>
      <c r="AW291" s="92"/>
      <c r="AX291" s="172"/>
      <c r="AY291" s="92"/>
      <c r="AZ291" s="92"/>
      <c r="BA291" s="172"/>
      <c r="BB291" s="92"/>
      <c r="BC291" s="92"/>
      <c r="BD291" s="172"/>
      <c r="BE291" s="92"/>
      <c r="BF291" s="92"/>
      <c r="BG291" s="172"/>
      <c r="BH291" s="92"/>
      <c r="BI291" s="92"/>
      <c r="BJ291" s="172"/>
      <c r="BK291" s="92"/>
      <c r="BL291" s="92"/>
      <c r="BM291" s="172"/>
      <c r="BN291" s="92"/>
      <c r="BO291" s="92"/>
      <c r="BP291" s="92"/>
      <c r="BQ291" s="10"/>
      <c r="BR291" s="10"/>
    </row>
    <row r="292" spans="1:70">
      <c r="A292" s="92" t="str">
        <f t="shared" si="66"/>
        <v xml:space="preserve">      </v>
      </c>
      <c r="B292" s="92" t="str">
        <f t="array" ref="B292">IF(AND(MOD(ROW()-2, 4) = 0, ROW() &lt;= 402), INDEX(input!$C$3:$C$102, (ROW()-2)/4 + 1), "")</f>
        <v/>
      </c>
      <c r="C292" s="92"/>
      <c r="D292" s="92" t="str">
        <f t="array" ref="D292">IF(AND(MOD(ROW()-2, 4) = 0, ROW() &lt;= 401),
    INDEX(input!$E$3:$E$102, (ROW()-2)/4 + 1),
    ""
)</f>
        <v/>
      </c>
      <c r="E292" s="92"/>
      <c r="F292" s="92" t="str">
        <f t="array" ref="F292">IF(AND(MOD(ROW()-2, 4) = 0, ROW() &lt;= 401),
    INDEX(input!$P$3:$P$102, (ROW()-2)/4 + 1),
    ""
)</f>
        <v/>
      </c>
      <c r="G292" s="92">
        <f t="array" ref="G292">IF(AND(MOD(ROW()-2, 4) = 0, ROW() &lt;= 401),
    INDEX(input!$Q$3:$Q$102, (ROW()-2)/4 + 1),
)</f>
        <v>0</v>
      </c>
      <c r="H292" s="172"/>
      <c r="I292" s="92" t="str">
        <f t="array" ref="I292">IF(AND(MOD(ROW()-2, 4) = 0, ROW() &lt;= 401),
    INDEX(input!$R$3:$R$102, (ROW()-2)/4 + 1),
    ""
)</f>
        <v/>
      </c>
      <c r="J292" s="92" t="str">
        <f t="array" ref="J292">IF(AND(MOD(ROW()-2, 4) = 0, ROW() &lt;= 401),
    INDEX(input!$S$3:$S$102, (ROW()-2)/4 + 1),
    ""
)</f>
        <v/>
      </c>
      <c r="K292" s="92"/>
      <c r="L292" s="92"/>
      <c r="M292" s="92"/>
      <c r="N292" s="92"/>
      <c r="O292" s="92" t="str">
        <f t="array" ref="O292">IF(AND(MOD(ROW()-2, 4) = 0, ROW() &lt;= 401),
    INDEX(input!$AA$3:$AA$102, (ROW()-2)/4 + 1),
    ""
)</f>
        <v/>
      </c>
      <c r="P292" s="173" t="str">
        <f t="array" ref="P292">IF(AND(MOD(ROW()-2, 4) = 0, ROW() &lt;= 401),
    INDEX(input!$AC$3:$AC$102, (ROW()-2)/4 + 1),
    ""
)</f>
        <v/>
      </c>
      <c r="Q292" s="92"/>
      <c r="R292" s="173" t="str">
        <f t="array" ref="R292">IF(AND(MOD(ROW()-2, 4) = 0, ROW() &lt;= 401),
    INDEX(input!$T$3:$T$102, (ROW()-2)/4 + 1),
    ""
)</f>
        <v/>
      </c>
      <c r="S292" s="92"/>
      <c r="T292" s="92"/>
      <c r="U292" s="78" t="str">
        <f t="array" ref="U292">IF(AND(MOD(ROW()-2, 4) = 0, ROW() &lt;= 401),
    INDEX(input!$AF$3:$AF$102, (ROW()-2)/4 + 1),
    ""
)</f>
        <v/>
      </c>
      <c r="V292" s="174" t="str">
        <f t="array" ref="V292">IF(AND(MOD(ROW()-2, 4) = 0, ROW() &lt;= 401),
    INDEX(input!$U$3:$U$102, (ROW()-2)/4 + 1),
    ""
)</f>
        <v/>
      </c>
      <c r="W292" s="172"/>
      <c r="X292" s="172"/>
      <c r="Y292" s="175" t="str">
        <f t="array" ref="Y292">IF(AND(MOD(ROW()-2, 4) = 0, ROW() &lt;= 401),
    INDEX(input!$AB$3:$AB$102, (ROW()-2)/4 + 1),
    ""
)</f>
        <v/>
      </c>
      <c r="Z292" s="92">
        <f t="array" ref="Z292">INDEX(Images!$3:$401, INT((ROW()-2)/4)+1, MOD(ROW()-2, 4) + 2)</f>
        <v>0</v>
      </c>
      <c r="AA292" s="92">
        <f>IF(Z292&lt;&gt;"", 3, "")</f>
        <v>3</v>
      </c>
      <c r="AB292" s="92" t="str">
        <f t="shared" si="76"/>
        <v xml:space="preserve">     </v>
      </c>
      <c r="AC292" s="172"/>
      <c r="AD292" s="92" t="str">
        <f t="shared" si="67"/>
        <v/>
      </c>
      <c r="AE292" s="92"/>
      <c r="AF292" s="92"/>
      <c r="AG292" s="177" t="str">
        <f t="array" ref="AG292">IF(AND(MOD(ROW()-2, 4) = 0, ROW() &lt;= 401),
    LOWER(INDEX(input!$I$3:$I$102, (ROW()-2)/4 + 1)),
    ""
)</f>
        <v/>
      </c>
      <c r="AH292" s="92"/>
      <c r="AI292" s="92"/>
      <c r="AJ292" s="178" t="str">
        <f t="array" ref="AJ292">IF(MOD(ROW()-2, 4) = 0, IF(LOWER(INDEX(input!$V:$V, 3 + (ROW()-2)/4)) = "Slightly Used", "used", LOWER(INDEX(input!$V:$V, 3 + (ROW()-2)/4))), "")</f>
        <v/>
      </c>
      <c r="AK292" s="172"/>
      <c r="AL292" s="92"/>
      <c r="AM292" s="92"/>
      <c r="AN292" s="92"/>
      <c r="AO292" s="92"/>
      <c r="AP292" s="92"/>
      <c r="AQ292" s="92"/>
      <c r="AR292" s="92"/>
      <c r="AS292" s="92"/>
      <c r="AT292" s="78" t="str">
        <f t="array" ref="AT292">IF(AND(MOD(ROW()-2, 4) = 0, ROW() &lt;= 401),
    INDEX(input!$AD$3:$AD$102, (ROW()-2)/4 + 1),
    ""
)</f>
        <v/>
      </c>
      <c r="AU292" s="172"/>
      <c r="AV292" s="92"/>
      <c r="AW292" s="92"/>
      <c r="AX292" s="172"/>
      <c r="AY292" s="92"/>
      <c r="AZ292" s="92"/>
      <c r="BA292" s="172"/>
      <c r="BB292" s="92"/>
      <c r="BC292" s="92"/>
      <c r="BD292" s="172"/>
      <c r="BE292" s="92"/>
      <c r="BF292" s="92"/>
      <c r="BG292" s="172"/>
      <c r="BH292" s="92"/>
      <c r="BI292" s="92"/>
      <c r="BJ292" s="172"/>
      <c r="BK292" s="92"/>
      <c r="BL292" s="92"/>
      <c r="BM292" s="172"/>
      <c r="BN292" s="92"/>
      <c r="BO292" s="92"/>
      <c r="BP292" s="92"/>
      <c r="BQ292" s="10"/>
      <c r="BR292" s="10"/>
    </row>
    <row r="293" spans="1:70">
      <c r="A293" s="92" t="str">
        <f t="shared" si="66"/>
        <v xml:space="preserve">      </v>
      </c>
      <c r="B293" s="92" t="str">
        <f t="array" ref="B293">IF(AND(MOD(ROW()-2, 4) = 0, ROW() &lt;= 402), INDEX(input!$C$3:$C$102, (ROW()-2)/4 + 1), "")</f>
        <v/>
      </c>
      <c r="C293" s="92"/>
      <c r="D293" s="92" t="str">
        <f t="array" ref="D293">IF(AND(MOD(ROW()-2, 4) = 0, ROW() &lt;= 401),
    INDEX(input!$E$3:$E$102, (ROW()-2)/4 + 1),
    ""
)</f>
        <v/>
      </c>
      <c r="E293" s="92"/>
      <c r="F293" s="92" t="str">
        <f t="array" ref="F293">IF(AND(MOD(ROW()-2, 4) = 0, ROW() &lt;= 401),
    INDEX(input!$P$3:$P$102, (ROW()-2)/4 + 1),
    ""
)</f>
        <v/>
      </c>
      <c r="G293" s="92">
        <f t="array" ref="G293">IF(AND(MOD(ROW()-2, 4) = 0, ROW() &lt;= 401),
    INDEX(input!$Q$3:$Q$102, (ROW()-2)/4 + 1),
)</f>
        <v>0</v>
      </c>
      <c r="H293" s="172"/>
      <c r="I293" s="92" t="str">
        <f t="array" ref="I293">IF(AND(MOD(ROW()-2, 4) = 0, ROW() &lt;= 401),
    INDEX(input!$R$3:$R$102, (ROW()-2)/4 + 1),
    ""
)</f>
        <v/>
      </c>
      <c r="J293" s="92" t="str">
        <f t="array" ref="J293">IF(AND(MOD(ROW()-2, 4) = 0, ROW() &lt;= 401),
    INDEX(input!$S$3:$S$102, (ROW()-2)/4 + 1),
    ""
)</f>
        <v/>
      </c>
      <c r="K293" s="92"/>
      <c r="L293" s="92"/>
      <c r="M293" s="92"/>
      <c r="N293" s="92"/>
      <c r="O293" s="92" t="str">
        <f t="array" ref="O293">IF(AND(MOD(ROW()-2, 4) = 0, ROW() &lt;= 401),
    INDEX(input!$AA$3:$AA$102, (ROW()-2)/4 + 1),
    ""
)</f>
        <v/>
      </c>
      <c r="P293" s="173" t="str">
        <f t="array" ref="P293">IF(AND(MOD(ROW()-2, 4) = 0, ROW() &lt;= 401),
    INDEX(input!$AC$3:$AC$102, (ROW()-2)/4 + 1),
    ""
)</f>
        <v/>
      </c>
      <c r="Q293" s="92"/>
      <c r="R293" s="173" t="str">
        <f t="array" ref="R293">IF(AND(MOD(ROW()-2, 4) = 0, ROW() &lt;= 401),
    INDEX(input!$T$3:$T$102, (ROW()-2)/4 + 1),
    ""
)</f>
        <v/>
      </c>
      <c r="S293" s="92"/>
      <c r="T293" s="92"/>
      <c r="U293" s="78" t="str">
        <f t="array" ref="U293">IF(AND(MOD(ROW()-2, 4) = 0, ROW() &lt;= 401),
    INDEX(input!$AF$3:$AF$102, (ROW()-2)/4 + 1),
    ""
)</f>
        <v/>
      </c>
      <c r="V293" s="174" t="str">
        <f t="array" ref="V293">IF(AND(MOD(ROW()-2, 4) = 0, ROW() &lt;= 401),
    INDEX(input!$U$3:$U$102, (ROW()-2)/4 + 1),
    ""
)</f>
        <v/>
      </c>
      <c r="W293" s="172"/>
      <c r="X293" s="172"/>
      <c r="Y293" s="175" t="str">
        <f t="array" ref="Y293">IF(AND(MOD(ROW()-2, 4) = 0, ROW() &lt;= 401),
    INDEX(input!$AB$3:$AB$102, (ROW()-2)/4 + 1),
    ""
)</f>
        <v/>
      </c>
      <c r="Z293" s="92">
        <f t="array" ref="Z293">INDEX(Images!$3:$401, INT((ROW()-2)/4)+1, MOD(ROW()-2, 4) + 2)</f>
        <v>0</v>
      </c>
      <c r="AA293" s="92">
        <f>IF(Z293&lt;&gt;"", 4, "")</f>
        <v>4</v>
      </c>
      <c r="AB293" s="92" t="str">
        <f t="shared" si="76"/>
        <v xml:space="preserve">     </v>
      </c>
      <c r="AC293" s="172"/>
      <c r="AD293" s="92" t="str">
        <f t="shared" si="67"/>
        <v/>
      </c>
      <c r="AE293" s="92"/>
      <c r="AF293" s="92"/>
      <c r="AG293" s="177" t="str">
        <f t="array" ref="AG293">IF(AND(MOD(ROW()-2, 4) = 0, ROW() &lt;= 401),
    LOWER(INDEX(input!$I$3:$I$102, (ROW()-2)/4 + 1)),
    ""
)</f>
        <v/>
      </c>
      <c r="AH293" s="92"/>
      <c r="AI293" s="92"/>
      <c r="AJ293" s="178" t="str">
        <f t="array" ref="AJ293">IF(MOD(ROW()-2, 4) = 0, IF(LOWER(INDEX(input!$V:$V, 3 + (ROW()-2)/4)) = "Slightly Used", "used", LOWER(INDEX(input!$V:$V, 3 + (ROW()-2)/4))), "")</f>
        <v/>
      </c>
      <c r="AK293" s="172"/>
      <c r="AL293" s="92"/>
      <c r="AM293" s="92"/>
      <c r="AN293" s="92"/>
      <c r="AO293" s="92"/>
      <c r="AP293" s="92"/>
      <c r="AQ293" s="92"/>
      <c r="AR293" s="92"/>
      <c r="AS293" s="92"/>
      <c r="AT293" s="78" t="str">
        <f t="array" ref="AT293">IF(AND(MOD(ROW()-2, 4) = 0, ROW() &lt;= 401),
    INDEX(input!$AD$3:$AD$102, (ROW()-2)/4 + 1),
    ""
)</f>
        <v/>
      </c>
      <c r="AU293" s="172"/>
      <c r="AV293" s="92"/>
      <c r="AW293" s="92"/>
      <c r="AX293" s="172"/>
      <c r="AY293" s="92"/>
      <c r="AZ293" s="92"/>
      <c r="BA293" s="172"/>
      <c r="BB293" s="92"/>
      <c r="BC293" s="92"/>
      <c r="BD293" s="172"/>
      <c r="BE293" s="92"/>
      <c r="BF293" s="92"/>
      <c r="BG293" s="172"/>
      <c r="BH293" s="92"/>
      <c r="BI293" s="92"/>
      <c r="BJ293" s="172"/>
      <c r="BK293" s="92"/>
      <c r="BL293" s="92"/>
      <c r="BM293" s="172"/>
      <c r="BN293" s="92"/>
      <c r="BO293" s="92"/>
      <c r="BP293" s="92"/>
      <c r="BQ293" s="10"/>
      <c r="BR293" s="10"/>
    </row>
    <row r="294" spans="1:70">
      <c r="A294" s="92" t="str">
        <f t="shared" si="66"/>
        <v xml:space="preserve">      </v>
      </c>
      <c r="B294" s="92" t="str">
        <f t="array" ref="B294">IF(AND(MOD(ROW()-2, 4) = 0, ROW() &lt;= 402), INDEX(input!$C$3:$C$102, (ROW()-2)/4 + 1), "")</f>
        <v xml:space="preserve">     </v>
      </c>
      <c r="C294" s="92" t="str">
        <f t="array" aca="1" ref="C29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94" s="92">
        <f t="array" ref="D294">IF(AND(MOD(ROW()-2, 4) = 0, ROW() &lt;= 401),
    INDEX(input!$E$3:$E$102, (ROW()-2)/4 + 1),
    ""
)</f>
        <v>0</v>
      </c>
      <c r="E294" s="92" t="s">
        <v>509</v>
      </c>
      <c r="F294" s="92">
        <f t="array" ref="F294">IF(AND(MOD(ROW()-2, 4) = 0, ROW() &lt;= 401),
    INDEX(input!$P$3:$P$102, (ROW()-2)/4 + 1),
    ""
)</f>
        <v>0</v>
      </c>
      <c r="G294" s="92">
        <f t="array" ref="G294">IF(AND(MOD(ROW()-2, 4) = 0, ROW() &lt;= 401),
    INDEX(input!$Q$3:$Q$102, (ROW()-2)/4 + 1),
)</f>
        <v>0</v>
      </c>
      <c r="H294" s="172" t="b">
        <v>0</v>
      </c>
      <c r="I294" s="92">
        <f t="array" ref="I294">IF(AND(MOD(ROW()-2, 4) = 0, ROW() &lt;= 401),
    INDEX(input!$R$3:$R$102, (ROW()-2)/4 + 1),
    ""
)</f>
        <v>0</v>
      </c>
      <c r="J294" s="92">
        <f t="array" ref="J294">IF(AND(MOD(ROW()-2, 4) = 0, ROW() &lt;= 401),
    INDEX(input!$S$3:$S$102, (ROW()-2)/4 + 1),
    ""
)</f>
        <v>0</v>
      </c>
      <c r="K294" s="92"/>
      <c r="L294" s="92"/>
      <c r="M294" s="92"/>
      <c r="N294" s="92"/>
      <c r="O294" s="92" t="str">
        <f t="array" ref="O294">IF(AND(MOD(ROW()-2, 4) = 0, ROW() &lt;= 401),
    INDEX(input!$AA$3:$AA$102, (ROW()-2)/4 + 1),
    ""
)</f>
        <v/>
      </c>
      <c r="P294" s="173" t="str">
        <f t="array" ref="P294">IF(AND(MOD(ROW()-2, 4) = 0, ROW() &lt;= 401),
    INDEX(input!$AC$3:$AC$102, (ROW()-2)/4 + 1),
    ""
)</f>
        <v>No Matching Item Found</v>
      </c>
      <c r="Q294" s="92" t="s">
        <v>510</v>
      </c>
      <c r="R294" s="173">
        <f t="array" ref="R294">IF(AND(MOD(ROW()-2, 4) = 0, ROW() &lt;= 401),
    INDEX(input!$T$3:$T$102, (ROW()-2)/4 + 1),
    ""
)</f>
        <v>0</v>
      </c>
      <c r="S294" s="92" t="s">
        <v>511</v>
      </c>
      <c r="T294" s="92" t="s">
        <v>512</v>
      </c>
      <c r="U294" s="78" t="b">
        <f t="array" ref="U294">IF(AND(MOD(ROW()-2, 4) = 0, ROW() &lt;= 401),
    INDEX(input!$AF$3:$AF$102, (ROW()-2)/4 + 1),
    ""
)</f>
        <v>0</v>
      </c>
      <c r="V294" s="174">
        <f t="array" ref="V294">IF(AND(MOD(ROW()-2, 4) = 0, ROW() &lt;= 401),
    INDEX(input!$U$3:$U$102, (ROW()-2)/4 + 1),
    ""
)</f>
        <v>0</v>
      </c>
      <c r="W294" s="172" t="b">
        <v>1</v>
      </c>
      <c r="X294" s="172" t="b">
        <v>1</v>
      </c>
      <c r="Y294" s="175" t="str">
        <f t="array" ref="Y294">IF(AND(MOD(ROW()-2, 4) = 0, ROW() &lt;= 401),
    INDEX(input!$AB$3:$AB$102, (ROW()-2)/4 + 1),
    ""
)</f>
        <v/>
      </c>
      <c r="Z294" s="92">
        <f t="array" ref="Z294">INDEX(Images!$3:$401, INT((ROW()-2)/4)+1, MOD(ROW()-2, 4) + 2)</f>
        <v>0</v>
      </c>
      <c r="AA294" s="92">
        <f>IF(Z294&lt;&gt;"", 1, "")</f>
        <v>1</v>
      </c>
      <c r="AB294" s="92" t="str">
        <f t="array" ref="AB294">IF(AND(Z294&lt;&gt;"", MOD(ROW()-2,4)=0), INDEX($B$2:$B$401, (ROW()-2)/4*4 + 1), "")</f>
        <v xml:space="preserve">     </v>
      </c>
      <c r="AC294" s="172" t="b">
        <v>0</v>
      </c>
      <c r="AD294" s="92" t="str">
        <f t="shared" si="67"/>
        <v xml:space="preserve">     </v>
      </c>
      <c r="AE294" s="92"/>
      <c r="AF294" s="92" t="s">
        <v>513</v>
      </c>
      <c r="AG294" s="177" t="str">
        <f t="array" ref="AG294">IF(AND(MOD(ROW()-2, 4) = 0, ROW() &lt;= 401),
    LOWER(INDEX(input!$I$3:$I$102, (ROW()-2)/4 + 1)),
    ""
)</f>
        <v/>
      </c>
      <c r="AH294" s="92"/>
      <c r="AI294" s="92"/>
      <c r="AJ294" s="178" t="str">
        <f t="array" ref="AJ294">IF(MOD(ROW()-2, 4) = 0, IF(LOWER(INDEX(input!$V:$V, 3 + (ROW()-2)/4)) = "Slightly Used", "used", LOWER(INDEX(input!$V:$V, 3 + (ROW()-2)/4))), "")</f>
        <v/>
      </c>
      <c r="AK294" s="172" t="b">
        <v>1</v>
      </c>
      <c r="AL294" s="92"/>
      <c r="AM294" s="92"/>
      <c r="AN294" s="92"/>
      <c r="AO294" s="92"/>
      <c r="AP294" s="92"/>
      <c r="AQ294" s="92"/>
      <c r="AR294" s="92" t="s">
        <v>514</v>
      </c>
      <c r="AS294" s="92"/>
      <c r="AT294" s="78" t="str">
        <f t="array" ref="AT294">IF(AND(MOD(ROW()-2, 4) = 0, ROW() &lt;= 401),
    INDEX(input!$AD$3:$AD$102, (ROW()-2)/4 + 1),
    ""
)</f>
        <v>No Matching Item Found</v>
      </c>
      <c r="AU294" s="172" t="b">
        <v>1</v>
      </c>
      <c r="AV294" s="92"/>
      <c r="AW294" s="92"/>
      <c r="AX294" s="172" t="b">
        <v>1</v>
      </c>
      <c r="AY294" s="92"/>
      <c r="AZ294" s="92"/>
      <c r="BA294" s="172" t="b">
        <v>1</v>
      </c>
      <c r="BB294" s="92"/>
      <c r="BC294" s="92"/>
      <c r="BD294" s="172" t="b">
        <v>1</v>
      </c>
      <c r="BE294" s="92"/>
      <c r="BF294" s="92"/>
      <c r="BG294" s="172" t="b">
        <v>1</v>
      </c>
      <c r="BH294" s="92"/>
      <c r="BI294" s="92"/>
      <c r="BJ294" s="172" t="b">
        <v>1</v>
      </c>
      <c r="BK294" s="92"/>
      <c r="BL294" s="92"/>
      <c r="BM294" s="172" t="b">
        <v>1</v>
      </c>
      <c r="BN294" s="92"/>
      <c r="BO294" s="92"/>
      <c r="BP294" s="92" t="s">
        <v>515</v>
      </c>
      <c r="BQ294" s="10"/>
      <c r="BR294" s="10"/>
    </row>
    <row r="295" spans="1:70">
      <c r="A295" s="92" t="str">
        <f t="shared" si="66"/>
        <v xml:space="preserve">      </v>
      </c>
      <c r="B295" s="92" t="str">
        <f t="array" ref="B295">IF(AND(MOD(ROW()-2, 4) = 0, ROW() &lt;= 402), INDEX(input!$C$3:$C$102, (ROW()-2)/4 + 1), "")</f>
        <v/>
      </c>
      <c r="C295" s="92"/>
      <c r="D295" s="92" t="str">
        <f t="array" ref="D295">IF(AND(MOD(ROW()-2, 4) = 0, ROW() &lt;= 401),
    INDEX(input!$E$3:$E$102, (ROW()-2)/4 + 1),
    ""
)</f>
        <v/>
      </c>
      <c r="E295" s="92"/>
      <c r="F295" s="92" t="str">
        <f t="array" ref="F295">IF(AND(MOD(ROW()-2, 4) = 0, ROW() &lt;= 401),
    INDEX(input!$P$3:$P$102, (ROW()-2)/4 + 1),
    ""
)</f>
        <v/>
      </c>
      <c r="G295" s="92">
        <f t="array" ref="G295">IF(AND(MOD(ROW()-2, 4) = 0, ROW() &lt;= 401),
    INDEX(input!$Q$3:$Q$102, (ROW()-2)/4 + 1),
)</f>
        <v>0</v>
      </c>
      <c r="H295" s="172"/>
      <c r="I295" s="92" t="str">
        <f t="array" ref="I295">IF(AND(MOD(ROW()-2, 4) = 0, ROW() &lt;= 401),
    INDEX(input!$R$3:$R$102, (ROW()-2)/4 + 1),
    ""
)</f>
        <v/>
      </c>
      <c r="J295" s="92" t="str">
        <f t="array" ref="J295">IF(AND(MOD(ROW()-2, 4) = 0, ROW() &lt;= 401),
    INDEX(input!$S$3:$S$102, (ROW()-2)/4 + 1),
    ""
)</f>
        <v/>
      </c>
      <c r="K295" s="92"/>
      <c r="L295" s="92"/>
      <c r="M295" s="92"/>
      <c r="N295" s="92"/>
      <c r="O295" s="92" t="str">
        <f t="array" ref="O295">IF(AND(MOD(ROW()-2, 4) = 0, ROW() &lt;= 401),
    INDEX(input!$AA$3:$AA$102, (ROW()-2)/4 + 1),
    ""
)</f>
        <v/>
      </c>
      <c r="P295" s="173" t="str">
        <f t="array" ref="P295">IF(AND(MOD(ROW()-2, 4) = 0, ROW() &lt;= 401),
    INDEX(input!$AC$3:$AC$102, (ROW()-2)/4 + 1),
    ""
)</f>
        <v/>
      </c>
      <c r="Q295" s="92"/>
      <c r="R295" s="173" t="str">
        <f t="array" ref="R295">IF(AND(MOD(ROW()-2, 4) = 0, ROW() &lt;= 401),
    INDEX(input!$T$3:$T$102, (ROW()-2)/4 + 1),
    ""
)</f>
        <v/>
      </c>
      <c r="S295" s="92"/>
      <c r="T295" s="92"/>
      <c r="U295" s="78" t="str">
        <f t="array" ref="U295">IF(AND(MOD(ROW()-2, 4) = 0, ROW() &lt;= 401),
    INDEX(input!$AF$3:$AF$102, (ROW()-2)/4 + 1),
    ""
)</f>
        <v/>
      </c>
      <c r="V295" s="174" t="str">
        <f t="array" ref="V295">IF(AND(MOD(ROW()-2, 4) = 0, ROW() &lt;= 401),
    INDEX(input!$U$3:$U$102, (ROW()-2)/4 + 1),
    ""
)</f>
        <v/>
      </c>
      <c r="W295" s="172"/>
      <c r="X295" s="172"/>
      <c r="Y295" s="175" t="str">
        <f t="array" ref="Y295">IF(AND(MOD(ROW()-2, 4) = 0, ROW() &lt;= 401),
    INDEX(input!$AB$3:$AB$102, (ROW()-2)/4 + 1),
    ""
)</f>
        <v/>
      </c>
      <c r="Z295" s="92">
        <f t="array" ref="Z295">INDEX(Images!$3:$401, INT((ROW()-2)/4)+1, MOD(ROW()-2, 4) + 2)</f>
        <v>0</v>
      </c>
      <c r="AA295" s="92">
        <f>IF(Z295&lt;&gt;"", 2, "")</f>
        <v>2</v>
      </c>
      <c r="AB295" s="92" t="str">
        <f t="shared" ref="AB295:AB297" si="77">IF(Z295&lt;&gt;"", AB294, "")</f>
        <v xml:space="preserve">     </v>
      </c>
      <c r="AC295" s="172"/>
      <c r="AD295" s="92" t="str">
        <f t="shared" si="67"/>
        <v/>
      </c>
      <c r="AE295" s="92"/>
      <c r="AF295" s="92"/>
      <c r="AG295" s="177" t="str">
        <f t="array" ref="AG295">IF(AND(MOD(ROW()-2, 4) = 0, ROW() &lt;= 401),
    LOWER(INDEX(input!$I$3:$I$102, (ROW()-2)/4 + 1)),
    ""
)</f>
        <v/>
      </c>
      <c r="AH295" s="92"/>
      <c r="AI295" s="92"/>
      <c r="AJ295" s="178" t="str">
        <f t="array" ref="AJ295">IF(MOD(ROW()-2, 4) = 0, IF(LOWER(INDEX(input!$V:$V, 3 + (ROW()-2)/4)) = "Slightly Used", "used", LOWER(INDEX(input!$V:$V, 3 + (ROW()-2)/4))), "")</f>
        <v/>
      </c>
      <c r="AK295" s="172"/>
      <c r="AL295" s="92"/>
      <c r="AM295" s="92"/>
      <c r="AN295" s="92"/>
      <c r="AO295" s="92"/>
      <c r="AP295" s="92"/>
      <c r="AQ295" s="92"/>
      <c r="AR295" s="92"/>
      <c r="AS295" s="92"/>
      <c r="AT295" s="78" t="str">
        <f t="array" ref="AT295">IF(AND(MOD(ROW()-2, 4) = 0, ROW() &lt;= 401),
    INDEX(input!$AD$3:$AD$102, (ROW()-2)/4 + 1),
    ""
)</f>
        <v/>
      </c>
      <c r="AU295" s="172"/>
      <c r="AV295" s="92"/>
      <c r="AW295" s="92"/>
      <c r="AX295" s="172"/>
      <c r="AY295" s="92"/>
      <c r="AZ295" s="92"/>
      <c r="BA295" s="172"/>
      <c r="BB295" s="92"/>
      <c r="BC295" s="92"/>
      <c r="BD295" s="172"/>
      <c r="BE295" s="92"/>
      <c r="BF295" s="92"/>
      <c r="BG295" s="172"/>
      <c r="BH295" s="92"/>
      <c r="BI295" s="92"/>
      <c r="BJ295" s="172"/>
      <c r="BK295" s="92"/>
      <c r="BL295" s="92"/>
      <c r="BM295" s="172"/>
      <c r="BN295" s="92"/>
      <c r="BO295" s="92"/>
      <c r="BP295" s="92"/>
      <c r="BQ295" s="10"/>
      <c r="BR295" s="10"/>
    </row>
    <row r="296" spans="1:70">
      <c r="A296" s="92" t="str">
        <f t="shared" si="66"/>
        <v xml:space="preserve">      </v>
      </c>
      <c r="B296" s="92" t="str">
        <f t="array" ref="B296">IF(AND(MOD(ROW()-2, 4) = 0, ROW() &lt;= 402), INDEX(input!$C$3:$C$102, (ROW()-2)/4 + 1), "")</f>
        <v/>
      </c>
      <c r="C296" s="92"/>
      <c r="D296" s="92" t="str">
        <f t="array" ref="D296">IF(AND(MOD(ROW()-2, 4) = 0, ROW() &lt;= 401),
    INDEX(input!$E$3:$E$102, (ROW()-2)/4 + 1),
    ""
)</f>
        <v/>
      </c>
      <c r="E296" s="92"/>
      <c r="F296" s="92" t="str">
        <f t="array" ref="F296">IF(AND(MOD(ROW()-2, 4) = 0, ROW() &lt;= 401),
    INDEX(input!$P$3:$P$102, (ROW()-2)/4 + 1),
    ""
)</f>
        <v/>
      </c>
      <c r="G296" s="92">
        <f t="array" ref="G296">IF(AND(MOD(ROW()-2, 4) = 0, ROW() &lt;= 401),
    INDEX(input!$Q$3:$Q$102, (ROW()-2)/4 + 1),
)</f>
        <v>0</v>
      </c>
      <c r="H296" s="172"/>
      <c r="I296" s="92" t="str">
        <f t="array" ref="I296">IF(AND(MOD(ROW()-2, 4) = 0, ROW() &lt;= 401),
    INDEX(input!$R$3:$R$102, (ROW()-2)/4 + 1),
    ""
)</f>
        <v/>
      </c>
      <c r="J296" s="92" t="str">
        <f t="array" ref="J296">IF(AND(MOD(ROW()-2, 4) = 0, ROW() &lt;= 401),
    INDEX(input!$S$3:$S$102, (ROW()-2)/4 + 1),
    ""
)</f>
        <v/>
      </c>
      <c r="K296" s="92"/>
      <c r="L296" s="92"/>
      <c r="M296" s="92"/>
      <c r="N296" s="92"/>
      <c r="O296" s="92" t="str">
        <f t="array" ref="O296">IF(AND(MOD(ROW()-2, 4) = 0, ROW() &lt;= 401),
    INDEX(input!$AA$3:$AA$102, (ROW()-2)/4 + 1),
    ""
)</f>
        <v/>
      </c>
      <c r="P296" s="173" t="str">
        <f t="array" ref="P296">IF(AND(MOD(ROW()-2, 4) = 0, ROW() &lt;= 401),
    INDEX(input!$AC$3:$AC$102, (ROW()-2)/4 + 1),
    ""
)</f>
        <v/>
      </c>
      <c r="Q296" s="92"/>
      <c r="R296" s="173" t="str">
        <f t="array" ref="R296">IF(AND(MOD(ROW()-2, 4) = 0, ROW() &lt;= 401),
    INDEX(input!$T$3:$T$102, (ROW()-2)/4 + 1),
    ""
)</f>
        <v/>
      </c>
      <c r="S296" s="92"/>
      <c r="T296" s="92"/>
      <c r="U296" s="78" t="str">
        <f t="array" ref="U296">IF(AND(MOD(ROW()-2, 4) = 0, ROW() &lt;= 401),
    INDEX(input!$AF$3:$AF$102, (ROW()-2)/4 + 1),
    ""
)</f>
        <v/>
      </c>
      <c r="V296" s="174" t="str">
        <f t="array" ref="V296">IF(AND(MOD(ROW()-2, 4) = 0, ROW() &lt;= 401),
    INDEX(input!$U$3:$U$102, (ROW()-2)/4 + 1),
    ""
)</f>
        <v/>
      </c>
      <c r="W296" s="172"/>
      <c r="X296" s="172"/>
      <c r="Y296" s="175" t="str">
        <f t="array" ref="Y296">IF(AND(MOD(ROW()-2, 4) = 0, ROW() &lt;= 401),
    INDEX(input!$AB$3:$AB$102, (ROW()-2)/4 + 1),
    ""
)</f>
        <v/>
      </c>
      <c r="Z296" s="92">
        <f t="array" ref="Z296">INDEX(Images!$3:$401, INT((ROW()-2)/4)+1, MOD(ROW()-2, 4) + 2)</f>
        <v>0</v>
      </c>
      <c r="AA296" s="92">
        <f>IF(Z296&lt;&gt;"", 3, "")</f>
        <v>3</v>
      </c>
      <c r="AB296" s="92" t="str">
        <f t="shared" si="77"/>
        <v xml:space="preserve">     </v>
      </c>
      <c r="AC296" s="172"/>
      <c r="AD296" s="92" t="str">
        <f t="shared" si="67"/>
        <v/>
      </c>
      <c r="AE296" s="92"/>
      <c r="AF296" s="92"/>
      <c r="AG296" s="177" t="str">
        <f t="array" ref="AG296">IF(AND(MOD(ROW()-2, 4) = 0, ROW() &lt;= 401),
    LOWER(INDEX(input!$I$3:$I$102, (ROW()-2)/4 + 1)),
    ""
)</f>
        <v/>
      </c>
      <c r="AH296" s="92"/>
      <c r="AI296" s="92"/>
      <c r="AJ296" s="178" t="str">
        <f t="array" ref="AJ296">IF(MOD(ROW()-2, 4) = 0, IF(LOWER(INDEX(input!$V:$V, 3 + (ROW()-2)/4)) = "Slightly Used", "used", LOWER(INDEX(input!$V:$V, 3 + (ROW()-2)/4))), "")</f>
        <v/>
      </c>
      <c r="AK296" s="172"/>
      <c r="AL296" s="92"/>
      <c r="AM296" s="92"/>
      <c r="AN296" s="92"/>
      <c r="AO296" s="92"/>
      <c r="AP296" s="92"/>
      <c r="AQ296" s="92"/>
      <c r="AR296" s="92"/>
      <c r="AS296" s="92"/>
      <c r="AT296" s="78" t="str">
        <f t="array" ref="AT296">IF(AND(MOD(ROW()-2, 4) = 0, ROW() &lt;= 401),
    INDEX(input!$AD$3:$AD$102, (ROW()-2)/4 + 1),
    ""
)</f>
        <v/>
      </c>
      <c r="AU296" s="172"/>
      <c r="AV296" s="92"/>
      <c r="AW296" s="92"/>
      <c r="AX296" s="172"/>
      <c r="AY296" s="92"/>
      <c r="AZ296" s="92"/>
      <c r="BA296" s="172"/>
      <c r="BB296" s="92"/>
      <c r="BC296" s="92"/>
      <c r="BD296" s="172"/>
      <c r="BE296" s="92"/>
      <c r="BF296" s="92"/>
      <c r="BG296" s="172"/>
      <c r="BH296" s="92"/>
      <c r="BI296" s="92"/>
      <c r="BJ296" s="172"/>
      <c r="BK296" s="92"/>
      <c r="BL296" s="92"/>
      <c r="BM296" s="172"/>
      <c r="BN296" s="92"/>
      <c r="BO296" s="92"/>
      <c r="BP296" s="92"/>
      <c r="BQ296" s="10"/>
      <c r="BR296" s="10"/>
    </row>
    <row r="297" spans="1:70">
      <c r="A297" s="92" t="str">
        <f t="shared" si="66"/>
        <v xml:space="preserve">      </v>
      </c>
      <c r="B297" s="92" t="str">
        <f t="array" ref="B297">IF(AND(MOD(ROW()-2, 4) = 0, ROW() &lt;= 402), INDEX(input!$C$3:$C$102, (ROW()-2)/4 + 1), "")</f>
        <v/>
      </c>
      <c r="C297" s="92"/>
      <c r="D297" s="92" t="str">
        <f t="array" ref="D297">IF(AND(MOD(ROW()-2, 4) = 0, ROW() &lt;= 401),
    INDEX(input!$E$3:$E$102, (ROW()-2)/4 + 1),
    ""
)</f>
        <v/>
      </c>
      <c r="E297" s="92"/>
      <c r="F297" s="92" t="str">
        <f t="array" ref="F297">IF(AND(MOD(ROW()-2, 4) = 0, ROW() &lt;= 401),
    INDEX(input!$P$3:$P$102, (ROW()-2)/4 + 1),
    ""
)</f>
        <v/>
      </c>
      <c r="G297" s="92">
        <f t="array" ref="G297">IF(AND(MOD(ROW()-2, 4) = 0, ROW() &lt;= 401),
    INDEX(input!$Q$3:$Q$102, (ROW()-2)/4 + 1),
)</f>
        <v>0</v>
      </c>
      <c r="H297" s="172"/>
      <c r="I297" s="92" t="str">
        <f t="array" ref="I297">IF(AND(MOD(ROW()-2, 4) = 0, ROW() &lt;= 401),
    INDEX(input!$R$3:$R$102, (ROW()-2)/4 + 1),
    ""
)</f>
        <v/>
      </c>
      <c r="J297" s="92" t="str">
        <f t="array" ref="J297">IF(AND(MOD(ROW()-2, 4) = 0, ROW() &lt;= 401),
    INDEX(input!$S$3:$S$102, (ROW()-2)/4 + 1),
    ""
)</f>
        <v/>
      </c>
      <c r="K297" s="92"/>
      <c r="L297" s="92"/>
      <c r="M297" s="92"/>
      <c r="N297" s="92"/>
      <c r="O297" s="92" t="str">
        <f t="array" ref="O297">IF(AND(MOD(ROW()-2, 4) = 0, ROW() &lt;= 401),
    INDEX(input!$AA$3:$AA$102, (ROW()-2)/4 + 1),
    ""
)</f>
        <v/>
      </c>
      <c r="P297" s="173" t="str">
        <f t="array" ref="P297">IF(AND(MOD(ROW()-2, 4) = 0, ROW() &lt;= 401),
    INDEX(input!$AC$3:$AC$102, (ROW()-2)/4 + 1),
    ""
)</f>
        <v/>
      </c>
      <c r="Q297" s="92"/>
      <c r="R297" s="173" t="str">
        <f t="array" ref="R297">IF(AND(MOD(ROW()-2, 4) = 0, ROW() &lt;= 401),
    INDEX(input!$T$3:$T$102, (ROW()-2)/4 + 1),
    ""
)</f>
        <v/>
      </c>
      <c r="S297" s="92"/>
      <c r="T297" s="92"/>
      <c r="U297" s="78" t="str">
        <f t="array" ref="U297">IF(AND(MOD(ROW()-2, 4) = 0, ROW() &lt;= 401),
    INDEX(input!$AF$3:$AF$102, (ROW()-2)/4 + 1),
    ""
)</f>
        <v/>
      </c>
      <c r="V297" s="174" t="str">
        <f t="array" ref="V297">IF(AND(MOD(ROW()-2, 4) = 0, ROW() &lt;= 401),
    INDEX(input!$U$3:$U$102, (ROW()-2)/4 + 1),
    ""
)</f>
        <v/>
      </c>
      <c r="W297" s="172"/>
      <c r="X297" s="172"/>
      <c r="Y297" s="175" t="str">
        <f t="array" ref="Y297">IF(AND(MOD(ROW()-2, 4) = 0, ROW() &lt;= 401),
    INDEX(input!$AB$3:$AB$102, (ROW()-2)/4 + 1),
    ""
)</f>
        <v/>
      </c>
      <c r="Z297" s="92">
        <f t="array" ref="Z297">INDEX(Images!$3:$401, INT((ROW()-2)/4)+1, MOD(ROW()-2, 4) + 2)</f>
        <v>0</v>
      </c>
      <c r="AA297" s="92">
        <f>IF(Z297&lt;&gt;"", 4, "")</f>
        <v>4</v>
      </c>
      <c r="AB297" s="92" t="str">
        <f t="shared" si="77"/>
        <v xml:space="preserve">     </v>
      </c>
      <c r="AC297" s="172"/>
      <c r="AD297" s="92" t="str">
        <f t="shared" si="67"/>
        <v/>
      </c>
      <c r="AE297" s="92"/>
      <c r="AF297" s="92"/>
      <c r="AG297" s="177" t="str">
        <f t="array" ref="AG297">IF(AND(MOD(ROW()-2, 4) = 0, ROW() &lt;= 401),
    LOWER(INDEX(input!$I$3:$I$102, (ROW()-2)/4 + 1)),
    ""
)</f>
        <v/>
      </c>
      <c r="AH297" s="92"/>
      <c r="AI297" s="92"/>
      <c r="AJ297" s="178" t="str">
        <f t="array" ref="AJ297">IF(MOD(ROW()-2, 4) = 0, IF(LOWER(INDEX(input!$V:$V, 3 + (ROW()-2)/4)) = "Slightly Used", "used", LOWER(INDEX(input!$V:$V, 3 + (ROW()-2)/4))), "")</f>
        <v/>
      </c>
      <c r="AK297" s="172"/>
      <c r="AL297" s="92"/>
      <c r="AM297" s="92"/>
      <c r="AN297" s="92"/>
      <c r="AO297" s="92"/>
      <c r="AP297" s="92"/>
      <c r="AQ297" s="92"/>
      <c r="AR297" s="92"/>
      <c r="AS297" s="92"/>
      <c r="AT297" s="78" t="str">
        <f t="array" ref="AT297">IF(AND(MOD(ROW()-2, 4) = 0, ROW() &lt;= 401),
    INDEX(input!$AD$3:$AD$102, (ROW()-2)/4 + 1),
    ""
)</f>
        <v/>
      </c>
      <c r="AU297" s="172"/>
      <c r="AV297" s="92"/>
      <c r="AW297" s="92"/>
      <c r="AX297" s="172"/>
      <c r="AY297" s="92"/>
      <c r="AZ297" s="92"/>
      <c r="BA297" s="172"/>
      <c r="BB297" s="92"/>
      <c r="BC297" s="92"/>
      <c r="BD297" s="172"/>
      <c r="BE297" s="92"/>
      <c r="BF297" s="92"/>
      <c r="BG297" s="172"/>
      <c r="BH297" s="92"/>
      <c r="BI297" s="92"/>
      <c r="BJ297" s="172"/>
      <c r="BK297" s="92"/>
      <c r="BL297" s="92"/>
      <c r="BM297" s="172"/>
      <c r="BN297" s="92"/>
      <c r="BO297" s="92"/>
      <c r="BP297" s="92"/>
      <c r="BQ297" s="10"/>
      <c r="BR297" s="10"/>
    </row>
    <row r="298" spans="1:70">
      <c r="A298" s="92" t="str">
        <f t="shared" si="66"/>
        <v xml:space="preserve">      </v>
      </c>
      <c r="B298" s="92" t="str">
        <f t="array" ref="B298">IF(AND(MOD(ROW()-2, 4) = 0, ROW() &lt;= 402), INDEX(input!$C$3:$C$102, (ROW()-2)/4 + 1), "")</f>
        <v xml:space="preserve">     </v>
      </c>
      <c r="C298" s="92" t="str">
        <f t="array" aca="1" ref="C29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298" s="92">
        <f t="array" ref="D298">IF(AND(MOD(ROW()-2, 4) = 0, ROW() &lt;= 401),
    INDEX(input!$E$3:$E$102, (ROW()-2)/4 + 1),
    ""
)</f>
        <v>0</v>
      </c>
      <c r="E298" s="92" t="s">
        <v>509</v>
      </c>
      <c r="F298" s="92">
        <f t="array" ref="F298">IF(AND(MOD(ROW()-2, 4) = 0, ROW() &lt;= 401),
    INDEX(input!$P$3:$P$102, (ROW()-2)/4 + 1),
    ""
)</f>
        <v>0</v>
      </c>
      <c r="G298" s="92">
        <f t="array" ref="G298">IF(AND(MOD(ROW()-2, 4) = 0, ROW() &lt;= 401),
    INDEX(input!$Q$3:$Q$102, (ROW()-2)/4 + 1),
)</f>
        <v>0</v>
      </c>
      <c r="H298" s="172" t="b">
        <v>0</v>
      </c>
      <c r="I298" s="92">
        <f t="array" ref="I298">IF(AND(MOD(ROW()-2, 4) = 0, ROW() &lt;= 401),
    INDEX(input!$R$3:$R$102, (ROW()-2)/4 + 1),
    ""
)</f>
        <v>0</v>
      </c>
      <c r="J298" s="92">
        <f t="array" ref="J298">IF(AND(MOD(ROW()-2, 4) = 0, ROW() &lt;= 401),
    INDEX(input!$S$3:$S$102, (ROW()-2)/4 + 1),
    ""
)</f>
        <v>0</v>
      </c>
      <c r="K298" s="92"/>
      <c r="L298" s="92"/>
      <c r="M298" s="92"/>
      <c r="N298" s="92"/>
      <c r="O298" s="92" t="str">
        <f t="array" ref="O298">IF(AND(MOD(ROW()-2, 4) = 0, ROW() &lt;= 401),
    INDEX(input!$AA$3:$AA$102, (ROW()-2)/4 + 1),
    ""
)</f>
        <v/>
      </c>
      <c r="P298" s="173" t="str">
        <f t="array" ref="P298">IF(AND(MOD(ROW()-2, 4) = 0, ROW() &lt;= 401),
    INDEX(input!$AC$3:$AC$102, (ROW()-2)/4 + 1),
    ""
)</f>
        <v>No Matching Item Found</v>
      </c>
      <c r="Q298" s="92" t="s">
        <v>510</v>
      </c>
      <c r="R298" s="173">
        <f t="array" ref="R298">IF(AND(MOD(ROW()-2, 4) = 0, ROW() &lt;= 401),
    INDEX(input!$T$3:$T$102, (ROW()-2)/4 + 1),
    ""
)</f>
        <v>0</v>
      </c>
      <c r="S298" s="92" t="s">
        <v>511</v>
      </c>
      <c r="T298" s="92" t="s">
        <v>512</v>
      </c>
      <c r="U298" s="78" t="b">
        <f t="array" ref="U298">IF(AND(MOD(ROW()-2, 4) = 0, ROW() &lt;= 401),
    INDEX(input!$AF$3:$AF$102, (ROW()-2)/4 + 1),
    ""
)</f>
        <v>0</v>
      </c>
      <c r="V298" s="174">
        <f t="array" ref="V298">IF(AND(MOD(ROW()-2, 4) = 0, ROW() &lt;= 401),
    INDEX(input!$U$3:$U$102, (ROW()-2)/4 + 1),
    ""
)</f>
        <v>0</v>
      </c>
      <c r="W298" s="172" t="b">
        <v>1</v>
      </c>
      <c r="X298" s="172" t="b">
        <v>1</v>
      </c>
      <c r="Y298" s="175" t="str">
        <f t="array" ref="Y298">IF(AND(MOD(ROW()-2, 4) = 0, ROW() &lt;= 401),
    INDEX(input!$AB$3:$AB$102, (ROW()-2)/4 + 1),
    ""
)</f>
        <v/>
      </c>
      <c r="Z298" s="92">
        <f t="array" ref="Z298">INDEX(Images!$3:$401, INT((ROW()-2)/4)+1, MOD(ROW()-2, 4) + 2)</f>
        <v>0</v>
      </c>
      <c r="AA298" s="92">
        <f>IF(Z298&lt;&gt;"", 1, "")</f>
        <v>1</v>
      </c>
      <c r="AB298" s="92" t="str">
        <f t="array" ref="AB298">IF(AND(Z298&lt;&gt;"", MOD(ROW()-2,4)=0), INDEX($B$2:$B$401, (ROW()-2)/4*4 + 1), "")</f>
        <v xml:space="preserve">     </v>
      </c>
      <c r="AC298" s="172" t="b">
        <v>0</v>
      </c>
      <c r="AD298" s="92" t="str">
        <f t="shared" si="67"/>
        <v xml:space="preserve">     </v>
      </c>
      <c r="AE298" s="92"/>
      <c r="AF298" s="92" t="s">
        <v>513</v>
      </c>
      <c r="AG298" s="177" t="str">
        <f t="array" ref="AG298">IF(AND(MOD(ROW()-2, 4) = 0, ROW() &lt;= 401),
    LOWER(INDEX(input!$I$3:$I$102, (ROW()-2)/4 + 1)),
    ""
)</f>
        <v/>
      </c>
      <c r="AH298" s="92"/>
      <c r="AI298" s="92"/>
      <c r="AJ298" s="178" t="str">
        <f t="array" ref="AJ298">IF(MOD(ROW()-2, 4) = 0, IF(LOWER(INDEX(input!$V:$V, 3 + (ROW()-2)/4)) = "Slightly Used", "used", LOWER(INDEX(input!$V:$V, 3 + (ROW()-2)/4))), "")</f>
        <v/>
      </c>
      <c r="AK298" s="172" t="b">
        <v>1</v>
      </c>
      <c r="AL298" s="92"/>
      <c r="AM298" s="92"/>
      <c r="AN298" s="92"/>
      <c r="AO298" s="92"/>
      <c r="AP298" s="92"/>
      <c r="AQ298" s="92"/>
      <c r="AR298" s="92" t="s">
        <v>514</v>
      </c>
      <c r="AS298" s="92"/>
      <c r="AT298" s="78" t="str">
        <f t="array" ref="AT298">IF(AND(MOD(ROW()-2, 4) = 0, ROW() &lt;= 401),
    INDEX(input!$AD$3:$AD$102, (ROW()-2)/4 + 1),
    ""
)</f>
        <v>No Matching Item Found</v>
      </c>
      <c r="AU298" s="172" t="b">
        <v>1</v>
      </c>
      <c r="AV298" s="92"/>
      <c r="AW298" s="92"/>
      <c r="AX298" s="172" t="b">
        <v>1</v>
      </c>
      <c r="AY298" s="92"/>
      <c r="AZ298" s="92"/>
      <c r="BA298" s="172" t="b">
        <v>1</v>
      </c>
      <c r="BB298" s="92"/>
      <c r="BC298" s="92"/>
      <c r="BD298" s="172" t="b">
        <v>1</v>
      </c>
      <c r="BE298" s="92"/>
      <c r="BF298" s="92"/>
      <c r="BG298" s="172" t="b">
        <v>1</v>
      </c>
      <c r="BH298" s="92"/>
      <c r="BI298" s="92"/>
      <c r="BJ298" s="172" t="b">
        <v>1</v>
      </c>
      <c r="BK298" s="92"/>
      <c r="BL298" s="92"/>
      <c r="BM298" s="172" t="b">
        <v>1</v>
      </c>
      <c r="BN298" s="92"/>
      <c r="BO298" s="92"/>
      <c r="BP298" s="92" t="s">
        <v>515</v>
      </c>
      <c r="BQ298" s="10"/>
      <c r="BR298" s="10"/>
    </row>
    <row r="299" spans="1:70">
      <c r="A299" s="92" t="str">
        <f t="shared" si="66"/>
        <v xml:space="preserve">      </v>
      </c>
      <c r="B299" s="92" t="str">
        <f t="array" ref="B299">IF(AND(MOD(ROW()-2, 4) = 0, ROW() &lt;= 402), INDEX(input!$C$3:$C$102, (ROW()-2)/4 + 1), "")</f>
        <v/>
      </c>
      <c r="C299" s="92"/>
      <c r="D299" s="92" t="str">
        <f t="array" ref="D299">IF(AND(MOD(ROW()-2, 4) = 0, ROW() &lt;= 401),
    INDEX(input!$E$3:$E$102, (ROW()-2)/4 + 1),
    ""
)</f>
        <v/>
      </c>
      <c r="E299" s="92"/>
      <c r="F299" s="92" t="str">
        <f t="array" ref="F299">IF(AND(MOD(ROW()-2, 4) = 0, ROW() &lt;= 401),
    INDEX(input!$P$3:$P$102, (ROW()-2)/4 + 1),
    ""
)</f>
        <v/>
      </c>
      <c r="G299" s="92">
        <f t="array" ref="G299">IF(AND(MOD(ROW()-2, 4) = 0, ROW() &lt;= 401),
    INDEX(input!$Q$3:$Q$102, (ROW()-2)/4 + 1),
)</f>
        <v>0</v>
      </c>
      <c r="H299" s="172"/>
      <c r="I299" s="92" t="str">
        <f t="array" ref="I299">IF(AND(MOD(ROW()-2, 4) = 0, ROW() &lt;= 401),
    INDEX(input!$R$3:$R$102, (ROW()-2)/4 + 1),
    ""
)</f>
        <v/>
      </c>
      <c r="J299" s="92" t="str">
        <f t="array" ref="J299">IF(AND(MOD(ROW()-2, 4) = 0, ROW() &lt;= 401),
    INDEX(input!$S$3:$S$102, (ROW()-2)/4 + 1),
    ""
)</f>
        <v/>
      </c>
      <c r="K299" s="92"/>
      <c r="L299" s="92"/>
      <c r="M299" s="92"/>
      <c r="N299" s="92"/>
      <c r="O299" s="92" t="str">
        <f t="array" ref="O299">IF(AND(MOD(ROW()-2, 4) = 0, ROW() &lt;= 401),
    INDEX(input!$AA$3:$AA$102, (ROW()-2)/4 + 1),
    ""
)</f>
        <v/>
      </c>
      <c r="P299" s="173" t="str">
        <f t="array" ref="P299">IF(AND(MOD(ROW()-2, 4) = 0, ROW() &lt;= 401),
    INDEX(input!$AC$3:$AC$102, (ROW()-2)/4 + 1),
    ""
)</f>
        <v/>
      </c>
      <c r="Q299" s="92"/>
      <c r="R299" s="173" t="str">
        <f t="array" ref="R299">IF(AND(MOD(ROW()-2, 4) = 0, ROW() &lt;= 401),
    INDEX(input!$T$3:$T$102, (ROW()-2)/4 + 1),
    ""
)</f>
        <v/>
      </c>
      <c r="S299" s="92"/>
      <c r="T299" s="92"/>
      <c r="U299" s="78" t="str">
        <f t="array" ref="U299">IF(AND(MOD(ROW()-2, 4) = 0, ROW() &lt;= 401),
    INDEX(input!$AF$3:$AF$102, (ROW()-2)/4 + 1),
    ""
)</f>
        <v/>
      </c>
      <c r="V299" s="174" t="str">
        <f t="array" ref="V299">IF(AND(MOD(ROW()-2, 4) = 0, ROW() &lt;= 401),
    INDEX(input!$U$3:$U$102, (ROW()-2)/4 + 1),
    ""
)</f>
        <v/>
      </c>
      <c r="W299" s="172"/>
      <c r="X299" s="172"/>
      <c r="Y299" s="175" t="str">
        <f t="array" ref="Y299">IF(AND(MOD(ROW()-2, 4) = 0, ROW() &lt;= 401),
    INDEX(input!$AB$3:$AB$102, (ROW()-2)/4 + 1),
    ""
)</f>
        <v/>
      </c>
      <c r="Z299" s="92">
        <f t="array" ref="Z299">INDEX(Images!$3:$401, INT((ROW()-2)/4)+1, MOD(ROW()-2, 4) + 2)</f>
        <v>0</v>
      </c>
      <c r="AA299" s="92">
        <f>IF(Z299&lt;&gt;"", 2, "")</f>
        <v>2</v>
      </c>
      <c r="AB299" s="92" t="str">
        <f t="shared" ref="AB299:AB301" si="78">IF(Z299&lt;&gt;"", AB298, "")</f>
        <v xml:space="preserve">     </v>
      </c>
      <c r="AC299" s="172"/>
      <c r="AD299" s="92" t="str">
        <f t="shared" si="67"/>
        <v/>
      </c>
      <c r="AE299" s="92"/>
      <c r="AF299" s="92"/>
      <c r="AG299" s="177" t="str">
        <f t="array" ref="AG299">IF(AND(MOD(ROW()-2, 4) = 0, ROW() &lt;= 401),
    LOWER(INDEX(input!$I$3:$I$102, (ROW()-2)/4 + 1)),
    ""
)</f>
        <v/>
      </c>
      <c r="AH299" s="92"/>
      <c r="AI299" s="92"/>
      <c r="AJ299" s="178" t="str">
        <f t="array" ref="AJ299">IF(MOD(ROW()-2, 4) = 0, IF(LOWER(INDEX(input!$V:$V, 3 + (ROW()-2)/4)) = "Slightly Used", "used", LOWER(INDEX(input!$V:$V, 3 + (ROW()-2)/4))), "")</f>
        <v/>
      </c>
      <c r="AK299" s="172"/>
      <c r="AL299" s="92"/>
      <c r="AM299" s="92"/>
      <c r="AN299" s="92"/>
      <c r="AO299" s="92"/>
      <c r="AP299" s="92"/>
      <c r="AQ299" s="92"/>
      <c r="AR299" s="92"/>
      <c r="AS299" s="92"/>
      <c r="AT299" s="78" t="str">
        <f t="array" ref="AT299">IF(AND(MOD(ROW()-2, 4) = 0, ROW() &lt;= 401),
    INDEX(input!$AD$3:$AD$102, (ROW()-2)/4 + 1),
    ""
)</f>
        <v/>
      </c>
      <c r="AU299" s="172"/>
      <c r="AV299" s="92"/>
      <c r="AW299" s="92"/>
      <c r="AX299" s="172"/>
      <c r="AY299" s="92"/>
      <c r="AZ299" s="92"/>
      <c r="BA299" s="172"/>
      <c r="BB299" s="92"/>
      <c r="BC299" s="92"/>
      <c r="BD299" s="172"/>
      <c r="BE299" s="92"/>
      <c r="BF299" s="92"/>
      <c r="BG299" s="172"/>
      <c r="BH299" s="92"/>
      <c r="BI299" s="92"/>
      <c r="BJ299" s="172"/>
      <c r="BK299" s="92"/>
      <c r="BL299" s="92"/>
      <c r="BM299" s="172"/>
      <c r="BN299" s="92"/>
      <c r="BO299" s="92"/>
      <c r="BP299" s="92"/>
      <c r="BQ299" s="10"/>
      <c r="BR299" s="10"/>
    </row>
    <row r="300" spans="1:70">
      <c r="A300" s="92" t="str">
        <f t="shared" si="66"/>
        <v xml:space="preserve">      </v>
      </c>
      <c r="B300" s="92" t="str">
        <f t="array" ref="B300">IF(AND(MOD(ROW()-2, 4) = 0, ROW() &lt;= 402), INDEX(input!$C$3:$C$102, (ROW()-2)/4 + 1), "")</f>
        <v/>
      </c>
      <c r="C300" s="92"/>
      <c r="D300" s="92" t="str">
        <f t="array" ref="D300">IF(AND(MOD(ROW()-2, 4) = 0, ROW() &lt;= 401),
    INDEX(input!$E$3:$E$102, (ROW()-2)/4 + 1),
    ""
)</f>
        <v/>
      </c>
      <c r="E300" s="92"/>
      <c r="F300" s="92" t="str">
        <f t="array" ref="F300">IF(AND(MOD(ROW()-2, 4) = 0, ROW() &lt;= 401),
    INDEX(input!$P$3:$P$102, (ROW()-2)/4 + 1),
    ""
)</f>
        <v/>
      </c>
      <c r="G300" s="92">
        <f t="array" ref="G300">IF(AND(MOD(ROW()-2, 4) = 0, ROW() &lt;= 401),
    INDEX(input!$Q$3:$Q$102, (ROW()-2)/4 + 1),
)</f>
        <v>0</v>
      </c>
      <c r="H300" s="172"/>
      <c r="I300" s="92" t="str">
        <f t="array" ref="I300">IF(AND(MOD(ROW()-2, 4) = 0, ROW() &lt;= 401),
    INDEX(input!$R$3:$R$102, (ROW()-2)/4 + 1),
    ""
)</f>
        <v/>
      </c>
      <c r="J300" s="92" t="str">
        <f t="array" ref="J300">IF(AND(MOD(ROW()-2, 4) = 0, ROW() &lt;= 401),
    INDEX(input!$S$3:$S$102, (ROW()-2)/4 + 1),
    ""
)</f>
        <v/>
      </c>
      <c r="K300" s="92"/>
      <c r="L300" s="92"/>
      <c r="M300" s="92"/>
      <c r="N300" s="92"/>
      <c r="O300" s="92" t="str">
        <f t="array" ref="O300">IF(AND(MOD(ROW()-2, 4) = 0, ROW() &lt;= 401),
    INDEX(input!$AA$3:$AA$102, (ROW()-2)/4 + 1),
    ""
)</f>
        <v/>
      </c>
      <c r="P300" s="173" t="str">
        <f t="array" ref="P300">IF(AND(MOD(ROW()-2, 4) = 0, ROW() &lt;= 401),
    INDEX(input!$AC$3:$AC$102, (ROW()-2)/4 + 1),
    ""
)</f>
        <v/>
      </c>
      <c r="Q300" s="92"/>
      <c r="R300" s="173" t="str">
        <f t="array" ref="R300">IF(AND(MOD(ROW()-2, 4) = 0, ROW() &lt;= 401),
    INDEX(input!$T$3:$T$102, (ROW()-2)/4 + 1),
    ""
)</f>
        <v/>
      </c>
      <c r="S300" s="92"/>
      <c r="T300" s="92"/>
      <c r="U300" s="78" t="str">
        <f t="array" ref="U300">IF(AND(MOD(ROW()-2, 4) = 0, ROW() &lt;= 401),
    INDEX(input!$AF$3:$AF$102, (ROW()-2)/4 + 1),
    ""
)</f>
        <v/>
      </c>
      <c r="V300" s="174" t="str">
        <f t="array" ref="V300">IF(AND(MOD(ROW()-2, 4) = 0, ROW() &lt;= 401),
    INDEX(input!$U$3:$U$102, (ROW()-2)/4 + 1),
    ""
)</f>
        <v/>
      </c>
      <c r="W300" s="172"/>
      <c r="X300" s="172"/>
      <c r="Y300" s="175" t="str">
        <f t="array" ref="Y300">IF(AND(MOD(ROW()-2, 4) = 0, ROW() &lt;= 401),
    INDEX(input!$AB$3:$AB$102, (ROW()-2)/4 + 1),
    ""
)</f>
        <v/>
      </c>
      <c r="Z300" s="92">
        <f t="array" ref="Z300">INDEX(Images!$3:$401, INT((ROW()-2)/4)+1, MOD(ROW()-2, 4) + 2)</f>
        <v>0</v>
      </c>
      <c r="AA300" s="92">
        <f>IF(Z300&lt;&gt;"", 3, "")</f>
        <v>3</v>
      </c>
      <c r="AB300" s="92" t="str">
        <f t="shared" si="78"/>
        <v xml:space="preserve">     </v>
      </c>
      <c r="AC300" s="172"/>
      <c r="AD300" s="92" t="str">
        <f t="shared" si="67"/>
        <v/>
      </c>
      <c r="AE300" s="92"/>
      <c r="AF300" s="92"/>
      <c r="AG300" s="177" t="str">
        <f t="array" ref="AG300">IF(AND(MOD(ROW()-2, 4) = 0, ROW() &lt;= 401),
    LOWER(INDEX(input!$I$3:$I$102, (ROW()-2)/4 + 1)),
    ""
)</f>
        <v/>
      </c>
      <c r="AH300" s="92"/>
      <c r="AI300" s="92"/>
      <c r="AJ300" s="178" t="str">
        <f t="array" ref="AJ300">IF(MOD(ROW()-2, 4) = 0, IF(LOWER(INDEX(input!$V:$V, 3 + (ROW()-2)/4)) = "Slightly Used", "used", LOWER(INDEX(input!$V:$V, 3 + (ROW()-2)/4))), "")</f>
        <v/>
      </c>
      <c r="AK300" s="172"/>
      <c r="AL300" s="92"/>
      <c r="AM300" s="92"/>
      <c r="AN300" s="92"/>
      <c r="AO300" s="92"/>
      <c r="AP300" s="92"/>
      <c r="AQ300" s="92"/>
      <c r="AR300" s="92"/>
      <c r="AS300" s="92"/>
      <c r="AT300" s="78" t="str">
        <f t="array" ref="AT300">IF(AND(MOD(ROW()-2, 4) = 0, ROW() &lt;= 401),
    INDEX(input!$AD$3:$AD$102, (ROW()-2)/4 + 1),
    ""
)</f>
        <v/>
      </c>
      <c r="AU300" s="172"/>
      <c r="AV300" s="92"/>
      <c r="AW300" s="92"/>
      <c r="AX300" s="172"/>
      <c r="AY300" s="92"/>
      <c r="AZ300" s="92"/>
      <c r="BA300" s="172"/>
      <c r="BB300" s="92"/>
      <c r="BC300" s="92"/>
      <c r="BD300" s="172"/>
      <c r="BE300" s="92"/>
      <c r="BF300" s="92"/>
      <c r="BG300" s="172"/>
      <c r="BH300" s="92"/>
      <c r="BI300" s="92"/>
      <c r="BJ300" s="172"/>
      <c r="BK300" s="92"/>
      <c r="BL300" s="92"/>
      <c r="BM300" s="172"/>
      <c r="BN300" s="92"/>
      <c r="BO300" s="92"/>
      <c r="BP300" s="92"/>
      <c r="BQ300" s="10"/>
      <c r="BR300" s="10"/>
    </row>
    <row r="301" spans="1:70">
      <c r="A301" s="92" t="str">
        <f t="shared" si="66"/>
        <v xml:space="preserve">      </v>
      </c>
      <c r="B301" s="92" t="str">
        <f t="array" ref="B301">IF(AND(MOD(ROW()-2, 4) = 0, ROW() &lt;= 402), INDEX(input!$C$3:$C$102, (ROW()-2)/4 + 1), "")</f>
        <v/>
      </c>
      <c r="C301" s="92"/>
      <c r="D301" s="92" t="str">
        <f t="array" ref="D301">IF(AND(MOD(ROW()-2, 4) = 0, ROW() &lt;= 401),
    INDEX(input!$E$3:$E$102, (ROW()-2)/4 + 1),
    ""
)</f>
        <v/>
      </c>
      <c r="E301" s="92"/>
      <c r="F301" s="92" t="str">
        <f t="array" ref="F301">IF(AND(MOD(ROW()-2, 4) = 0, ROW() &lt;= 401),
    INDEX(input!$P$3:$P$102, (ROW()-2)/4 + 1),
    ""
)</f>
        <v/>
      </c>
      <c r="G301" s="92">
        <f t="array" ref="G301">IF(AND(MOD(ROW()-2, 4) = 0, ROW() &lt;= 401),
    INDEX(input!$Q$3:$Q$102, (ROW()-2)/4 + 1),
)</f>
        <v>0</v>
      </c>
      <c r="H301" s="172"/>
      <c r="I301" s="92" t="str">
        <f t="array" ref="I301">IF(AND(MOD(ROW()-2, 4) = 0, ROW() &lt;= 401),
    INDEX(input!$R$3:$R$102, (ROW()-2)/4 + 1),
    ""
)</f>
        <v/>
      </c>
      <c r="J301" s="92" t="str">
        <f t="array" ref="J301">IF(AND(MOD(ROW()-2, 4) = 0, ROW() &lt;= 401),
    INDEX(input!$S$3:$S$102, (ROW()-2)/4 + 1),
    ""
)</f>
        <v/>
      </c>
      <c r="K301" s="92"/>
      <c r="L301" s="92"/>
      <c r="M301" s="92"/>
      <c r="N301" s="92"/>
      <c r="O301" s="92" t="str">
        <f t="array" ref="O301">IF(AND(MOD(ROW()-2, 4) = 0, ROW() &lt;= 401),
    INDEX(input!$AA$3:$AA$102, (ROW()-2)/4 + 1),
    ""
)</f>
        <v/>
      </c>
      <c r="P301" s="173" t="str">
        <f t="array" ref="P301">IF(AND(MOD(ROW()-2, 4) = 0, ROW() &lt;= 401),
    INDEX(input!$AC$3:$AC$102, (ROW()-2)/4 + 1),
    ""
)</f>
        <v/>
      </c>
      <c r="Q301" s="92"/>
      <c r="R301" s="173" t="str">
        <f t="array" ref="R301">IF(AND(MOD(ROW()-2, 4) = 0, ROW() &lt;= 401),
    INDEX(input!$T$3:$T$102, (ROW()-2)/4 + 1),
    ""
)</f>
        <v/>
      </c>
      <c r="S301" s="92"/>
      <c r="T301" s="92"/>
      <c r="U301" s="78" t="str">
        <f t="array" ref="U301">IF(AND(MOD(ROW()-2, 4) = 0, ROW() &lt;= 401),
    INDEX(input!$AF$3:$AF$102, (ROW()-2)/4 + 1),
    ""
)</f>
        <v/>
      </c>
      <c r="V301" s="174" t="str">
        <f t="array" ref="V301">IF(AND(MOD(ROW()-2, 4) = 0, ROW() &lt;= 401),
    INDEX(input!$U$3:$U$102, (ROW()-2)/4 + 1),
    ""
)</f>
        <v/>
      </c>
      <c r="W301" s="172"/>
      <c r="X301" s="172"/>
      <c r="Y301" s="175" t="str">
        <f t="array" ref="Y301">IF(AND(MOD(ROW()-2, 4) = 0, ROW() &lt;= 401),
    INDEX(input!$AB$3:$AB$102, (ROW()-2)/4 + 1),
    ""
)</f>
        <v/>
      </c>
      <c r="Z301" s="92">
        <f t="array" ref="Z301">INDEX(Images!$3:$401, INT((ROW()-2)/4)+1, MOD(ROW()-2, 4) + 2)</f>
        <v>0</v>
      </c>
      <c r="AA301" s="92">
        <f>IF(Z301&lt;&gt;"", 4, "")</f>
        <v>4</v>
      </c>
      <c r="AB301" s="92" t="str">
        <f t="shared" si="78"/>
        <v xml:space="preserve">     </v>
      </c>
      <c r="AC301" s="172"/>
      <c r="AD301" s="92" t="str">
        <f t="shared" si="67"/>
        <v/>
      </c>
      <c r="AE301" s="92"/>
      <c r="AF301" s="92"/>
      <c r="AG301" s="177" t="str">
        <f t="array" ref="AG301">IF(AND(MOD(ROW()-2, 4) = 0, ROW() &lt;= 401),
    LOWER(INDEX(input!$I$3:$I$102, (ROW()-2)/4 + 1)),
    ""
)</f>
        <v/>
      </c>
      <c r="AH301" s="92"/>
      <c r="AI301" s="92"/>
      <c r="AJ301" s="178" t="str">
        <f t="array" ref="AJ301">IF(MOD(ROW()-2, 4) = 0, IF(LOWER(INDEX(input!$V:$V, 3 + (ROW()-2)/4)) = "Slightly Used", "used", LOWER(INDEX(input!$V:$V, 3 + (ROW()-2)/4))), "")</f>
        <v/>
      </c>
      <c r="AK301" s="172"/>
      <c r="AL301" s="92"/>
      <c r="AM301" s="92"/>
      <c r="AN301" s="92"/>
      <c r="AO301" s="92"/>
      <c r="AP301" s="92"/>
      <c r="AQ301" s="92"/>
      <c r="AR301" s="92"/>
      <c r="AS301" s="92"/>
      <c r="AT301" s="78" t="str">
        <f t="array" ref="AT301">IF(AND(MOD(ROW()-2, 4) = 0, ROW() &lt;= 401),
    INDEX(input!$AD$3:$AD$102, (ROW()-2)/4 + 1),
    ""
)</f>
        <v/>
      </c>
      <c r="AU301" s="172"/>
      <c r="AV301" s="92"/>
      <c r="AW301" s="92"/>
      <c r="AX301" s="172"/>
      <c r="AY301" s="92"/>
      <c r="AZ301" s="92"/>
      <c r="BA301" s="172"/>
      <c r="BB301" s="92"/>
      <c r="BC301" s="92"/>
      <c r="BD301" s="172"/>
      <c r="BE301" s="92"/>
      <c r="BF301" s="92"/>
      <c r="BG301" s="172"/>
      <c r="BH301" s="92"/>
      <c r="BI301" s="92"/>
      <c r="BJ301" s="172"/>
      <c r="BK301" s="92"/>
      <c r="BL301" s="92"/>
      <c r="BM301" s="172"/>
      <c r="BN301" s="92"/>
      <c r="BO301" s="92"/>
      <c r="BP301" s="92"/>
      <c r="BQ301" s="10"/>
      <c r="BR301" s="10"/>
    </row>
    <row r="302" spans="1:70">
      <c r="A302" s="92" t="str">
        <f t="shared" si="66"/>
        <v xml:space="preserve">      </v>
      </c>
      <c r="B302" s="92" t="str">
        <f t="array" ref="B302">IF(AND(MOD(ROW()-2, 4) = 0, ROW() &lt;= 402), INDEX(input!$C$3:$C$102, (ROW()-2)/4 + 1), "")</f>
        <v xml:space="preserve">     </v>
      </c>
      <c r="C302" s="92" t="str">
        <f t="array" aca="1" ref="C30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02" s="92">
        <f t="array" ref="D302">IF(AND(MOD(ROW()-2, 4) = 0, ROW() &lt;= 401),
    INDEX(input!$E$3:$E$102, (ROW()-2)/4 + 1),
    ""
)</f>
        <v>0</v>
      </c>
      <c r="E302" s="92" t="s">
        <v>509</v>
      </c>
      <c r="F302" s="92">
        <f t="array" ref="F302">IF(AND(MOD(ROW()-2, 4) = 0, ROW() &lt;= 401),
    INDEX(input!$P$3:$P$102, (ROW()-2)/4 + 1),
    ""
)</f>
        <v>0</v>
      </c>
      <c r="G302" s="92">
        <f t="array" ref="G302">IF(AND(MOD(ROW()-2, 4) = 0, ROW() &lt;= 401),
    INDEX(input!$Q$3:$Q$102, (ROW()-2)/4 + 1),
)</f>
        <v>0</v>
      </c>
      <c r="H302" s="172" t="b">
        <v>0</v>
      </c>
      <c r="I302" s="92">
        <f t="array" ref="I302">IF(AND(MOD(ROW()-2, 4) = 0, ROW() &lt;= 401),
    INDEX(input!$R$3:$R$102, (ROW()-2)/4 + 1),
    ""
)</f>
        <v>0</v>
      </c>
      <c r="J302" s="92">
        <f t="array" ref="J302">IF(AND(MOD(ROW()-2, 4) = 0, ROW() &lt;= 401),
    INDEX(input!$S$3:$S$102, (ROW()-2)/4 + 1),
    ""
)</f>
        <v>0</v>
      </c>
      <c r="K302" s="92"/>
      <c r="L302" s="92"/>
      <c r="M302" s="92"/>
      <c r="N302" s="92"/>
      <c r="O302" s="92" t="str">
        <f t="array" ref="O302">IF(AND(MOD(ROW()-2, 4) = 0, ROW() &lt;= 401),
    INDEX(input!$AA$3:$AA$102, (ROW()-2)/4 + 1),
    ""
)</f>
        <v/>
      </c>
      <c r="P302" s="173" t="str">
        <f t="array" ref="P302">IF(AND(MOD(ROW()-2, 4) = 0, ROW() &lt;= 401),
    INDEX(input!$AC$3:$AC$102, (ROW()-2)/4 + 1),
    ""
)</f>
        <v>No Matching Item Found</v>
      </c>
      <c r="Q302" s="92" t="s">
        <v>510</v>
      </c>
      <c r="R302" s="173">
        <f t="array" ref="R302">IF(AND(MOD(ROW()-2, 4) = 0, ROW() &lt;= 401),
    INDEX(input!$T$3:$T$102, (ROW()-2)/4 + 1),
    ""
)</f>
        <v>0</v>
      </c>
      <c r="S302" s="92" t="s">
        <v>511</v>
      </c>
      <c r="T302" s="92" t="s">
        <v>512</v>
      </c>
      <c r="U302" s="78" t="b">
        <f t="array" ref="U302">IF(AND(MOD(ROW()-2, 4) = 0, ROW() &lt;= 401),
    INDEX(input!$AF$3:$AF$102, (ROW()-2)/4 + 1),
    ""
)</f>
        <v>0</v>
      </c>
      <c r="V302" s="174">
        <f t="array" ref="V302">IF(AND(MOD(ROW()-2, 4) = 0, ROW() &lt;= 401),
    INDEX(input!$U$3:$U$102, (ROW()-2)/4 + 1),
    ""
)</f>
        <v>0</v>
      </c>
      <c r="W302" s="172" t="b">
        <v>1</v>
      </c>
      <c r="X302" s="172" t="b">
        <v>1</v>
      </c>
      <c r="Y302" s="175" t="str">
        <f t="array" ref="Y302">IF(AND(MOD(ROW()-2, 4) = 0, ROW() &lt;= 401),
    INDEX(input!$AB$3:$AB$102, (ROW()-2)/4 + 1),
    ""
)</f>
        <v/>
      </c>
      <c r="Z302" s="92">
        <f t="array" ref="Z302">INDEX(Images!$3:$401, INT((ROW()-2)/4)+1, MOD(ROW()-2, 4) + 2)</f>
        <v>0</v>
      </c>
      <c r="AA302" s="92">
        <f>IF(Z302&lt;&gt;"", 1, "")</f>
        <v>1</v>
      </c>
      <c r="AB302" s="92" t="str">
        <f t="array" ref="AB302">IF(AND(Z302&lt;&gt;"", MOD(ROW()-2,4)=0), INDEX($B$2:$B$401, (ROW()-2)/4*4 + 1), "")</f>
        <v xml:space="preserve">     </v>
      </c>
      <c r="AC302" s="172" t="b">
        <v>0</v>
      </c>
      <c r="AD302" s="92" t="str">
        <f t="shared" si="67"/>
        <v xml:space="preserve">     </v>
      </c>
      <c r="AE302" s="92"/>
      <c r="AF302" s="92" t="s">
        <v>513</v>
      </c>
      <c r="AG302" s="177" t="str">
        <f t="array" ref="AG302">IF(AND(MOD(ROW()-2, 4) = 0, ROW() &lt;= 401),
    LOWER(INDEX(input!$I$3:$I$102, (ROW()-2)/4 + 1)),
    ""
)</f>
        <v/>
      </c>
      <c r="AH302" s="92"/>
      <c r="AI302" s="92"/>
      <c r="AJ302" s="178" t="str">
        <f t="array" ref="AJ302">IF(MOD(ROW()-2, 4) = 0, IF(LOWER(INDEX(input!$V:$V, 3 + (ROW()-2)/4)) = "Slightly Used", "used", LOWER(INDEX(input!$V:$V, 3 + (ROW()-2)/4))), "")</f>
        <v/>
      </c>
      <c r="AK302" s="172" t="b">
        <v>1</v>
      </c>
      <c r="AL302" s="92"/>
      <c r="AM302" s="92"/>
      <c r="AN302" s="92"/>
      <c r="AO302" s="92"/>
      <c r="AP302" s="92"/>
      <c r="AQ302" s="92"/>
      <c r="AR302" s="92" t="s">
        <v>514</v>
      </c>
      <c r="AS302" s="92"/>
      <c r="AT302" s="78" t="str">
        <f t="array" ref="AT302">IF(AND(MOD(ROW()-2, 4) = 0, ROW() &lt;= 401),
    INDEX(input!$AD$3:$AD$102, (ROW()-2)/4 + 1),
    ""
)</f>
        <v>No Matching Item Found</v>
      </c>
      <c r="AU302" s="172" t="b">
        <v>1</v>
      </c>
      <c r="AV302" s="92"/>
      <c r="AW302" s="92"/>
      <c r="AX302" s="172" t="b">
        <v>1</v>
      </c>
      <c r="AY302" s="92"/>
      <c r="AZ302" s="92"/>
      <c r="BA302" s="172" t="b">
        <v>1</v>
      </c>
      <c r="BB302" s="92"/>
      <c r="BC302" s="92"/>
      <c r="BD302" s="172" t="b">
        <v>1</v>
      </c>
      <c r="BE302" s="92"/>
      <c r="BF302" s="92"/>
      <c r="BG302" s="172" t="b">
        <v>1</v>
      </c>
      <c r="BH302" s="92"/>
      <c r="BI302" s="92"/>
      <c r="BJ302" s="172" t="b">
        <v>1</v>
      </c>
      <c r="BK302" s="92"/>
      <c r="BL302" s="92"/>
      <c r="BM302" s="172" t="b">
        <v>1</v>
      </c>
      <c r="BN302" s="92"/>
      <c r="BO302" s="92"/>
      <c r="BP302" s="92" t="s">
        <v>515</v>
      </c>
      <c r="BQ302" s="10"/>
      <c r="BR302" s="10"/>
    </row>
    <row r="303" spans="1:70">
      <c r="A303" s="92" t="str">
        <f t="shared" si="66"/>
        <v xml:space="preserve">      </v>
      </c>
      <c r="B303" s="92" t="str">
        <f t="array" ref="B303">IF(AND(MOD(ROW()-2, 4) = 0, ROW() &lt;= 402), INDEX(input!$C$3:$C$102, (ROW()-2)/4 + 1), "")</f>
        <v/>
      </c>
      <c r="C303" s="92"/>
      <c r="D303" s="92" t="str">
        <f t="array" ref="D303">IF(AND(MOD(ROW()-2, 4) = 0, ROW() &lt;= 401),
    INDEX(input!$E$3:$E$102, (ROW()-2)/4 + 1),
    ""
)</f>
        <v/>
      </c>
      <c r="E303" s="92"/>
      <c r="F303" s="92" t="str">
        <f t="array" ref="F303">IF(AND(MOD(ROW()-2, 4) = 0, ROW() &lt;= 401),
    INDEX(input!$P$3:$P$102, (ROW()-2)/4 + 1),
    ""
)</f>
        <v/>
      </c>
      <c r="G303" s="92">
        <f t="array" ref="G303">IF(AND(MOD(ROW()-2, 4) = 0, ROW() &lt;= 401),
    INDEX(input!$Q$3:$Q$102, (ROW()-2)/4 + 1),
)</f>
        <v>0</v>
      </c>
      <c r="H303" s="172"/>
      <c r="I303" s="92" t="str">
        <f t="array" ref="I303">IF(AND(MOD(ROW()-2, 4) = 0, ROW() &lt;= 401),
    INDEX(input!$R$3:$R$102, (ROW()-2)/4 + 1),
    ""
)</f>
        <v/>
      </c>
      <c r="J303" s="92" t="str">
        <f t="array" ref="J303">IF(AND(MOD(ROW()-2, 4) = 0, ROW() &lt;= 401),
    INDEX(input!$S$3:$S$102, (ROW()-2)/4 + 1),
    ""
)</f>
        <v/>
      </c>
      <c r="K303" s="92"/>
      <c r="L303" s="92"/>
      <c r="M303" s="92"/>
      <c r="N303" s="92"/>
      <c r="O303" s="92" t="str">
        <f t="array" ref="O303">IF(AND(MOD(ROW()-2, 4) = 0, ROW() &lt;= 401),
    INDEX(input!$AA$3:$AA$102, (ROW()-2)/4 + 1),
    ""
)</f>
        <v/>
      </c>
      <c r="P303" s="173" t="str">
        <f t="array" ref="P303">IF(AND(MOD(ROW()-2, 4) = 0, ROW() &lt;= 401),
    INDEX(input!$AC$3:$AC$102, (ROW()-2)/4 + 1),
    ""
)</f>
        <v/>
      </c>
      <c r="Q303" s="92"/>
      <c r="R303" s="173" t="str">
        <f t="array" ref="R303">IF(AND(MOD(ROW()-2, 4) = 0, ROW() &lt;= 401),
    INDEX(input!$T$3:$T$102, (ROW()-2)/4 + 1),
    ""
)</f>
        <v/>
      </c>
      <c r="S303" s="92"/>
      <c r="T303" s="92"/>
      <c r="U303" s="78" t="str">
        <f t="array" ref="U303">IF(AND(MOD(ROW()-2, 4) = 0, ROW() &lt;= 401),
    INDEX(input!$AF$3:$AF$102, (ROW()-2)/4 + 1),
    ""
)</f>
        <v/>
      </c>
      <c r="V303" s="174" t="str">
        <f t="array" ref="V303">IF(AND(MOD(ROW()-2, 4) = 0, ROW() &lt;= 401),
    INDEX(input!$U$3:$U$102, (ROW()-2)/4 + 1),
    ""
)</f>
        <v/>
      </c>
      <c r="W303" s="172"/>
      <c r="X303" s="172"/>
      <c r="Y303" s="175" t="str">
        <f t="array" ref="Y303">IF(AND(MOD(ROW()-2, 4) = 0, ROW() &lt;= 401),
    INDEX(input!$AB$3:$AB$102, (ROW()-2)/4 + 1),
    ""
)</f>
        <v/>
      </c>
      <c r="Z303" s="92">
        <f t="array" ref="Z303">INDEX(Images!$3:$401, INT((ROW()-2)/4)+1, MOD(ROW()-2, 4) + 2)</f>
        <v>0</v>
      </c>
      <c r="AA303" s="92">
        <f>IF(Z303&lt;&gt;"", 2, "")</f>
        <v>2</v>
      </c>
      <c r="AB303" s="92" t="str">
        <f t="shared" ref="AB303:AB305" si="79">IF(Z303&lt;&gt;"", AB302, "")</f>
        <v xml:space="preserve">     </v>
      </c>
      <c r="AC303" s="172"/>
      <c r="AD303" s="92" t="str">
        <f t="shared" si="67"/>
        <v/>
      </c>
      <c r="AE303" s="92"/>
      <c r="AF303" s="92"/>
      <c r="AG303" s="177" t="str">
        <f t="array" ref="AG303">IF(AND(MOD(ROW()-2, 4) = 0, ROW() &lt;= 401),
    LOWER(INDEX(input!$I$3:$I$102, (ROW()-2)/4 + 1)),
    ""
)</f>
        <v/>
      </c>
      <c r="AH303" s="92"/>
      <c r="AI303" s="92"/>
      <c r="AJ303" s="178" t="str">
        <f t="array" ref="AJ303">IF(MOD(ROW()-2, 4) = 0, IF(LOWER(INDEX(input!$V:$V, 3 + (ROW()-2)/4)) = "Slightly Used", "used", LOWER(INDEX(input!$V:$V, 3 + (ROW()-2)/4))), "")</f>
        <v/>
      </c>
      <c r="AK303" s="172"/>
      <c r="AL303" s="92"/>
      <c r="AM303" s="92"/>
      <c r="AN303" s="92"/>
      <c r="AO303" s="92"/>
      <c r="AP303" s="92"/>
      <c r="AQ303" s="92"/>
      <c r="AR303" s="92"/>
      <c r="AS303" s="92"/>
      <c r="AT303" s="78" t="str">
        <f t="array" ref="AT303">IF(AND(MOD(ROW()-2, 4) = 0, ROW() &lt;= 401),
    INDEX(input!$AD$3:$AD$102, (ROW()-2)/4 + 1),
    ""
)</f>
        <v/>
      </c>
      <c r="AU303" s="172"/>
      <c r="AV303" s="92"/>
      <c r="AW303" s="92"/>
      <c r="AX303" s="172"/>
      <c r="AY303" s="92"/>
      <c r="AZ303" s="92"/>
      <c r="BA303" s="172"/>
      <c r="BB303" s="92"/>
      <c r="BC303" s="92"/>
      <c r="BD303" s="172"/>
      <c r="BE303" s="92"/>
      <c r="BF303" s="92"/>
      <c r="BG303" s="172"/>
      <c r="BH303" s="92"/>
      <c r="BI303" s="92"/>
      <c r="BJ303" s="172"/>
      <c r="BK303" s="92"/>
      <c r="BL303" s="92"/>
      <c r="BM303" s="172"/>
      <c r="BN303" s="92"/>
      <c r="BO303" s="92"/>
      <c r="BP303" s="92"/>
      <c r="BQ303" s="10"/>
      <c r="BR303" s="10"/>
    </row>
    <row r="304" spans="1:70">
      <c r="A304" s="92" t="str">
        <f t="shared" si="66"/>
        <v xml:space="preserve">      </v>
      </c>
      <c r="B304" s="92" t="str">
        <f t="array" ref="B304">IF(AND(MOD(ROW()-2, 4) = 0, ROW() &lt;= 402), INDEX(input!$C$3:$C$102, (ROW()-2)/4 + 1), "")</f>
        <v/>
      </c>
      <c r="C304" s="92"/>
      <c r="D304" s="92" t="str">
        <f t="array" ref="D304">IF(AND(MOD(ROW()-2, 4) = 0, ROW() &lt;= 401),
    INDEX(input!$E$3:$E$102, (ROW()-2)/4 + 1),
    ""
)</f>
        <v/>
      </c>
      <c r="E304" s="92"/>
      <c r="F304" s="92" t="str">
        <f t="array" ref="F304">IF(AND(MOD(ROW()-2, 4) = 0, ROW() &lt;= 401),
    INDEX(input!$P$3:$P$102, (ROW()-2)/4 + 1),
    ""
)</f>
        <v/>
      </c>
      <c r="G304" s="92">
        <f t="array" ref="G304">IF(AND(MOD(ROW()-2, 4) = 0, ROW() &lt;= 401),
    INDEX(input!$Q$3:$Q$102, (ROW()-2)/4 + 1),
)</f>
        <v>0</v>
      </c>
      <c r="H304" s="172"/>
      <c r="I304" s="92" t="str">
        <f t="array" ref="I304">IF(AND(MOD(ROW()-2, 4) = 0, ROW() &lt;= 401),
    INDEX(input!$R$3:$R$102, (ROW()-2)/4 + 1),
    ""
)</f>
        <v/>
      </c>
      <c r="J304" s="92" t="str">
        <f t="array" ref="J304">IF(AND(MOD(ROW()-2, 4) = 0, ROW() &lt;= 401),
    INDEX(input!$S$3:$S$102, (ROW()-2)/4 + 1),
    ""
)</f>
        <v/>
      </c>
      <c r="K304" s="92"/>
      <c r="L304" s="92"/>
      <c r="M304" s="92"/>
      <c r="N304" s="92"/>
      <c r="O304" s="92" t="str">
        <f t="array" ref="O304">IF(AND(MOD(ROW()-2, 4) = 0, ROW() &lt;= 401),
    INDEX(input!$AA$3:$AA$102, (ROW()-2)/4 + 1),
    ""
)</f>
        <v/>
      </c>
      <c r="P304" s="173" t="str">
        <f t="array" ref="P304">IF(AND(MOD(ROW()-2, 4) = 0, ROW() &lt;= 401),
    INDEX(input!$AC$3:$AC$102, (ROW()-2)/4 + 1),
    ""
)</f>
        <v/>
      </c>
      <c r="Q304" s="92"/>
      <c r="R304" s="173" t="str">
        <f t="array" ref="R304">IF(AND(MOD(ROW()-2, 4) = 0, ROW() &lt;= 401),
    INDEX(input!$T$3:$T$102, (ROW()-2)/4 + 1),
    ""
)</f>
        <v/>
      </c>
      <c r="S304" s="92"/>
      <c r="T304" s="92"/>
      <c r="U304" s="78" t="str">
        <f t="array" ref="U304">IF(AND(MOD(ROW()-2, 4) = 0, ROW() &lt;= 401),
    INDEX(input!$AF$3:$AF$102, (ROW()-2)/4 + 1),
    ""
)</f>
        <v/>
      </c>
      <c r="V304" s="174" t="str">
        <f t="array" ref="V304">IF(AND(MOD(ROW()-2, 4) = 0, ROW() &lt;= 401),
    INDEX(input!$U$3:$U$102, (ROW()-2)/4 + 1),
    ""
)</f>
        <v/>
      </c>
      <c r="W304" s="172"/>
      <c r="X304" s="172"/>
      <c r="Y304" s="175" t="str">
        <f t="array" ref="Y304">IF(AND(MOD(ROW()-2, 4) = 0, ROW() &lt;= 401),
    INDEX(input!$AB$3:$AB$102, (ROW()-2)/4 + 1),
    ""
)</f>
        <v/>
      </c>
      <c r="Z304" s="92">
        <f t="array" ref="Z304">INDEX(Images!$3:$401, INT((ROW()-2)/4)+1, MOD(ROW()-2, 4) + 2)</f>
        <v>0</v>
      </c>
      <c r="AA304" s="92">
        <f>IF(Z304&lt;&gt;"", 3, "")</f>
        <v>3</v>
      </c>
      <c r="AB304" s="92" t="str">
        <f t="shared" si="79"/>
        <v xml:space="preserve">     </v>
      </c>
      <c r="AC304" s="172"/>
      <c r="AD304" s="92" t="str">
        <f t="shared" si="67"/>
        <v/>
      </c>
      <c r="AE304" s="92"/>
      <c r="AF304" s="92"/>
      <c r="AG304" s="177" t="str">
        <f t="array" ref="AG304">IF(AND(MOD(ROW()-2, 4) = 0, ROW() &lt;= 401),
    LOWER(INDEX(input!$I$3:$I$102, (ROW()-2)/4 + 1)),
    ""
)</f>
        <v/>
      </c>
      <c r="AH304" s="92"/>
      <c r="AI304" s="92"/>
      <c r="AJ304" s="178" t="str">
        <f t="array" ref="AJ304">IF(MOD(ROW()-2, 4) = 0, IF(LOWER(INDEX(input!$V:$V, 3 + (ROW()-2)/4)) = "Slightly Used", "used", LOWER(INDEX(input!$V:$V, 3 + (ROW()-2)/4))), "")</f>
        <v/>
      </c>
      <c r="AK304" s="172"/>
      <c r="AL304" s="92"/>
      <c r="AM304" s="92"/>
      <c r="AN304" s="92"/>
      <c r="AO304" s="92"/>
      <c r="AP304" s="92"/>
      <c r="AQ304" s="92"/>
      <c r="AR304" s="92"/>
      <c r="AS304" s="92"/>
      <c r="AT304" s="78" t="str">
        <f t="array" ref="AT304">IF(AND(MOD(ROW()-2, 4) = 0, ROW() &lt;= 401),
    INDEX(input!$AD$3:$AD$102, (ROW()-2)/4 + 1),
    ""
)</f>
        <v/>
      </c>
      <c r="AU304" s="172"/>
      <c r="AV304" s="92"/>
      <c r="AW304" s="92"/>
      <c r="AX304" s="172"/>
      <c r="AY304" s="92"/>
      <c r="AZ304" s="92"/>
      <c r="BA304" s="172"/>
      <c r="BB304" s="92"/>
      <c r="BC304" s="92"/>
      <c r="BD304" s="172"/>
      <c r="BE304" s="92"/>
      <c r="BF304" s="92"/>
      <c r="BG304" s="172"/>
      <c r="BH304" s="92"/>
      <c r="BI304" s="92"/>
      <c r="BJ304" s="172"/>
      <c r="BK304" s="92"/>
      <c r="BL304" s="92"/>
      <c r="BM304" s="172"/>
      <c r="BN304" s="92"/>
      <c r="BO304" s="92"/>
      <c r="BP304" s="92"/>
      <c r="BQ304" s="10"/>
      <c r="BR304" s="10"/>
    </row>
    <row r="305" spans="1:70">
      <c r="A305" s="92" t="str">
        <f t="shared" si="66"/>
        <v xml:space="preserve">      </v>
      </c>
      <c r="B305" s="92" t="str">
        <f t="array" ref="B305">IF(AND(MOD(ROW()-2, 4) = 0, ROW() &lt;= 402), INDEX(input!$C$3:$C$102, (ROW()-2)/4 + 1), "")</f>
        <v/>
      </c>
      <c r="C305" s="92"/>
      <c r="D305" s="92" t="str">
        <f t="array" ref="D305">IF(AND(MOD(ROW()-2, 4) = 0, ROW() &lt;= 401),
    INDEX(input!$E$3:$E$102, (ROW()-2)/4 + 1),
    ""
)</f>
        <v/>
      </c>
      <c r="E305" s="92"/>
      <c r="F305" s="92" t="str">
        <f t="array" ref="F305">IF(AND(MOD(ROW()-2, 4) = 0, ROW() &lt;= 401),
    INDEX(input!$P$3:$P$102, (ROW()-2)/4 + 1),
    ""
)</f>
        <v/>
      </c>
      <c r="G305" s="92">
        <f t="array" ref="G305">IF(AND(MOD(ROW()-2, 4) = 0, ROW() &lt;= 401),
    INDEX(input!$Q$3:$Q$102, (ROW()-2)/4 + 1),
)</f>
        <v>0</v>
      </c>
      <c r="H305" s="172"/>
      <c r="I305" s="92" t="str">
        <f t="array" ref="I305">IF(AND(MOD(ROW()-2, 4) = 0, ROW() &lt;= 401),
    INDEX(input!$R$3:$R$102, (ROW()-2)/4 + 1),
    ""
)</f>
        <v/>
      </c>
      <c r="J305" s="92" t="str">
        <f t="array" ref="J305">IF(AND(MOD(ROW()-2, 4) = 0, ROW() &lt;= 401),
    INDEX(input!$S$3:$S$102, (ROW()-2)/4 + 1),
    ""
)</f>
        <v/>
      </c>
      <c r="K305" s="92"/>
      <c r="L305" s="92"/>
      <c r="M305" s="92"/>
      <c r="N305" s="92"/>
      <c r="O305" s="92" t="str">
        <f t="array" ref="O305">IF(AND(MOD(ROW()-2, 4) = 0, ROW() &lt;= 401),
    INDEX(input!$AA$3:$AA$102, (ROW()-2)/4 + 1),
    ""
)</f>
        <v/>
      </c>
      <c r="P305" s="173" t="str">
        <f t="array" ref="P305">IF(AND(MOD(ROW()-2, 4) = 0, ROW() &lt;= 401),
    INDEX(input!$AC$3:$AC$102, (ROW()-2)/4 + 1),
    ""
)</f>
        <v/>
      </c>
      <c r="Q305" s="92"/>
      <c r="R305" s="173" t="str">
        <f t="array" ref="R305">IF(AND(MOD(ROW()-2, 4) = 0, ROW() &lt;= 401),
    INDEX(input!$T$3:$T$102, (ROW()-2)/4 + 1),
    ""
)</f>
        <v/>
      </c>
      <c r="S305" s="92"/>
      <c r="T305" s="92"/>
      <c r="U305" s="78" t="str">
        <f t="array" ref="U305">IF(AND(MOD(ROW()-2, 4) = 0, ROW() &lt;= 401),
    INDEX(input!$AF$3:$AF$102, (ROW()-2)/4 + 1),
    ""
)</f>
        <v/>
      </c>
      <c r="V305" s="174" t="str">
        <f t="array" ref="V305">IF(AND(MOD(ROW()-2, 4) = 0, ROW() &lt;= 401),
    INDEX(input!$U$3:$U$102, (ROW()-2)/4 + 1),
    ""
)</f>
        <v/>
      </c>
      <c r="W305" s="172"/>
      <c r="X305" s="172"/>
      <c r="Y305" s="175" t="str">
        <f t="array" ref="Y305">IF(AND(MOD(ROW()-2, 4) = 0, ROW() &lt;= 401),
    INDEX(input!$AB$3:$AB$102, (ROW()-2)/4 + 1),
    ""
)</f>
        <v/>
      </c>
      <c r="Z305" s="92">
        <f t="array" ref="Z305">INDEX(Images!$3:$401, INT((ROW()-2)/4)+1, MOD(ROW()-2, 4) + 2)</f>
        <v>0</v>
      </c>
      <c r="AA305" s="92">
        <f>IF(Z305&lt;&gt;"", 4, "")</f>
        <v>4</v>
      </c>
      <c r="AB305" s="92" t="str">
        <f t="shared" si="79"/>
        <v xml:space="preserve">     </v>
      </c>
      <c r="AC305" s="172"/>
      <c r="AD305" s="92" t="str">
        <f t="shared" si="67"/>
        <v/>
      </c>
      <c r="AE305" s="92"/>
      <c r="AF305" s="92"/>
      <c r="AG305" s="177" t="str">
        <f t="array" ref="AG305">IF(AND(MOD(ROW()-2, 4) = 0, ROW() &lt;= 401),
    LOWER(INDEX(input!$I$3:$I$102, (ROW()-2)/4 + 1)),
    ""
)</f>
        <v/>
      </c>
      <c r="AH305" s="92"/>
      <c r="AI305" s="92"/>
      <c r="AJ305" s="178" t="str">
        <f t="array" ref="AJ305">IF(MOD(ROW()-2, 4) = 0, IF(LOWER(INDEX(input!$V:$V, 3 + (ROW()-2)/4)) = "Slightly Used", "used", LOWER(INDEX(input!$V:$V, 3 + (ROW()-2)/4))), "")</f>
        <v/>
      </c>
      <c r="AK305" s="172"/>
      <c r="AL305" s="92"/>
      <c r="AM305" s="92"/>
      <c r="AN305" s="92"/>
      <c r="AO305" s="92"/>
      <c r="AP305" s="92"/>
      <c r="AQ305" s="92"/>
      <c r="AR305" s="92"/>
      <c r="AS305" s="92"/>
      <c r="AT305" s="78" t="str">
        <f t="array" ref="AT305">IF(AND(MOD(ROW()-2, 4) = 0, ROW() &lt;= 401),
    INDEX(input!$AD$3:$AD$102, (ROW()-2)/4 + 1),
    ""
)</f>
        <v/>
      </c>
      <c r="AU305" s="172"/>
      <c r="AV305" s="92"/>
      <c r="AW305" s="92"/>
      <c r="AX305" s="172"/>
      <c r="AY305" s="92"/>
      <c r="AZ305" s="92"/>
      <c r="BA305" s="172"/>
      <c r="BB305" s="92"/>
      <c r="BC305" s="92"/>
      <c r="BD305" s="172"/>
      <c r="BE305" s="92"/>
      <c r="BF305" s="92"/>
      <c r="BG305" s="172"/>
      <c r="BH305" s="92"/>
      <c r="BI305" s="92"/>
      <c r="BJ305" s="172"/>
      <c r="BK305" s="92"/>
      <c r="BL305" s="92"/>
      <c r="BM305" s="172"/>
      <c r="BN305" s="92"/>
      <c r="BO305" s="92"/>
      <c r="BP305" s="92"/>
      <c r="BQ305" s="10"/>
      <c r="BR305" s="10"/>
    </row>
    <row r="306" spans="1:70">
      <c r="A306" s="92" t="str">
        <f t="shared" si="66"/>
        <v xml:space="preserve">      </v>
      </c>
      <c r="B306" s="92" t="str">
        <f t="array" ref="B306">IF(AND(MOD(ROW()-2, 4) = 0, ROW() &lt;= 402), INDEX(input!$C$3:$C$102, (ROW()-2)/4 + 1), "")</f>
        <v xml:space="preserve">     </v>
      </c>
      <c r="C306" s="92" t="str">
        <f t="array" aca="1" ref="C30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06" s="92">
        <f t="array" ref="D306">IF(AND(MOD(ROW()-2, 4) = 0, ROW() &lt;= 401),
    INDEX(input!$E$3:$E$102, (ROW()-2)/4 + 1),
    ""
)</f>
        <v>0</v>
      </c>
      <c r="E306" s="92" t="s">
        <v>509</v>
      </c>
      <c r="F306" s="92">
        <f t="array" ref="F306">IF(AND(MOD(ROW()-2, 4) = 0, ROW() &lt;= 401),
    INDEX(input!$P$3:$P$102, (ROW()-2)/4 + 1),
    ""
)</f>
        <v>0</v>
      </c>
      <c r="G306" s="92">
        <f t="array" ref="G306">IF(AND(MOD(ROW()-2, 4) = 0, ROW() &lt;= 401),
    INDEX(input!$Q$3:$Q$102, (ROW()-2)/4 + 1),
)</f>
        <v>0</v>
      </c>
      <c r="H306" s="172" t="b">
        <v>0</v>
      </c>
      <c r="I306" s="92">
        <f t="array" ref="I306">IF(AND(MOD(ROW()-2, 4) = 0, ROW() &lt;= 401),
    INDEX(input!$R$3:$R$102, (ROW()-2)/4 + 1),
    ""
)</f>
        <v>0</v>
      </c>
      <c r="J306" s="92">
        <f t="array" ref="J306">IF(AND(MOD(ROW()-2, 4) = 0, ROW() &lt;= 401),
    INDEX(input!$S$3:$S$102, (ROW()-2)/4 + 1),
    ""
)</f>
        <v>0</v>
      </c>
      <c r="K306" s="92"/>
      <c r="L306" s="92"/>
      <c r="M306" s="92"/>
      <c r="N306" s="92"/>
      <c r="O306" s="92" t="str">
        <f t="array" ref="O306">IF(AND(MOD(ROW()-2, 4) = 0, ROW() &lt;= 401),
    INDEX(input!$AA$3:$AA$102, (ROW()-2)/4 + 1),
    ""
)</f>
        <v/>
      </c>
      <c r="P306" s="173" t="str">
        <f t="array" ref="P306">IF(AND(MOD(ROW()-2, 4) = 0, ROW() &lt;= 401),
    INDEX(input!$AC$3:$AC$102, (ROW()-2)/4 + 1),
    ""
)</f>
        <v>No Matching Item Found</v>
      </c>
      <c r="Q306" s="92" t="s">
        <v>510</v>
      </c>
      <c r="R306" s="173">
        <f t="array" ref="R306">IF(AND(MOD(ROW()-2, 4) = 0, ROW() &lt;= 401),
    INDEX(input!$T$3:$T$102, (ROW()-2)/4 + 1),
    ""
)</f>
        <v>0</v>
      </c>
      <c r="S306" s="92" t="s">
        <v>511</v>
      </c>
      <c r="T306" s="92" t="s">
        <v>512</v>
      </c>
      <c r="U306" s="78" t="b">
        <f t="array" ref="U306">IF(AND(MOD(ROW()-2, 4) = 0, ROW() &lt;= 401),
    INDEX(input!$AF$3:$AF$102, (ROW()-2)/4 + 1),
    ""
)</f>
        <v>0</v>
      </c>
      <c r="V306" s="174">
        <f t="array" ref="V306">IF(AND(MOD(ROW()-2, 4) = 0, ROW() &lt;= 401),
    INDEX(input!$U$3:$U$102, (ROW()-2)/4 + 1),
    ""
)</f>
        <v>0</v>
      </c>
      <c r="W306" s="172" t="b">
        <v>1</v>
      </c>
      <c r="X306" s="172" t="b">
        <v>1</v>
      </c>
      <c r="Y306" s="175" t="str">
        <f t="array" ref="Y306">IF(AND(MOD(ROW()-2, 4) = 0, ROW() &lt;= 401),
    INDEX(input!$AB$3:$AB$102, (ROW()-2)/4 + 1),
    ""
)</f>
        <v/>
      </c>
      <c r="Z306" s="92">
        <f t="array" ref="Z306">INDEX(Images!$3:$401, INT((ROW()-2)/4)+1, MOD(ROW()-2, 4) + 2)</f>
        <v>0</v>
      </c>
      <c r="AA306" s="92">
        <f>IF(Z306&lt;&gt;"", 1, "")</f>
        <v>1</v>
      </c>
      <c r="AB306" s="92" t="str">
        <f t="array" ref="AB306">IF(AND(Z306&lt;&gt;"", MOD(ROW()-2,4)=0), INDEX($B$2:$B$401, (ROW()-2)/4*4 + 1), "")</f>
        <v xml:space="preserve">     </v>
      </c>
      <c r="AC306" s="172" t="b">
        <v>0</v>
      </c>
      <c r="AD306" s="92" t="str">
        <f t="shared" si="67"/>
        <v xml:space="preserve">     </v>
      </c>
      <c r="AE306" s="92"/>
      <c r="AF306" s="92" t="s">
        <v>513</v>
      </c>
      <c r="AG306" s="177" t="str">
        <f t="array" ref="AG306">IF(AND(MOD(ROW()-2, 4) = 0, ROW() &lt;= 401),
    LOWER(INDEX(input!$I$3:$I$102, (ROW()-2)/4 + 1)),
    ""
)</f>
        <v/>
      </c>
      <c r="AH306" s="92"/>
      <c r="AI306" s="92"/>
      <c r="AJ306" s="178" t="str">
        <f t="array" ref="AJ306">IF(MOD(ROW()-2, 4) = 0, IF(LOWER(INDEX(input!$V:$V, 3 + (ROW()-2)/4)) = "Slightly Used", "used", LOWER(INDEX(input!$V:$V, 3 + (ROW()-2)/4))), "")</f>
        <v/>
      </c>
      <c r="AK306" s="172" t="b">
        <v>1</v>
      </c>
      <c r="AL306" s="92"/>
      <c r="AM306" s="92"/>
      <c r="AN306" s="92"/>
      <c r="AO306" s="92"/>
      <c r="AP306" s="92"/>
      <c r="AQ306" s="92"/>
      <c r="AR306" s="92" t="s">
        <v>514</v>
      </c>
      <c r="AS306" s="92"/>
      <c r="AT306" s="78" t="str">
        <f t="array" ref="AT306">IF(AND(MOD(ROW()-2, 4) = 0, ROW() &lt;= 401),
    INDEX(input!$AD$3:$AD$102, (ROW()-2)/4 + 1),
    ""
)</f>
        <v>No Matching Item Found</v>
      </c>
      <c r="AU306" s="172" t="b">
        <v>1</v>
      </c>
      <c r="AV306" s="92"/>
      <c r="AW306" s="92"/>
      <c r="AX306" s="172" t="b">
        <v>1</v>
      </c>
      <c r="AY306" s="92"/>
      <c r="AZ306" s="92"/>
      <c r="BA306" s="172" t="b">
        <v>1</v>
      </c>
      <c r="BB306" s="92"/>
      <c r="BC306" s="92"/>
      <c r="BD306" s="172" t="b">
        <v>1</v>
      </c>
      <c r="BE306" s="92"/>
      <c r="BF306" s="92"/>
      <c r="BG306" s="172" t="b">
        <v>1</v>
      </c>
      <c r="BH306" s="92"/>
      <c r="BI306" s="92"/>
      <c r="BJ306" s="172" t="b">
        <v>1</v>
      </c>
      <c r="BK306" s="92"/>
      <c r="BL306" s="92"/>
      <c r="BM306" s="172" t="b">
        <v>1</v>
      </c>
      <c r="BN306" s="92"/>
      <c r="BO306" s="92"/>
      <c r="BP306" s="92" t="s">
        <v>515</v>
      </c>
      <c r="BQ306" s="10"/>
      <c r="BR306" s="10"/>
    </row>
    <row r="307" spans="1:70">
      <c r="A307" s="92" t="str">
        <f t="shared" si="66"/>
        <v xml:space="preserve">      </v>
      </c>
      <c r="B307" s="92" t="str">
        <f t="array" ref="B307">IF(AND(MOD(ROW()-2, 4) = 0, ROW() &lt;= 402), INDEX(input!$C$3:$C$102, (ROW()-2)/4 + 1), "")</f>
        <v/>
      </c>
      <c r="C307" s="92"/>
      <c r="D307" s="92" t="str">
        <f t="array" ref="D307">IF(AND(MOD(ROW()-2, 4) = 0, ROW() &lt;= 401),
    INDEX(input!$E$3:$E$102, (ROW()-2)/4 + 1),
    ""
)</f>
        <v/>
      </c>
      <c r="E307" s="92"/>
      <c r="F307" s="92" t="str">
        <f t="array" ref="F307">IF(AND(MOD(ROW()-2, 4) = 0, ROW() &lt;= 401),
    INDEX(input!$P$3:$P$102, (ROW()-2)/4 + 1),
    ""
)</f>
        <v/>
      </c>
      <c r="G307" s="92">
        <f t="array" ref="G307">IF(AND(MOD(ROW()-2, 4) = 0, ROW() &lt;= 401),
    INDEX(input!$Q$3:$Q$102, (ROW()-2)/4 + 1),
)</f>
        <v>0</v>
      </c>
      <c r="H307" s="172"/>
      <c r="I307" s="92" t="str">
        <f t="array" ref="I307">IF(AND(MOD(ROW()-2, 4) = 0, ROW() &lt;= 401),
    INDEX(input!$R$3:$R$102, (ROW()-2)/4 + 1),
    ""
)</f>
        <v/>
      </c>
      <c r="J307" s="92" t="str">
        <f t="array" ref="J307">IF(AND(MOD(ROW()-2, 4) = 0, ROW() &lt;= 401),
    INDEX(input!$S$3:$S$102, (ROW()-2)/4 + 1),
    ""
)</f>
        <v/>
      </c>
      <c r="K307" s="92"/>
      <c r="L307" s="92"/>
      <c r="M307" s="92"/>
      <c r="N307" s="92"/>
      <c r="O307" s="92" t="str">
        <f t="array" ref="O307">IF(AND(MOD(ROW()-2, 4) = 0, ROW() &lt;= 401),
    INDEX(input!$AA$3:$AA$102, (ROW()-2)/4 + 1),
    ""
)</f>
        <v/>
      </c>
      <c r="P307" s="173" t="str">
        <f t="array" ref="P307">IF(AND(MOD(ROW()-2, 4) = 0, ROW() &lt;= 401),
    INDEX(input!$AC$3:$AC$102, (ROW()-2)/4 + 1),
    ""
)</f>
        <v/>
      </c>
      <c r="Q307" s="92"/>
      <c r="R307" s="173" t="str">
        <f t="array" ref="R307">IF(AND(MOD(ROW()-2, 4) = 0, ROW() &lt;= 401),
    INDEX(input!$T$3:$T$102, (ROW()-2)/4 + 1),
    ""
)</f>
        <v/>
      </c>
      <c r="S307" s="92"/>
      <c r="T307" s="92"/>
      <c r="U307" s="78" t="str">
        <f t="array" ref="U307">IF(AND(MOD(ROW()-2, 4) = 0, ROW() &lt;= 401),
    INDEX(input!$AF$3:$AF$102, (ROW()-2)/4 + 1),
    ""
)</f>
        <v/>
      </c>
      <c r="V307" s="174" t="str">
        <f t="array" ref="V307">IF(AND(MOD(ROW()-2, 4) = 0, ROW() &lt;= 401),
    INDEX(input!$U$3:$U$102, (ROW()-2)/4 + 1),
    ""
)</f>
        <v/>
      </c>
      <c r="W307" s="172"/>
      <c r="X307" s="172"/>
      <c r="Y307" s="175" t="str">
        <f t="array" ref="Y307">IF(AND(MOD(ROW()-2, 4) = 0, ROW() &lt;= 401),
    INDEX(input!$AB$3:$AB$102, (ROW()-2)/4 + 1),
    ""
)</f>
        <v/>
      </c>
      <c r="Z307" s="92">
        <f t="array" ref="Z307">INDEX(Images!$3:$401, INT((ROW()-2)/4)+1, MOD(ROW()-2, 4) + 2)</f>
        <v>0</v>
      </c>
      <c r="AA307" s="92">
        <f>IF(Z307&lt;&gt;"", 2, "")</f>
        <v>2</v>
      </c>
      <c r="AB307" s="92" t="str">
        <f t="shared" ref="AB307:AB309" si="80">IF(Z307&lt;&gt;"", AB306, "")</f>
        <v xml:space="preserve">     </v>
      </c>
      <c r="AC307" s="172"/>
      <c r="AD307" s="92" t="str">
        <f t="shared" si="67"/>
        <v/>
      </c>
      <c r="AE307" s="92"/>
      <c r="AF307" s="92"/>
      <c r="AG307" s="177" t="str">
        <f t="array" ref="AG307">IF(AND(MOD(ROW()-2, 4) = 0, ROW() &lt;= 401),
    LOWER(INDEX(input!$I$3:$I$102, (ROW()-2)/4 + 1)),
    ""
)</f>
        <v/>
      </c>
      <c r="AH307" s="92"/>
      <c r="AI307" s="92"/>
      <c r="AJ307" s="178" t="str">
        <f t="array" ref="AJ307">IF(MOD(ROW()-2, 4) = 0, IF(LOWER(INDEX(input!$V:$V, 3 + (ROW()-2)/4)) = "Slightly Used", "used", LOWER(INDEX(input!$V:$V, 3 + (ROW()-2)/4))), "")</f>
        <v/>
      </c>
      <c r="AK307" s="172"/>
      <c r="AL307" s="92"/>
      <c r="AM307" s="92"/>
      <c r="AN307" s="92"/>
      <c r="AO307" s="92"/>
      <c r="AP307" s="92"/>
      <c r="AQ307" s="92"/>
      <c r="AR307" s="92"/>
      <c r="AS307" s="92"/>
      <c r="AT307" s="78" t="str">
        <f t="array" ref="AT307">IF(AND(MOD(ROW()-2, 4) = 0, ROW() &lt;= 401),
    INDEX(input!$AD$3:$AD$102, (ROW()-2)/4 + 1),
    ""
)</f>
        <v/>
      </c>
      <c r="AU307" s="172"/>
      <c r="AV307" s="92"/>
      <c r="AW307" s="92"/>
      <c r="AX307" s="172"/>
      <c r="AY307" s="92"/>
      <c r="AZ307" s="92"/>
      <c r="BA307" s="172"/>
      <c r="BB307" s="92"/>
      <c r="BC307" s="92"/>
      <c r="BD307" s="172"/>
      <c r="BE307" s="92"/>
      <c r="BF307" s="92"/>
      <c r="BG307" s="172"/>
      <c r="BH307" s="92"/>
      <c r="BI307" s="92"/>
      <c r="BJ307" s="172"/>
      <c r="BK307" s="92"/>
      <c r="BL307" s="92"/>
      <c r="BM307" s="172"/>
      <c r="BN307" s="92"/>
      <c r="BO307" s="92"/>
      <c r="BP307" s="92"/>
      <c r="BQ307" s="10"/>
      <c r="BR307" s="10"/>
    </row>
    <row r="308" spans="1:70">
      <c r="A308" s="92" t="str">
        <f t="shared" si="66"/>
        <v xml:space="preserve">      </v>
      </c>
      <c r="B308" s="92" t="str">
        <f t="array" ref="B308">IF(AND(MOD(ROW()-2, 4) = 0, ROW() &lt;= 402), INDEX(input!$C$3:$C$102, (ROW()-2)/4 + 1), "")</f>
        <v/>
      </c>
      <c r="C308" s="92"/>
      <c r="D308" s="92" t="str">
        <f t="array" ref="D308">IF(AND(MOD(ROW()-2, 4) = 0, ROW() &lt;= 401),
    INDEX(input!$E$3:$E$102, (ROW()-2)/4 + 1),
    ""
)</f>
        <v/>
      </c>
      <c r="E308" s="92"/>
      <c r="F308" s="92" t="str">
        <f t="array" ref="F308">IF(AND(MOD(ROW()-2, 4) = 0, ROW() &lt;= 401),
    INDEX(input!$P$3:$P$102, (ROW()-2)/4 + 1),
    ""
)</f>
        <v/>
      </c>
      <c r="G308" s="92">
        <f t="array" ref="G308">IF(AND(MOD(ROW()-2, 4) = 0, ROW() &lt;= 401),
    INDEX(input!$Q$3:$Q$102, (ROW()-2)/4 + 1),
)</f>
        <v>0</v>
      </c>
      <c r="H308" s="172"/>
      <c r="I308" s="92" t="str">
        <f t="array" ref="I308">IF(AND(MOD(ROW()-2, 4) = 0, ROW() &lt;= 401),
    INDEX(input!$R$3:$R$102, (ROW()-2)/4 + 1),
    ""
)</f>
        <v/>
      </c>
      <c r="J308" s="92" t="str">
        <f t="array" ref="J308">IF(AND(MOD(ROW()-2, 4) = 0, ROW() &lt;= 401),
    INDEX(input!$S$3:$S$102, (ROW()-2)/4 + 1),
    ""
)</f>
        <v/>
      </c>
      <c r="K308" s="92"/>
      <c r="L308" s="92"/>
      <c r="M308" s="92"/>
      <c r="N308" s="92"/>
      <c r="O308" s="92" t="str">
        <f t="array" ref="O308">IF(AND(MOD(ROW()-2, 4) = 0, ROW() &lt;= 401),
    INDEX(input!$AA$3:$AA$102, (ROW()-2)/4 + 1),
    ""
)</f>
        <v/>
      </c>
      <c r="P308" s="173" t="str">
        <f t="array" ref="P308">IF(AND(MOD(ROW()-2, 4) = 0, ROW() &lt;= 401),
    INDEX(input!$AC$3:$AC$102, (ROW()-2)/4 + 1),
    ""
)</f>
        <v/>
      </c>
      <c r="Q308" s="92"/>
      <c r="R308" s="173" t="str">
        <f t="array" ref="R308">IF(AND(MOD(ROW()-2, 4) = 0, ROW() &lt;= 401),
    INDEX(input!$T$3:$T$102, (ROW()-2)/4 + 1),
    ""
)</f>
        <v/>
      </c>
      <c r="S308" s="92"/>
      <c r="T308" s="92"/>
      <c r="U308" s="78" t="str">
        <f t="array" ref="U308">IF(AND(MOD(ROW()-2, 4) = 0, ROW() &lt;= 401),
    INDEX(input!$AF$3:$AF$102, (ROW()-2)/4 + 1),
    ""
)</f>
        <v/>
      </c>
      <c r="V308" s="174" t="str">
        <f t="array" ref="V308">IF(AND(MOD(ROW()-2, 4) = 0, ROW() &lt;= 401),
    INDEX(input!$U$3:$U$102, (ROW()-2)/4 + 1),
    ""
)</f>
        <v/>
      </c>
      <c r="W308" s="172"/>
      <c r="X308" s="172"/>
      <c r="Y308" s="175" t="str">
        <f t="array" ref="Y308">IF(AND(MOD(ROW()-2, 4) = 0, ROW() &lt;= 401),
    INDEX(input!$AB$3:$AB$102, (ROW()-2)/4 + 1),
    ""
)</f>
        <v/>
      </c>
      <c r="Z308" s="92">
        <f t="array" ref="Z308">INDEX(Images!$3:$401, INT((ROW()-2)/4)+1, MOD(ROW()-2, 4) + 2)</f>
        <v>0</v>
      </c>
      <c r="AA308" s="92">
        <f>IF(Z308&lt;&gt;"", 3, "")</f>
        <v>3</v>
      </c>
      <c r="AB308" s="92" t="str">
        <f t="shared" si="80"/>
        <v xml:space="preserve">     </v>
      </c>
      <c r="AC308" s="172"/>
      <c r="AD308" s="92" t="str">
        <f t="shared" si="67"/>
        <v/>
      </c>
      <c r="AE308" s="92"/>
      <c r="AF308" s="92"/>
      <c r="AG308" s="177" t="str">
        <f t="array" ref="AG308">IF(AND(MOD(ROW()-2, 4) = 0, ROW() &lt;= 401),
    LOWER(INDEX(input!$I$3:$I$102, (ROW()-2)/4 + 1)),
    ""
)</f>
        <v/>
      </c>
      <c r="AH308" s="92"/>
      <c r="AI308" s="92"/>
      <c r="AJ308" s="178" t="str">
        <f t="array" ref="AJ308">IF(MOD(ROW()-2, 4) = 0, IF(LOWER(INDEX(input!$V:$V, 3 + (ROW()-2)/4)) = "Slightly Used", "used", LOWER(INDEX(input!$V:$V, 3 + (ROW()-2)/4))), "")</f>
        <v/>
      </c>
      <c r="AK308" s="172"/>
      <c r="AL308" s="92"/>
      <c r="AM308" s="92"/>
      <c r="AN308" s="92"/>
      <c r="AO308" s="92"/>
      <c r="AP308" s="92"/>
      <c r="AQ308" s="92"/>
      <c r="AR308" s="92"/>
      <c r="AS308" s="92"/>
      <c r="AT308" s="78" t="str">
        <f t="array" ref="AT308">IF(AND(MOD(ROW()-2, 4) = 0, ROW() &lt;= 401),
    INDEX(input!$AD$3:$AD$102, (ROW()-2)/4 + 1),
    ""
)</f>
        <v/>
      </c>
      <c r="AU308" s="172"/>
      <c r="AV308" s="92"/>
      <c r="AW308" s="92"/>
      <c r="AX308" s="172"/>
      <c r="AY308" s="92"/>
      <c r="AZ308" s="92"/>
      <c r="BA308" s="172"/>
      <c r="BB308" s="92"/>
      <c r="BC308" s="92"/>
      <c r="BD308" s="172"/>
      <c r="BE308" s="92"/>
      <c r="BF308" s="92"/>
      <c r="BG308" s="172"/>
      <c r="BH308" s="92"/>
      <c r="BI308" s="92"/>
      <c r="BJ308" s="172"/>
      <c r="BK308" s="92"/>
      <c r="BL308" s="92"/>
      <c r="BM308" s="172"/>
      <c r="BN308" s="92"/>
      <c r="BO308" s="92"/>
      <c r="BP308" s="92"/>
      <c r="BQ308" s="10"/>
      <c r="BR308" s="10"/>
    </row>
    <row r="309" spans="1:70">
      <c r="A309" s="92" t="str">
        <f t="shared" si="66"/>
        <v xml:space="preserve">      </v>
      </c>
      <c r="B309" s="92" t="str">
        <f t="array" ref="B309">IF(AND(MOD(ROW()-2, 4) = 0, ROW() &lt;= 402), INDEX(input!$C$3:$C$102, (ROW()-2)/4 + 1), "")</f>
        <v/>
      </c>
      <c r="C309" s="92"/>
      <c r="D309" s="92" t="str">
        <f t="array" ref="D309">IF(AND(MOD(ROW()-2, 4) = 0, ROW() &lt;= 401),
    INDEX(input!$E$3:$E$102, (ROW()-2)/4 + 1),
    ""
)</f>
        <v/>
      </c>
      <c r="E309" s="92"/>
      <c r="F309" s="92" t="str">
        <f t="array" ref="F309">IF(AND(MOD(ROW()-2, 4) = 0, ROW() &lt;= 401),
    INDEX(input!$P$3:$P$102, (ROW()-2)/4 + 1),
    ""
)</f>
        <v/>
      </c>
      <c r="G309" s="92">
        <f t="array" ref="G309">IF(AND(MOD(ROW()-2, 4) = 0, ROW() &lt;= 401),
    INDEX(input!$Q$3:$Q$102, (ROW()-2)/4 + 1),
)</f>
        <v>0</v>
      </c>
      <c r="H309" s="172"/>
      <c r="I309" s="92" t="str">
        <f t="array" ref="I309">IF(AND(MOD(ROW()-2, 4) = 0, ROW() &lt;= 401),
    INDEX(input!$R$3:$R$102, (ROW()-2)/4 + 1),
    ""
)</f>
        <v/>
      </c>
      <c r="J309" s="92" t="str">
        <f t="array" ref="J309">IF(AND(MOD(ROW()-2, 4) = 0, ROW() &lt;= 401),
    INDEX(input!$S$3:$S$102, (ROW()-2)/4 + 1),
    ""
)</f>
        <v/>
      </c>
      <c r="K309" s="92"/>
      <c r="L309" s="92"/>
      <c r="M309" s="92"/>
      <c r="N309" s="92"/>
      <c r="O309" s="92" t="str">
        <f t="array" ref="O309">IF(AND(MOD(ROW()-2, 4) = 0, ROW() &lt;= 401),
    INDEX(input!$AA$3:$AA$102, (ROW()-2)/4 + 1),
    ""
)</f>
        <v/>
      </c>
      <c r="P309" s="173" t="str">
        <f t="array" ref="P309">IF(AND(MOD(ROW()-2, 4) = 0, ROW() &lt;= 401),
    INDEX(input!$AC$3:$AC$102, (ROW()-2)/4 + 1),
    ""
)</f>
        <v/>
      </c>
      <c r="Q309" s="92"/>
      <c r="R309" s="173" t="str">
        <f t="array" ref="R309">IF(AND(MOD(ROW()-2, 4) = 0, ROW() &lt;= 401),
    INDEX(input!$T$3:$T$102, (ROW()-2)/4 + 1),
    ""
)</f>
        <v/>
      </c>
      <c r="S309" s="92"/>
      <c r="T309" s="92"/>
      <c r="U309" s="78" t="str">
        <f t="array" ref="U309">IF(AND(MOD(ROW()-2, 4) = 0, ROW() &lt;= 401),
    INDEX(input!$AF$3:$AF$102, (ROW()-2)/4 + 1),
    ""
)</f>
        <v/>
      </c>
      <c r="V309" s="174" t="str">
        <f t="array" ref="V309">IF(AND(MOD(ROW()-2, 4) = 0, ROW() &lt;= 401),
    INDEX(input!$U$3:$U$102, (ROW()-2)/4 + 1),
    ""
)</f>
        <v/>
      </c>
      <c r="W309" s="172"/>
      <c r="X309" s="172"/>
      <c r="Y309" s="175" t="str">
        <f t="array" ref="Y309">IF(AND(MOD(ROW()-2, 4) = 0, ROW() &lt;= 401),
    INDEX(input!$AB$3:$AB$102, (ROW()-2)/4 + 1),
    ""
)</f>
        <v/>
      </c>
      <c r="Z309" s="92">
        <f t="array" ref="Z309">INDEX(Images!$3:$401, INT((ROW()-2)/4)+1, MOD(ROW()-2, 4) + 2)</f>
        <v>0</v>
      </c>
      <c r="AA309" s="92">
        <f>IF(Z309&lt;&gt;"", 4, "")</f>
        <v>4</v>
      </c>
      <c r="AB309" s="92" t="str">
        <f t="shared" si="80"/>
        <v xml:space="preserve">     </v>
      </c>
      <c r="AC309" s="172"/>
      <c r="AD309" s="92" t="str">
        <f t="shared" si="67"/>
        <v/>
      </c>
      <c r="AE309" s="92"/>
      <c r="AF309" s="92"/>
      <c r="AG309" s="177" t="str">
        <f t="array" ref="AG309">IF(AND(MOD(ROW()-2, 4) = 0, ROW() &lt;= 401),
    LOWER(INDEX(input!$I$3:$I$102, (ROW()-2)/4 + 1)),
    ""
)</f>
        <v/>
      </c>
      <c r="AH309" s="92"/>
      <c r="AI309" s="92"/>
      <c r="AJ309" s="178" t="str">
        <f t="array" ref="AJ309">IF(MOD(ROW()-2, 4) = 0, IF(LOWER(INDEX(input!$V:$V, 3 + (ROW()-2)/4)) = "Slightly Used", "used", LOWER(INDEX(input!$V:$V, 3 + (ROW()-2)/4))), "")</f>
        <v/>
      </c>
      <c r="AK309" s="172"/>
      <c r="AL309" s="92"/>
      <c r="AM309" s="92"/>
      <c r="AN309" s="92"/>
      <c r="AO309" s="92"/>
      <c r="AP309" s="92"/>
      <c r="AQ309" s="92"/>
      <c r="AR309" s="92"/>
      <c r="AS309" s="92"/>
      <c r="AT309" s="78" t="str">
        <f t="array" ref="AT309">IF(AND(MOD(ROW()-2, 4) = 0, ROW() &lt;= 401),
    INDEX(input!$AD$3:$AD$102, (ROW()-2)/4 + 1),
    ""
)</f>
        <v/>
      </c>
      <c r="AU309" s="172"/>
      <c r="AV309" s="92"/>
      <c r="AW309" s="92"/>
      <c r="AX309" s="172"/>
      <c r="AY309" s="92"/>
      <c r="AZ309" s="92"/>
      <c r="BA309" s="172"/>
      <c r="BB309" s="92"/>
      <c r="BC309" s="92"/>
      <c r="BD309" s="172"/>
      <c r="BE309" s="92"/>
      <c r="BF309" s="92"/>
      <c r="BG309" s="172"/>
      <c r="BH309" s="92"/>
      <c r="BI309" s="92"/>
      <c r="BJ309" s="172"/>
      <c r="BK309" s="92"/>
      <c r="BL309" s="92"/>
      <c r="BM309" s="172"/>
      <c r="BN309" s="92"/>
      <c r="BO309" s="92"/>
      <c r="BP309" s="92"/>
      <c r="BQ309" s="10"/>
      <c r="BR309" s="10"/>
    </row>
    <row r="310" spans="1:70">
      <c r="A310" s="92" t="str">
        <f t="shared" si="66"/>
        <v xml:space="preserve">      </v>
      </c>
      <c r="B310" s="92" t="str">
        <f t="array" ref="B310">IF(AND(MOD(ROW()-2, 4) = 0, ROW() &lt;= 402), INDEX(input!$C$3:$C$102, (ROW()-2)/4 + 1), "")</f>
        <v xml:space="preserve">     </v>
      </c>
      <c r="C310" s="92" t="str">
        <f t="array" aca="1" ref="C31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10" s="92">
        <f t="array" ref="D310">IF(AND(MOD(ROW()-2, 4) = 0, ROW() &lt;= 401),
    INDEX(input!$E$3:$E$102, (ROW()-2)/4 + 1),
    ""
)</f>
        <v>0</v>
      </c>
      <c r="E310" s="92" t="s">
        <v>509</v>
      </c>
      <c r="F310" s="92">
        <f t="array" ref="F310">IF(AND(MOD(ROW()-2, 4) = 0, ROW() &lt;= 401),
    INDEX(input!$P$3:$P$102, (ROW()-2)/4 + 1),
    ""
)</f>
        <v>0</v>
      </c>
      <c r="G310" s="92">
        <f t="array" ref="G310">IF(AND(MOD(ROW()-2, 4) = 0, ROW() &lt;= 401),
    INDEX(input!$Q$3:$Q$102, (ROW()-2)/4 + 1),
)</f>
        <v>0</v>
      </c>
      <c r="H310" s="172" t="b">
        <v>0</v>
      </c>
      <c r="I310" s="92">
        <f t="array" ref="I310">IF(AND(MOD(ROW()-2, 4) = 0, ROW() &lt;= 401),
    INDEX(input!$R$3:$R$102, (ROW()-2)/4 + 1),
    ""
)</f>
        <v>0</v>
      </c>
      <c r="J310" s="92">
        <f t="array" ref="J310">IF(AND(MOD(ROW()-2, 4) = 0, ROW() &lt;= 401),
    INDEX(input!$S$3:$S$102, (ROW()-2)/4 + 1),
    ""
)</f>
        <v>0</v>
      </c>
      <c r="K310" s="92"/>
      <c r="L310" s="92"/>
      <c r="M310" s="92"/>
      <c r="N310" s="92"/>
      <c r="O310" s="92" t="str">
        <f t="array" ref="O310">IF(AND(MOD(ROW()-2, 4) = 0, ROW() &lt;= 401),
    INDEX(input!$AA$3:$AA$102, (ROW()-2)/4 + 1),
    ""
)</f>
        <v/>
      </c>
      <c r="P310" s="173" t="str">
        <f t="array" ref="P310">IF(AND(MOD(ROW()-2, 4) = 0, ROW() &lt;= 401),
    INDEX(input!$AC$3:$AC$102, (ROW()-2)/4 + 1),
    ""
)</f>
        <v>No Matching Item Found</v>
      </c>
      <c r="Q310" s="92" t="s">
        <v>510</v>
      </c>
      <c r="R310" s="173">
        <f t="array" ref="R310">IF(AND(MOD(ROW()-2, 4) = 0, ROW() &lt;= 401),
    INDEX(input!$T$3:$T$102, (ROW()-2)/4 + 1),
    ""
)</f>
        <v>0</v>
      </c>
      <c r="S310" s="92" t="s">
        <v>511</v>
      </c>
      <c r="T310" s="92" t="s">
        <v>512</v>
      </c>
      <c r="U310" s="78" t="b">
        <f t="array" ref="U310">IF(AND(MOD(ROW()-2, 4) = 0, ROW() &lt;= 401),
    INDEX(input!$AF$3:$AF$102, (ROW()-2)/4 + 1),
    ""
)</f>
        <v>0</v>
      </c>
      <c r="V310" s="174">
        <f t="array" ref="V310">IF(AND(MOD(ROW()-2, 4) = 0, ROW() &lt;= 401),
    INDEX(input!$U$3:$U$102, (ROW()-2)/4 + 1),
    ""
)</f>
        <v>0</v>
      </c>
      <c r="W310" s="172" t="b">
        <v>1</v>
      </c>
      <c r="X310" s="172" t="b">
        <v>1</v>
      </c>
      <c r="Y310" s="175" t="str">
        <f t="array" ref="Y310">IF(AND(MOD(ROW()-2, 4) = 0, ROW() &lt;= 401),
    INDEX(input!$AB$3:$AB$102, (ROW()-2)/4 + 1),
    ""
)</f>
        <v/>
      </c>
      <c r="Z310" s="92">
        <f t="array" ref="Z310">INDEX(Images!$3:$401, INT((ROW()-2)/4)+1, MOD(ROW()-2, 4) + 2)</f>
        <v>0</v>
      </c>
      <c r="AA310" s="92">
        <f>IF(Z310&lt;&gt;"", 1, "")</f>
        <v>1</v>
      </c>
      <c r="AB310" s="92" t="str">
        <f t="array" ref="AB310">IF(AND(Z310&lt;&gt;"", MOD(ROW()-2,4)=0), INDEX($B$2:$B$401, (ROW()-2)/4*4 + 1), "")</f>
        <v xml:space="preserve">     </v>
      </c>
      <c r="AC310" s="172" t="b">
        <v>0</v>
      </c>
      <c r="AD310" s="92" t="str">
        <f t="shared" si="67"/>
        <v xml:space="preserve">     </v>
      </c>
      <c r="AE310" s="92"/>
      <c r="AF310" s="92" t="s">
        <v>513</v>
      </c>
      <c r="AG310" s="177" t="str">
        <f t="array" ref="AG310">IF(AND(MOD(ROW()-2, 4) = 0, ROW() &lt;= 401),
    LOWER(INDEX(input!$I$3:$I$102, (ROW()-2)/4 + 1)),
    ""
)</f>
        <v/>
      </c>
      <c r="AH310" s="92"/>
      <c r="AI310" s="92"/>
      <c r="AJ310" s="178" t="str">
        <f t="array" ref="AJ310">IF(MOD(ROW()-2, 4) = 0, IF(LOWER(INDEX(input!$V:$V, 3 + (ROW()-2)/4)) = "Slightly Used", "used", LOWER(INDEX(input!$V:$V, 3 + (ROW()-2)/4))), "")</f>
        <v/>
      </c>
      <c r="AK310" s="172" t="b">
        <v>1</v>
      </c>
      <c r="AL310" s="92"/>
      <c r="AM310" s="92"/>
      <c r="AN310" s="92"/>
      <c r="AO310" s="92"/>
      <c r="AP310" s="92"/>
      <c r="AQ310" s="92"/>
      <c r="AR310" s="92" t="s">
        <v>514</v>
      </c>
      <c r="AS310" s="92"/>
      <c r="AT310" s="78" t="str">
        <f t="array" ref="AT310">IF(AND(MOD(ROW()-2, 4) = 0, ROW() &lt;= 401),
    INDEX(input!$AD$3:$AD$102, (ROW()-2)/4 + 1),
    ""
)</f>
        <v>No Matching Item Found</v>
      </c>
      <c r="AU310" s="172" t="b">
        <v>1</v>
      </c>
      <c r="AV310" s="92"/>
      <c r="AW310" s="92"/>
      <c r="AX310" s="172" t="b">
        <v>1</v>
      </c>
      <c r="AY310" s="92"/>
      <c r="AZ310" s="92"/>
      <c r="BA310" s="172" t="b">
        <v>1</v>
      </c>
      <c r="BB310" s="92"/>
      <c r="BC310" s="92"/>
      <c r="BD310" s="172" t="b">
        <v>1</v>
      </c>
      <c r="BE310" s="92"/>
      <c r="BF310" s="92"/>
      <c r="BG310" s="172" t="b">
        <v>1</v>
      </c>
      <c r="BH310" s="92"/>
      <c r="BI310" s="92"/>
      <c r="BJ310" s="172" t="b">
        <v>1</v>
      </c>
      <c r="BK310" s="92"/>
      <c r="BL310" s="92"/>
      <c r="BM310" s="172" t="b">
        <v>1</v>
      </c>
      <c r="BN310" s="92"/>
      <c r="BO310" s="92"/>
      <c r="BP310" s="92" t="s">
        <v>515</v>
      </c>
      <c r="BQ310" s="10"/>
      <c r="BR310" s="10"/>
    </row>
    <row r="311" spans="1:70">
      <c r="A311" s="92" t="str">
        <f t="shared" si="66"/>
        <v xml:space="preserve">      </v>
      </c>
      <c r="B311" s="92" t="str">
        <f t="array" ref="B311">IF(AND(MOD(ROW()-2, 4) = 0, ROW() &lt;= 402), INDEX(input!$C$3:$C$102, (ROW()-2)/4 + 1), "")</f>
        <v/>
      </c>
      <c r="C311" s="92"/>
      <c r="D311" s="92" t="str">
        <f t="array" ref="D311">IF(AND(MOD(ROW()-2, 4) = 0, ROW() &lt;= 401),
    INDEX(input!$E$3:$E$102, (ROW()-2)/4 + 1),
    ""
)</f>
        <v/>
      </c>
      <c r="E311" s="92"/>
      <c r="F311" s="92" t="str">
        <f t="array" ref="F311">IF(AND(MOD(ROW()-2, 4) = 0, ROW() &lt;= 401),
    INDEX(input!$P$3:$P$102, (ROW()-2)/4 + 1),
    ""
)</f>
        <v/>
      </c>
      <c r="G311" s="92">
        <f t="array" ref="G311">IF(AND(MOD(ROW()-2, 4) = 0, ROW() &lt;= 401),
    INDEX(input!$Q$3:$Q$102, (ROW()-2)/4 + 1),
)</f>
        <v>0</v>
      </c>
      <c r="H311" s="172"/>
      <c r="I311" s="92" t="str">
        <f t="array" ref="I311">IF(AND(MOD(ROW()-2, 4) = 0, ROW() &lt;= 401),
    INDEX(input!$R$3:$R$102, (ROW()-2)/4 + 1),
    ""
)</f>
        <v/>
      </c>
      <c r="J311" s="92" t="str">
        <f t="array" ref="J311">IF(AND(MOD(ROW()-2, 4) = 0, ROW() &lt;= 401),
    INDEX(input!$S$3:$S$102, (ROW()-2)/4 + 1),
    ""
)</f>
        <v/>
      </c>
      <c r="K311" s="92"/>
      <c r="L311" s="92"/>
      <c r="M311" s="92"/>
      <c r="N311" s="92"/>
      <c r="O311" s="92" t="str">
        <f t="array" ref="O311">IF(AND(MOD(ROW()-2, 4) = 0, ROW() &lt;= 401),
    INDEX(input!$AA$3:$AA$102, (ROW()-2)/4 + 1),
    ""
)</f>
        <v/>
      </c>
      <c r="P311" s="173" t="str">
        <f t="array" ref="P311">IF(AND(MOD(ROW()-2, 4) = 0, ROW() &lt;= 401),
    INDEX(input!$AC$3:$AC$102, (ROW()-2)/4 + 1),
    ""
)</f>
        <v/>
      </c>
      <c r="Q311" s="92"/>
      <c r="R311" s="173" t="str">
        <f t="array" ref="R311">IF(AND(MOD(ROW()-2, 4) = 0, ROW() &lt;= 401),
    INDEX(input!$T$3:$T$102, (ROW()-2)/4 + 1),
    ""
)</f>
        <v/>
      </c>
      <c r="S311" s="92"/>
      <c r="T311" s="92"/>
      <c r="U311" s="78" t="str">
        <f t="array" ref="U311">IF(AND(MOD(ROW()-2, 4) = 0, ROW() &lt;= 401),
    INDEX(input!$AF$3:$AF$102, (ROW()-2)/4 + 1),
    ""
)</f>
        <v/>
      </c>
      <c r="V311" s="174" t="str">
        <f t="array" ref="V311">IF(AND(MOD(ROW()-2, 4) = 0, ROW() &lt;= 401),
    INDEX(input!$U$3:$U$102, (ROW()-2)/4 + 1),
    ""
)</f>
        <v/>
      </c>
      <c r="W311" s="172"/>
      <c r="X311" s="172"/>
      <c r="Y311" s="175" t="str">
        <f t="array" ref="Y311">IF(AND(MOD(ROW()-2, 4) = 0, ROW() &lt;= 401),
    INDEX(input!$AB$3:$AB$102, (ROW()-2)/4 + 1),
    ""
)</f>
        <v/>
      </c>
      <c r="Z311" s="92">
        <f t="array" ref="Z311">INDEX(Images!$3:$401, INT((ROW()-2)/4)+1, MOD(ROW()-2, 4) + 2)</f>
        <v>0</v>
      </c>
      <c r="AA311" s="92">
        <f>IF(Z311&lt;&gt;"", 2, "")</f>
        <v>2</v>
      </c>
      <c r="AB311" s="92" t="str">
        <f t="shared" ref="AB311:AB313" si="81">IF(Z311&lt;&gt;"", AB310, "")</f>
        <v xml:space="preserve">     </v>
      </c>
      <c r="AC311" s="172"/>
      <c r="AD311" s="92" t="str">
        <f t="shared" si="67"/>
        <v/>
      </c>
      <c r="AE311" s="92"/>
      <c r="AF311" s="92"/>
      <c r="AG311" s="177" t="str">
        <f t="array" ref="AG311">IF(AND(MOD(ROW()-2, 4) = 0, ROW() &lt;= 401),
    LOWER(INDEX(input!$I$3:$I$102, (ROW()-2)/4 + 1)),
    ""
)</f>
        <v/>
      </c>
      <c r="AH311" s="92"/>
      <c r="AI311" s="92"/>
      <c r="AJ311" s="178" t="str">
        <f t="array" ref="AJ311">IF(MOD(ROW()-2, 4) = 0, IF(LOWER(INDEX(input!$V:$V, 3 + (ROW()-2)/4)) = "Slightly Used", "used", LOWER(INDEX(input!$V:$V, 3 + (ROW()-2)/4))), "")</f>
        <v/>
      </c>
      <c r="AK311" s="172"/>
      <c r="AL311" s="92"/>
      <c r="AM311" s="92"/>
      <c r="AN311" s="92"/>
      <c r="AO311" s="92"/>
      <c r="AP311" s="92"/>
      <c r="AQ311" s="92"/>
      <c r="AR311" s="92"/>
      <c r="AS311" s="92"/>
      <c r="AT311" s="78" t="str">
        <f t="array" ref="AT311">IF(AND(MOD(ROW()-2, 4) = 0, ROW() &lt;= 401),
    INDEX(input!$AD$3:$AD$102, (ROW()-2)/4 + 1),
    ""
)</f>
        <v/>
      </c>
      <c r="AU311" s="172"/>
      <c r="AV311" s="92"/>
      <c r="AW311" s="92"/>
      <c r="AX311" s="172"/>
      <c r="AY311" s="92"/>
      <c r="AZ311" s="92"/>
      <c r="BA311" s="172"/>
      <c r="BB311" s="92"/>
      <c r="BC311" s="92"/>
      <c r="BD311" s="172"/>
      <c r="BE311" s="92"/>
      <c r="BF311" s="92"/>
      <c r="BG311" s="172"/>
      <c r="BH311" s="92"/>
      <c r="BI311" s="92"/>
      <c r="BJ311" s="172"/>
      <c r="BK311" s="92"/>
      <c r="BL311" s="92"/>
      <c r="BM311" s="172"/>
      <c r="BN311" s="92"/>
      <c r="BO311" s="92"/>
      <c r="BP311" s="92"/>
      <c r="BQ311" s="10"/>
      <c r="BR311" s="10"/>
    </row>
    <row r="312" spans="1:70">
      <c r="A312" s="92" t="str">
        <f t="shared" si="66"/>
        <v xml:space="preserve">      </v>
      </c>
      <c r="B312" s="92" t="str">
        <f t="array" ref="B312">IF(AND(MOD(ROW()-2, 4) = 0, ROW() &lt;= 402), INDEX(input!$C$3:$C$102, (ROW()-2)/4 + 1), "")</f>
        <v/>
      </c>
      <c r="C312" s="92"/>
      <c r="D312" s="92" t="str">
        <f t="array" ref="D312">IF(AND(MOD(ROW()-2, 4) = 0, ROW() &lt;= 401),
    INDEX(input!$E$3:$E$102, (ROW()-2)/4 + 1),
    ""
)</f>
        <v/>
      </c>
      <c r="E312" s="92"/>
      <c r="F312" s="92" t="str">
        <f t="array" ref="F312">IF(AND(MOD(ROW()-2, 4) = 0, ROW() &lt;= 401),
    INDEX(input!$P$3:$P$102, (ROW()-2)/4 + 1),
    ""
)</f>
        <v/>
      </c>
      <c r="G312" s="92">
        <f t="array" ref="G312">IF(AND(MOD(ROW()-2, 4) = 0, ROW() &lt;= 401),
    INDEX(input!$Q$3:$Q$102, (ROW()-2)/4 + 1),
)</f>
        <v>0</v>
      </c>
      <c r="H312" s="172"/>
      <c r="I312" s="92" t="str">
        <f t="array" ref="I312">IF(AND(MOD(ROW()-2, 4) = 0, ROW() &lt;= 401),
    INDEX(input!$R$3:$R$102, (ROW()-2)/4 + 1),
    ""
)</f>
        <v/>
      </c>
      <c r="J312" s="92" t="str">
        <f t="array" ref="J312">IF(AND(MOD(ROW()-2, 4) = 0, ROW() &lt;= 401),
    INDEX(input!$S$3:$S$102, (ROW()-2)/4 + 1),
    ""
)</f>
        <v/>
      </c>
      <c r="K312" s="92"/>
      <c r="L312" s="92"/>
      <c r="M312" s="92"/>
      <c r="N312" s="92"/>
      <c r="O312" s="92" t="str">
        <f t="array" ref="O312">IF(AND(MOD(ROW()-2, 4) = 0, ROW() &lt;= 401),
    INDEX(input!$AA$3:$AA$102, (ROW()-2)/4 + 1),
    ""
)</f>
        <v/>
      </c>
      <c r="P312" s="173" t="str">
        <f t="array" ref="P312">IF(AND(MOD(ROW()-2, 4) = 0, ROW() &lt;= 401),
    INDEX(input!$AC$3:$AC$102, (ROW()-2)/4 + 1),
    ""
)</f>
        <v/>
      </c>
      <c r="Q312" s="92"/>
      <c r="R312" s="173" t="str">
        <f t="array" ref="R312">IF(AND(MOD(ROW()-2, 4) = 0, ROW() &lt;= 401),
    INDEX(input!$T$3:$T$102, (ROW()-2)/4 + 1),
    ""
)</f>
        <v/>
      </c>
      <c r="S312" s="92"/>
      <c r="T312" s="92"/>
      <c r="U312" s="78" t="str">
        <f t="array" ref="U312">IF(AND(MOD(ROW()-2, 4) = 0, ROW() &lt;= 401),
    INDEX(input!$AF$3:$AF$102, (ROW()-2)/4 + 1),
    ""
)</f>
        <v/>
      </c>
      <c r="V312" s="174" t="str">
        <f t="array" ref="V312">IF(AND(MOD(ROW()-2, 4) = 0, ROW() &lt;= 401),
    INDEX(input!$U$3:$U$102, (ROW()-2)/4 + 1),
    ""
)</f>
        <v/>
      </c>
      <c r="W312" s="172"/>
      <c r="X312" s="172"/>
      <c r="Y312" s="175" t="str">
        <f t="array" ref="Y312">IF(AND(MOD(ROW()-2, 4) = 0, ROW() &lt;= 401),
    INDEX(input!$AB$3:$AB$102, (ROW()-2)/4 + 1),
    ""
)</f>
        <v/>
      </c>
      <c r="Z312" s="92">
        <f t="array" ref="Z312">INDEX(Images!$3:$401, INT((ROW()-2)/4)+1, MOD(ROW()-2, 4) + 2)</f>
        <v>0</v>
      </c>
      <c r="AA312" s="92">
        <f>IF(Z312&lt;&gt;"", 3, "")</f>
        <v>3</v>
      </c>
      <c r="AB312" s="92" t="str">
        <f t="shared" si="81"/>
        <v xml:space="preserve">     </v>
      </c>
      <c r="AC312" s="172"/>
      <c r="AD312" s="92" t="str">
        <f t="shared" si="67"/>
        <v/>
      </c>
      <c r="AE312" s="92"/>
      <c r="AF312" s="92"/>
      <c r="AG312" s="177" t="str">
        <f t="array" ref="AG312">IF(AND(MOD(ROW()-2, 4) = 0, ROW() &lt;= 401),
    LOWER(INDEX(input!$I$3:$I$102, (ROW()-2)/4 + 1)),
    ""
)</f>
        <v/>
      </c>
      <c r="AH312" s="92"/>
      <c r="AI312" s="92"/>
      <c r="AJ312" s="178" t="str">
        <f t="array" ref="AJ312">IF(MOD(ROW()-2, 4) = 0, IF(LOWER(INDEX(input!$V:$V, 3 + (ROW()-2)/4)) = "Slightly Used", "used", LOWER(INDEX(input!$V:$V, 3 + (ROW()-2)/4))), "")</f>
        <v/>
      </c>
      <c r="AK312" s="172"/>
      <c r="AL312" s="92"/>
      <c r="AM312" s="92"/>
      <c r="AN312" s="92"/>
      <c r="AO312" s="92"/>
      <c r="AP312" s="92"/>
      <c r="AQ312" s="92"/>
      <c r="AR312" s="92"/>
      <c r="AS312" s="92"/>
      <c r="AT312" s="78" t="str">
        <f t="array" ref="AT312">IF(AND(MOD(ROW()-2, 4) = 0, ROW() &lt;= 401),
    INDEX(input!$AD$3:$AD$102, (ROW()-2)/4 + 1),
    ""
)</f>
        <v/>
      </c>
      <c r="AU312" s="172"/>
      <c r="AV312" s="92"/>
      <c r="AW312" s="92"/>
      <c r="AX312" s="172"/>
      <c r="AY312" s="92"/>
      <c r="AZ312" s="92"/>
      <c r="BA312" s="172"/>
      <c r="BB312" s="92"/>
      <c r="BC312" s="92"/>
      <c r="BD312" s="172"/>
      <c r="BE312" s="92"/>
      <c r="BF312" s="92"/>
      <c r="BG312" s="172"/>
      <c r="BH312" s="92"/>
      <c r="BI312" s="92"/>
      <c r="BJ312" s="172"/>
      <c r="BK312" s="92"/>
      <c r="BL312" s="92"/>
      <c r="BM312" s="172"/>
      <c r="BN312" s="92"/>
      <c r="BO312" s="92"/>
      <c r="BP312" s="92"/>
      <c r="BQ312" s="10"/>
      <c r="BR312" s="10"/>
    </row>
    <row r="313" spans="1:70">
      <c r="A313" s="92" t="str">
        <f t="shared" si="66"/>
        <v xml:space="preserve">      </v>
      </c>
      <c r="B313" s="92" t="str">
        <f t="array" ref="B313">IF(AND(MOD(ROW()-2, 4) = 0, ROW() &lt;= 402), INDEX(input!$C$3:$C$102, (ROW()-2)/4 + 1), "")</f>
        <v/>
      </c>
      <c r="C313" s="92"/>
      <c r="D313" s="92" t="str">
        <f t="array" ref="D313">IF(AND(MOD(ROW()-2, 4) = 0, ROW() &lt;= 401),
    INDEX(input!$E$3:$E$102, (ROW()-2)/4 + 1),
    ""
)</f>
        <v/>
      </c>
      <c r="E313" s="92"/>
      <c r="F313" s="92" t="str">
        <f t="array" ref="F313">IF(AND(MOD(ROW()-2, 4) = 0, ROW() &lt;= 401),
    INDEX(input!$P$3:$P$102, (ROW()-2)/4 + 1),
    ""
)</f>
        <v/>
      </c>
      <c r="G313" s="92">
        <f t="array" ref="G313">IF(AND(MOD(ROW()-2, 4) = 0, ROW() &lt;= 401),
    INDEX(input!$Q$3:$Q$102, (ROW()-2)/4 + 1),
)</f>
        <v>0</v>
      </c>
      <c r="H313" s="172"/>
      <c r="I313" s="92" t="str">
        <f t="array" ref="I313">IF(AND(MOD(ROW()-2, 4) = 0, ROW() &lt;= 401),
    INDEX(input!$R$3:$R$102, (ROW()-2)/4 + 1),
    ""
)</f>
        <v/>
      </c>
      <c r="J313" s="92" t="str">
        <f t="array" ref="J313">IF(AND(MOD(ROW()-2, 4) = 0, ROW() &lt;= 401),
    INDEX(input!$S$3:$S$102, (ROW()-2)/4 + 1),
    ""
)</f>
        <v/>
      </c>
      <c r="K313" s="92"/>
      <c r="L313" s="92"/>
      <c r="M313" s="92"/>
      <c r="N313" s="92"/>
      <c r="O313" s="92" t="str">
        <f t="array" ref="O313">IF(AND(MOD(ROW()-2, 4) = 0, ROW() &lt;= 401),
    INDEX(input!$AA$3:$AA$102, (ROW()-2)/4 + 1),
    ""
)</f>
        <v/>
      </c>
      <c r="P313" s="173" t="str">
        <f t="array" ref="P313">IF(AND(MOD(ROW()-2, 4) = 0, ROW() &lt;= 401),
    INDEX(input!$AC$3:$AC$102, (ROW()-2)/4 + 1),
    ""
)</f>
        <v/>
      </c>
      <c r="Q313" s="92"/>
      <c r="R313" s="173" t="str">
        <f t="array" ref="R313">IF(AND(MOD(ROW()-2, 4) = 0, ROW() &lt;= 401),
    INDEX(input!$T$3:$T$102, (ROW()-2)/4 + 1),
    ""
)</f>
        <v/>
      </c>
      <c r="S313" s="92"/>
      <c r="T313" s="92"/>
      <c r="U313" s="78" t="str">
        <f t="array" ref="U313">IF(AND(MOD(ROW()-2, 4) = 0, ROW() &lt;= 401),
    INDEX(input!$AF$3:$AF$102, (ROW()-2)/4 + 1),
    ""
)</f>
        <v/>
      </c>
      <c r="V313" s="174" t="str">
        <f t="array" ref="V313">IF(AND(MOD(ROW()-2, 4) = 0, ROW() &lt;= 401),
    INDEX(input!$U$3:$U$102, (ROW()-2)/4 + 1),
    ""
)</f>
        <v/>
      </c>
      <c r="W313" s="172"/>
      <c r="X313" s="172"/>
      <c r="Y313" s="175" t="str">
        <f t="array" ref="Y313">IF(AND(MOD(ROW()-2, 4) = 0, ROW() &lt;= 401),
    INDEX(input!$AB$3:$AB$102, (ROW()-2)/4 + 1),
    ""
)</f>
        <v/>
      </c>
      <c r="Z313" s="92">
        <f t="array" ref="Z313">INDEX(Images!$3:$401, INT((ROW()-2)/4)+1, MOD(ROW()-2, 4) + 2)</f>
        <v>0</v>
      </c>
      <c r="AA313" s="92">
        <f>IF(Z313&lt;&gt;"", 4, "")</f>
        <v>4</v>
      </c>
      <c r="AB313" s="92" t="str">
        <f t="shared" si="81"/>
        <v xml:space="preserve">     </v>
      </c>
      <c r="AC313" s="172"/>
      <c r="AD313" s="92" t="str">
        <f t="shared" si="67"/>
        <v/>
      </c>
      <c r="AE313" s="92"/>
      <c r="AF313" s="92"/>
      <c r="AG313" s="177" t="str">
        <f t="array" ref="AG313">IF(AND(MOD(ROW()-2, 4) = 0, ROW() &lt;= 401),
    LOWER(INDEX(input!$I$3:$I$102, (ROW()-2)/4 + 1)),
    ""
)</f>
        <v/>
      </c>
      <c r="AH313" s="92"/>
      <c r="AI313" s="92"/>
      <c r="AJ313" s="178" t="str">
        <f t="array" ref="AJ313">IF(MOD(ROW()-2, 4) = 0, IF(LOWER(INDEX(input!$V:$V, 3 + (ROW()-2)/4)) = "Slightly Used", "used", LOWER(INDEX(input!$V:$V, 3 + (ROW()-2)/4))), "")</f>
        <v/>
      </c>
      <c r="AK313" s="172"/>
      <c r="AL313" s="92"/>
      <c r="AM313" s="92"/>
      <c r="AN313" s="92"/>
      <c r="AO313" s="92"/>
      <c r="AP313" s="92"/>
      <c r="AQ313" s="92"/>
      <c r="AR313" s="92"/>
      <c r="AS313" s="92"/>
      <c r="AT313" s="78" t="str">
        <f t="array" ref="AT313">IF(AND(MOD(ROW()-2, 4) = 0, ROW() &lt;= 401),
    INDEX(input!$AD$3:$AD$102, (ROW()-2)/4 + 1),
    ""
)</f>
        <v/>
      </c>
      <c r="AU313" s="172"/>
      <c r="AV313" s="92"/>
      <c r="AW313" s="92"/>
      <c r="AX313" s="172"/>
      <c r="AY313" s="92"/>
      <c r="AZ313" s="92"/>
      <c r="BA313" s="172"/>
      <c r="BB313" s="92"/>
      <c r="BC313" s="92"/>
      <c r="BD313" s="172"/>
      <c r="BE313" s="92"/>
      <c r="BF313" s="92"/>
      <c r="BG313" s="172"/>
      <c r="BH313" s="92"/>
      <c r="BI313" s="92"/>
      <c r="BJ313" s="172"/>
      <c r="BK313" s="92"/>
      <c r="BL313" s="92"/>
      <c r="BM313" s="172"/>
      <c r="BN313" s="92"/>
      <c r="BO313" s="92"/>
      <c r="BP313" s="92"/>
      <c r="BQ313" s="10"/>
      <c r="BR313" s="10"/>
    </row>
    <row r="314" spans="1:70">
      <c r="A314" s="92" t="str">
        <f t="shared" si="66"/>
        <v xml:space="preserve">      </v>
      </c>
      <c r="B314" s="92" t="str">
        <f t="array" ref="B314">IF(AND(MOD(ROW()-2, 4) = 0, ROW() &lt;= 402), INDEX(input!$C$3:$C$102, (ROW()-2)/4 + 1), "")</f>
        <v xml:space="preserve">     </v>
      </c>
      <c r="C314" s="92" t="str">
        <f t="array" aca="1" ref="C31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14" s="92">
        <f t="array" ref="D314">IF(AND(MOD(ROW()-2, 4) = 0, ROW() &lt;= 401),
    INDEX(input!$E$3:$E$102, (ROW()-2)/4 + 1),
    ""
)</f>
        <v>0</v>
      </c>
      <c r="E314" s="92" t="s">
        <v>509</v>
      </c>
      <c r="F314" s="92">
        <f t="array" ref="F314">IF(AND(MOD(ROW()-2, 4) = 0, ROW() &lt;= 401),
    INDEX(input!$P$3:$P$102, (ROW()-2)/4 + 1),
    ""
)</f>
        <v>0</v>
      </c>
      <c r="G314" s="92">
        <f t="array" ref="G314">IF(AND(MOD(ROW()-2, 4) = 0, ROW() &lt;= 401),
    INDEX(input!$Q$3:$Q$102, (ROW()-2)/4 + 1),
)</f>
        <v>0</v>
      </c>
      <c r="H314" s="172" t="b">
        <v>0</v>
      </c>
      <c r="I314" s="92">
        <f t="array" ref="I314">IF(AND(MOD(ROW()-2, 4) = 0, ROW() &lt;= 401),
    INDEX(input!$R$3:$R$102, (ROW()-2)/4 + 1),
    ""
)</f>
        <v>0</v>
      </c>
      <c r="J314" s="92">
        <f t="array" ref="J314">IF(AND(MOD(ROW()-2, 4) = 0, ROW() &lt;= 401),
    INDEX(input!$S$3:$S$102, (ROW()-2)/4 + 1),
    ""
)</f>
        <v>0</v>
      </c>
      <c r="K314" s="92"/>
      <c r="L314" s="92"/>
      <c r="M314" s="92"/>
      <c r="N314" s="92"/>
      <c r="O314" s="92" t="str">
        <f t="array" ref="O314">IF(AND(MOD(ROW()-2, 4) = 0, ROW() &lt;= 401),
    INDEX(input!$AA$3:$AA$102, (ROW()-2)/4 + 1),
    ""
)</f>
        <v/>
      </c>
      <c r="P314" s="173" t="str">
        <f t="array" ref="P314">IF(AND(MOD(ROW()-2, 4) = 0, ROW() &lt;= 401),
    INDEX(input!$AC$3:$AC$102, (ROW()-2)/4 + 1),
    ""
)</f>
        <v>No Matching Item Found</v>
      </c>
      <c r="Q314" s="92" t="s">
        <v>510</v>
      </c>
      <c r="R314" s="173">
        <f t="array" ref="R314">IF(AND(MOD(ROW()-2, 4) = 0, ROW() &lt;= 401),
    INDEX(input!$T$3:$T$102, (ROW()-2)/4 + 1),
    ""
)</f>
        <v>0</v>
      </c>
      <c r="S314" s="92" t="s">
        <v>511</v>
      </c>
      <c r="T314" s="92" t="s">
        <v>512</v>
      </c>
      <c r="U314" s="78" t="b">
        <f t="array" ref="U314">IF(AND(MOD(ROW()-2, 4) = 0, ROW() &lt;= 401),
    INDEX(input!$AF$3:$AF$102, (ROW()-2)/4 + 1),
    ""
)</f>
        <v>0</v>
      </c>
      <c r="V314" s="174">
        <f t="array" ref="V314">IF(AND(MOD(ROW()-2, 4) = 0, ROW() &lt;= 401),
    INDEX(input!$U$3:$U$102, (ROW()-2)/4 + 1),
    ""
)</f>
        <v>0</v>
      </c>
      <c r="W314" s="172" t="b">
        <v>1</v>
      </c>
      <c r="X314" s="172" t="b">
        <v>1</v>
      </c>
      <c r="Y314" s="175" t="str">
        <f t="array" ref="Y314">IF(AND(MOD(ROW()-2, 4) = 0, ROW() &lt;= 401),
    INDEX(input!$AB$3:$AB$102, (ROW()-2)/4 + 1),
    ""
)</f>
        <v/>
      </c>
      <c r="Z314" s="92">
        <f t="array" ref="Z314">INDEX(Images!$3:$401, INT((ROW()-2)/4)+1, MOD(ROW()-2, 4) + 2)</f>
        <v>0</v>
      </c>
      <c r="AA314" s="92">
        <f>IF(Z314&lt;&gt;"", 1, "")</f>
        <v>1</v>
      </c>
      <c r="AB314" s="92" t="str">
        <f t="array" ref="AB314">IF(AND(Z314&lt;&gt;"", MOD(ROW()-2,4)=0), INDEX($B$2:$B$401, (ROW()-2)/4*4 + 1), "")</f>
        <v xml:space="preserve">     </v>
      </c>
      <c r="AC314" s="172" t="b">
        <v>0</v>
      </c>
      <c r="AD314" s="92" t="str">
        <f t="shared" si="67"/>
        <v xml:space="preserve">     </v>
      </c>
      <c r="AE314" s="92"/>
      <c r="AF314" s="92" t="s">
        <v>513</v>
      </c>
      <c r="AG314" s="177" t="str">
        <f t="array" ref="AG314">IF(AND(MOD(ROW()-2, 4) = 0, ROW() &lt;= 401),
    LOWER(INDEX(input!$I$3:$I$102, (ROW()-2)/4 + 1)),
    ""
)</f>
        <v/>
      </c>
      <c r="AH314" s="92"/>
      <c r="AI314" s="92"/>
      <c r="AJ314" s="178" t="str">
        <f t="array" ref="AJ314">IF(MOD(ROW()-2, 4) = 0, IF(LOWER(INDEX(input!$V:$V, 3 + (ROW()-2)/4)) = "Slightly Used", "used", LOWER(INDEX(input!$V:$V, 3 + (ROW()-2)/4))), "")</f>
        <v/>
      </c>
      <c r="AK314" s="172" t="b">
        <v>1</v>
      </c>
      <c r="AL314" s="92"/>
      <c r="AM314" s="92"/>
      <c r="AN314" s="92"/>
      <c r="AO314" s="92"/>
      <c r="AP314" s="92"/>
      <c r="AQ314" s="92"/>
      <c r="AR314" s="92" t="s">
        <v>514</v>
      </c>
      <c r="AS314" s="92"/>
      <c r="AT314" s="78" t="str">
        <f t="array" ref="AT314">IF(AND(MOD(ROW()-2, 4) = 0, ROW() &lt;= 401),
    INDEX(input!$AD$3:$AD$102, (ROW()-2)/4 + 1),
    ""
)</f>
        <v>No Matching Item Found</v>
      </c>
      <c r="AU314" s="172" t="b">
        <v>1</v>
      </c>
      <c r="AV314" s="92"/>
      <c r="AW314" s="92"/>
      <c r="AX314" s="172" t="b">
        <v>1</v>
      </c>
      <c r="AY314" s="92"/>
      <c r="AZ314" s="92"/>
      <c r="BA314" s="172" t="b">
        <v>1</v>
      </c>
      <c r="BB314" s="92"/>
      <c r="BC314" s="92"/>
      <c r="BD314" s="172" t="b">
        <v>1</v>
      </c>
      <c r="BE314" s="92"/>
      <c r="BF314" s="92"/>
      <c r="BG314" s="172" t="b">
        <v>1</v>
      </c>
      <c r="BH314" s="92"/>
      <c r="BI314" s="92"/>
      <c r="BJ314" s="172" t="b">
        <v>1</v>
      </c>
      <c r="BK314" s="92"/>
      <c r="BL314" s="92"/>
      <c r="BM314" s="172" t="b">
        <v>1</v>
      </c>
      <c r="BN314" s="92"/>
      <c r="BO314" s="92"/>
      <c r="BP314" s="92" t="s">
        <v>515</v>
      </c>
      <c r="BQ314" s="10"/>
      <c r="BR314" s="10"/>
    </row>
    <row r="315" spans="1:70">
      <c r="A315" s="92" t="str">
        <f t="shared" si="66"/>
        <v xml:space="preserve">      </v>
      </c>
      <c r="B315" s="92" t="str">
        <f t="array" ref="B315">IF(AND(MOD(ROW()-2, 4) = 0, ROW() &lt;= 402), INDEX(input!$C$3:$C$102, (ROW()-2)/4 + 1), "")</f>
        <v/>
      </c>
      <c r="C315" s="92"/>
      <c r="D315" s="92" t="str">
        <f t="array" ref="D315">IF(AND(MOD(ROW()-2, 4) = 0, ROW() &lt;= 401),
    INDEX(input!$E$3:$E$102, (ROW()-2)/4 + 1),
    ""
)</f>
        <v/>
      </c>
      <c r="E315" s="92"/>
      <c r="F315" s="92" t="str">
        <f t="array" ref="F315">IF(AND(MOD(ROW()-2, 4) = 0, ROW() &lt;= 401),
    INDEX(input!$P$3:$P$102, (ROW()-2)/4 + 1),
    ""
)</f>
        <v/>
      </c>
      <c r="G315" s="92">
        <f t="array" ref="G315">IF(AND(MOD(ROW()-2, 4) = 0, ROW() &lt;= 401),
    INDEX(input!$Q$3:$Q$102, (ROW()-2)/4 + 1),
)</f>
        <v>0</v>
      </c>
      <c r="H315" s="172"/>
      <c r="I315" s="92" t="str">
        <f t="array" ref="I315">IF(AND(MOD(ROW()-2, 4) = 0, ROW() &lt;= 401),
    INDEX(input!$R$3:$R$102, (ROW()-2)/4 + 1),
    ""
)</f>
        <v/>
      </c>
      <c r="J315" s="92" t="str">
        <f t="array" ref="J315">IF(AND(MOD(ROW()-2, 4) = 0, ROW() &lt;= 401),
    INDEX(input!$S$3:$S$102, (ROW()-2)/4 + 1),
    ""
)</f>
        <v/>
      </c>
      <c r="K315" s="92"/>
      <c r="L315" s="92"/>
      <c r="M315" s="92"/>
      <c r="N315" s="92"/>
      <c r="O315" s="92" t="str">
        <f t="array" ref="O315">IF(AND(MOD(ROW()-2, 4) = 0, ROW() &lt;= 401),
    INDEX(input!$AA$3:$AA$102, (ROW()-2)/4 + 1),
    ""
)</f>
        <v/>
      </c>
      <c r="P315" s="173" t="str">
        <f t="array" ref="P315">IF(AND(MOD(ROW()-2, 4) = 0, ROW() &lt;= 401),
    INDEX(input!$AC$3:$AC$102, (ROW()-2)/4 + 1),
    ""
)</f>
        <v/>
      </c>
      <c r="Q315" s="92"/>
      <c r="R315" s="173" t="str">
        <f t="array" ref="R315">IF(AND(MOD(ROW()-2, 4) = 0, ROW() &lt;= 401),
    INDEX(input!$T$3:$T$102, (ROW()-2)/4 + 1),
    ""
)</f>
        <v/>
      </c>
      <c r="S315" s="92"/>
      <c r="T315" s="92"/>
      <c r="U315" s="78" t="str">
        <f t="array" ref="U315">IF(AND(MOD(ROW()-2, 4) = 0, ROW() &lt;= 401),
    INDEX(input!$AF$3:$AF$102, (ROW()-2)/4 + 1),
    ""
)</f>
        <v/>
      </c>
      <c r="V315" s="174" t="str">
        <f t="array" ref="V315">IF(AND(MOD(ROW()-2, 4) = 0, ROW() &lt;= 401),
    INDEX(input!$U$3:$U$102, (ROW()-2)/4 + 1),
    ""
)</f>
        <v/>
      </c>
      <c r="W315" s="172"/>
      <c r="X315" s="172"/>
      <c r="Y315" s="175" t="str">
        <f t="array" ref="Y315">IF(AND(MOD(ROW()-2, 4) = 0, ROW() &lt;= 401),
    INDEX(input!$AB$3:$AB$102, (ROW()-2)/4 + 1),
    ""
)</f>
        <v/>
      </c>
      <c r="Z315" s="92">
        <f t="array" ref="Z315">INDEX(Images!$3:$401, INT((ROW()-2)/4)+1, MOD(ROW()-2, 4) + 2)</f>
        <v>0</v>
      </c>
      <c r="AA315" s="92">
        <f>IF(Z315&lt;&gt;"", 2, "")</f>
        <v>2</v>
      </c>
      <c r="AB315" s="92" t="str">
        <f t="shared" ref="AB315:AB317" si="82">IF(Z315&lt;&gt;"", AB314, "")</f>
        <v xml:space="preserve">     </v>
      </c>
      <c r="AC315" s="172"/>
      <c r="AD315" s="92" t="str">
        <f t="shared" si="67"/>
        <v/>
      </c>
      <c r="AE315" s="92"/>
      <c r="AF315" s="92"/>
      <c r="AG315" s="177" t="str">
        <f t="array" ref="AG315">IF(AND(MOD(ROW()-2, 4) = 0, ROW() &lt;= 401),
    LOWER(INDEX(input!$I$3:$I$102, (ROW()-2)/4 + 1)),
    ""
)</f>
        <v/>
      </c>
      <c r="AH315" s="92"/>
      <c r="AI315" s="92"/>
      <c r="AJ315" s="178" t="str">
        <f t="array" ref="AJ315">IF(MOD(ROW()-2, 4) = 0, IF(LOWER(INDEX(input!$V:$V, 3 + (ROW()-2)/4)) = "Slightly Used", "used", LOWER(INDEX(input!$V:$V, 3 + (ROW()-2)/4))), "")</f>
        <v/>
      </c>
      <c r="AK315" s="172"/>
      <c r="AL315" s="92"/>
      <c r="AM315" s="92"/>
      <c r="AN315" s="92"/>
      <c r="AO315" s="92"/>
      <c r="AP315" s="92"/>
      <c r="AQ315" s="92"/>
      <c r="AR315" s="92"/>
      <c r="AS315" s="92"/>
      <c r="AT315" s="78" t="str">
        <f t="array" ref="AT315">IF(AND(MOD(ROW()-2, 4) = 0, ROW() &lt;= 401),
    INDEX(input!$AD$3:$AD$102, (ROW()-2)/4 + 1),
    ""
)</f>
        <v/>
      </c>
      <c r="AU315" s="172"/>
      <c r="AV315" s="92"/>
      <c r="AW315" s="92"/>
      <c r="AX315" s="172"/>
      <c r="AY315" s="92"/>
      <c r="AZ315" s="92"/>
      <c r="BA315" s="172"/>
      <c r="BB315" s="92"/>
      <c r="BC315" s="92"/>
      <c r="BD315" s="172"/>
      <c r="BE315" s="92"/>
      <c r="BF315" s="92"/>
      <c r="BG315" s="172"/>
      <c r="BH315" s="92"/>
      <c r="BI315" s="92"/>
      <c r="BJ315" s="172"/>
      <c r="BK315" s="92"/>
      <c r="BL315" s="92"/>
      <c r="BM315" s="172"/>
      <c r="BN315" s="92"/>
      <c r="BO315" s="92"/>
      <c r="BP315" s="92"/>
      <c r="BQ315" s="10"/>
      <c r="BR315" s="10"/>
    </row>
    <row r="316" spans="1:70">
      <c r="A316" s="92" t="str">
        <f t="shared" si="66"/>
        <v xml:space="preserve">      </v>
      </c>
      <c r="B316" s="92" t="str">
        <f t="array" ref="B316">IF(AND(MOD(ROW()-2, 4) = 0, ROW() &lt;= 402), INDEX(input!$C$3:$C$102, (ROW()-2)/4 + 1), "")</f>
        <v/>
      </c>
      <c r="C316" s="92"/>
      <c r="D316" s="92" t="str">
        <f t="array" ref="D316">IF(AND(MOD(ROW()-2, 4) = 0, ROW() &lt;= 401),
    INDEX(input!$E$3:$E$102, (ROW()-2)/4 + 1),
    ""
)</f>
        <v/>
      </c>
      <c r="E316" s="92"/>
      <c r="F316" s="92" t="str">
        <f t="array" ref="F316">IF(AND(MOD(ROW()-2, 4) = 0, ROW() &lt;= 401),
    INDEX(input!$P$3:$P$102, (ROW()-2)/4 + 1),
    ""
)</f>
        <v/>
      </c>
      <c r="G316" s="92">
        <f t="array" ref="G316">IF(AND(MOD(ROW()-2, 4) = 0, ROW() &lt;= 401),
    INDEX(input!$Q$3:$Q$102, (ROW()-2)/4 + 1),
)</f>
        <v>0</v>
      </c>
      <c r="H316" s="172"/>
      <c r="I316" s="92" t="str">
        <f t="array" ref="I316">IF(AND(MOD(ROW()-2, 4) = 0, ROW() &lt;= 401),
    INDEX(input!$R$3:$R$102, (ROW()-2)/4 + 1),
    ""
)</f>
        <v/>
      </c>
      <c r="J316" s="92" t="str">
        <f t="array" ref="J316">IF(AND(MOD(ROW()-2, 4) = 0, ROW() &lt;= 401),
    INDEX(input!$S$3:$S$102, (ROW()-2)/4 + 1),
    ""
)</f>
        <v/>
      </c>
      <c r="K316" s="92"/>
      <c r="L316" s="92"/>
      <c r="M316" s="92"/>
      <c r="N316" s="92"/>
      <c r="O316" s="92" t="str">
        <f t="array" ref="O316">IF(AND(MOD(ROW()-2, 4) = 0, ROW() &lt;= 401),
    INDEX(input!$AA$3:$AA$102, (ROW()-2)/4 + 1),
    ""
)</f>
        <v/>
      </c>
      <c r="P316" s="173" t="str">
        <f t="array" ref="P316">IF(AND(MOD(ROW()-2, 4) = 0, ROW() &lt;= 401),
    INDEX(input!$AC$3:$AC$102, (ROW()-2)/4 + 1),
    ""
)</f>
        <v/>
      </c>
      <c r="Q316" s="92"/>
      <c r="R316" s="173" t="str">
        <f t="array" ref="R316">IF(AND(MOD(ROW()-2, 4) = 0, ROW() &lt;= 401),
    INDEX(input!$T$3:$T$102, (ROW()-2)/4 + 1),
    ""
)</f>
        <v/>
      </c>
      <c r="S316" s="92"/>
      <c r="T316" s="92"/>
      <c r="U316" s="78" t="str">
        <f t="array" ref="U316">IF(AND(MOD(ROW()-2, 4) = 0, ROW() &lt;= 401),
    INDEX(input!$AF$3:$AF$102, (ROW()-2)/4 + 1),
    ""
)</f>
        <v/>
      </c>
      <c r="V316" s="174" t="str">
        <f t="array" ref="V316">IF(AND(MOD(ROW()-2, 4) = 0, ROW() &lt;= 401),
    INDEX(input!$U$3:$U$102, (ROW()-2)/4 + 1),
    ""
)</f>
        <v/>
      </c>
      <c r="W316" s="172"/>
      <c r="X316" s="172"/>
      <c r="Y316" s="175" t="str">
        <f t="array" ref="Y316">IF(AND(MOD(ROW()-2, 4) = 0, ROW() &lt;= 401),
    INDEX(input!$AB$3:$AB$102, (ROW()-2)/4 + 1),
    ""
)</f>
        <v/>
      </c>
      <c r="Z316" s="92">
        <f t="array" ref="Z316">INDEX(Images!$3:$401, INT((ROW()-2)/4)+1, MOD(ROW()-2, 4) + 2)</f>
        <v>0</v>
      </c>
      <c r="AA316" s="92">
        <f>IF(Z316&lt;&gt;"", 3, "")</f>
        <v>3</v>
      </c>
      <c r="AB316" s="92" t="str">
        <f t="shared" si="82"/>
        <v xml:space="preserve">     </v>
      </c>
      <c r="AC316" s="172"/>
      <c r="AD316" s="92" t="str">
        <f t="shared" si="67"/>
        <v/>
      </c>
      <c r="AE316" s="92"/>
      <c r="AF316" s="92"/>
      <c r="AG316" s="177" t="str">
        <f t="array" ref="AG316">IF(AND(MOD(ROW()-2, 4) = 0, ROW() &lt;= 401),
    LOWER(INDEX(input!$I$3:$I$102, (ROW()-2)/4 + 1)),
    ""
)</f>
        <v/>
      </c>
      <c r="AH316" s="92"/>
      <c r="AI316" s="92"/>
      <c r="AJ316" s="178" t="str">
        <f t="array" ref="AJ316">IF(MOD(ROW()-2, 4) = 0, IF(LOWER(INDEX(input!$V:$V, 3 + (ROW()-2)/4)) = "Slightly Used", "used", LOWER(INDEX(input!$V:$V, 3 + (ROW()-2)/4))), "")</f>
        <v/>
      </c>
      <c r="AK316" s="172"/>
      <c r="AL316" s="92"/>
      <c r="AM316" s="92"/>
      <c r="AN316" s="92"/>
      <c r="AO316" s="92"/>
      <c r="AP316" s="92"/>
      <c r="AQ316" s="92"/>
      <c r="AR316" s="92"/>
      <c r="AS316" s="92"/>
      <c r="AT316" s="78" t="str">
        <f t="array" ref="AT316">IF(AND(MOD(ROW()-2, 4) = 0, ROW() &lt;= 401),
    INDEX(input!$AD$3:$AD$102, (ROW()-2)/4 + 1),
    ""
)</f>
        <v/>
      </c>
      <c r="AU316" s="172"/>
      <c r="AV316" s="92"/>
      <c r="AW316" s="92"/>
      <c r="AX316" s="172"/>
      <c r="AY316" s="92"/>
      <c r="AZ316" s="92"/>
      <c r="BA316" s="172"/>
      <c r="BB316" s="92"/>
      <c r="BC316" s="92"/>
      <c r="BD316" s="172"/>
      <c r="BE316" s="92"/>
      <c r="BF316" s="92"/>
      <c r="BG316" s="172"/>
      <c r="BH316" s="92"/>
      <c r="BI316" s="92"/>
      <c r="BJ316" s="172"/>
      <c r="BK316" s="92"/>
      <c r="BL316" s="92"/>
      <c r="BM316" s="172"/>
      <c r="BN316" s="92"/>
      <c r="BO316" s="92"/>
      <c r="BP316" s="92"/>
      <c r="BQ316" s="10"/>
      <c r="BR316" s="10"/>
    </row>
    <row r="317" spans="1:70">
      <c r="A317" s="92" t="str">
        <f t="shared" si="66"/>
        <v xml:space="preserve">      </v>
      </c>
      <c r="B317" s="92" t="str">
        <f t="array" ref="B317">IF(AND(MOD(ROW()-2, 4) = 0, ROW() &lt;= 402), INDEX(input!$C$3:$C$102, (ROW()-2)/4 + 1), "")</f>
        <v/>
      </c>
      <c r="C317" s="92"/>
      <c r="D317" s="92" t="str">
        <f t="array" ref="D317">IF(AND(MOD(ROW()-2, 4) = 0, ROW() &lt;= 401),
    INDEX(input!$E$3:$E$102, (ROW()-2)/4 + 1),
    ""
)</f>
        <v/>
      </c>
      <c r="E317" s="92"/>
      <c r="F317" s="92" t="str">
        <f t="array" ref="F317">IF(AND(MOD(ROW()-2, 4) = 0, ROW() &lt;= 401),
    INDEX(input!$P$3:$P$102, (ROW()-2)/4 + 1),
    ""
)</f>
        <v/>
      </c>
      <c r="G317" s="92">
        <f t="array" ref="G317">IF(AND(MOD(ROW()-2, 4) = 0, ROW() &lt;= 401),
    INDEX(input!$Q$3:$Q$102, (ROW()-2)/4 + 1),
)</f>
        <v>0</v>
      </c>
      <c r="H317" s="172"/>
      <c r="I317" s="92" t="str">
        <f t="array" ref="I317">IF(AND(MOD(ROW()-2, 4) = 0, ROW() &lt;= 401),
    INDEX(input!$R$3:$R$102, (ROW()-2)/4 + 1),
    ""
)</f>
        <v/>
      </c>
      <c r="J317" s="92" t="str">
        <f t="array" ref="J317">IF(AND(MOD(ROW()-2, 4) = 0, ROW() &lt;= 401),
    INDEX(input!$S$3:$S$102, (ROW()-2)/4 + 1),
    ""
)</f>
        <v/>
      </c>
      <c r="K317" s="92"/>
      <c r="L317" s="92"/>
      <c r="M317" s="92"/>
      <c r="N317" s="92"/>
      <c r="O317" s="92" t="str">
        <f t="array" ref="O317">IF(AND(MOD(ROW()-2, 4) = 0, ROW() &lt;= 401),
    INDEX(input!$AA$3:$AA$102, (ROW()-2)/4 + 1),
    ""
)</f>
        <v/>
      </c>
      <c r="P317" s="173" t="str">
        <f t="array" ref="P317">IF(AND(MOD(ROW()-2, 4) = 0, ROW() &lt;= 401),
    INDEX(input!$AC$3:$AC$102, (ROW()-2)/4 + 1),
    ""
)</f>
        <v/>
      </c>
      <c r="Q317" s="92"/>
      <c r="R317" s="173" t="str">
        <f t="array" ref="R317">IF(AND(MOD(ROW()-2, 4) = 0, ROW() &lt;= 401),
    INDEX(input!$T$3:$T$102, (ROW()-2)/4 + 1),
    ""
)</f>
        <v/>
      </c>
      <c r="S317" s="92"/>
      <c r="T317" s="92"/>
      <c r="U317" s="78" t="str">
        <f t="array" ref="U317">IF(AND(MOD(ROW()-2, 4) = 0, ROW() &lt;= 401),
    INDEX(input!$AF$3:$AF$102, (ROW()-2)/4 + 1),
    ""
)</f>
        <v/>
      </c>
      <c r="V317" s="174" t="str">
        <f t="array" ref="V317">IF(AND(MOD(ROW()-2, 4) = 0, ROW() &lt;= 401),
    INDEX(input!$U$3:$U$102, (ROW()-2)/4 + 1),
    ""
)</f>
        <v/>
      </c>
      <c r="W317" s="172"/>
      <c r="X317" s="172"/>
      <c r="Y317" s="175" t="str">
        <f t="array" ref="Y317">IF(AND(MOD(ROW()-2, 4) = 0, ROW() &lt;= 401),
    INDEX(input!$AB$3:$AB$102, (ROW()-2)/4 + 1),
    ""
)</f>
        <v/>
      </c>
      <c r="Z317" s="92">
        <f t="array" ref="Z317">INDEX(Images!$3:$401, INT((ROW()-2)/4)+1, MOD(ROW()-2, 4) + 2)</f>
        <v>0</v>
      </c>
      <c r="AA317" s="92">
        <f>IF(Z317&lt;&gt;"", 4, "")</f>
        <v>4</v>
      </c>
      <c r="AB317" s="92" t="str">
        <f t="shared" si="82"/>
        <v xml:space="preserve">     </v>
      </c>
      <c r="AC317" s="172"/>
      <c r="AD317" s="92" t="str">
        <f t="shared" si="67"/>
        <v/>
      </c>
      <c r="AE317" s="92"/>
      <c r="AF317" s="92"/>
      <c r="AG317" s="177" t="str">
        <f t="array" ref="AG317">IF(AND(MOD(ROW()-2, 4) = 0, ROW() &lt;= 401),
    LOWER(INDEX(input!$I$3:$I$102, (ROW()-2)/4 + 1)),
    ""
)</f>
        <v/>
      </c>
      <c r="AH317" s="92"/>
      <c r="AI317" s="92"/>
      <c r="AJ317" s="178" t="str">
        <f t="array" ref="AJ317">IF(MOD(ROW()-2, 4) = 0, IF(LOWER(INDEX(input!$V:$V, 3 + (ROW()-2)/4)) = "Slightly Used", "used", LOWER(INDEX(input!$V:$V, 3 + (ROW()-2)/4))), "")</f>
        <v/>
      </c>
      <c r="AK317" s="172"/>
      <c r="AL317" s="92"/>
      <c r="AM317" s="92"/>
      <c r="AN317" s="92"/>
      <c r="AO317" s="92"/>
      <c r="AP317" s="92"/>
      <c r="AQ317" s="92"/>
      <c r="AR317" s="92"/>
      <c r="AS317" s="92"/>
      <c r="AT317" s="78" t="str">
        <f t="array" ref="AT317">IF(AND(MOD(ROW()-2, 4) = 0, ROW() &lt;= 401),
    INDEX(input!$AD$3:$AD$102, (ROW()-2)/4 + 1),
    ""
)</f>
        <v/>
      </c>
      <c r="AU317" s="172"/>
      <c r="AV317" s="92"/>
      <c r="AW317" s="92"/>
      <c r="AX317" s="172"/>
      <c r="AY317" s="92"/>
      <c r="AZ317" s="92"/>
      <c r="BA317" s="172"/>
      <c r="BB317" s="92"/>
      <c r="BC317" s="92"/>
      <c r="BD317" s="172"/>
      <c r="BE317" s="92"/>
      <c r="BF317" s="92"/>
      <c r="BG317" s="172"/>
      <c r="BH317" s="92"/>
      <c r="BI317" s="92"/>
      <c r="BJ317" s="172"/>
      <c r="BK317" s="92"/>
      <c r="BL317" s="92"/>
      <c r="BM317" s="172"/>
      <c r="BN317" s="92"/>
      <c r="BO317" s="92"/>
      <c r="BP317" s="92"/>
      <c r="BQ317" s="10"/>
      <c r="BR317" s="10"/>
    </row>
    <row r="318" spans="1:70">
      <c r="A318" s="92" t="str">
        <f t="shared" si="66"/>
        <v xml:space="preserve">      </v>
      </c>
      <c r="B318" s="92" t="str">
        <f t="array" ref="B318">IF(AND(MOD(ROW()-2, 4) = 0, ROW() &lt;= 402), INDEX(input!$C$3:$C$102, (ROW()-2)/4 + 1), "")</f>
        <v xml:space="preserve">     </v>
      </c>
      <c r="C318" s="92" t="str">
        <f t="array" aca="1" ref="C31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18" s="92">
        <f t="array" ref="D318">IF(AND(MOD(ROW()-2, 4) = 0, ROW() &lt;= 401),
    INDEX(input!$E$3:$E$102, (ROW()-2)/4 + 1),
    ""
)</f>
        <v>0</v>
      </c>
      <c r="E318" s="92" t="s">
        <v>509</v>
      </c>
      <c r="F318" s="92">
        <f t="array" ref="F318">IF(AND(MOD(ROW()-2, 4) = 0, ROW() &lt;= 401),
    INDEX(input!$P$3:$P$102, (ROW()-2)/4 + 1),
    ""
)</f>
        <v>0</v>
      </c>
      <c r="G318" s="92">
        <f t="array" ref="G318">IF(AND(MOD(ROW()-2, 4) = 0, ROW() &lt;= 401),
    INDEX(input!$Q$3:$Q$102, (ROW()-2)/4 + 1),
)</f>
        <v>0</v>
      </c>
      <c r="H318" s="172" t="b">
        <v>0</v>
      </c>
      <c r="I318" s="92">
        <f t="array" ref="I318">IF(AND(MOD(ROW()-2, 4) = 0, ROW() &lt;= 401),
    INDEX(input!$R$3:$R$102, (ROW()-2)/4 + 1),
    ""
)</f>
        <v>0</v>
      </c>
      <c r="J318" s="92">
        <f t="array" ref="J318">IF(AND(MOD(ROW()-2, 4) = 0, ROW() &lt;= 401),
    INDEX(input!$S$3:$S$102, (ROW()-2)/4 + 1),
    ""
)</f>
        <v>0</v>
      </c>
      <c r="K318" s="92"/>
      <c r="L318" s="92"/>
      <c r="M318" s="92"/>
      <c r="N318" s="92"/>
      <c r="O318" s="92" t="str">
        <f t="array" ref="O318">IF(AND(MOD(ROW()-2, 4) = 0, ROW() &lt;= 401),
    INDEX(input!$AA$3:$AA$102, (ROW()-2)/4 + 1),
    ""
)</f>
        <v/>
      </c>
      <c r="P318" s="173" t="str">
        <f t="array" ref="P318">IF(AND(MOD(ROW()-2, 4) = 0, ROW() &lt;= 401),
    INDEX(input!$AC$3:$AC$102, (ROW()-2)/4 + 1),
    ""
)</f>
        <v>No Matching Item Found</v>
      </c>
      <c r="Q318" s="92" t="s">
        <v>510</v>
      </c>
      <c r="R318" s="173">
        <f t="array" ref="R318">IF(AND(MOD(ROW()-2, 4) = 0, ROW() &lt;= 401),
    INDEX(input!$T$3:$T$102, (ROW()-2)/4 + 1),
    ""
)</f>
        <v>0</v>
      </c>
      <c r="S318" s="92" t="s">
        <v>511</v>
      </c>
      <c r="T318" s="92" t="s">
        <v>512</v>
      </c>
      <c r="U318" s="78" t="b">
        <f t="array" ref="U318">IF(AND(MOD(ROW()-2, 4) = 0, ROW() &lt;= 401),
    INDEX(input!$AF$3:$AF$102, (ROW()-2)/4 + 1),
    ""
)</f>
        <v>0</v>
      </c>
      <c r="V318" s="174">
        <f t="array" ref="V318">IF(AND(MOD(ROW()-2, 4) = 0, ROW() &lt;= 401),
    INDEX(input!$U$3:$U$102, (ROW()-2)/4 + 1),
    ""
)</f>
        <v>0</v>
      </c>
      <c r="W318" s="172" t="b">
        <v>1</v>
      </c>
      <c r="X318" s="172" t="b">
        <v>1</v>
      </c>
      <c r="Y318" s="175" t="str">
        <f t="array" ref="Y318">IF(AND(MOD(ROW()-2, 4) = 0, ROW() &lt;= 401),
    INDEX(input!$AB$3:$AB$102, (ROW()-2)/4 + 1),
    ""
)</f>
        <v/>
      </c>
      <c r="Z318" s="92">
        <f t="array" ref="Z318">INDEX(Images!$3:$401, INT((ROW()-2)/4)+1, MOD(ROW()-2, 4) + 2)</f>
        <v>0</v>
      </c>
      <c r="AA318" s="92">
        <f>IF(Z318&lt;&gt;"", 1, "")</f>
        <v>1</v>
      </c>
      <c r="AB318" s="92" t="str">
        <f t="array" ref="AB318">IF(AND(Z318&lt;&gt;"", MOD(ROW()-2,4)=0), INDEX($B$2:$B$401, (ROW()-2)/4*4 + 1), "")</f>
        <v xml:space="preserve">     </v>
      </c>
      <c r="AC318" s="172" t="b">
        <v>0</v>
      </c>
      <c r="AD318" s="92" t="str">
        <f t="shared" si="67"/>
        <v xml:space="preserve">     </v>
      </c>
      <c r="AE318" s="92"/>
      <c r="AF318" s="92" t="s">
        <v>513</v>
      </c>
      <c r="AG318" s="177" t="str">
        <f t="array" ref="AG318">IF(AND(MOD(ROW()-2, 4) = 0, ROW() &lt;= 401),
    LOWER(INDEX(input!$I$3:$I$102, (ROW()-2)/4 + 1)),
    ""
)</f>
        <v/>
      </c>
      <c r="AH318" s="92"/>
      <c r="AI318" s="92"/>
      <c r="AJ318" s="178" t="str">
        <f t="array" ref="AJ318">IF(MOD(ROW()-2, 4) = 0, IF(LOWER(INDEX(input!$V:$V, 3 + (ROW()-2)/4)) = "Slightly Used", "used", LOWER(INDEX(input!$V:$V, 3 + (ROW()-2)/4))), "")</f>
        <v/>
      </c>
      <c r="AK318" s="172" t="b">
        <v>1</v>
      </c>
      <c r="AL318" s="92"/>
      <c r="AM318" s="92"/>
      <c r="AN318" s="92"/>
      <c r="AO318" s="92"/>
      <c r="AP318" s="92"/>
      <c r="AQ318" s="92"/>
      <c r="AR318" s="92" t="s">
        <v>514</v>
      </c>
      <c r="AS318" s="92"/>
      <c r="AT318" s="78" t="str">
        <f t="array" ref="AT318">IF(AND(MOD(ROW()-2, 4) = 0, ROW() &lt;= 401),
    INDEX(input!$AD$3:$AD$102, (ROW()-2)/4 + 1),
    ""
)</f>
        <v>No Matching Item Found</v>
      </c>
      <c r="AU318" s="172" t="b">
        <v>1</v>
      </c>
      <c r="AV318" s="92"/>
      <c r="AW318" s="92"/>
      <c r="AX318" s="172" t="b">
        <v>1</v>
      </c>
      <c r="AY318" s="92"/>
      <c r="AZ318" s="92"/>
      <c r="BA318" s="172" t="b">
        <v>1</v>
      </c>
      <c r="BB318" s="92"/>
      <c r="BC318" s="92"/>
      <c r="BD318" s="172" t="b">
        <v>1</v>
      </c>
      <c r="BE318" s="92"/>
      <c r="BF318" s="92"/>
      <c r="BG318" s="172" t="b">
        <v>1</v>
      </c>
      <c r="BH318" s="92"/>
      <c r="BI318" s="92"/>
      <c r="BJ318" s="172" t="b">
        <v>1</v>
      </c>
      <c r="BK318" s="92"/>
      <c r="BL318" s="92"/>
      <c r="BM318" s="172" t="b">
        <v>1</v>
      </c>
      <c r="BN318" s="92"/>
      <c r="BO318" s="92"/>
      <c r="BP318" s="92" t="s">
        <v>515</v>
      </c>
      <c r="BQ318" s="10"/>
      <c r="BR318" s="10"/>
    </row>
    <row r="319" spans="1:70">
      <c r="A319" s="92" t="str">
        <f t="shared" si="66"/>
        <v xml:space="preserve">      </v>
      </c>
      <c r="B319" s="92" t="str">
        <f t="array" ref="B319">IF(AND(MOD(ROW()-2, 4) = 0, ROW() &lt;= 402), INDEX(input!$C$3:$C$102, (ROW()-2)/4 + 1), "")</f>
        <v/>
      </c>
      <c r="C319" s="92"/>
      <c r="D319" s="92" t="str">
        <f t="array" ref="D319">IF(AND(MOD(ROW()-2, 4) = 0, ROW() &lt;= 401),
    INDEX(input!$E$3:$E$102, (ROW()-2)/4 + 1),
    ""
)</f>
        <v/>
      </c>
      <c r="E319" s="92"/>
      <c r="F319" s="92" t="str">
        <f t="array" ref="F319">IF(AND(MOD(ROW()-2, 4) = 0, ROW() &lt;= 401),
    INDEX(input!$P$3:$P$102, (ROW()-2)/4 + 1),
    ""
)</f>
        <v/>
      </c>
      <c r="G319" s="92">
        <f t="array" ref="G319">IF(AND(MOD(ROW()-2, 4) = 0, ROW() &lt;= 401),
    INDEX(input!$Q$3:$Q$102, (ROW()-2)/4 + 1),
)</f>
        <v>0</v>
      </c>
      <c r="H319" s="172"/>
      <c r="I319" s="92" t="str">
        <f t="array" ref="I319">IF(AND(MOD(ROW()-2, 4) = 0, ROW() &lt;= 401),
    INDEX(input!$R$3:$R$102, (ROW()-2)/4 + 1),
    ""
)</f>
        <v/>
      </c>
      <c r="J319" s="92" t="str">
        <f t="array" ref="J319">IF(AND(MOD(ROW()-2, 4) = 0, ROW() &lt;= 401),
    INDEX(input!$S$3:$S$102, (ROW()-2)/4 + 1),
    ""
)</f>
        <v/>
      </c>
      <c r="K319" s="92"/>
      <c r="L319" s="92"/>
      <c r="M319" s="92"/>
      <c r="N319" s="92"/>
      <c r="O319" s="92" t="str">
        <f t="array" ref="O319">IF(AND(MOD(ROW()-2, 4) = 0, ROW() &lt;= 401),
    INDEX(input!$AA$3:$AA$102, (ROW()-2)/4 + 1),
    ""
)</f>
        <v/>
      </c>
      <c r="P319" s="173" t="str">
        <f t="array" ref="P319">IF(AND(MOD(ROW()-2, 4) = 0, ROW() &lt;= 401),
    INDEX(input!$AC$3:$AC$102, (ROW()-2)/4 + 1),
    ""
)</f>
        <v/>
      </c>
      <c r="Q319" s="92"/>
      <c r="R319" s="173" t="str">
        <f t="array" ref="R319">IF(AND(MOD(ROW()-2, 4) = 0, ROW() &lt;= 401),
    INDEX(input!$T$3:$T$102, (ROW()-2)/4 + 1),
    ""
)</f>
        <v/>
      </c>
      <c r="S319" s="92"/>
      <c r="T319" s="92"/>
      <c r="U319" s="78" t="str">
        <f t="array" ref="U319">IF(AND(MOD(ROW()-2, 4) = 0, ROW() &lt;= 401),
    INDEX(input!$AF$3:$AF$102, (ROW()-2)/4 + 1),
    ""
)</f>
        <v/>
      </c>
      <c r="V319" s="174" t="str">
        <f t="array" ref="V319">IF(AND(MOD(ROW()-2, 4) = 0, ROW() &lt;= 401),
    INDEX(input!$U$3:$U$102, (ROW()-2)/4 + 1),
    ""
)</f>
        <v/>
      </c>
      <c r="W319" s="172"/>
      <c r="X319" s="172"/>
      <c r="Y319" s="175" t="str">
        <f t="array" ref="Y319">IF(AND(MOD(ROW()-2, 4) = 0, ROW() &lt;= 401),
    INDEX(input!$AB$3:$AB$102, (ROW()-2)/4 + 1),
    ""
)</f>
        <v/>
      </c>
      <c r="Z319" s="92">
        <f t="array" ref="Z319">INDEX(Images!$3:$401, INT((ROW()-2)/4)+1, MOD(ROW()-2, 4) + 2)</f>
        <v>0</v>
      </c>
      <c r="AA319" s="92">
        <f>IF(Z319&lt;&gt;"", 2, "")</f>
        <v>2</v>
      </c>
      <c r="AB319" s="92" t="str">
        <f t="shared" ref="AB319:AB321" si="83">IF(Z319&lt;&gt;"", AB318, "")</f>
        <v xml:space="preserve">     </v>
      </c>
      <c r="AC319" s="172"/>
      <c r="AD319" s="92" t="str">
        <f t="shared" si="67"/>
        <v/>
      </c>
      <c r="AE319" s="92"/>
      <c r="AF319" s="92"/>
      <c r="AG319" s="177" t="str">
        <f t="array" ref="AG319">IF(AND(MOD(ROW()-2, 4) = 0, ROW() &lt;= 401),
    LOWER(INDEX(input!$I$3:$I$102, (ROW()-2)/4 + 1)),
    ""
)</f>
        <v/>
      </c>
      <c r="AH319" s="92"/>
      <c r="AI319" s="92"/>
      <c r="AJ319" s="178" t="str">
        <f t="array" ref="AJ319">IF(MOD(ROW()-2, 4) = 0, IF(LOWER(INDEX(input!$V:$V, 3 + (ROW()-2)/4)) = "Slightly Used", "used", LOWER(INDEX(input!$V:$V, 3 + (ROW()-2)/4))), "")</f>
        <v/>
      </c>
      <c r="AK319" s="172"/>
      <c r="AL319" s="92"/>
      <c r="AM319" s="92"/>
      <c r="AN319" s="92"/>
      <c r="AO319" s="92"/>
      <c r="AP319" s="92"/>
      <c r="AQ319" s="92"/>
      <c r="AR319" s="92"/>
      <c r="AS319" s="92"/>
      <c r="AT319" s="78" t="str">
        <f t="array" ref="AT319">IF(AND(MOD(ROW()-2, 4) = 0, ROW() &lt;= 401),
    INDEX(input!$AD$3:$AD$102, (ROW()-2)/4 + 1),
    ""
)</f>
        <v/>
      </c>
      <c r="AU319" s="172"/>
      <c r="AV319" s="92"/>
      <c r="AW319" s="92"/>
      <c r="AX319" s="172"/>
      <c r="AY319" s="92"/>
      <c r="AZ319" s="92"/>
      <c r="BA319" s="172"/>
      <c r="BB319" s="92"/>
      <c r="BC319" s="92"/>
      <c r="BD319" s="172"/>
      <c r="BE319" s="92"/>
      <c r="BF319" s="92"/>
      <c r="BG319" s="172"/>
      <c r="BH319" s="92"/>
      <c r="BI319" s="92"/>
      <c r="BJ319" s="172"/>
      <c r="BK319" s="92"/>
      <c r="BL319" s="92"/>
      <c r="BM319" s="172"/>
      <c r="BN319" s="92"/>
      <c r="BO319" s="92"/>
      <c r="BP319" s="92"/>
      <c r="BQ319" s="10"/>
      <c r="BR319" s="10"/>
    </row>
    <row r="320" spans="1:70">
      <c r="A320" s="92" t="str">
        <f t="shared" si="66"/>
        <v xml:space="preserve">      </v>
      </c>
      <c r="B320" s="92" t="str">
        <f t="array" ref="B320">IF(AND(MOD(ROW()-2, 4) = 0, ROW() &lt;= 402), INDEX(input!$C$3:$C$102, (ROW()-2)/4 + 1), "")</f>
        <v/>
      </c>
      <c r="C320" s="92"/>
      <c r="D320" s="92" t="str">
        <f t="array" ref="D320">IF(AND(MOD(ROW()-2, 4) = 0, ROW() &lt;= 401),
    INDEX(input!$E$3:$E$102, (ROW()-2)/4 + 1),
    ""
)</f>
        <v/>
      </c>
      <c r="E320" s="92"/>
      <c r="F320" s="92" t="str">
        <f t="array" ref="F320">IF(AND(MOD(ROW()-2, 4) = 0, ROW() &lt;= 401),
    INDEX(input!$P$3:$P$102, (ROW()-2)/4 + 1),
    ""
)</f>
        <v/>
      </c>
      <c r="G320" s="92">
        <f t="array" ref="G320">IF(AND(MOD(ROW()-2, 4) = 0, ROW() &lt;= 401),
    INDEX(input!$Q$3:$Q$102, (ROW()-2)/4 + 1),
)</f>
        <v>0</v>
      </c>
      <c r="H320" s="172"/>
      <c r="I320" s="92" t="str">
        <f t="array" ref="I320">IF(AND(MOD(ROW()-2, 4) = 0, ROW() &lt;= 401),
    INDEX(input!$R$3:$R$102, (ROW()-2)/4 + 1),
    ""
)</f>
        <v/>
      </c>
      <c r="J320" s="92" t="str">
        <f t="array" ref="J320">IF(AND(MOD(ROW()-2, 4) = 0, ROW() &lt;= 401),
    INDEX(input!$S$3:$S$102, (ROW()-2)/4 + 1),
    ""
)</f>
        <v/>
      </c>
      <c r="K320" s="92"/>
      <c r="L320" s="92"/>
      <c r="M320" s="92"/>
      <c r="N320" s="92"/>
      <c r="O320" s="92" t="str">
        <f t="array" ref="O320">IF(AND(MOD(ROW()-2, 4) = 0, ROW() &lt;= 401),
    INDEX(input!$AA$3:$AA$102, (ROW()-2)/4 + 1),
    ""
)</f>
        <v/>
      </c>
      <c r="P320" s="173" t="str">
        <f t="array" ref="P320">IF(AND(MOD(ROW()-2, 4) = 0, ROW() &lt;= 401),
    INDEX(input!$AC$3:$AC$102, (ROW()-2)/4 + 1),
    ""
)</f>
        <v/>
      </c>
      <c r="Q320" s="92"/>
      <c r="R320" s="173" t="str">
        <f t="array" ref="R320">IF(AND(MOD(ROW()-2, 4) = 0, ROW() &lt;= 401),
    INDEX(input!$T$3:$T$102, (ROW()-2)/4 + 1),
    ""
)</f>
        <v/>
      </c>
      <c r="S320" s="92"/>
      <c r="T320" s="92"/>
      <c r="U320" s="78" t="str">
        <f t="array" ref="U320">IF(AND(MOD(ROW()-2, 4) = 0, ROW() &lt;= 401),
    INDEX(input!$AF$3:$AF$102, (ROW()-2)/4 + 1),
    ""
)</f>
        <v/>
      </c>
      <c r="V320" s="174" t="str">
        <f t="array" ref="V320">IF(AND(MOD(ROW()-2, 4) = 0, ROW() &lt;= 401),
    INDEX(input!$U$3:$U$102, (ROW()-2)/4 + 1),
    ""
)</f>
        <v/>
      </c>
      <c r="W320" s="172"/>
      <c r="X320" s="172"/>
      <c r="Y320" s="175" t="str">
        <f t="array" ref="Y320">IF(AND(MOD(ROW()-2, 4) = 0, ROW() &lt;= 401),
    INDEX(input!$AB$3:$AB$102, (ROW()-2)/4 + 1),
    ""
)</f>
        <v/>
      </c>
      <c r="Z320" s="92">
        <f t="array" ref="Z320">INDEX(Images!$3:$401, INT((ROW()-2)/4)+1, MOD(ROW()-2, 4) + 2)</f>
        <v>0</v>
      </c>
      <c r="AA320" s="92">
        <f>IF(Z320&lt;&gt;"", 3, "")</f>
        <v>3</v>
      </c>
      <c r="AB320" s="92" t="str">
        <f t="shared" si="83"/>
        <v xml:space="preserve">     </v>
      </c>
      <c r="AC320" s="172"/>
      <c r="AD320" s="92" t="str">
        <f t="shared" si="67"/>
        <v/>
      </c>
      <c r="AE320" s="92"/>
      <c r="AF320" s="92"/>
      <c r="AG320" s="177" t="str">
        <f t="array" ref="AG320">IF(AND(MOD(ROW()-2, 4) = 0, ROW() &lt;= 401),
    LOWER(INDEX(input!$I$3:$I$102, (ROW()-2)/4 + 1)),
    ""
)</f>
        <v/>
      </c>
      <c r="AH320" s="92"/>
      <c r="AI320" s="92"/>
      <c r="AJ320" s="178" t="str">
        <f t="array" ref="AJ320">IF(MOD(ROW()-2, 4) = 0, IF(LOWER(INDEX(input!$V:$V, 3 + (ROW()-2)/4)) = "Slightly Used", "used", LOWER(INDEX(input!$V:$V, 3 + (ROW()-2)/4))), "")</f>
        <v/>
      </c>
      <c r="AK320" s="172"/>
      <c r="AL320" s="92"/>
      <c r="AM320" s="92"/>
      <c r="AN320" s="92"/>
      <c r="AO320" s="92"/>
      <c r="AP320" s="92"/>
      <c r="AQ320" s="92"/>
      <c r="AR320" s="92"/>
      <c r="AS320" s="92"/>
      <c r="AT320" s="78" t="str">
        <f t="array" ref="AT320">IF(AND(MOD(ROW()-2, 4) = 0, ROW() &lt;= 401),
    INDEX(input!$AD$3:$AD$102, (ROW()-2)/4 + 1),
    ""
)</f>
        <v/>
      </c>
      <c r="AU320" s="172"/>
      <c r="AV320" s="92"/>
      <c r="AW320" s="92"/>
      <c r="AX320" s="172"/>
      <c r="AY320" s="92"/>
      <c r="AZ320" s="92"/>
      <c r="BA320" s="172"/>
      <c r="BB320" s="92"/>
      <c r="BC320" s="92"/>
      <c r="BD320" s="172"/>
      <c r="BE320" s="92"/>
      <c r="BF320" s="92"/>
      <c r="BG320" s="172"/>
      <c r="BH320" s="92"/>
      <c r="BI320" s="92"/>
      <c r="BJ320" s="172"/>
      <c r="BK320" s="92"/>
      <c r="BL320" s="92"/>
      <c r="BM320" s="172"/>
      <c r="BN320" s="92"/>
      <c r="BO320" s="92"/>
      <c r="BP320" s="92"/>
      <c r="BQ320" s="10"/>
      <c r="BR320" s="10"/>
    </row>
    <row r="321" spans="1:70">
      <c r="A321" s="92" t="str">
        <f t="shared" si="66"/>
        <v xml:space="preserve">      </v>
      </c>
      <c r="B321" s="92" t="str">
        <f t="array" ref="B321">IF(AND(MOD(ROW()-2, 4) = 0, ROW() &lt;= 402), INDEX(input!$C$3:$C$102, (ROW()-2)/4 + 1), "")</f>
        <v/>
      </c>
      <c r="C321" s="92"/>
      <c r="D321" s="92" t="str">
        <f t="array" ref="D321">IF(AND(MOD(ROW()-2, 4) = 0, ROW() &lt;= 401),
    INDEX(input!$E$3:$E$102, (ROW()-2)/4 + 1),
    ""
)</f>
        <v/>
      </c>
      <c r="E321" s="92"/>
      <c r="F321" s="92" t="str">
        <f t="array" ref="F321">IF(AND(MOD(ROW()-2, 4) = 0, ROW() &lt;= 401),
    INDEX(input!$P$3:$P$102, (ROW()-2)/4 + 1),
    ""
)</f>
        <v/>
      </c>
      <c r="G321" s="92">
        <f t="array" ref="G321">IF(AND(MOD(ROW()-2, 4) = 0, ROW() &lt;= 401),
    INDEX(input!$Q$3:$Q$102, (ROW()-2)/4 + 1),
)</f>
        <v>0</v>
      </c>
      <c r="H321" s="172"/>
      <c r="I321" s="92" t="str">
        <f t="array" ref="I321">IF(AND(MOD(ROW()-2, 4) = 0, ROW() &lt;= 401),
    INDEX(input!$R$3:$R$102, (ROW()-2)/4 + 1),
    ""
)</f>
        <v/>
      </c>
      <c r="J321" s="92" t="str">
        <f t="array" ref="J321">IF(AND(MOD(ROW()-2, 4) = 0, ROW() &lt;= 401),
    INDEX(input!$S$3:$S$102, (ROW()-2)/4 + 1),
    ""
)</f>
        <v/>
      </c>
      <c r="K321" s="92"/>
      <c r="L321" s="92"/>
      <c r="M321" s="92"/>
      <c r="N321" s="92"/>
      <c r="O321" s="92" t="str">
        <f t="array" ref="O321">IF(AND(MOD(ROW()-2, 4) = 0, ROW() &lt;= 401),
    INDEX(input!$AA$3:$AA$102, (ROW()-2)/4 + 1),
    ""
)</f>
        <v/>
      </c>
      <c r="P321" s="173" t="str">
        <f t="array" ref="P321">IF(AND(MOD(ROW()-2, 4) = 0, ROW() &lt;= 401),
    INDEX(input!$AC$3:$AC$102, (ROW()-2)/4 + 1),
    ""
)</f>
        <v/>
      </c>
      <c r="Q321" s="92"/>
      <c r="R321" s="173" t="str">
        <f t="array" ref="R321">IF(AND(MOD(ROW()-2, 4) = 0, ROW() &lt;= 401),
    INDEX(input!$T$3:$T$102, (ROW()-2)/4 + 1),
    ""
)</f>
        <v/>
      </c>
      <c r="S321" s="92"/>
      <c r="T321" s="92"/>
      <c r="U321" s="78" t="str">
        <f t="array" ref="U321">IF(AND(MOD(ROW()-2, 4) = 0, ROW() &lt;= 401),
    INDEX(input!$AF$3:$AF$102, (ROW()-2)/4 + 1),
    ""
)</f>
        <v/>
      </c>
      <c r="V321" s="174" t="str">
        <f t="array" ref="V321">IF(AND(MOD(ROW()-2, 4) = 0, ROW() &lt;= 401),
    INDEX(input!$U$3:$U$102, (ROW()-2)/4 + 1),
    ""
)</f>
        <v/>
      </c>
      <c r="W321" s="172"/>
      <c r="X321" s="172"/>
      <c r="Y321" s="175" t="str">
        <f t="array" ref="Y321">IF(AND(MOD(ROW()-2, 4) = 0, ROW() &lt;= 401),
    INDEX(input!$AB$3:$AB$102, (ROW()-2)/4 + 1),
    ""
)</f>
        <v/>
      </c>
      <c r="Z321" s="92">
        <f t="array" ref="Z321">INDEX(Images!$3:$401, INT((ROW()-2)/4)+1, MOD(ROW()-2, 4) + 2)</f>
        <v>0</v>
      </c>
      <c r="AA321" s="92">
        <f>IF(Z321&lt;&gt;"", 4, "")</f>
        <v>4</v>
      </c>
      <c r="AB321" s="92" t="str">
        <f t="shared" si="83"/>
        <v xml:space="preserve">     </v>
      </c>
      <c r="AC321" s="172"/>
      <c r="AD321" s="92" t="str">
        <f t="shared" si="67"/>
        <v/>
      </c>
      <c r="AE321" s="92"/>
      <c r="AF321" s="92"/>
      <c r="AG321" s="177" t="str">
        <f t="array" ref="AG321">IF(AND(MOD(ROW()-2, 4) = 0, ROW() &lt;= 401),
    LOWER(INDEX(input!$I$3:$I$102, (ROW()-2)/4 + 1)),
    ""
)</f>
        <v/>
      </c>
      <c r="AH321" s="92"/>
      <c r="AI321" s="92"/>
      <c r="AJ321" s="178" t="str">
        <f t="array" ref="AJ321">IF(MOD(ROW()-2, 4) = 0, IF(LOWER(INDEX(input!$V:$V, 3 + (ROW()-2)/4)) = "Slightly Used", "used", LOWER(INDEX(input!$V:$V, 3 + (ROW()-2)/4))), "")</f>
        <v/>
      </c>
      <c r="AK321" s="172"/>
      <c r="AL321" s="92"/>
      <c r="AM321" s="92"/>
      <c r="AN321" s="92"/>
      <c r="AO321" s="92"/>
      <c r="AP321" s="92"/>
      <c r="AQ321" s="92"/>
      <c r="AR321" s="92"/>
      <c r="AS321" s="92"/>
      <c r="AT321" s="78" t="str">
        <f t="array" ref="AT321">IF(AND(MOD(ROW()-2, 4) = 0, ROW() &lt;= 401),
    INDEX(input!$AD$3:$AD$102, (ROW()-2)/4 + 1),
    ""
)</f>
        <v/>
      </c>
      <c r="AU321" s="172"/>
      <c r="AV321" s="92"/>
      <c r="AW321" s="92"/>
      <c r="AX321" s="172"/>
      <c r="AY321" s="92"/>
      <c r="AZ321" s="92"/>
      <c r="BA321" s="172"/>
      <c r="BB321" s="92"/>
      <c r="BC321" s="92"/>
      <c r="BD321" s="172"/>
      <c r="BE321" s="92"/>
      <c r="BF321" s="92"/>
      <c r="BG321" s="172"/>
      <c r="BH321" s="92"/>
      <c r="BI321" s="92"/>
      <c r="BJ321" s="172"/>
      <c r="BK321" s="92"/>
      <c r="BL321" s="92"/>
      <c r="BM321" s="172"/>
      <c r="BN321" s="92"/>
      <c r="BO321" s="92"/>
      <c r="BP321" s="92"/>
      <c r="BQ321" s="10"/>
      <c r="BR321" s="10"/>
    </row>
    <row r="322" spans="1:70">
      <c r="A322" s="92" t="str">
        <f t="shared" si="66"/>
        <v xml:space="preserve">      </v>
      </c>
      <c r="B322" s="92" t="str">
        <f t="array" ref="B322">IF(AND(MOD(ROW()-2, 4) = 0, ROW() &lt;= 402), INDEX(input!$C$3:$C$102, (ROW()-2)/4 + 1), "")</f>
        <v xml:space="preserve">     </v>
      </c>
      <c r="C322" s="92" t="str">
        <f t="array" aca="1" ref="C32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22" s="92">
        <f t="array" ref="D322">IF(AND(MOD(ROW()-2, 4) = 0, ROW() &lt;= 401),
    INDEX(input!$E$3:$E$102, (ROW()-2)/4 + 1),
    ""
)</f>
        <v>0</v>
      </c>
      <c r="E322" s="92" t="s">
        <v>509</v>
      </c>
      <c r="F322" s="92">
        <f t="array" ref="F322">IF(AND(MOD(ROW()-2, 4) = 0, ROW() &lt;= 401),
    INDEX(input!$P$3:$P$102, (ROW()-2)/4 + 1),
    ""
)</f>
        <v>0</v>
      </c>
      <c r="G322" s="92">
        <f t="array" ref="G322">IF(AND(MOD(ROW()-2, 4) = 0, ROW() &lt;= 401),
    INDEX(input!$Q$3:$Q$102, (ROW()-2)/4 + 1),
)</f>
        <v>0</v>
      </c>
      <c r="H322" s="172" t="b">
        <v>0</v>
      </c>
      <c r="I322" s="92">
        <f t="array" ref="I322">IF(AND(MOD(ROW()-2, 4) = 0, ROW() &lt;= 401),
    INDEX(input!$R$3:$R$102, (ROW()-2)/4 + 1),
    ""
)</f>
        <v>0</v>
      </c>
      <c r="J322" s="92">
        <f t="array" ref="J322">IF(AND(MOD(ROW()-2, 4) = 0, ROW() &lt;= 401),
    INDEX(input!$S$3:$S$102, (ROW()-2)/4 + 1),
    ""
)</f>
        <v>0</v>
      </c>
      <c r="K322" s="92"/>
      <c r="L322" s="92"/>
      <c r="M322" s="92"/>
      <c r="N322" s="92"/>
      <c r="O322" s="92" t="str">
        <f t="array" ref="O322">IF(AND(MOD(ROW()-2, 4) = 0, ROW() &lt;= 401),
    INDEX(input!$AA$3:$AA$102, (ROW()-2)/4 + 1),
    ""
)</f>
        <v/>
      </c>
      <c r="P322" s="173" t="str">
        <f t="array" ref="P322">IF(AND(MOD(ROW()-2, 4) = 0, ROW() &lt;= 401),
    INDEX(input!$AC$3:$AC$102, (ROW()-2)/4 + 1),
    ""
)</f>
        <v>No Matching Item Found</v>
      </c>
      <c r="Q322" s="92" t="s">
        <v>510</v>
      </c>
      <c r="R322" s="173">
        <f t="array" ref="R322">IF(AND(MOD(ROW()-2, 4) = 0, ROW() &lt;= 401),
    INDEX(input!$T$3:$T$102, (ROW()-2)/4 + 1),
    ""
)</f>
        <v>0</v>
      </c>
      <c r="S322" s="92" t="s">
        <v>511</v>
      </c>
      <c r="T322" s="92" t="s">
        <v>512</v>
      </c>
      <c r="U322" s="78" t="b">
        <f t="array" ref="U322">IF(AND(MOD(ROW()-2, 4) = 0, ROW() &lt;= 401),
    INDEX(input!$AF$3:$AF$102, (ROW()-2)/4 + 1),
    ""
)</f>
        <v>0</v>
      </c>
      <c r="V322" s="174">
        <f t="array" ref="V322">IF(AND(MOD(ROW()-2, 4) = 0, ROW() &lt;= 401),
    INDEX(input!$U$3:$U$102, (ROW()-2)/4 + 1),
    ""
)</f>
        <v>0</v>
      </c>
      <c r="W322" s="172" t="b">
        <v>1</v>
      </c>
      <c r="X322" s="172" t="b">
        <v>1</v>
      </c>
      <c r="Y322" s="175" t="str">
        <f t="array" ref="Y322">IF(AND(MOD(ROW()-2, 4) = 0, ROW() &lt;= 401),
    INDEX(input!$AB$3:$AB$102, (ROW()-2)/4 + 1),
    ""
)</f>
        <v/>
      </c>
      <c r="Z322" s="92">
        <f t="array" ref="Z322">INDEX(Images!$3:$401, INT((ROW()-2)/4)+1, MOD(ROW()-2, 4) + 2)</f>
        <v>0</v>
      </c>
      <c r="AA322" s="92">
        <f>IF(Z322&lt;&gt;"", 1, "")</f>
        <v>1</v>
      </c>
      <c r="AB322" s="92" t="str">
        <f t="array" ref="AB322">IF(AND(Z322&lt;&gt;"", MOD(ROW()-2,4)=0), INDEX($B$2:$B$401, (ROW()-2)/4*4 + 1), "")</f>
        <v xml:space="preserve">     </v>
      </c>
      <c r="AC322" s="172" t="b">
        <v>0</v>
      </c>
      <c r="AD322" s="92" t="str">
        <f t="shared" si="67"/>
        <v xml:space="preserve">     </v>
      </c>
      <c r="AE322" s="92"/>
      <c r="AF322" s="92" t="s">
        <v>513</v>
      </c>
      <c r="AG322" s="177" t="str">
        <f t="array" ref="AG322">IF(AND(MOD(ROW()-2, 4) = 0, ROW() &lt;= 401),
    LOWER(INDEX(input!$I$3:$I$102, (ROW()-2)/4 + 1)),
    ""
)</f>
        <v/>
      </c>
      <c r="AH322" s="92"/>
      <c r="AI322" s="92"/>
      <c r="AJ322" s="178" t="str">
        <f t="array" ref="AJ322">IF(MOD(ROW()-2, 4) = 0, IF(LOWER(INDEX(input!$V:$V, 3 + (ROW()-2)/4)) = "Slightly Used", "used", LOWER(INDEX(input!$V:$V, 3 + (ROW()-2)/4))), "")</f>
        <v/>
      </c>
      <c r="AK322" s="172" t="b">
        <v>1</v>
      </c>
      <c r="AL322" s="92"/>
      <c r="AM322" s="92"/>
      <c r="AN322" s="92"/>
      <c r="AO322" s="92"/>
      <c r="AP322" s="92"/>
      <c r="AQ322" s="92"/>
      <c r="AR322" s="92" t="s">
        <v>514</v>
      </c>
      <c r="AS322" s="92"/>
      <c r="AT322" s="78" t="str">
        <f t="array" ref="AT322">IF(AND(MOD(ROW()-2, 4) = 0, ROW() &lt;= 401),
    INDEX(input!$AD$3:$AD$102, (ROW()-2)/4 + 1),
    ""
)</f>
        <v>No Matching Item Found</v>
      </c>
      <c r="AU322" s="172" t="b">
        <v>1</v>
      </c>
      <c r="AV322" s="92"/>
      <c r="AW322" s="92"/>
      <c r="AX322" s="172" t="b">
        <v>1</v>
      </c>
      <c r="AY322" s="92"/>
      <c r="AZ322" s="92"/>
      <c r="BA322" s="172" t="b">
        <v>1</v>
      </c>
      <c r="BB322" s="92"/>
      <c r="BC322" s="92"/>
      <c r="BD322" s="172" t="b">
        <v>1</v>
      </c>
      <c r="BE322" s="92"/>
      <c r="BF322" s="92"/>
      <c r="BG322" s="172" t="b">
        <v>1</v>
      </c>
      <c r="BH322" s="92"/>
      <c r="BI322" s="92"/>
      <c r="BJ322" s="172" t="b">
        <v>1</v>
      </c>
      <c r="BK322" s="92"/>
      <c r="BL322" s="92"/>
      <c r="BM322" s="172" t="b">
        <v>1</v>
      </c>
      <c r="BN322" s="92"/>
      <c r="BO322" s="92"/>
      <c r="BP322" s="92" t="s">
        <v>515</v>
      </c>
      <c r="BQ322" s="10"/>
      <c r="BR322" s="10"/>
    </row>
    <row r="323" spans="1:70">
      <c r="A323" s="92" t="str">
        <f t="shared" si="66"/>
        <v xml:space="preserve">      </v>
      </c>
      <c r="B323" s="92" t="str">
        <f t="array" ref="B323">IF(AND(MOD(ROW()-2, 4) = 0, ROW() &lt;= 402), INDEX(input!$C$3:$C$102, (ROW()-2)/4 + 1), "")</f>
        <v/>
      </c>
      <c r="C323" s="92"/>
      <c r="D323" s="92" t="str">
        <f t="array" ref="D323">IF(AND(MOD(ROW()-2, 4) = 0, ROW() &lt;= 401),
    INDEX(input!$E$3:$E$102, (ROW()-2)/4 + 1),
    ""
)</f>
        <v/>
      </c>
      <c r="E323" s="92"/>
      <c r="F323" s="92" t="str">
        <f t="array" ref="F323">IF(AND(MOD(ROW()-2, 4) = 0, ROW() &lt;= 401),
    INDEX(input!$P$3:$P$102, (ROW()-2)/4 + 1),
    ""
)</f>
        <v/>
      </c>
      <c r="G323" s="92">
        <f t="array" ref="G323">IF(AND(MOD(ROW()-2, 4) = 0, ROW() &lt;= 401),
    INDEX(input!$Q$3:$Q$102, (ROW()-2)/4 + 1),
)</f>
        <v>0</v>
      </c>
      <c r="H323" s="172"/>
      <c r="I323" s="92" t="str">
        <f t="array" ref="I323">IF(AND(MOD(ROW()-2, 4) = 0, ROW() &lt;= 401),
    INDEX(input!$R$3:$R$102, (ROW()-2)/4 + 1),
    ""
)</f>
        <v/>
      </c>
      <c r="J323" s="92" t="str">
        <f t="array" ref="J323">IF(AND(MOD(ROW()-2, 4) = 0, ROW() &lt;= 401),
    INDEX(input!$S$3:$S$102, (ROW()-2)/4 + 1),
    ""
)</f>
        <v/>
      </c>
      <c r="K323" s="92"/>
      <c r="L323" s="92"/>
      <c r="M323" s="92"/>
      <c r="N323" s="92"/>
      <c r="O323" s="92" t="str">
        <f t="array" ref="O323">IF(AND(MOD(ROW()-2, 4) = 0, ROW() &lt;= 401),
    INDEX(input!$AA$3:$AA$102, (ROW()-2)/4 + 1),
    ""
)</f>
        <v/>
      </c>
      <c r="P323" s="173" t="str">
        <f t="array" ref="P323">IF(AND(MOD(ROW()-2, 4) = 0, ROW() &lt;= 401),
    INDEX(input!$AC$3:$AC$102, (ROW()-2)/4 + 1),
    ""
)</f>
        <v/>
      </c>
      <c r="Q323" s="92"/>
      <c r="R323" s="173" t="str">
        <f t="array" ref="R323">IF(AND(MOD(ROW()-2, 4) = 0, ROW() &lt;= 401),
    INDEX(input!$T$3:$T$102, (ROW()-2)/4 + 1),
    ""
)</f>
        <v/>
      </c>
      <c r="S323" s="92"/>
      <c r="T323" s="92"/>
      <c r="U323" s="78" t="str">
        <f t="array" ref="U323">IF(AND(MOD(ROW()-2, 4) = 0, ROW() &lt;= 401),
    INDEX(input!$AF$3:$AF$102, (ROW()-2)/4 + 1),
    ""
)</f>
        <v/>
      </c>
      <c r="V323" s="174" t="str">
        <f t="array" ref="V323">IF(AND(MOD(ROW()-2, 4) = 0, ROW() &lt;= 401),
    INDEX(input!$U$3:$U$102, (ROW()-2)/4 + 1),
    ""
)</f>
        <v/>
      </c>
      <c r="W323" s="172"/>
      <c r="X323" s="172"/>
      <c r="Y323" s="175" t="str">
        <f t="array" ref="Y323">IF(AND(MOD(ROW()-2, 4) = 0, ROW() &lt;= 401),
    INDEX(input!$AB$3:$AB$102, (ROW()-2)/4 + 1),
    ""
)</f>
        <v/>
      </c>
      <c r="Z323" s="92">
        <f t="array" ref="Z323">INDEX(Images!$3:$401, INT((ROW()-2)/4)+1, MOD(ROW()-2, 4) + 2)</f>
        <v>0</v>
      </c>
      <c r="AA323" s="92">
        <f>IF(Z323&lt;&gt;"", 2, "")</f>
        <v>2</v>
      </c>
      <c r="AB323" s="92" t="str">
        <f t="shared" ref="AB323:AB325" si="84">IF(Z323&lt;&gt;"", AB322, "")</f>
        <v xml:space="preserve">     </v>
      </c>
      <c r="AC323" s="172"/>
      <c r="AD323" s="92" t="str">
        <f t="shared" si="67"/>
        <v/>
      </c>
      <c r="AE323" s="92"/>
      <c r="AF323" s="92"/>
      <c r="AG323" s="177" t="str">
        <f t="array" ref="AG323">IF(AND(MOD(ROW()-2, 4) = 0, ROW() &lt;= 401),
    LOWER(INDEX(input!$I$3:$I$102, (ROW()-2)/4 + 1)),
    ""
)</f>
        <v/>
      </c>
      <c r="AH323" s="92"/>
      <c r="AI323" s="92"/>
      <c r="AJ323" s="178" t="str">
        <f t="array" ref="AJ323">IF(MOD(ROW()-2, 4) = 0, IF(LOWER(INDEX(input!$V:$V, 3 + (ROW()-2)/4)) = "Slightly Used", "used", LOWER(INDEX(input!$V:$V, 3 + (ROW()-2)/4))), "")</f>
        <v/>
      </c>
      <c r="AK323" s="172"/>
      <c r="AL323" s="92"/>
      <c r="AM323" s="92"/>
      <c r="AN323" s="92"/>
      <c r="AO323" s="92"/>
      <c r="AP323" s="92"/>
      <c r="AQ323" s="92"/>
      <c r="AR323" s="92"/>
      <c r="AS323" s="92"/>
      <c r="AT323" s="78" t="str">
        <f t="array" ref="AT323">IF(AND(MOD(ROW()-2, 4) = 0, ROW() &lt;= 401),
    INDEX(input!$AD$3:$AD$102, (ROW()-2)/4 + 1),
    ""
)</f>
        <v/>
      </c>
      <c r="AU323" s="172"/>
      <c r="AV323" s="92"/>
      <c r="AW323" s="92"/>
      <c r="AX323" s="172"/>
      <c r="AY323" s="92"/>
      <c r="AZ323" s="92"/>
      <c r="BA323" s="172"/>
      <c r="BB323" s="92"/>
      <c r="BC323" s="92"/>
      <c r="BD323" s="172"/>
      <c r="BE323" s="92"/>
      <c r="BF323" s="92"/>
      <c r="BG323" s="172"/>
      <c r="BH323" s="92"/>
      <c r="BI323" s="92"/>
      <c r="BJ323" s="172"/>
      <c r="BK323" s="92"/>
      <c r="BL323" s="92"/>
      <c r="BM323" s="172"/>
      <c r="BN323" s="92"/>
      <c r="BO323" s="92"/>
      <c r="BP323" s="92"/>
      <c r="BQ323" s="10"/>
      <c r="BR323" s="10"/>
    </row>
    <row r="324" spans="1:70">
      <c r="A324" s="92" t="str">
        <f t="shared" si="66"/>
        <v xml:space="preserve">      </v>
      </c>
      <c r="B324" s="92" t="str">
        <f t="array" ref="B324">IF(AND(MOD(ROW()-2, 4) = 0, ROW() &lt;= 402), INDEX(input!$C$3:$C$102, (ROW()-2)/4 + 1), "")</f>
        <v/>
      </c>
      <c r="C324" s="92"/>
      <c r="D324" s="92" t="str">
        <f t="array" ref="D324">IF(AND(MOD(ROW()-2, 4) = 0, ROW() &lt;= 401),
    INDEX(input!$E$3:$E$102, (ROW()-2)/4 + 1),
    ""
)</f>
        <v/>
      </c>
      <c r="E324" s="92"/>
      <c r="F324" s="92" t="str">
        <f t="array" ref="F324">IF(AND(MOD(ROW()-2, 4) = 0, ROW() &lt;= 401),
    INDEX(input!$P$3:$P$102, (ROW()-2)/4 + 1),
    ""
)</f>
        <v/>
      </c>
      <c r="G324" s="92">
        <f t="array" ref="G324">IF(AND(MOD(ROW()-2, 4) = 0, ROW() &lt;= 401),
    INDEX(input!$Q$3:$Q$102, (ROW()-2)/4 + 1),
)</f>
        <v>0</v>
      </c>
      <c r="H324" s="172"/>
      <c r="I324" s="92" t="str">
        <f t="array" ref="I324">IF(AND(MOD(ROW()-2, 4) = 0, ROW() &lt;= 401),
    INDEX(input!$R$3:$R$102, (ROW()-2)/4 + 1),
    ""
)</f>
        <v/>
      </c>
      <c r="J324" s="92" t="str">
        <f t="array" ref="J324">IF(AND(MOD(ROW()-2, 4) = 0, ROW() &lt;= 401),
    INDEX(input!$S$3:$S$102, (ROW()-2)/4 + 1),
    ""
)</f>
        <v/>
      </c>
      <c r="K324" s="92"/>
      <c r="L324" s="92"/>
      <c r="M324" s="92"/>
      <c r="N324" s="92"/>
      <c r="O324" s="92" t="str">
        <f t="array" ref="O324">IF(AND(MOD(ROW()-2, 4) = 0, ROW() &lt;= 401),
    INDEX(input!$AA$3:$AA$102, (ROW()-2)/4 + 1),
    ""
)</f>
        <v/>
      </c>
      <c r="P324" s="173" t="str">
        <f t="array" ref="P324">IF(AND(MOD(ROW()-2, 4) = 0, ROW() &lt;= 401),
    INDEX(input!$AC$3:$AC$102, (ROW()-2)/4 + 1),
    ""
)</f>
        <v/>
      </c>
      <c r="Q324" s="92"/>
      <c r="R324" s="173" t="str">
        <f t="array" ref="R324">IF(AND(MOD(ROW()-2, 4) = 0, ROW() &lt;= 401),
    INDEX(input!$T$3:$T$102, (ROW()-2)/4 + 1),
    ""
)</f>
        <v/>
      </c>
      <c r="S324" s="92"/>
      <c r="T324" s="92"/>
      <c r="U324" s="78" t="str">
        <f t="array" ref="U324">IF(AND(MOD(ROW()-2, 4) = 0, ROW() &lt;= 401),
    INDEX(input!$AF$3:$AF$102, (ROW()-2)/4 + 1),
    ""
)</f>
        <v/>
      </c>
      <c r="V324" s="174" t="str">
        <f t="array" ref="V324">IF(AND(MOD(ROW()-2, 4) = 0, ROW() &lt;= 401),
    INDEX(input!$U$3:$U$102, (ROW()-2)/4 + 1),
    ""
)</f>
        <v/>
      </c>
      <c r="W324" s="172"/>
      <c r="X324" s="172"/>
      <c r="Y324" s="175" t="str">
        <f t="array" ref="Y324">IF(AND(MOD(ROW()-2, 4) = 0, ROW() &lt;= 401),
    INDEX(input!$AB$3:$AB$102, (ROW()-2)/4 + 1),
    ""
)</f>
        <v/>
      </c>
      <c r="Z324" s="92">
        <f t="array" ref="Z324">INDEX(Images!$3:$401, INT((ROW()-2)/4)+1, MOD(ROW()-2, 4) + 2)</f>
        <v>0</v>
      </c>
      <c r="AA324" s="92">
        <f>IF(Z324&lt;&gt;"", 3, "")</f>
        <v>3</v>
      </c>
      <c r="AB324" s="92" t="str">
        <f t="shared" si="84"/>
        <v xml:space="preserve">     </v>
      </c>
      <c r="AC324" s="172"/>
      <c r="AD324" s="92" t="str">
        <f t="shared" si="67"/>
        <v/>
      </c>
      <c r="AE324" s="92"/>
      <c r="AF324" s="92"/>
      <c r="AG324" s="177" t="str">
        <f t="array" ref="AG324">IF(AND(MOD(ROW()-2, 4) = 0, ROW() &lt;= 401),
    LOWER(INDEX(input!$I$3:$I$102, (ROW()-2)/4 + 1)),
    ""
)</f>
        <v/>
      </c>
      <c r="AH324" s="92"/>
      <c r="AI324" s="92"/>
      <c r="AJ324" s="178" t="str">
        <f t="array" ref="AJ324">IF(MOD(ROW()-2, 4) = 0, IF(LOWER(INDEX(input!$V:$V, 3 + (ROW()-2)/4)) = "Slightly Used", "used", LOWER(INDEX(input!$V:$V, 3 + (ROW()-2)/4))), "")</f>
        <v/>
      </c>
      <c r="AK324" s="172"/>
      <c r="AL324" s="92"/>
      <c r="AM324" s="92"/>
      <c r="AN324" s="92"/>
      <c r="AO324" s="92"/>
      <c r="AP324" s="92"/>
      <c r="AQ324" s="92"/>
      <c r="AR324" s="92"/>
      <c r="AS324" s="92"/>
      <c r="AT324" s="78" t="str">
        <f t="array" ref="AT324">IF(AND(MOD(ROW()-2, 4) = 0, ROW() &lt;= 401),
    INDEX(input!$AD$3:$AD$102, (ROW()-2)/4 + 1),
    ""
)</f>
        <v/>
      </c>
      <c r="AU324" s="172"/>
      <c r="AV324" s="92"/>
      <c r="AW324" s="92"/>
      <c r="AX324" s="172"/>
      <c r="AY324" s="92"/>
      <c r="AZ324" s="92"/>
      <c r="BA324" s="172"/>
      <c r="BB324" s="92"/>
      <c r="BC324" s="92"/>
      <c r="BD324" s="172"/>
      <c r="BE324" s="92"/>
      <c r="BF324" s="92"/>
      <c r="BG324" s="172"/>
      <c r="BH324" s="92"/>
      <c r="BI324" s="92"/>
      <c r="BJ324" s="172"/>
      <c r="BK324" s="92"/>
      <c r="BL324" s="92"/>
      <c r="BM324" s="172"/>
      <c r="BN324" s="92"/>
      <c r="BO324" s="92"/>
      <c r="BP324" s="92"/>
      <c r="BQ324" s="10"/>
      <c r="BR324" s="10"/>
    </row>
    <row r="325" spans="1:70">
      <c r="A325" s="92" t="str">
        <f t="shared" si="66"/>
        <v xml:space="preserve">      </v>
      </c>
      <c r="B325" s="92" t="str">
        <f t="array" ref="B325">IF(AND(MOD(ROW()-2, 4) = 0, ROW() &lt;= 402), INDEX(input!$C$3:$C$102, (ROW()-2)/4 + 1), "")</f>
        <v/>
      </c>
      <c r="C325" s="92"/>
      <c r="D325" s="92" t="str">
        <f t="array" ref="D325">IF(AND(MOD(ROW()-2, 4) = 0, ROW() &lt;= 401),
    INDEX(input!$E$3:$E$102, (ROW()-2)/4 + 1),
    ""
)</f>
        <v/>
      </c>
      <c r="E325" s="92"/>
      <c r="F325" s="92" t="str">
        <f t="array" ref="F325">IF(AND(MOD(ROW()-2, 4) = 0, ROW() &lt;= 401),
    INDEX(input!$P$3:$P$102, (ROW()-2)/4 + 1),
    ""
)</f>
        <v/>
      </c>
      <c r="G325" s="92">
        <f t="array" ref="G325">IF(AND(MOD(ROW()-2, 4) = 0, ROW() &lt;= 401),
    INDEX(input!$Q$3:$Q$102, (ROW()-2)/4 + 1),
)</f>
        <v>0</v>
      </c>
      <c r="H325" s="172"/>
      <c r="I325" s="92" t="str">
        <f t="array" ref="I325">IF(AND(MOD(ROW()-2, 4) = 0, ROW() &lt;= 401),
    INDEX(input!$R$3:$R$102, (ROW()-2)/4 + 1),
    ""
)</f>
        <v/>
      </c>
      <c r="J325" s="92" t="str">
        <f t="array" ref="J325">IF(AND(MOD(ROW()-2, 4) = 0, ROW() &lt;= 401),
    INDEX(input!$S$3:$S$102, (ROW()-2)/4 + 1),
    ""
)</f>
        <v/>
      </c>
      <c r="K325" s="92"/>
      <c r="L325" s="92"/>
      <c r="M325" s="92"/>
      <c r="N325" s="92"/>
      <c r="O325" s="92" t="str">
        <f t="array" ref="O325">IF(AND(MOD(ROW()-2, 4) = 0, ROW() &lt;= 401),
    INDEX(input!$AA$3:$AA$102, (ROW()-2)/4 + 1),
    ""
)</f>
        <v/>
      </c>
      <c r="P325" s="173" t="str">
        <f t="array" ref="P325">IF(AND(MOD(ROW()-2, 4) = 0, ROW() &lt;= 401),
    INDEX(input!$AC$3:$AC$102, (ROW()-2)/4 + 1),
    ""
)</f>
        <v/>
      </c>
      <c r="Q325" s="92"/>
      <c r="R325" s="173" t="str">
        <f t="array" ref="R325">IF(AND(MOD(ROW()-2, 4) = 0, ROW() &lt;= 401),
    INDEX(input!$T$3:$T$102, (ROW()-2)/4 + 1),
    ""
)</f>
        <v/>
      </c>
      <c r="S325" s="92"/>
      <c r="T325" s="92"/>
      <c r="U325" s="78" t="str">
        <f t="array" ref="U325">IF(AND(MOD(ROW()-2, 4) = 0, ROW() &lt;= 401),
    INDEX(input!$AF$3:$AF$102, (ROW()-2)/4 + 1),
    ""
)</f>
        <v/>
      </c>
      <c r="V325" s="174" t="str">
        <f t="array" ref="V325">IF(AND(MOD(ROW()-2, 4) = 0, ROW() &lt;= 401),
    INDEX(input!$U$3:$U$102, (ROW()-2)/4 + 1),
    ""
)</f>
        <v/>
      </c>
      <c r="W325" s="172"/>
      <c r="X325" s="172"/>
      <c r="Y325" s="175" t="str">
        <f t="array" ref="Y325">IF(AND(MOD(ROW()-2, 4) = 0, ROW() &lt;= 401),
    INDEX(input!$AB$3:$AB$102, (ROW()-2)/4 + 1),
    ""
)</f>
        <v/>
      </c>
      <c r="Z325" s="92">
        <f t="array" ref="Z325">INDEX(Images!$3:$401, INT((ROW()-2)/4)+1, MOD(ROW()-2, 4) + 2)</f>
        <v>0</v>
      </c>
      <c r="AA325" s="92">
        <f>IF(Z325&lt;&gt;"", 4, "")</f>
        <v>4</v>
      </c>
      <c r="AB325" s="92" t="str">
        <f t="shared" si="84"/>
        <v xml:space="preserve">     </v>
      </c>
      <c r="AC325" s="172"/>
      <c r="AD325" s="92" t="str">
        <f t="shared" si="67"/>
        <v/>
      </c>
      <c r="AE325" s="92"/>
      <c r="AF325" s="92"/>
      <c r="AG325" s="177" t="str">
        <f t="array" ref="AG325">IF(AND(MOD(ROW()-2, 4) = 0, ROW() &lt;= 401),
    LOWER(INDEX(input!$I$3:$I$102, (ROW()-2)/4 + 1)),
    ""
)</f>
        <v/>
      </c>
      <c r="AH325" s="92"/>
      <c r="AI325" s="92"/>
      <c r="AJ325" s="178" t="str">
        <f t="array" ref="AJ325">IF(MOD(ROW()-2, 4) = 0, IF(LOWER(INDEX(input!$V:$V, 3 + (ROW()-2)/4)) = "Slightly Used", "used", LOWER(INDEX(input!$V:$V, 3 + (ROW()-2)/4))), "")</f>
        <v/>
      </c>
      <c r="AK325" s="172"/>
      <c r="AL325" s="92"/>
      <c r="AM325" s="92"/>
      <c r="AN325" s="92"/>
      <c r="AO325" s="92"/>
      <c r="AP325" s="92"/>
      <c r="AQ325" s="92"/>
      <c r="AR325" s="92"/>
      <c r="AS325" s="92"/>
      <c r="AT325" s="78" t="str">
        <f t="array" ref="AT325">IF(AND(MOD(ROW()-2, 4) = 0, ROW() &lt;= 401),
    INDEX(input!$AD$3:$AD$102, (ROW()-2)/4 + 1),
    ""
)</f>
        <v/>
      </c>
      <c r="AU325" s="172"/>
      <c r="AV325" s="92"/>
      <c r="AW325" s="92"/>
      <c r="AX325" s="172"/>
      <c r="AY325" s="92"/>
      <c r="AZ325" s="92"/>
      <c r="BA325" s="172"/>
      <c r="BB325" s="92"/>
      <c r="BC325" s="92"/>
      <c r="BD325" s="172"/>
      <c r="BE325" s="92"/>
      <c r="BF325" s="92"/>
      <c r="BG325" s="172"/>
      <c r="BH325" s="92"/>
      <c r="BI325" s="92"/>
      <c r="BJ325" s="172"/>
      <c r="BK325" s="92"/>
      <c r="BL325" s="92"/>
      <c r="BM325" s="172"/>
      <c r="BN325" s="92"/>
      <c r="BO325" s="92"/>
      <c r="BP325" s="92"/>
      <c r="BQ325" s="10"/>
      <c r="BR325" s="10"/>
    </row>
    <row r="326" spans="1:70">
      <c r="A326" s="92" t="str">
        <f t="shared" si="66"/>
        <v xml:space="preserve">      </v>
      </c>
      <c r="B326" s="92" t="str">
        <f t="array" ref="B326">IF(AND(MOD(ROW()-2, 4) = 0, ROW() &lt;= 402), INDEX(input!$C$3:$C$102, (ROW()-2)/4 + 1), "")</f>
        <v xml:space="preserve">     </v>
      </c>
      <c r="C326" s="92" t="str">
        <f t="array" aca="1" ref="C32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26" s="92">
        <f t="array" ref="D326">IF(AND(MOD(ROW()-2, 4) = 0, ROW() &lt;= 401),
    INDEX(input!$E$3:$E$102, (ROW()-2)/4 + 1),
    ""
)</f>
        <v>0</v>
      </c>
      <c r="E326" s="92" t="s">
        <v>509</v>
      </c>
      <c r="F326" s="92">
        <f t="array" ref="F326">IF(AND(MOD(ROW()-2, 4) = 0, ROW() &lt;= 401),
    INDEX(input!$P$3:$P$102, (ROW()-2)/4 + 1),
    ""
)</f>
        <v>0</v>
      </c>
      <c r="G326" s="92">
        <f t="array" ref="G326">IF(AND(MOD(ROW()-2, 4) = 0, ROW() &lt;= 401),
    INDEX(input!$Q$3:$Q$102, (ROW()-2)/4 + 1),
)</f>
        <v>0</v>
      </c>
      <c r="H326" s="172" t="b">
        <v>0</v>
      </c>
      <c r="I326" s="92">
        <f t="array" ref="I326">IF(AND(MOD(ROW()-2, 4) = 0, ROW() &lt;= 401),
    INDEX(input!$R$3:$R$102, (ROW()-2)/4 + 1),
    ""
)</f>
        <v>0</v>
      </c>
      <c r="J326" s="92">
        <f t="array" ref="J326">IF(AND(MOD(ROW()-2, 4) = 0, ROW() &lt;= 401),
    INDEX(input!$S$3:$S$102, (ROW()-2)/4 + 1),
    ""
)</f>
        <v>0</v>
      </c>
      <c r="K326" s="92"/>
      <c r="L326" s="92"/>
      <c r="M326" s="92"/>
      <c r="N326" s="92"/>
      <c r="O326" s="92" t="str">
        <f t="array" ref="O326">IF(AND(MOD(ROW()-2, 4) = 0, ROW() &lt;= 401),
    INDEX(input!$AA$3:$AA$102, (ROW()-2)/4 + 1),
    ""
)</f>
        <v/>
      </c>
      <c r="P326" s="173" t="str">
        <f t="array" ref="P326">IF(AND(MOD(ROW()-2, 4) = 0, ROW() &lt;= 401),
    INDEX(input!$AC$3:$AC$102, (ROW()-2)/4 + 1),
    ""
)</f>
        <v>No Matching Item Found</v>
      </c>
      <c r="Q326" s="92" t="s">
        <v>510</v>
      </c>
      <c r="R326" s="173">
        <f t="array" ref="R326">IF(AND(MOD(ROW()-2, 4) = 0, ROW() &lt;= 401),
    INDEX(input!$T$3:$T$102, (ROW()-2)/4 + 1),
    ""
)</f>
        <v>0</v>
      </c>
      <c r="S326" s="92" t="s">
        <v>511</v>
      </c>
      <c r="T326" s="92" t="s">
        <v>512</v>
      </c>
      <c r="U326" s="78" t="b">
        <f t="array" ref="U326">IF(AND(MOD(ROW()-2, 4) = 0, ROW() &lt;= 401),
    INDEX(input!$AF$3:$AF$102, (ROW()-2)/4 + 1),
    ""
)</f>
        <v>0</v>
      </c>
      <c r="V326" s="174">
        <f t="array" ref="V326">IF(AND(MOD(ROW()-2, 4) = 0, ROW() &lt;= 401),
    INDEX(input!$U$3:$U$102, (ROW()-2)/4 + 1),
    ""
)</f>
        <v>0</v>
      </c>
      <c r="W326" s="172" t="b">
        <v>1</v>
      </c>
      <c r="X326" s="172" t="b">
        <v>1</v>
      </c>
      <c r="Y326" s="175" t="str">
        <f t="array" ref="Y326">IF(AND(MOD(ROW()-2, 4) = 0, ROW() &lt;= 401),
    INDEX(input!$AB$3:$AB$102, (ROW()-2)/4 + 1),
    ""
)</f>
        <v/>
      </c>
      <c r="Z326" s="92">
        <f t="array" ref="Z326">INDEX(Images!$3:$401, INT((ROW()-2)/4)+1, MOD(ROW()-2, 4) + 2)</f>
        <v>0</v>
      </c>
      <c r="AA326" s="92">
        <f>IF(Z326&lt;&gt;"", 1, "")</f>
        <v>1</v>
      </c>
      <c r="AB326" s="92" t="str">
        <f t="array" ref="AB326">IF(AND(Z326&lt;&gt;"", MOD(ROW()-2,4)=0), INDEX($B$2:$B$401, (ROW()-2)/4*4 + 1), "")</f>
        <v xml:space="preserve">     </v>
      </c>
      <c r="AC326" s="172" t="b">
        <v>0</v>
      </c>
      <c r="AD326" s="92" t="str">
        <f t="shared" si="67"/>
        <v xml:space="preserve">     </v>
      </c>
      <c r="AE326" s="92"/>
      <c r="AF326" s="92" t="s">
        <v>513</v>
      </c>
      <c r="AG326" s="177" t="str">
        <f t="array" ref="AG326">IF(AND(MOD(ROW()-2, 4) = 0, ROW() &lt;= 401),
    LOWER(INDEX(input!$I$3:$I$102, (ROW()-2)/4 + 1)),
    ""
)</f>
        <v/>
      </c>
      <c r="AH326" s="92"/>
      <c r="AI326" s="92"/>
      <c r="AJ326" s="178" t="str">
        <f t="array" ref="AJ326">IF(MOD(ROW()-2, 4) = 0, IF(LOWER(INDEX(input!$V:$V, 3 + (ROW()-2)/4)) = "Slightly Used", "used", LOWER(INDEX(input!$V:$V, 3 + (ROW()-2)/4))), "")</f>
        <v/>
      </c>
      <c r="AK326" s="172" t="b">
        <v>1</v>
      </c>
      <c r="AL326" s="92"/>
      <c r="AM326" s="92"/>
      <c r="AN326" s="92"/>
      <c r="AO326" s="92"/>
      <c r="AP326" s="92"/>
      <c r="AQ326" s="92"/>
      <c r="AR326" s="92" t="s">
        <v>514</v>
      </c>
      <c r="AS326" s="92"/>
      <c r="AT326" s="78" t="str">
        <f t="array" ref="AT326">IF(AND(MOD(ROW()-2, 4) = 0, ROW() &lt;= 401),
    INDEX(input!$AD$3:$AD$102, (ROW()-2)/4 + 1),
    ""
)</f>
        <v>No Matching Item Found</v>
      </c>
      <c r="AU326" s="172" t="b">
        <v>1</v>
      </c>
      <c r="AV326" s="92"/>
      <c r="AW326" s="92"/>
      <c r="AX326" s="172" t="b">
        <v>1</v>
      </c>
      <c r="AY326" s="92"/>
      <c r="AZ326" s="92"/>
      <c r="BA326" s="172" t="b">
        <v>1</v>
      </c>
      <c r="BB326" s="92"/>
      <c r="BC326" s="92"/>
      <c r="BD326" s="172" t="b">
        <v>1</v>
      </c>
      <c r="BE326" s="92"/>
      <c r="BF326" s="92"/>
      <c r="BG326" s="172" t="b">
        <v>1</v>
      </c>
      <c r="BH326" s="92"/>
      <c r="BI326" s="92"/>
      <c r="BJ326" s="172" t="b">
        <v>1</v>
      </c>
      <c r="BK326" s="92"/>
      <c r="BL326" s="92"/>
      <c r="BM326" s="172" t="b">
        <v>1</v>
      </c>
      <c r="BN326" s="92"/>
      <c r="BO326" s="92"/>
      <c r="BP326" s="92" t="s">
        <v>515</v>
      </c>
      <c r="BQ326" s="10"/>
      <c r="BR326" s="10"/>
    </row>
    <row r="327" spans="1:70">
      <c r="A327" s="92" t="str">
        <f t="shared" si="66"/>
        <v xml:space="preserve">      </v>
      </c>
      <c r="B327" s="92" t="str">
        <f t="array" ref="B327">IF(AND(MOD(ROW()-2, 4) = 0, ROW() &lt;= 402), INDEX(input!$C$3:$C$102, (ROW()-2)/4 + 1), "")</f>
        <v/>
      </c>
      <c r="C327" s="92"/>
      <c r="D327" s="92" t="str">
        <f t="array" ref="D327">IF(AND(MOD(ROW()-2, 4) = 0, ROW() &lt;= 401),
    INDEX(input!$E$3:$E$102, (ROW()-2)/4 + 1),
    ""
)</f>
        <v/>
      </c>
      <c r="E327" s="92"/>
      <c r="F327" s="92" t="str">
        <f t="array" ref="F327">IF(AND(MOD(ROW()-2, 4) = 0, ROW() &lt;= 401),
    INDEX(input!$P$3:$P$102, (ROW()-2)/4 + 1),
    ""
)</f>
        <v/>
      </c>
      <c r="G327" s="92">
        <f t="array" ref="G327">IF(AND(MOD(ROW()-2, 4) = 0, ROW() &lt;= 401),
    INDEX(input!$Q$3:$Q$102, (ROW()-2)/4 + 1),
)</f>
        <v>0</v>
      </c>
      <c r="H327" s="172"/>
      <c r="I327" s="92" t="str">
        <f t="array" ref="I327">IF(AND(MOD(ROW()-2, 4) = 0, ROW() &lt;= 401),
    INDEX(input!$R$3:$R$102, (ROW()-2)/4 + 1),
    ""
)</f>
        <v/>
      </c>
      <c r="J327" s="92" t="str">
        <f t="array" ref="J327">IF(AND(MOD(ROW()-2, 4) = 0, ROW() &lt;= 401),
    INDEX(input!$S$3:$S$102, (ROW()-2)/4 + 1),
    ""
)</f>
        <v/>
      </c>
      <c r="K327" s="92"/>
      <c r="L327" s="92"/>
      <c r="M327" s="92"/>
      <c r="N327" s="92"/>
      <c r="O327" s="92" t="str">
        <f t="array" ref="O327">IF(AND(MOD(ROW()-2, 4) = 0, ROW() &lt;= 401),
    INDEX(input!$AA$3:$AA$102, (ROW()-2)/4 + 1),
    ""
)</f>
        <v/>
      </c>
      <c r="P327" s="173" t="str">
        <f t="array" ref="P327">IF(AND(MOD(ROW()-2, 4) = 0, ROW() &lt;= 401),
    INDEX(input!$AC$3:$AC$102, (ROW()-2)/4 + 1),
    ""
)</f>
        <v/>
      </c>
      <c r="Q327" s="92"/>
      <c r="R327" s="173" t="str">
        <f t="array" ref="R327">IF(AND(MOD(ROW()-2, 4) = 0, ROW() &lt;= 401),
    INDEX(input!$T$3:$T$102, (ROW()-2)/4 + 1),
    ""
)</f>
        <v/>
      </c>
      <c r="S327" s="92"/>
      <c r="T327" s="92"/>
      <c r="U327" s="78" t="str">
        <f t="array" ref="U327">IF(AND(MOD(ROW()-2, 4) = 0, ROW() &lt;= 401),
    INDEX(input!$AF$3:$AF$102, (ROW()-2)/4 + 1),
    ""
)</f>
        <v/>
      </c>
      <c r="V327" s="174" t="str">
        <f t="array" ref="V327">IF(AND(MOD(ROW()-2, 4) = 0, ROW() &lt;= 401),
    INDEX(input!$U$3:$U$102, (ROW()-2)/4 + 1),
    ""
)</f>
        <v/>
      </c>
      <c r="W327" s="172"/>
      <c r="X327" s="172"/>
      <c r="Y327" s="175" t="str">
        <f t="array" ref="Y327">IF(AND(MOD(ROW()-2, 4) = 0, ROW() &lt;= 401),
    INDEX(input!$AB$3:$AB$102, (ROW()-2)/4 + 1),
    ""
)</f>
        <v/>
      </c>
      <c r="Z327" s="92">
        <f t="array" ref="Z327">INDEX(Images!$3:$401, INT((ROW()-2)/4)+1, MOD(ROW()-2, 4) + 2)</f>
        <v>0</v>
      </c>
      <c r="AA327" s="92">
        <f>IF(Z327&lt;&gt;"", 2, "")</f>
        <v>2</v>
      </c>
      <c r="AB327" s="92" t="str">
        <f t="shared" ref="AB327:AB329" si="85">IF(Z327&lt;&gt;"", AB326, "")</f>
        <v xml:space="preserve">     </v>
      </c>
      <c r="AC327" s="172"/>
      <c r="AD327" s="92" t="str">
        <f t="shared" si="67"/>
        <v/>
      </c>
      <c r="AE327" s="92"/>
      <c r="AF327" s="92"/>
      <c r="AG327" s="177" t="str">
        <f t="array" ref="AG327">IF(AND(MOD(ROW()-2, 4) = 0, ROW() &lt;= 401),
    LOWER(INDEX(input!$I$3:$I$102, (ROW()-2)/4 + 1)),
    ""
)</f>
        <v/>
      </c>
      <c r="AH327" s="92"/>
      <c r="AI327" s="92"/>
      <c r="AJ327" s="178" t="str">
        <f t="array" ref="AJ327">IF(MOD(ROW()-2, 4) = 0, IF(LOWER(INDEX(input!$V:$V, 3 + (ROW()-2)/4)) = "Slightly Used", "used", LOWER(INDEX(input!$V:$V, 3 + (ROW()-2)/4))), "")</f>
        <v/>
      </c>
      <c r="AK327" s="172"/>
      <c r="AL327" s="92"/>
      <c r="AM327" s="92"/>
      <c r="AN327" s="92"/>
      <c r="AO327" s="92"/>
      <c r="AP327" s="92"/>
      <c r="AQ327" s="92"/>
      <c r="AR327" s="92"/>
      <c r="AS327" s="92"/>
      <c r="AT327" s="78" t="str">
        <f t="array" ref="AT327">IF(AND(MOD(ROW()-2, 4) = 0, ROW() &lt;= 401),
    INDEX(input!$AD$3:$AD$102, (ROW()-2)/4 + 1),
    ""
)</f>
        <v/>
      </c>
      <c r="AU327" s="172"/>
      <c r="AV327" s="92"/>
      <c r="AW327" s="92"/>
      <c r="AX327" s="172"/>
      <c r="AY327" s="92"/>
      <c r="AZ327" s="92"/>
      <c r="BA327" s="172"/>
      <c r="BB327" s="92"/>
      <c r="BC327" s="92"/>
      <c r="BD327" s="172"/>
      <c r="BE327" s="92"/>
      <c r="BF327" s="92"/>
      <c r="BG327" s="172"/>
      <c r="BH327" s="92"/>
      <c r="BI327" s="92"/>
      <c r="BJ327" s="172"/>
      <c r="BK327" s="92"/>
      <c r="BL327" s="92"/>
      <c r="BM327" s="172"/>
      <c r="BN327" s="92"/>
      <c r="BO327" s="92"/>
      <c r="BP327" s="92"/>
      <c r="BQ327" s="10"/>
      <c r="BR327" s="10"/>
    </row>
    <row r="328" spans="1:70">
      <c r="A328" s="92" t="str">
        <f t="shared" si="66"/>
        <v xml:space="preserve">      </v>
      </c>
      <c r="B328" s="92" t="str">
        <f t="array" ref="B328">IF(AND(MOD(ROW()-2, 4) = 0, ROW() &lt;= 402), INDEX(input!$C$3:$C$102, (ROW()-2)/4 + 1), "")</f>
        <v/>
      </c>
      <c r="C328" s="92"/>
      <c r="D328" s="92" t="str">
        <f t="array" ref="D328">IF(AND(MOD(ROW()-2, 4) = 0, ROW() &lt;= 401),
    INDEX(input!$E$3:$E$102, (ROW()-2)/4 + 1),
    ""
)</f>
        <v/>
      </c>
      <c r="E328" s="92"/>
      <c r="F328" s="92" t="str">
        <f t="array" ref="F328">IF(AND(MOD(ROW()-2, 4) = 0, ROW() &lt;= 401),
    INDEX(input!$P$3:$P$102, (ROW()-2)/4 + 1),
    ""
)</f>
        <v/>
      </c>
      <c r="G328" s="92">
        <f t="array" ref="G328">IF(AND(MOD(ROW()-2, 4) = 0, ROW() &lt;= 401),
    INDEX(input!$Q$3:$Q$102, (ROW()-2)/4 + 1),
)</f>
        <v>0</v>
      </c>
      <c r="H328" s="172"/>
      <c r="I328" s="92" t="str">
        <f t="array" ref="I328">IF(AND(MOD(ROW()-2, 4) = 0, ROW() &lt;= 401),
    INDEX(input!$R$3:$R$102, (ROW()-2)/4 + 1),
    ""
)</f>
        <v/>
      </c>
      <c r="J328" s="92" t="str">
        <f t="array" ref="J328">IF(AND(MOD(ROW()-2, 4) = 0, ROW() &lt;= 401),
    INDEX(input!$S$3:$S$102, (ROW()-2)/4 + 1),
    ""
)</f>
        <v/>
      </c>
      <c r="K328" s="92"/>
      <c r="L328" s="92"/>
      <c r="M328" s="92"/>
      <c r="N328" s="92"/>
      <c r="O328" s="92" t="str">
        <f t="array" ref="O328">IF(AND(MOD(ROW()-2, 4) = 0, ROW() &lt;= 401),
    INDEX(input!$AA$3:$AA$102, (ROW()-2)/4 + 1),
    ""
)</f>
        <v/>
      </c>
      <c r="P328" s="173" t="str">
        <f t="array" ref="P328">IF(AND(MOD(ROW()-2, 4) = 0, ROW() &lt;= 401),
    INDEX(input!$AC$3:$AC$102, (ROW()-2)/4 + 1),
    ""
)</f>
        <v/>
      </c>
      <c r="Q328" s="92"/>
      <c r="R328" s="173" t="str">
        <f t="array" ref="R328">IF(AND(MOD(ROW()-2, 4) = 0, ROW() &lt;= 401),
    INDEX(input!$T$3:$T$102, (ROW()-2)/4 + 1),
    ""
)</f>
        <v/>
      </c>
      <c r="S328" s="92"/>
      <c r="T328" s="92"/>
      <c r="U328" s="78" t="str">
        <f t="array" ref="U328">IF(AND(MOD(ROW()-2, 4) = 0, ROW() &lt;= 401),
    INDEX(input!$AF$3:$AF$102, (ROW()-2)/4 + 1),
    ""
)</f>
        <v/>
      </c>
      <c r="V328" s="174" t="str">
        <f t="array" ref="V328">IF(AND(MOD(ROW()-2, 4) = 0, ROW() &lt;= 401),
    INDEX(input!$U$3:$U$102, (ROW()-2)/4 + 1),
    ""
)</f>
        <v/>
      </c>
      <c r="W328" s="172"/>
      <c r="X328" s="172"/>
      <c r="Y328" s="175" t="str">
        <f t="array" ref="Y328">IF(AND(MOD(ROW()-2, 4) = 0, ROW() &lt;= 401),
    INDEX(input!$AB$3:$AB$102, (ROW()-2)/4 + 1),
    ""
)</f>
        <v/>
      </c>
      <c r="Z328" s="92">
        <f t="array" ref="Z328">INDEX(Images!$3:$401, INT((ROW()-2)/4)+1, MOD(ROW()-2, 4) + 2)</f>
        <v>0</v>
      </c>
      <c r="AA328" s="92">
        <f>IF(Z328&lt;&gt;"", 3, "")</f>
        <v>3</v>
      </c>
      <c r="AB328" s="92" t="str">
        <f t="shared" si="85"/>
        <v xml:space="preserve">     </v>
      </c>
      <c r="AC328" s="172"/>
      <c r="AD328" s="92" t="str">
        <f t="shared" si="67"/>
        <v/>
      </c>
      <c r="AE328" s="92"/>
      <c r="AF328" s="92"/>
      <c r="AG328" s="177" t="str">
        <f t="array" ref="AG328">IF(AND(MOD(ROW()-2, 4) = 0, ROW() &lt;= 401),
    LOWER(INDEX(input!$I$3:$I$102, (ROW()-2)/4 + 1)),
    ""
)</f>
        <v/>
      </c>
      <c r="AH328" s="92"/>
      <c r="AI328" s="92"/>
      <c r="AJ328" s="178" t="str">
        <f t="array" ref="AJ328">IF(MOD(ROW()-2, 4) = 0, IF(LOWER(INDEX(input!$V:$V, 3 + (ROW()-2)/4)) = "Slightly Used", "used", LOWER(INDEX(input!$V:$V, 3 + (ROW()-2)/4))), "")</f>
        <v/>
      </c>
      <c r="AK328" s="172"/>
      <c r="AL328" s="92"/>
      <c r="AM328" s="92"/>
      <c r="AN328" s="92"/>
      <c r="AO328" s="92"/>
      <c r="AP328" s="92"/>
      <c r="AQ328" s="92"/>
      <c r="AR328" s="92"/>
      <c r="AS328" s="92"/>
      <c r="AT328" s="78" t="str">
        <f t="array" ref="AT328">IF(AND(MOD(ROW()-2, 4) = 0, ROW() &lt;= 401),
    INDEX(input!$AD$3:$AD$102, (ROW()-2)/4 + 1),
    ""
)</f>
        <v/>
      </c>
      <c r="AU328" s="172"/>
      <c r="AV328" s="92"/>
      <c r="AW328" s="92"/>
      <c r="AX328" s="172"/>
      <c r="AY328" s="92"/>
      <c r="AZ328" s="92"/>
      <c r="BA328" s="172"/>
      <c r="BB328" s="92"/>
      <c r="BC328" s="92"/>
      <c r="BD328" s="172"/>
      <c r="BE328" s="92"/>
      <c r="BF328" s="92"/>
      <c r="BG328" s="172"/>
      <c r="BH328" s="92"/>
      <c r="BI328" s="92"/>
      <c r="BJ328" s="172"/>
      <c r="BK328" s="92"/>
      <c r="BL328" s="92"/>
      <c r="BM328" s="172"/>
      <c r="BN328" s="92"/>
      <c r="BO328" s="92"/>
      <c r="BP328" s="92"/>
      <c r="BQ328" s="10"/>
      <c r="BR328" s="10"/>
    </row>
    <row r="329" spans="1:70">
      <c r="A329" s="92" t="str">
        <f t="shared" si="66"/>
        <v xml:space="preserve">      </v>
      </c>
      <c r="B329" s="92" t="str">
        <f t="array" ref="B329">IF(AND(MOD(ROW()-2, 4) = 0, ROW() &lt;= 402), INDEX(input!$C$3:$C$102, (ROW()-2)/4 + 1), "")</f>
        <v/>
      </c>
      <c r="C329" s="92"/>
      <c r="D329" s="92" t="str">
        <f t="array" ref="D329">IF(AND(MOD(ROW()-2, 4) = 0, ROW() &lt;= 401),
    INDEX(input!$E$3:$E$102, (ROW()-2)/4 + 1),
    ""
)</f>
        <v/>
      </c>
      <c r="E329" s="92"/>
      <c r="F329" s="92" t="str">
        <f t="array" ref="F329">IF(AND(MOD(ROW()-2, 4) = 0, ROW() &lt;= 401),
    INDEX(input!$P$3:$P$102, (ROW()-2)/4 + 1),
    ""
)</f>
        <v/>
      </c>
      <c r="G329" s="92">
        <f t="array" ref="G329">IF(AND(MOD(ROW()-2, 4) = 0, ROW() &lt;= 401),
    INDEX(input!$Q$3:$Q$102, (ROW()-2)/4 + 1),
)</f>
        <v>0</v>
      </c>
      <c r="H329" s="172"/>
      <c r="I329" s="92" t="str">
        <f t="array" ref="I329">IF(AND(MOD(ROW()-2, 4) = 0, ROW() &lt;= 401),
    INDEX(input!$R$3:$R$102, (ROW()-2)/4 + 1),
    ""
)</f>
        <v/>
      </c>
      <c r="J329" s="92" t="str">
        <f t="array" ref="J329">IF(AND(MOD(ROW()-2, 4) = 0, ROW() &lt;= 401),
    INDEX(input!$S$3:$S$102, (ROW()-2)/4 + 1),
    ""
)</f>
        <v/>
      </c>
      <c r="K329" s="92"/>
      <c r="L329" s="92"/>
      <c r="M329" s="92"/>
      <c r="N329" s="92"/>
      <c r="O329" s="92" t="str">
        <f t="array" ref="O329">IF(AND(MOD(ROW()-2, 4) = 0, ROW() &lt;= 401),
    INDEX(input!$AA$3:$AA$102, (ROW()-2)/4 + 1),
    ""
)</f>
        <v/>
      </c>
      <c r="P329" s="173" t="str">
        <f t="array" ref="P329">IF(AND(MOD(ROW()-2, 4) = 0, ROW() &lt;= 401),
    INDEX(input!$AC$3:$AC$102, (ROW()-2)/4 + 1),
    ""
)</f>
        <v/>
      </c>
      <c r="Q329" s="92"/>
      <c r="R329" s="173" t="str">
        <f t="array" ref="R329">IF(AND(MOD(ROW()-2, 4) = 0, ROW() &lt;= 401),
    INDEX(input!$T$3:$T$102, (ROW()-2)/4 + 1),
    ""
)</f>
        <v/>
      </c>
      <c r="S329" s="92"/>
      <c r="T329" s="92"/>
      <c r="U329" s="78" t="str">
        <f t="array" ref="U329">IF(AND(MOD(ROW()-2, 4) = 0, ROW() &lt;= 401),
    INDEX(input!$AF$3:$AF$102, (ROW()-2)/4 + 1),
    ""
)</f>
        <v/>
      </c>
      <c r="V329" s="174" t="str">
        <f t="array" ref="V329">IF(AND(MOD(ROW()-2, 4) = 0, ROW() &lt;= 401),
    INDEX(input!$U$3:$U$102, (ROW()-2)/4 + 1),
    ""
)</f>
        <v/>
      </c>
      <c r="W329" s="172"/>
      <c r="X329" s="172"/>
      <c r="Y329" s="175" t="str">
        <f t="array" ref="Y329">IF(AND(MOD(ROW()-2, 4) = 0, ROW() &lt;= 401),
    INDEX(input!$AB$3:$AB$102, (ROW()-2)/4 + 1),
    ""
)</f>
        <v/>
      </c>
      <c r="Z329" s="92">
        <f t="array" ref="Z329">INDEX(Images!$3:$401, INT((ROW()-2)/4)+1, MOD(ROW()-2, 4) + 2)</f>
        <v>0</v>
      </c>
      <c r="AA329" s="92">
        <f>IF(Z329&lt;&gt;"", 4, "")</f>
        <v>4</v>
      </c>
      <c r="AB329" s="92" t="str">
        <f t="shared" si="85"/>
        <v xml:space="preserve">     </v>
      </c>
      <c r="AC329" s="172"/>
      <c r="AD329" s="92" t="str">
        <f t="shared" si="67"/>
        <v/>
      </c>
      <c r="AE329" s="92"/>
      <c r="AF329" s="92"/>
      <c r="AG329" s="177" t="str">
        <f t="array" ref="AG329">IF(AND(MOD(ROW()-2, 4) = 0, ROW() &lt;= 401),
    LOWER(INDEX(input!$I$3:$I$102, (ROW()-2)/4 + 1)),
    ""
)</f>
        <v/>
      </c>
      <c r="AH329" s="92"/>
      <c r="AI329" s="92"/>
      <c r="AJ329" s="178" t="str">
        <f t="array" ref="AJ329">IF(MOD(ROW()-2, 4) = 0, IF(LOWER(INDEX(input!$V:$V, 3 + (ROW()-2)/4)) = "Slightly Used", "used", LOWER(INDEX(input!$V:$V, 3 + (ROW()-2)/4))), "")</f>
        <v/>
      </c>
      <c r="AK329" s="172"/>
      <c r="AL329" s="92"/>
      <c r="AM329" s="92"/>
      <c r="AN329" s="92"/>
      <c r="AO329" s="92"/>
      <c r="AP329" s="92"/>
      <c r="AQ329" s="92"/>
      <c r="AR329" s="92"/>
      <c r="AS329" s="92"/>
      <c r="AT329" s="78" t="str">
        <f t="array" ref="AT329">IF(AND(MOD(ROW()-2, 4) = 0, ROW() &lt;= 401),
    INDEX(input!$AD$3:$AD$102, (ROW()-2)/4 + 1),
    ""
)</f>
        <v/>
      </c>
      <c r="AU329" s="172"/>
      <c r="AV329" s="92"/>
      <c r="AW329" s="92"/>
      <c r="AX329" s="172"/>
      <c r="AY329" s="92"/>
      <c r="AZ329" s="92"/>
      <c r="BA329" s="172"/>
      <c r="BB329" s="92"/>
      <c r="BC329" s="92"/>
      <c r="BD329" s="172"/>
      <c r="BE329" s="92"/>
      <c r="BF329" s="92"/>
      <c r="BG329" s="172"/>
      <c r="BH329" s="92"/>
      <c r="BI329" s="92"/>
      <c r="BJ329" s="172"/>
      <c r="BK329" s="92"/>
      <c r="BL329" s="92"/>
      <c r="BM329" s="172"/>
      <c r="BN329" s="92"/>
      <c r="BO329" s="92"/>
      <c r="BP329" s="92"/>
      <c r="BQ329" s="10"/>
      <c r="BR329" s="10"/>
    </row>
    <row r="330" spans="1:70">
      <c r="A330" s="92" t="str">
        <f t="shared" si="66"/>
        <v xml:space="preserve">      </v>
      </c>
      <c r="B330" s="92" t="str">
        <f t="array" ref="B330">IF(AND(MOD(ROW()-2, 4) = 0, ROW() &lt;= 402), INDEX(input!$C$3:$C$102, (ROW()-2)/4 + 1), "")</f>
        <v xml:space="preserve">     </v>
      </c>
      <c r="C330" s="92" t="str">
        <f t="array" aca="1" ref="C33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30" s="92">
        <f t="array" ref="D330">IF(AND(MOD(ROW()-2, 4) = 0, ROW() &lt;= 401),
    INDEX(input!$E$3:$E$102, (ROW()-2)/4 + 1),
    ""
)</f>
        <v>0</v>
      </c>
      <c r="E330" s="92" t="s">
        <v>509</v>
      </c>
      <c r="F330" s="92">
        <f t="array" ref="F330">IF(AND(MOD(ROW()-2, 4) = 0, ROW() &lt;= 401),
    INDEX(input!$P$3:$P$102, (ROW()-2)/4 + 1),
    ""
)</f>
        <v>0</v>
      </c>
      <c r="G330" s="92">
        <f t="array" ref="G330">IF(AND(MOD(ROW()-2, 4) = 0, ROW() &lt;= 401),
    INDEX(input!$Q$3:$Q$102, (ROW()-2)/4 + 1),
)</f>
        <v>0</v>
      </c>
      <c r="H330" s="172" t="b">
        <v>0</v>
      </c>
      <c r="I330" s="92">
        <f t="array" ref="I330">IF(AND(MOD(ROW()-2, 4) = 0, ROW() &lt;= 401),
    INDEX(input!$R$3:$R$102, (ROW()-2)/4 + 1),
    ""
)</f>
        <v>0</v>
      </c>
      <c r="J330" s="92">
        <f t="array" ref="J330">IF(AND(MOD(ROW()-2, 4) = 0, ROW() &lt;= 401),
    INDEX(input!$S$3:$S$102, (ROW()-2)/4 + 1),
    ""
)</f>
        <v>0</v>
      </c>
      <c r="K330" s="92"/>
      <c r="L330" s="92"/>
      <c r="M330" s="92"/>
      <c r="N330" s="92"/>
      <c r="O330" s="92" t="str">
        <f t="array" ref="O330">IF(AND(MOD(ROW()-2, 4) = 0, ROW() &lt;= 401),
    INDEX(input!$AA$3:$AA$102, (ROW()-2)/4 + 1),
    ""
)</f>
        <v/>
      </c>
      <c r="P330" s="173" t="str">
        <f t="array" ref="P330">IF(AND(MOD(ROW()-2, 4) = 0, ROW() &lt;= 401),
    INDEX(input!$AC$3:$AC$102, (ROW()-2)/4 + 1),
    ""
)</f>
        <v>No Matching Item Found</v>
      </c>
      <c r="Q330" s="92" t="s">
        <v>510</v>
      </c>
      <c r="R330" s="173">
        <f t="array" ref="R330">IF(AND(MOD(ROW()-2, 4) = 0, ROW() &lt;= 401),
    INDEX(input!$T$3:$T$102, (ROW()-2)/4 + 1),
    ""
)</f>
        <v>0</v>
      </c>
      <c r="S330" s="92" t="s">
        <v>511</v>
      </c>
      <c r="T330" s="92" t="s">
        <v>512</v>
      </c>
      <c r="U330" s="78" t="b">
        <f t="array" ref="U330">IF(AND(MOD(ROW()-2, 4) = 0, ROW() &lt;= 401),
    INDEX(input!$AF$3:$AF$102, (ROW()-2)/4 + 1),
    ""
)</f>
        <v>0</v>
      </c>
      <c r="V330" s="174">
        <f t="array" ref="V330">IF(AND(MOD(ROW()-2, 4) = 0, ROW() &lt;= 401),
    INDEX(input!$U$3:$U$102, (ROW()-2)/4 + 1),
    ""
)</f>
        <v>0</v>
      </c>
      <c r="W330" s="172" t="b">
        <v>1</v>
      </c>
      <c r="X330" s="172" t="b">
        <v>1</v>
      </c>
      <c r="Y330" s="175" t="str">
        <f t="array" ref="Y330">IF(AND(MOD(ROW()-2, 4) = 0, ROW() &lt;= 401),
    INDEX(input!$AB$3:$AB$102, (ROW()-2)/4 + 1),
    ""
)</f>
        <v/>
      </c>
      <c r="Z330" s="92">
        <f t="array" ref="Z330">INDEX(Images!$3:$401, INT((ROW()-2)/4)+1, MOD(ROW()-2, 4) + 2)</f>
        <v>0</v>
      </c>
      <c r="AA330" s="92">
        <f>IF(Z330&lt;&gt;"", 1, "")</f>
        <v>1</v>
      </c>
      <c r="AB330" s="92" t="str">
        <f t="array" ref="AB330">IF(AND(Z330&lt;&gt;"", MOD(ROW()-2,4)=0), INDEX($B$2:$B$401, (ROW()-2)/4*4 + 1), "")</f>
        <v xml:space="preserve">     </v>
      </c>
      <c r="AC330" s="172" t="b">
        <v>0</v>
      </c>
      <c r="AD330" s="92" t="str">
        <f t="shared" si="67"/>
        <v xml:space="preserve">     </v>
      </c>
      <c r="AE330" s="92"/>
      <c r="AF330" s="92" t="s">
        <v>513</v>
      </c>
      <c r="AG330" s="177" t="str">
        <f t="array" ref="AG330">IF(AND(MOD(ROW()-2, 4) = 0, ROW() &lt;= 401),
    LOWER(INDEX(input!$I$3:$I$102, (ROW()-2)/4 + 1)),
    ""
)</f>
        <v/>
      </c>
      <c r="AH330" s="92"/>
      <c r="AI330" s="92"/>
      <c r="AJ330" s="178" t="str">
        <f t="array" ref="AJ330">IF(MOD(ROW()-2, 4) = 0, IF(LOWER(INDEX(input!$V:$V, 3 + (ROW()-2)/4)) = "Slightly Used", "used", LOWER(INDEX(input!$V:$V, 3 + (ROW()-2)/4))), "")</f>
        <v/>
      </c>
      <c r="AK330" s="172" t="b">
        <v>1</v>
      </c>
      <c r="AL330" s="92"/>
      <c r="AM330" s="92"/>
      <c r="AN330" s="92"/>
      <c r="AO330" s="92"/>
      <c r="AP330" s="92"/>
      <c r="AQ330" s="92"/>
      <c r="AR330" s="92" t="s">
        <v>514</v>
      </c>
      <c r="AS330" s="92"/>
      <c r="AT330" s="78" t="str">
        <f t="array" ref="AT330">IF(AND(MOD(ROW()-2, 4) = 0, ROW() &lt;= 401),
    INDEX(input!$AD$3:$AD$102, (ROW()-2)/4 + 1),
    ""
)</f>
        <v>No Matching Item Found</v>
      </c>
      <c r="AU330" s="172" t="b">
        <v>1</v>
      </c>
      <c r="AV330" s="92"/>
      <c r="AW330" s="92"/>
      <c r="AX330" s="172" t="b">
        <v>1</v>
      </c>
      <c r="AY330" s="92"/>
      <c r="AZ330" s="92"/>
      <c r="BA330" s="172" t="b">
        <v>1</v>
      </c>
      <c r="BB330" s="92"/>
      <c r="BC330" s="92"/>
      <c r="BD330" s="172" t="b">
        <v>1</v>
      </c>
      <c r="BE330" s="92"/>
      <c r="BF330" s="92"/>
      <c r="BG330" s="172" t="b">
        <v>1</v>
      </c>
      <c r="BH330" s="92"/>
      <c r="BI330" s="92"/>
      <c r="BJ330" s="172" t="b">
        <v>1</v>
      </c>
      <c r="BK330" s="92"/>
      <c r="BL330" s="92"/>
      <c r="BM330" s="172" t="b">
        <v>1</v>
      </c>
      <c r="BN330" s="92"/>
      <c r="BO330" s="92"/>
      <c r="BP330" s="92" t="s">
        <v>515</v>
      </c>
      <c r="BQ330" s="10"/>
      <c r="BR330" s="10"/>
    </row>
    <row r="331" spans="1:70">
      <c r="A331" s="92" t="str">
        <f t="shared" si="66"/>
        <v xml:space="preserve">      </v>
      </c>
      <c r="B331" s="92" t="str">
        <f t="array" ref="B331">IF(AND(MOD(ROW()-2, 4) = 0, ROW() &lt;= 402), INDEX(input!$C$3:$C$102, (ROW()-2)/4 + 1), "")</f>
        <v/>
      </c>
      <c r="C331" s="92"/>
      <c r="D331" s="92" t="str">
        <f t="array" ref="D331">IF(AND(MOD(ROW()-2, 4) = 0, ROW() &lt;= 401),
    INDEX(input!$E$3:$E$102, (ROW()-2)/4 + 1),
    ""
)</f>
        <v/>
      </c>
      <c r="E331" s="92"/>
      <c r="F331" s="92" t="str">
        <f t="array" ref="F331">IF(AND(MOD(ROW()-2, 4) = 0, ROW() &lt;= 401),
    INDEX(input!$P$3:$P$102, (ROW()-2)/4 + 1),
    ""
)</f>
        <v/>
      </c>
      <c r="G331" s="92">
        <f t="array" ref="G331">IF(AND(MOD(ROW()-2, 4) = 0, ROW() &lt;= 401),
    INDEX(input!$Q$3:$Q$102, (ROW()-2)/4 + 1),
)</f>
        <v>0</v>
      </c>
      <c r="H331" s="172"/>
      <c r="I331" s="92" t="str">
        <f t="array" ref="I331">IF(AND(MOD(ROW()-2, 4) = 0, ROW() &lt;= 401),
    INDEX(input!$R$3:$R$102, (ROW()-2)/4 + 1),
    ""
)</f>
        <v/>
      </c>
      <c r="J331" s="92" t="str">
        <f t="array" ref="J331">IF(AND(MOD(ROW()-2, 4) = 0, ROW() &lt;= 401),
    INDEX(input!$S$3:$S$102, (ROW()-2)/4 + 1),
    ""
)</f>
        <v/>
      </c>
      <c r="K331" s="92"/>
      <c r="L331" s="92"/>
      <c r="M331" s="92"/>
      <c r="N331" s="92"/>
      <c r="O331" s="92" t="str">
        <f t="array" ref="O331">IF(AND(MOD(ROW()-2, 4) = 0, ROW() &lt;= 401),
    INDEX(input!$AA$3:$AA$102, (ROW()-2)/4 + 1),
    ""
)</f>
        <v/>
      </c>
      <c r="P331" s="173" t="str">
        <f t="array" ref="P331">IF(AND(MOD(ROW()-2, 4) = 0, ROW() &lt;= 401),
    INDEX(input!$AC$3:$AC$102, (ROW()-2)/4 + 1),
    ""
)</f>
        <v/>
      </c>
      <c r="Q331" s="92"/>
      <c r="R331" s="173" t="str">
        <f t="array" ref="R331">IF(AND(MOD(ROW()-2, 4) = 0, ROW() &lt;= 401),
    INDEX(input!$T$3:$T$102, (ROW()-2)/4 + 1),
    ""
)</f>
        <v/>
      </c>
      <c r="S331" s="92"/>
      <c r="T331" s="92"/>
      <c r="U331" s="78" t="str">
        <f t="array" ref="U331">IF(AND(MOD(ROW()-2, 4) = 0, ROW() &lt;= 401),
    INDEX(input!$AF$3:$AF$102, (ROW()-2)/4 + 1),
    ""
)</f>
        <v/>
      </c>
      <c r="V331" s="174" t="str">
        <f t="array" ref="V331">IF(AND(MOD(ROW()-2, 4) = 0, ROW() &lt;= 401),
    INDEX(input!$U$3:$U$102, (ROW()-2)/4 + 1),
    ""
)</f>
        <v/>
      </c>
      <c r="W331" s="172"/>
      <c r="X331" s="172"/>
      <c r="Y331" s="175" t="str">
        <f t="array" ref="Y331">IF(AND(MOD(ROW()-2, 4) = 0, ROW() &lt;= 401),
    INDEX(input!$AB$3:$AB$102, (ROW()-2)/4 + 1),
    ""
)</f>
        <v/>
      </c>
      <c r="Z331" s="92">
        <f t="array" ref="Z331">INDEX(Images!$3:$401, INT((ROW()-2)/4)+1, MOD(ROW()-2, 4) + 2)</f>
        <v>0</v>
      </c>
      <c r="AA331" s="92">
        <f>IF(Z331&lt;&gt;"", 2, "")</f>
        <v>2</v>
      </c>
      <c r="AB331" s="92" t="str">
        <f t="shared" ref="AB331:AB333" si="86">IF(Z331&lt;&gt;"", AB330, "")</f>
        <v xml:space="preserve">     </v>
      </c>
      <c r="AC331" s="172"/>
      <c r="AD331" s="92" t="str">
        <f t="shared" si="67"/>
        <v/>
      </c>
      <c r="AE331" s="92"/>
      <c r="AF331" s="92"/>
      <c r="AG331" s="177" t="str">
        <f t="array" ref="AG331">IF(AND(MOD(ROW()-2, 4) = 0, ROW() &lt;= 401),
    LOWER(INDEX(input!$I$3:$I$102, (ROW()-2)/4 + 1)),
    ""
)</f>
        <v/>
      </c>
      <c r="AH331" s="92"/>
      <c r="AI331" s="92"/>
      <c r="AJ331" s="178" t="str">
        <f t="array" ref="AJ331">IF(MOD(ROW()-2, 4) = 0, IF(LOWER(INDEX(input!$V:$V, 3 + (ROW()-2)/4)) = "Slightly Used", "used", LOWER(INDEX(input!$V:$V, 3 + (ROW()-2)/4))), "")</f>
        <v/>
      </c>
      <c r="AK331" s="172"/>
      <c r="AL331" s="92"/>
      <c r="AM331" s="92"/>
      <c r="AN331" s="92"/>
      <c r="AO331" s="92"/>
      <c r="AP331" s="92"/>
      <c r="AQ331" s="92"/>
      <c r="AR331" s="92"/>
      <c r="AS331" s="92"/>
      <c r="AT331" s="78" t="str">
        <f t="array" ref="AT331">IF(AND(MOD(ROW()-2, 4) = 0, ROW() &lt;= 401),
    INDEX(input!$AD$3:$AD$102, (ROW()-2)/4 + 1),
    ""
)</f>
        <v/>
      </c>
      <c r="AU331" s="172"/>
      <c r="AV331" s="92"/>
      <c r="AW331" s="92"/>
      <c r="AX331" s="172"/>
      <c r="AY331" s="92"/>
      <c r="AZ331" s="92"/>
      <c r="BA331" s="172"/>
      <c r="BB331" s="92"/>
      <c r="BC331" s="92"/>
      <c r="BD331" s="172"/>
      <c r="BE331" s="92"/>
      <c r="BF331" s="92"/>
      <c r="BG331" s="172"/>
      <c r="BH331" s="92"/>
      <c r="BI331" s="92"/>
      <c r="BJ331" s="172"/>
      <c r="BK331" s="92"/>
      <c r="BL331" s="92"/>
      <c r="BM331" s="172"/>
      <c r="BN331" s="92"/>
      <c r="BO331" s="92"/>
      <c r="BP331" s="92"/>
      <c r="BQ331" s="10"/>
      <c r="BR331" s="10"/>
    </row>
    <row r="332" spans="1:70">
      <c r="A332" s="92" t="str">
        <f t="shared" si="66"/>
        <v xml:space="preserve">      </v>
      </c>
      <c r="B332" s="92" t="str">
        <f t="array" ref="B332">IF(AND(MOD(ROW()-2, 4) = 0, ROW() &lt;= 402), INDEX(input!$C$3:$C$102, (ROW()-2)/4 + 1), "")</f>
        <v/>
      </c>
      <c r="C332" s="92"/>
      <c r="D332" s="92" t="str">
        <f t="array" ref="D332">IF(AND(MOD(ROW()-2, 4) = 0, ROW() &lt;= 401),
    INDEX(input!$E$3:$E$102, (ROW()-2)/4 + 1),
    ""
)</f>
        <v/>
      </c>
      <c r="E332" s="92"/>
      <c r="F332" s="92" t="str">
        <f t="array" ref="F332">IF(AND(MOD(ROW()-2, 4) = 0, ROW() &lt;= 401),
    INDEX(input!$P$3:$P$102, (ROW()-2)/4 + 1),
    ""
)</f>
        <v/>
      </c>
      <c r="G332" s="92">
        <f t="array" ref="G332">IF(AND(MOD(ROW()-2, 4) = 0, ROW() &lt;= 401),
    INDEX(input!$Q$3:$Q$102, (ROW()-2)/4 + 1),
)</f>
        <v>0</v>
      </c>
      <c r="H332" s="172"/>
      <c r="I332" s="92" t="str">
        <f t="array" ref="I332">IF(AND(MOD(ROW()-2, 4) = 0, ROW() &lt;= 401),
    INDEX(input!$R$3:$R$102, (ROW()-2)/4 + 1),
    ""
)</f>
        <v/>
      </c>
      <c r="J332" s="92" t="str">
        <f t="array" ref="J332">IF(AND(MOD(ROW()-2, 4) = 0, ROW() &lt;= 401),
    INDEX(input!$S$3:$S$102, (ROW()-2)/4 + 1),
    ""
)</f>
        <v/>
      </c>
      <c r="K332" s="92"/>
      <c r="L332" s="92"/>
      <c r="M332" s="92"/>
      <c r="N332" s="92"/>
      <c r="O332" s="92" t="str">
        <f t="array" ref="O332">IF(AND(MOD(ROW()-2, 4) = 0, ROW() &lt;= 401),
    INDEX(input!$AA$3:$AA$102, (ROW()-2)/4 + 1),
    ""
)</f>
        <v/>
      </c>
      <c r="P332" s="173" t="str">
        <f t="array" ref="P332">IF(AND(MOD(ROW()-2, 4) = 0, ROW() &lt;= 401),
    INDEX(input!$AC$3:$AC$102, (ROW()-2)/4 + 1),
    ""
)</f>
        <v/>
      </c>
      <c r="Q332" s="92"/>
      <c r="R332" s="173" t="str">
        <f t="array" ref="R332">IF(AND(MOD(ROW()-2, 4) = 0, ROW() &lt;= 401),
    INDEX(input!$T$3:$T$102, (ROW()-2)/4 + 1),
    ""
)</f>
        <v/>
      </c>
      <c r="S332" s="92"/>
      <c r="T332" s="92"/>
      <c r="U332" s="78" t="str">
        <f t="array" ref="U332">IF(AND(MOD(ROW()-2, 4) = 0, ROW() &lt;= 401),
    INDEX(input!$AF$3:$AF$102, (ROW()-2)/4 + 1),
    ""
)</f>
        <v/>
      </c>
      <c r="V332" s="174" t="str">
        <f t="array" ref="V332">IF(AND(MOD(ROW()-2, 4) = 0, ROW() &lt;= 401),
    INDEX(input!$U$3:$U$102, (ROW()-2)/4 + 1),
    ""
)</f>
        <v/>
      </c>
      <c r="W332" s="172"/>
      <c r="X332" s="172"/>
      <c r="Y332" s="175" t="str">
        <f t="array" ref="Y332">IF(AND(MOD(ROW()-2, 4) = 0, ROW() &lt;= 401),
    INDEX(input!$AB$3:$AB$102, (ROW()-2)/4 + 1),
    ""
)</f>
        <v/>
      </c>
      <c r="Z332" s="92">
        <f t="array" ref="Z332">INDEX(Images!$3:$401, INT((ROW()-2)/4)+1, MOD(ROW()-2, 4) + 2)</f>
        <v>0</v>
      </c>
      <c r="AA332" s="92">
        <f>IF(Z332&lt;&gt;"", 3, "")</f>
        <v>3</v>
      </c>
      <c r="AB332" s="92" t="str">
        <f t="shared" si="86"/>
        <v xml:space="preserve">     </v>
      </c>
      <c r="AC332" s="172"/>
      <c r="AD332" s="92" t="str">
        <f t="shared" si="67"/>
        <v/>
      </c>
      <c r="AE332" s="92"/>
      <c r="AF332" s="92"/>
      <c r="AG332" s="177" t="str">
        <f t="array" ref="AG332">IF(AND(MOD(ROW()-2, 4) = 0, ROW() &lt;= 401),
    LOWER(INDEX(input!$I$3:$I$102, (ROW()-2)/4 + 1)),
    ""
)</f>
        <v/>
      </c>
      <c r="AH332" s="92"/>
      <c r="AI332" s="92"/>
      <c r="AJ332" s="178" t="str">
        <f t="array" ref="AJ332">IF(MOD(ROW()-2, 4) = 0, IF(LOWER(INDEX(input!$V:$V, 3 + (ROW()-2)/4)) = "Slightly Used", "used", LOWER(INDEX(input!$V:$V, 3 + (ROW()-2)/4))), "")</f>
        <v/>
      </c>
      <c r="AK332" s="172"/>
      <c r="AL332" s="92"/>
      <c r="AM332" s="92"/>
      <c r="AN332" s="92"/>
      <c r="AO332" s="92"/>
      <c r="AP332" s="92"/>
      <c r="AQ332" s="92"/>
      <c r="AR332" s="92"/>
      <c r="AS332" s="92"/>
      <c r="AT332" s="78" t="str">
        <f t="array" ref="AT332">IF(AND(MOD(ROW()-2, 4) = 0, ROW() &lt;= 401),
    INDEX(input!$AD$3:$AD$102, (ROW()-2)/4 + 1),
    ""
)</f>
        <v/>
      </c>
      <c r="AU332" s="172"/>
      <c r="AV332" s="92"/>
      <c r="AW332" s="92"/>
      <c r="AX332" s="172"/>
      <c r="AY332" s="92"/>
      <c r="AZ332" s="92"/>
      <c r="BA332" s="172"/>
      <c r="BB332" s="92"/>
      <c r="BC332" s="92"/>
      <c r="BD332" s="172"/>
      <c r="BE332" s="92"/>
      <c r="BF332" s="92"/>
      <c r="BG332" s="172"/>
      <c r="BH332" s="92"/>
      <c r="BI332" s="92"/>
      <c r="BJ332" s="172"/>
      <c r="BK332" s="92"/>
      <c r="BL332" s="92"/>
      <c r="BM332" s="172"/>
      <c r="BN332" s="92"/>
      <c r="BO332" s="92"/>
      <c r="BP332" s="92"/>
      <c r="BQ332" s="10"/>
      <c r="BR332" s="10"/>
    </row>
    <row r="333" spans="1:70">
      <c r="A333" s="92" t="str">
        <f t="shared" si="66"/>
        <v xml:space="preserve">      </v>
      </c>
      <c r="B333" s="92" t="str">
        <f t="array" ref="B333">IF(AND(MOD(ROW()-2, 4) = 0, ROW() &lt;= 402), INDEX(input!$C$3:$C$102, (ROW()-2)/4 + 1), "")</f>
        <v/>
      </c>
      <c r="C333" s="92"/>
      <c r="D333" s="92" t="str">
        <f t="array" ref="D333">IF(AND(MOD(ROW()-2, 4) = 0, ROW() &lt;= 401),
    INDEX(input!$E$3:$E$102, (ROW()-2)/4 + 1),
    ""
)</f>
        <v/>
      </c>
      <c r="E333" s="92"/>
      <c r="F333" s="92" t="str">
        <f t="array" ref="F333">IF(AND(MOD(ROW()-2, 4) = 0, ROW() &lt;= 401),
    INDEX(input!$P$3:$P$102, (ROW()-2)/4 + 1),
    ""
)</f>
        <v/>
      </c>
      <c r="G333" s="92">
        <f t="array" ref="G333">IF(AND(MOD(ROW()-2, 4) = 0, ROW() &lt;= 401),
    INDEX(input!$Q$3:$Q$102, (ROW()-2)/4 + 1),
)</f>
        <v>0</v>
      </c>
      <c r="H333" s="172"/>
      <c r="I333" s="92" t="str">
        <f t="array" ref="I333">IF(AND(MOD(ROW()-2, 4) = 0, ROW() &lt;= 401),
    INDEX(input!$R$3:$R$102, (ROW()-2)/4 + 1),
    ""
)</f>
        <v/>
      </c>
      <c r="J333" s="92" t="str">
        <f t="array" ref="J333">IF(AND(MOD(ROW()-2, 4) = 0, ROW() &lt;= 401),
    INDEX(input!$S$3:$S$102, (ROW()-2)/4 + 1),
    ""
)</f>
        <v/>
      </c>
      <c r="K333" s="92"/>
      <c r="L333" s="92"/>
      <c r="M333" s="92"/>
      <c r="N333" s="92"/>
      <c r="O333" s="92" t="str">
        <f t="array" ref="O333">IF(AND(MOD(ROW()-2, 4) = 0, ROW() &lt;= 401),
    INDEX(input!$AA$3:$AA$102, (ROW()-2)/4 + 1),
    ""
)</f>
        <v/>
      </c>
      <c r="P333" s="173" t="str">
        <f t="array" ref="P333">IF(AND(MOD(ROW()-2, 4) = 0, ROW() &lt;= 401),
    INDEX(input!$AC$3:$AC$102, (ROW()-2)/4 + 1),
    ""
)</f>
        <v/>
      </c>
      <c r="Q333" s="92"/>
      <c r="R333" s="173" t="str">
        <f t="array" ref="R333">IF(AND(MOD(ROW()-2, 4) = 0, ROW() &lt;= 401),
    INDEX(input!$T$3:$T$102, (ROW()-2)/4 + 1),
    ""
)</f>
        <v/>
      </c>
      <c r="S333" s="92"/>
      <c r="T333" s="92"/>
      <c r="U333" s="78" t="str">
        <f t="array" ref="U333">IF(AND(MOD(ROW()-2, 4) = 0, ROW() &lt;= 401),
    INDEX(input!$AF$3:$AF$102, (ROW()-2)/4 + 1),
    ""
)</f>
        <v/>
      </c>
      <c r="V333" s="174" t="str">
        <f t="array" ref="V333">IF(AND(MOD(ROW()-2, 4) = 0, ROW() &lt;= 401),
    INDEX(input!$U$3:$U$102, (ROW()-2)/4 + 1),
    ""
)</f>
        <v/>
      </c>
      <c r="W333" s="172"/>
      <c r="X333" s="172"/>
      <c r="Y333" s="175" t="str">
        <f t="array" ref="Y333">IF(AND(MOD(ROW()-2, 4) = 0, ROW() &lt;= 401),
    INDEX(input!$AB$3:$AB$102, (ROW()-2)/4 + 1),
    ""
)</f>
        <v/>
      </c>
      <c r="Z333" s="92">
        <f t="array" ref="Z333">INDEX(Images!$3:$401, INT((ROW()-2)/4)+1, MOD(ROW()-2, 4) + 2)</f>
        <v>0</v>
      </c>
      <c r="AA333" s="92">
        <f>IF(Z333&lt;&gt;"", 4, "")</f>
        <v>4</v>
      </c>
      <c r="AB333" s="92" t="str">
        <f t="shared" si="86"/>
        <v xml:space="preserve">     </v>
      </c>
      <c r="AC333" s="172"/>
      <c r="AD333" s="92" t="str">
        <f t="shared" si="67"/>
        <v/>
      </c>
      <c r="AE333" s="92"/>
      <c r="AF333" s="92"/>
      <c r="AG333" s="177" t="str">
        <f t="array" ref="AG333">IF(AND(MOD(ROW()-2, 4) = 0, ROW() &lt;= 401),
    LOWER(INDEX(input!$I$3:$I$102, (ROW()-2)/4 + 1)),
    ""
)</f>
        <v/>
      </c>
      <c r="AH333" s="92"/>
      <c r="AI333" s="92"/>
      <c r="AJ333" s="178" t="str">
        <f t="array" ref="AJ333">IF(MOD(ROW()-2, 4) = 0, IF(LOWER(INDEX(input!$V:$V, 3 + (ROW()-2)/4)) = "Slightly Used", "used", LOWER(INDEX(input!$V:$V, 3 + (ROW()-2)/4))), "")</f>
        <v/>
      </c>
      <c r="AK333" s="172"/>
      <c r="AL333" s="92"/>
      <c r="AM333" s="92"/>
      <c r="AN333" s="92"/>
      <c r="AO333" s="92"/>
      <c r="AP333" s="92"/>
      <c r="AQ333" s="92"/>
      <c r="AR333" s="92"/>
      <c r="AS333" s="92"/>
      <c r="AT333" s="78" t="str">
        <f t="array" ref="AT333">IF(AND(MOD(ROW()-2, 4) = 0, ROW() &lt;= 401),
    INDEX(input!$AD$3:$AD$102, (ROW()-2)/4 + 1),
    ""
)</f>
        <v/>
      </c>
      <c r="AU333" s="172"/>
      <c r="AV333" s="92"/>
      <c r="AW333" s="92"/>
      <c r="AX333" s="172"/>
      <c r="AY333" s="92"/>
      <c r="AZ333" s="92"/>
      <c r="BA333" s="172"/>
      <c r="BB333" s="92"/>
      <c r="BC333" s="92"/>
      <c r="BD333" s="172"/>
      <c r="BE333" s="92"/>
      <c r="BF333" s="92"/>
      <c r="BG333" s="172"/>
      <c r="BH333" s="92"/>
      <c r="BI333" s="92"/>
      <c r="BJ333" s="172"/>
      <c r="BK333" s="92"/>
      <c r="BL333" s="92"/>
      <c r="BM333" s="172"/>
      <c r="BN333" s="92"/>
      <c r="BO333" s="92"/>
      <c r="BP333" s="92"/>
      <c r="BQ333" s="10"/>
      <c r="BR333" s="10"/>
    </row>
    <row r="334" spans="1:70">
      <c r="A334" s="92" t="str">
        <f t="shared" si="66"/>
        <v xml:space="preserve">      </v>
      </c>
      <c r="B334" s="92" t="str">
        <f t="array" ref="B334">IF(AND(MOD(ROW()-2, 4) = 0, ROW() &lt;= 402), INDEX(input!$C$3:$C$102, (ROW()-2)/4 + 1), "")</f>
        <v xml:space="preserve">     </v>
      </c>
      <c r="C334" s="92" t="str">
        <f t="array" aca="1" ref="C33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34" s="92">
        <f t="array" ref="D334">IF(AND(MOD(ROW()-2, 4) = 0, ROW() &lt;= 401),
    INDEX(input!$E$3:$E$102, (ROW()-2)/4 + 1),
    ""
)</f>
        <v>0</v>
      </c>
      <c r="E334" s="92" t="s">
        <v>509</v>
      </c>
      <c r="F334" s="92">
        <f t="array" ref="F334">IF(AND(MOD(ROW()-2, 4) = 0, ROW() &lt;= 401),
    INDEX(input!$P$3:$P$102, (ROW()-2)/4 + 1),
    ""
)</f>
        <v>0</v>
      </c>
      <c r="G334" s="92">
        <f t="array" ref="G334">IF(AND(MOD(ROW()-2, 4) = 0, ROW() &lt;= 401),
    INDEX(input!$Q$3:$Q$102, (ROW()-2)/4 + 1),
)</f>
        <v>0</v>
      </c>
      <c r="H334" s="172" t="b">
        <v>0</v>
      </c>
      <c r="I334" s="92">
        <f t="array" ref="I334">IF(AND(MOD(ROW()-2, 4) = 0, ROW() &lt;= 401),
    INDEX(input!$R$3:$R$102, (ROW()-2)/4 + 1),
    ""
)</f>
        <v>0</v>
      </c>
      <c r="J334" s="92">
        <f t="array" ref="J334">IF(AND(MOD(ROW()-2, 4) = 0, ROW() &lt;= 401),
    INDEX(input!$S$3:$S$102, (ROW()-2)/4 + 1),
    ""
)</f>
        <v>0</v>
      </c>
      <c r="K334" s="92"/>
      <c r="L334" s="92"/>
      <c r="M334" s="92"/>
      <c r="N334" s="92"/>
      <c r="O334" s="92" t="str">
        <f t="array" ref="O334">IF(AND(MOD(ROW()-2, 4) = 0, ROW() &lt;= 401),
    INDEX(input!$AA$3:$AA$102, (ROW()-2)/4 + 1),
    ""
)</f>
        <v/>
      </c>
      <c r="P334" s="173" t="str">
        <f t="array" ref="P334">IF(AND(MOD(ROW()-2, 4) = 0, ROW() &lt;= 401),
    INDEX(input!$AC$3:$AC$102, (ROW()-2)/4 + 1),
    ""
)</f>
        <v>No Matching Item Found</v>
      </c>
      <c r="Q334" s="92" t="s">
        <v>510</v>
      </c>
      <c r="R334" s="173">
        <f t="array" ref="R334">IF(AND(MOD(ROW()-2, 4) = 0, ROW() &lt;= 401),
    INDEX(input!$T$3:$T$102, (ROW()-2)/4 + 1),
    ""
)</f>
        <v>0</v>
      </c>
      <c r="S334" s="92" t="s">
        <v>511</v>
      </c>
      <c r="T334" s="92" t="s">
        <v>512</v>
      </c>
      <c r="U334" s="78" t="b">
        <f t="array" ref="U334">IF(AND(MOD(ROW()-2, 4) = 0, ROW() &lt;= 401),
    INDEX(input!$AF$3:$AF$102, (ROW()-2)/4 + 1),
    ""
)</f>
        <v>0</v>
      </c>
      <c r="V334" s="174">
        <f t="array" ref="V334">IF(AND(MOD(ROW()-2, 4) = 0, ROW() &lt;= 401),
    INDEX(input!$U$3:$U$102, (ROW()-2)/4 + 1),
    ""
)</f>
        <v>0</v>
      </c>
      <c r="W334" s="172" t="b">
        <v>1</v>
      </c>
      <c r="X334" s="172" t="b">
        <v>1</v>
      </c>
      <c r="Y334" s="175" t="str">
        <f t="array" ref="Y334">IF(AND(MOD(ROW()-2, 4) = 0, ROW() &lt;= 401),
    INDEX(input!$AB$3:$AB$102, (ROW()-2)/4 + 1),
    ""
)</f>
        <v/>
      </c>
      <c r="Z334" s="92">
        <f t="array" ref="Z334">INDEX(Images!$3:$401, INT((ROW()-2)/4)+1, MOD(ROW()-2, 4) + 2)</f>
        <v>0</v>
      </c>
      <c r="AA334" s="92">
        <f>IF(Z334&lt;&gt;"", 1, "")</f>
        <v>1</v>
      </c>
      <c r="AB334" s="92" t="str">
        <f t="array" ref="AB334">IF(AND(Z334&lt;&gt;"", MOD(ROW()-2,4)=0), INDEX($B$2:$B$401, (ROW()-2)/4*4 + 1), "")</f>
        <v xml:space="preserve">     </v>
      </c>
      <c r="AC334" s="172" t="b">
        <v>0</v>
      </c>
      <c r="AD334" s="92" t="str">
        <f t="shared" si="67"/>
        <v xml:space="preserve">     </v>
      </c>
      <c r="AE334" s="92"/>
      <c r="AF334" s="92" t="s">
        <v>513</v>
      </c>
      <c r="AG334" s="177" t="str">
        <f t="array" ref="AG334">IF(AND(MOD(ROW()-2, 4) = 0, ROW() &lt;= 401),
    LOWER(INDEX(input!$I$3:$I$102, (ROW()-2)/4 + 1)),
    ""
)</f>
        <v/>
      </c>
      <c r="AH334" s="92"/>
      <c r="AI334" s="92"/>
      <c r="AJ334" s="178" t="str">
        <f t="array" ref="AJ334">IF(MOD(ROW()-2, 4) = 0, IF(LOWER(INDEX(input!$V:$V, 3 + (ROW()-2)/4)) = "Slightly Used", "used", LOWER(INDEX(input!$V:$V, 3 + (ROW()-2)/4))), "")</f>
        <v/>
      </c>
      <c r="AK334" s="172" t="b">
        <v>1</v>
      </c>
      <c r="AL334" s="92"/>
      <c r="AM334" s="92"/>
      <c r="AN334" s="92"/>
      <c r="AO334" s="92"/>
      <c r="AP334" s="92"/>
      <c r="AQ334" s="92"/>
      <c r="AR334" s="92" t="s">
        <v>514</v>
      </c>
      <c r="AS334" s="92"/>
      <c r="AT334" s="78" t="str">
        <f t="array" ref="AT334">IF(AND(MOD(ROW()-2, 4) = 0, ROW() &lt;= 401),
    INDEX(input!$AD$3:$AD$102, (ROW()-2)/4 + 1),
    ""
)</f>
        <v>No Matching Item Found</v>
      </c>
      <c r="AU334" s="172" t="b">
        <v>1</v>
      </c>
      <c r="AV334" s="92"/>
      <c r="AW334" s="92"/>
      <c r="AX334" s="172" t="b">
        <v>1</v>
      </c>
      <c r="AY334" s="92"/>
      <c r="AZ334" s="92"/>
      <c r="BA334" s="172" t="b">
        <v>1</v>
      </c>
      <c r="BB334" s="92"/>
      <c r="BC334" s="92"/>
      <c r="BD334" s="172" t="b">
        <v>1</v>
      </c>
      <c r="BE334" s="92"/>
      <c r="BF334" s="92"/>
      <c r="BG334" s="172" t="b">
        <v>1</v>
      </c>
      <c r="BH334" s="92"/>
      <c r="BI334" s="92"/>
      <c r="BJ334" s="172" t="b">
        <v>1</v>
      </c>
      <c r="BK334" s="92"/>
      <c r="BL334" s="92"/>
      <c r="BM334" s="172" t="b">
        <v>1</v>
      </c>
      <c r="BN334" s="92"/>
      <c r="BO334" s="92"/>
      <c r="BP334" s="92" t="s">
        <v>515</v>
      </c>
      <c r="BQ334" s="10"/>
      <c r="BR334" s="10"/>
    </row>
    <row r="335" spans="1:70">
      <c r="A335" s="92" t="str">
        <f t="shared" si="66"/>
        <v xml:space="preserve">      </v>
      </c>
      <c r="B335" s="92" t="str">
        <f t="array" ref="B335">IF(AND(MOD(ROW()-2, 4) = 0, ROW() &lt;= 402), INDEX(input!$C$3:$C$102, (ROW()-2)/4 + 1), "")</f>
        <v/>
      </c>
      <c r="C335" s="92"/>
      <c r="D335" s="92" t="str">
        <f t="array" ref="D335">IF(AND(MOD(ROW()-2, 4) = 0, ROW() &lt;= 401),
    INDEX(input!$E$3:$E$102, (ROW()-2)/4 + 1),
    ""
)</f>
        <v/>
      </c>
      <c r="E335" s="92"/>
      <c r="F335" s="92" t="str">
        <f t="array" ref="F335">IF(AND(MOD(ROW()-2, 4) = 0, ROW() &lt;= 401),
    INDEX(input!$P$3:$P$102, (ROW()-2)/4 + 1),
    ""
)</f>
        <v/>
      </c>
      <c r="G335" s="92">
        <f t="array" ref="G335">IF(AND(MOD(ROW()-2, 4) = 0, ROW() &lt;= 401),
    INDEX(input!$Q$3:$Q$102, (ROW()-2)/4 + 1),
)</f>
        <v>0</v>
      </c>
      <c r="H335" s="172"/>
      <c r="I335" s="92" t="str">
        <f t="array" ref="I335">IF(AND(MOD(ROW()-2, 4) = 0, ROW() &lt;= 401),
    INDEX(input!$R$3:$R$102, (ROW()-2)/4 + 1),
    ""
)</f>
        <v/>
      </c>
      <c r="J335" s="92" t="str">
        <f t="array" ref="J335">IF(AND(MOD(ROW()-2, 4) = 0, ROW() &lt;= 401),
    INDEX(input!$S$3:$S$102, (ROW()-2)/4 + 1),
    ""
)</f>
        <v/>
      </c>
      <c r="K335" s="92"/>
      <c r="L335" s="92"/>
      <c r="M335" s="92"/>
      <c r="N335" s="92"/>
      <c r="O335" s="92" t="str">
        <f t="array" ref="O335">IF(AND(MOD(ROW()-2, 4) = 0, ROW() &lt;= 401),
    INDEX(input!$AA$3:$AA$102, (ROW()-2)/4 + 1),
    ""
)</f>
        <v/>
      </c>
      <c r="P335" s="173" t="str">
        <f t="array" ref="P335">IF(AND(MOD(ROW()-2, 4) = 0, ROW() &lt;= 401),
    INDEX(input!$AC$3:$AC$102, (ROW()-2)/4 + 1),
    ""
)</f>
        <v/>
      </c>
      <c r="Q335" s="92"/>
      <c r="R335" s="173" t="str">
        <f t="array" ref="R335">IF(AND(MOD(ROW()-2, 4) = 0, ROW() &lt;= 401),
    INDEX(input!$T$3:$T$102, (ROW()-2)/4 + 1),
    ""
)</f>
        <v/>
      </c>
      <c r="S335" s="92"/>
      <c r="T335" s="92"/>
      <c r="U335" s="78" t="str">
        <f t="array" ref="U335">IF(AND(MOD(ROW()-2, 4) = 0, ROW() &lt;= 401),
    INDEX(input!$AF$3:$AF$102, (ROW()-2)/4 + 1),
    ""
)</f>
        <v/>
      </c>
      <c r="V335" s="174" t="str">
        <f t="array" ref="V335">IF(AND(MOD(ROW()-2, 4) = 0, ROW() &lt;= 401),
    INDEX(input!$U$3:$U$102, (ROW()-2)/4 + 1),
    ""
)</f>
        <v/>
      </c>
      <c r="W335" s="172"/>
      <c r="X335" s="172"/>
      <c r="Y335" s="175" t="str">
        <f t="array" ref="Y335">IF(AND(MOD(ROW()-2, 4) = 0, ROW() &lt;= 401),
    INDEX(input!$AB$3:$AB$102, (ROW()-2)/4 + 1),
    ""
)</f>
        <v/>
      </c>
      <c r="Z335" s="92">
        <f t="array" ref="Z335">INDEX(Images!$3:$401, INT((ROW()-2)/4)+1, MOD(ROW()-2, 4) + 2)</f>
        <v>0</v>
      </c>
      <c r="AA335" s="92">
        <f>IF(Z335&lt;&gt;"", 2, "")</f>
        <v>2</v>
      </c>
      <c r="AB335" s="92" t="str">
        <f t="shared" ref="AB335:AB337" si="87">IF(Z335&lt;&gt;"", AB334, "")</f>
        <v xml:space="preserve">     </v>
      </c>
      <c r="AC335" s="172"/>
      <c r="AD335" s="92" t="str">
        <f t="shared" si="67"/>
        <v/>
      </c>
      <c r="AE335" s="92"/>
      <c r="AF335" s="92"/>
      <c r="AG335" s="177" t="str">
        <f t="array" ref="AG335">IF(AND(MOD(ROW()-2, 4) = 0, ROW() &lt;= 401),
    LOWER(INDEX(input!$I$3:$I$102, (ROW()-2)/4 + 1)),
    ""
)</f>
        <v/>
      </c>
      <c r="AH335" s="92"/>
      <c r="AI335" s="92"/>
      <c r="AJ335" s="178" t="str">
        <f t="array" ref="AJ335">IF(MOD(ROW()-2, 4) = 0, IF(LOWER(INDEX(input!$V:$V, 3 + (ROW()-2)/4)) = "Slightly Used", "used", LOWER(INDEX(input!$V:$V, 3 + (ROW()-2)/4))), "")</f>
        <v/>
      </c>
      <c r="AK335" s="172"/>
      <c r="AL335" s="92"/>
      <c r="AM335" s="92"/>
      <c r="AN335" s="92"/>
      <c r="AO335" s="92"/>
      <c r="AP335" s="92"/>
      <c r="AQ335" s="92"/>
      <c r="AR335" s="92"/>
      <c r="AS335" s="92"/>
      <c r="AT335" s="78" t="str">
        <f t="array" ref="AT335">IF(AND(MOD(ROW()-2, 4) = 0, ROW() &lt;= 401),
    INDEX(input!$AD$3:$AD$102, (ROW()-2)/4 + 1),
    ""
)</f>
        <v/>
      </c>
      <c r="AU335" s="172"/>
      <c r="AV335" s="92"/>
      <c r="AW335" s="92"/>
      <c r="AX335" s="172"/>
      <c r="AY335" s="92"/>
      <c r="AZ335" s="92"/>
      <c r="BA335" s="172"/>
      <c r="BB335" s="92"/>
      <c r="BC335" s="92"/>
      <c r="BD335" s="172"/>
      <c r="BE335" s="92"/>
      <c r="BF335" s="92"/>
      <c r="BG335" s="172"/>
      <c r="BH335" s="92"/>
      <c r="BI335" s="92"/>
      <c r="BJ335" s="172"/>
      <c r="BK335" s="92"/>
      <c r="BL335" s="92"/>
      <c r="BM335" s="172"/>
      <c r="BN335" s="92"/>
      <c r="BO335" s="92"/>
      <c r="BP335" s="92"/>
      <c r="BQ335" s="10"/>
      <c r="BR335" s="10"/>
    </row>
    <row r="336" spans="1:70">
      <c r="A336" s="92" t="str">
        <f t="shared" si="66"/>
        <v xml:space="preserve">      </v>
      </c>
      <c r="B336" s="92" t="str">
        <f t="array" ref="B336">IF(AND(MOD(ROW()-2, 4) = 0, ROW() &lt;= 402), INDEX(input!$C$3:$C$102, (ROW()-2)/4 + 1), "")</f>
        <v/>
      </c>
      <c r="C336" s="92"/>
      <c r="D336" s="92" t="str">
        <f t="array" ref="D336">IF(AND(MOD(ROW()-2, 4) = 0, ROW() &lt;= 401),
    INDEX(input!$E$3:$E$102, (ROW()-2)/4 + 1),
    ""
)</f>
        <v/>
      </c>
      <c r="E336" s="92"/>
      <c r="F336" s="92" t="str">
        <f t="array" ref="F336">IF(AND(MOD(ROW()-2, 4) = 0, ROW() &lt;= 401),
    INDEX(input!$P$3:$P$102, (ROW()-2)/4 + 1),
    ""
)</f>
        <v/>
      </c>
      <c r="G336" s="92">
        <f t="array" ref="G336">IF(AND(MOD(ROW()-2, 4) = 0, ROW() &lt;= 401),
    INDEX(input!$Q$3:$Q$102, (ROW()-2)/4 + 1),
)</f>
        <v>0</v>
      </c>
      <c r="H336" s="172"/>
      <c r="I336" s="92" t="str">
        <f t="array" ref="I336">IF(AND(MOD(ROW()-2, 4) = 0, ROW() &lt;= 401),
    INDEX(input!$R$3:$R$102, (ROW()-2)/4 + 1),
    ""
)</f>
        <v/>
      </c>
      <c r="J336" s="92" t="str">
        <f t="array" ref="J336">IF(AND(MOD(ROW()-2, 4) = 0, ROW() &lt;= 401),
    INDEX(input!$S$3:$S$102, (ROW()-2)/4 + 1),
    ""
)</f>
        <v/>
      </c>
      <c r="K336" s="92"/>
      <c r="L336" s="92"/>
      <c r="M336" s="92"/>
      <c r="N336" s="92"/>
      <c r="O336" s="92" t="str">
        <f t="array" ref="O336">IF(AND(MOD(ROW()-2, 4) = 0, ROW() &lt;= 401),
    INDEX(input!$AA$3:$AA$102, (ROW()-2)/4 + 1),
    ""
)</f>
        <v/>
      </c>
      <c r="P336" s="173" t="str">
        <f t="array" ref="P336">IF(AND(MOD(ROW()-2, 4) = 0, ROW() &lt;= 401),
    INDEX(input!$AC$3:$AC$102, (ROW()-2)/4 + 1),
    ""
)</f>
        <v/>
      </c>
      <c r="Q336" s="92"/>
      <c r="R336" s="173" t="str">
        <f t="array" ref="R336">IF(AND(MOD(ROW()-2, 4) = 0, ROW() &lt;= 401),
    INDEX(input!$T$3:$T$102, (ROW()-2)/4 + 1),
    ""
)</f>
        <v/>
      </c>
      <c r="S336" s="92"/>
      <c r="T336" s="92"/>
      <c r="U336" s="78" t="str">
        <f t="array" ref="U336">IF(AND(MOD(ROW()-2, 4) = 0, ROW() &lt;= 401),
    INDEX(input!$AF$3:$AF$102, (ROW()-2)/4 + 1),
    ""
)</f>
        <v/>
      </c>
      <c r="V336" s="174" t="str">
        <f t="array" ref="V336">IF(AND(MOD(ROW()-2, 4) = 0, ROW() &lt;= 401),
    INDEX(input!$U$3:$U$102, (ROW()-2)/4 + 1),
    ""
)</f>
        <v/>
      </c>
      <c r="W336" s="172"/>
      <c r="X336" s="172"/>
      <c r="Y336" s="175" t="str">
        <f t="array" ref="Y336">IF(AND(MOD(ROW()-2, 4) = 0, ROW() &lt;= 401),
    INDEX(input!$AB$3:$AB$102, (ROW()-2)/4 + 1),
    ""
)</f>
        <v/>
      </c>
      <c r="Z336" s="92">
        <f t="array" ref="Z336">INDEX(Images!$3:$401, INT((ROW()-2)/4)+1, MOD(ROW()-2, 4) + 2)</f>
        <v>0</v>
      </c>
      <c r="AA336" s="92">
        <f>IF(Z336&lt;&gt;"", 3, "")</f>
        <v>3</v>
      </c>
      <c r="AB336" s="92" t="str">
        <f t="shared" si="87"/>
        <v xml:space="preserve">     </v>
      </c>
      <c r="AC336" s="172"/>
      <c r="AD336" s="92" t="str">
        <f t="shared" si="67"/>
        <v/>
      </c>
      <c r="AE336" s="92"/>
      <c r="AF336" s="92"/>
      <c r="AG336" s="177" t="str">
        <f t="array" ref="AG336">IF(AND(MOD(ROW()-2, 4) = 0, ROW() &lt;= 401),
    LOWER(INDEX(input!$I$3:$I$102, (ROW()-2)/4 + 1)),
    ""
)</f>
        <v/>
      </c>
      <c r="AH336" s="92"/>
      <c r="AI336" s="92"/>
      <c r="AJ336" s="178" t="str">
        <f t="array" ref="AJ336">IF(MOD(ROW()-2, 4) = 0, IF(LOWER(INDEX(input!$V:$V, 3 + (ROW()-2)/4)) = "Slightly Used", "used", LOWER(INDEX(input!$V:$V, 3 + (ROW()-2)/4))), "")</f>
        <v/>
      </c>
      <c r="AK336" s="172"/>
      <c r="AL336" s="92"/>
      <c r="AM336" s="92"/>
      <c r="AN336" s="92"/>
      <c r="AO336" s="92"/>
      <c r="AP336" s="92"/>
      <c r="AQ336" s="92"/>
      <c r="AR336" s="92"/>
      <c r="AS336" s="92"/>
      <c r="AT336" s="78" t="str">
        <f t="array" ref="AT336">IF(AND(MOD(ROW()-2, 4) = 0, ROW() &lt;= 401),
    INDEX(input!$AD$3:$AD$102, (ROW()-2)/4 + 1),
    ""
)</f>
        <v/>
      </c>
      <c r="AU336" s="172"/>
      <c r="AV336" s="92"/>
      <c r="AW336" s="92"/>
      <c r="AX336" s="172"/>
      <c r="AY336" s="92"/>
      <c r="AZ336" s="92"/>
      <c r="BA336" s="172"/>
      <c r="BB336" s="92"/>
      <c r="BC336" s="92"/>
      <c r="BD336" s="172"/>
      <c r="BE336" s="92"/>
      <c r="BF336" s="92"/>
      <c r="BG336" s="172"/>
      <c r="BH336" s="92"/>
      <c r="BI336" s="92"/>
      <c r="BJ336" s="172"/>
      <c r="BK336" s="92"/>
      <c r="BL336" s="92"/>
      <c r="BM336" s="172"/>
      <c r="BN336" s="92"/>
      <c r="BO336" s="92"/>
      <c r="BP336" s="92"/>
      <c r="BQ336" s="10"/>
      <c r="BR336" s="10"/>
    </row>
    <row r="337" spans="1:70">
      <c r="A337" s="92" t="str">
        <f t="shared" si="66"/>
        <v xml:space="preserve">      </v>
      </c>
      <c r="B337" s="92" t="str">
        <f t="array" ref="B337">IF(AND(MOD(ROW()-2, 4) = 0, ROW() &lt;= 402), INDEX(input!$C$3:$C$102, (ROW()-2)/4 + 1), "")</f>
        <v/>
      </c>
      <c r="C337" s="92"/>
      <c r="D337" s="92" t="str">
        <f t="array" ref="D337">IF(AND(MOD(ROW()-2, 4) = 0, ROW() &lt;= 401),
    INDEX(input!$E$3:$E$102, (ROW()-2)/4 + 1),
    ""
)</f>
        <v/>
      </c>
      <c r="E337" s="92"/>
      <c r="F337" s="92" t="str">
        <f t="array" ref="F337">IF(AND(MOD(ROW()-2, 4) = 0, ROW() &lt;= 401),
    INDEX(input!$P$3:$P$102, (ROW()-2)/4 + 1),
    ""
)</f>
        <v/>
      </c>
      <c r="G337" s="92">
        <f t="array" ref="G337">IF(AND(MOD(ROW()-2, 4) = 0, ROW() &lt;= 401),
    INDEX(input!$Q$3:$Q$102, (ROW()-2)/4 + 1),
)</f>
        <v>0</v>
      </c>
      <c r="H337" s="172"/>
      <c r="I337" s="92" t="str">
        <f t="array" ref="I337">IF(AND(MOD(ROW()-2, 4) = 0, ROW() &lt;= 401),
    INDEX(input!$R$3:$R$102, (ROW()-2)/4 + 1),
    ""
)</f>
        <v/>
      </c>
      <c r="J337" s="92" t="str">
        <f t="array" ref="J337">IF(AND(MOD(ROW()-2, 4) = 0, ROW() &lt;= 401),
    INDEX(input!$S$3:$S$102, (ROW()-2)/4 + 1),
    ""
)</f>
        <v/>
      </c>
      <c r="K337" s="92"/>
      <c r="L337" s="92"/>
      <c r="M337" s="92"/>
      <c r="N337" s="92"/>
      <c r="O337" s="92" t="str">
        <f t="array" ref="O337">IF(AND(MOD(ROW()-2, 4) = 0, ROW() &lt;= 401),
    INDEX(input!$AA$3:$AA$102, (ROW()-2)/4 + 1),
    ""
)</f>
        <v/>
      </c>
      <c r="P337" s="173" t="str">
        <f t="array" ref="P337">IF(AND(MOD(ROW()-2, 4) = 0, ROW() &lt;= 401),
    INDEX(input!$AC$3:$AC$102, (ROW()-2)/4 + 1),
    ""
)</f>
        <v/>
      </c>
      <c r="Q337" s="92"/>
      <c r="R337" s="173" t="str">
        <f t="array" ref="R337">IF(AND(MOD(ROW()-2, 4) = 0, ROW() &lt;= 401),
    INDEX(input!$T$3:$T$102, (ROW()-2)/4 + 1),
    ""
)</f>
        <v/>
      </c>
      <c r="S337" s="92"/>
      <c r="T337" s="92"/>
      <c r="U337" s="78" t="str">
        <f t="array" ref="U337">IF(AND(MOD(ROW()-2, 4) = 0, ROW() &lt;= 401),
    INDEX(input!$AF$3:$AF$102, (ROW()-2)/4 + 1),
    ""
)</f>
        <v/>
      </c>
      <c r="V337" s="174" t="str">
        <f t="array" ref="V337">IF(AND(MOD(ROW()-2, 4) = 0, ROW() &lt;= 401),
    INDEX(input!$U$3:$U$102, (ROW()-2)/4 + 1),
    ""
)</f>
        <v/>
      </c>
      <c r="W337" s="172"/>
      <c r="X337" s="172"/>
      <c r="Y337" s="175" t="str">
        <f t="array" ref="Y337">IF(AND(MOD(ROW()-2, 4) = 0, ROW() &lt;= 401),
    INDEX(input!$AB$3:$AB$102, (ROW()-2)/4 + 1),
    ""
)</f>
        <v/>
      </c>
      <c r="Z337" s="92">
        <f t="array" ref="Z337">INDEX(Images!$3:$401, INT((ROW()-2)/4)+1, MOD(ROW()-2, 4) + 2)</f>
        <v>0</v>
      </c>
      <c r="AA337" s="92">
        <f>IF(Z337&lt;&gt;"", 4, "")</f>
        <v>4</v>
      </c>
      <c r="AB337" s="92" t="str">
        <f t="shared" si="87"/>
        <v xml:space="preserve">     </v>
      </c>
      <c r="AC337" s="172"/>
      <c r="AD337" s="92" t="str">
        <f t="shared" si="67"/>
        <v/>
      </c>
      <c r="AE337" s="92"/>
      <c r="AF337" s="92"/>
      <c r="AG337" s="177" t="str">
        <f t="array" ref="AG337">IF(AND(MOD(ROW()-2, 4) = 0, ROW() &lt;= 401),
    LOWER(INDEX(input!$I$3:$I$102, (ROW()-2)/4 + 1)),
    ""
)</f>
        <v/>
      </c>
      <c r="AH337" s="92"/>
      <c r="AI337" s="92"/>
      <c r="AJ337" s="178" t="str">
        <f t="array" ref="AJ337">IF(MOD(ROW()-2, 4) = 0, IF(LOWER(INDEX(input!$V:$V, 3 + (ROW()-2)/4)) = "Slightly Used", "used", LOWER(INDEX(input!$V:$V, 3 + (ROW()-2)/4))), "")</f>
        <v/>
      </c>
      <c r="AK337" s="172"/>
      <c r="AL337" s="92"/>
      <c r="AM337" s="92"/>
      <c r="AN337" s="92"/>
      <c r="AO337" s="92"/>
      <c r="AP337" s="92"/>
      <c r="AQ337" s="92"/>
      <c r="AR337" s="92"/>
      <c r="AS337" s="92"/>
      <c r="AT337" s="78" t="str">
        <f t="array" ref="AT337">IF(AND(MOD(ROW()-2, 4) = 0, ROW() &lt;= 401),
    INDEX(input!$AD$3:$AD$102, (ROW()-2)/4 + 1),
    ""
)</f>
        <v/>
      </c>
      <c r="AU337" s="172"/>
      <c r="AV337" s="92"/>
      <c r="AW337" s="92"/>
      <c r="AX337" s="172"/>
      <c r="AY337" s="92"/>
      <c r="AZ337" s="92"/>
      <c r="BA337" s="172"/>
      <c r="BB337" s="92"/>
      <c r="BC337" s="92"/>
      <c r="BD337" s="172"/>
      <c r="BE337" s="92"/>
      <c r="BF337" s="92"/>
      <c r="BG337" s="172"/>
      <c r="BH337" s="92"/>
      <c r="BI337" s="92"/>
      <c r="BJ337" s="172"/>
      <c r="BK337" s="92"/>
      <c r="BL337" s="92"/>
      <c r="BM337" s="172"/>
      <c r="BN337" s="92"/>
      <c r="BO337" s="92"/>
      <c r="BP337" s="92"/>
      <c r="BQ337" s="10"/>
      <c r="BR337" s="10"/>
    </row>
    <row r="338" spans="1:70">
      <c r="A338" s="92" t="str">
        <f t="shared" si="66"/>
        <v xml:space="preserve">      </v>
      </c>
      <c r="B338" s="92" t="str">
        <f t="array" ref="B338">IF(AND(MOD(ROW()-2, 4) = 0, ROW() &lt;= 402), INDEX(input!$C$3:$C$102, (ROW()-2)/4 + 1), "")</f>
        <v xml:space="preserve">     </v>
      </c>
      <c r="C338" s="92" t="str">
        <f t="array" aca="1" ref="C33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38" s="92">
        <f t="array" ref="D338">IF(AND(MOD(ROW()-2, 4) = 0, ROW() &lt;= 401),
    INDEX(input!$E$3:$E$102, (ROW()-2)/4 + 1),
    ""
)</f>
        <v>0</v>
      </c>
      <c r="E338" s="92" t="s">
        <v>509</v>
      </c>
      <c r="F338" s="92">
        <f t="array" ref="F338">IF(AND(MOD(ROW()-2, 4) = 0, ROW() &lt;= 401),
    INDEX(input!$P$3:$P$102, (ROW()-2)/4 + 1),
    ""
)</f>
        <v>0</v>
      </c>
      <c r="G338" s="92">
        <f t="array" ref="G338">IF(AND(MOD(ROW()-2, 4) = 0, ROW() &lt;= 401),
    INDEX(input!$Q$3:$Q$102, (ROW()-2)/4 + 1),
)</f>
        <v>0</v>
      </c>
      <c r="H338" s="172" t="b">
        <v>0</v>
      </c>
      <c r="I338" s="92">
        <f t="array" ref="I338">IF(AND(MOD(ROW()-2, 4) = 0, ROW() &lt;= 401),
    INDEX(input!$R$3:$R$102, (ROW()-2)/4 + 1),
    ""
)</f>
        <v>0</v>
      </c>
      <c r="J338" s="92">
        <f t="array" ref="J338">IF(AND(MOD(ROW()-2, 4) = 0, ROW() &lt;= 401),
    INDEX(input!$S$3:$S$102, (ROW()-2)/4 + 1),
    ""
)</f>
        <v>0</v>
      </c>
      <c r="K338" s="92"/>
      <c r="L338" s="92"/>
      <c r="M338" s="92"/>
      <c r="N338" s="92"/>
      <c r="O338" s="92" t="str">
        <f t="array" ref="O338">IF(AND(MOD(ROW()-2, 4) = 0, ROW() &lt;= 401),
    INDEX(input!$AA$3:$AA$102, (ROW()-2)/4 + 1),
    ""
)</f>
        <v/>
      </c>
      <c r="P338" s="173" t="str">
        <f t="array" ref="P338">IF(AND(MOD(ROW()-2, 4) = 0, ROW() &lt;= 401),
    INDEX(input!$AC$3:$AC$102, (ROW()-2)/4 + 1),
    ""
)</f>
        <v>No Matching Item Found</v>
      </c>
      <c r="Q338" s="92" t="s">
        <v>510</v>
      </c>
      <c r="R338" s="173">
        <f t="array" ref="R338">IF(AND(MOD(ROW()-2, 4) = 0, ROW() &lt;= 401),
    INDEX(input!$T$3:$T$102, (ROW()-2)/4 + 1),
    ""
)</f>
        <v>0</v>
      </c>
      <c r="S338" s="92" t="s">
        <v>511</v>
      </c>
      <c r="T338" s="92" t="s">
        <v>512</v>
      </c>
      <c r="U338" s="78" t="b">
        <f t="array" ref="U338">IF(AND(MOD(ROW()-2, 4) = 0, ROW() &lt;= 401),
    INDEX(input!$AF$3:$AF$102, (ROW()-2)/4 + 1),
    ""
)</f>
        <v>0</v>
      </c>
      <c r="V338" s="174">
        <f t="array" ref="V338">IF(AND(MOD(ROW()-2, 4) = 0, ROW() &lt;= 401),
    INDEX(input!$U$3:$U$102, (ROW()-2)/4 + 1),
    ""
)</f>
        <v>0</v>
      </c>
      <c r="W338" s="172" t="b">
        <v>1</v>
      </c>
      <c r="X338" s="172" t="b">
        <v>1</v>
      </c>
      <c r="Y338" s="175" t="str">
        <f t="array" ref="Y338">IF(AND(MOD(ROW()-2, 4) = 0, ROW() &lt;= 401),
    INDEX(input!$AB$3:$AB$102, (ROW()-2)/4 + 1),
    ""
)</f>
        <v/>
      </c>
      <c r="Z338" s="92">
        <f t="array" ref="Z338">INDEX(Images!$3:$401, INT((ROW()-2)/4)+1, MOD(ROW()-2, 4) + 2)</f>
        <v>0</v>
      </c>
      <c r="AA338" s="92">
        <f>IF(Z338&lt;&gt;"", 1, "")</f>
        <v>1</v>
      </c>
      <c r="AB338" s="92" t="str">
        <f t="array" ref="AB338">IF(AND(Z338&lt;&gt;"", MOD(ROW()-2,4)=0), INDEX($B$2:$B$401, (ROW()-2)/4*4 + 1), "")</f>
        <v xml:space="preserve">     </v>
      </c>
      <c r="AC338" s="172" t="b">
        <v>0</v>
      </c>
      <c r="AD338" s="92" t="str">
        <f t="shared" si="67"/>
        <v xml:space="preserve">     </v>
      </c>
      <c r="AE338" s="92"/>
      <c r="AF338" s="92" t="s">
        <v>513</v>
      </c>
      <c r="AG338" s="177" t="str">
        <f t="array" ref="AG338">IF(AND(MOD(ROW()-2, 4) = 0, ROW() &lt;= 401),
    LOWER(INDEX(input!$I$3:$I$102, (ROW()-2)/4 + 1)),
    ""
)</f>
        <v/>
      </c>
      <c r="AH338" s="92"/>
      <c r="AI338" s="92"/>
      <c r="AJ338" s="178" t="str">
        <f t="array" ref="AJ338">IF(MOD(ROW()-2, 4) = 0, IF(LOWER(INDEX(input!$V:$V, 3 + (ROW()-2)/4)) = "Slightly Used", "used", LOWER(INDEX(input!$V:$V, 3 + (ROW()-2)/4))), "")</f>
        <v/>
      </c>
      <c r="AK338" s="172" t="b">
        <v>1</v>
      </c>
      <c r="AL338" s="92"/>
      <c r="AM338" s="92"/>
      <c r="AN338" s="92"/>
      <c r="AO338" s="92"/>
      <c r="AP338" s="92"/>
      <c r="AQ338" s="92"/>
      <c r="AR338" s="92" t="s">
        <v>514</v>
      </c>
      <c r="AS338" s="92"/>
      <c r="AT338" s="78" t="str">
        <f t="array" ref="AT338">IF(AND(MOD(ROW()-2, 4) = 0, ROW() &lt;= 401),
    INDEX(input!$AD$3:$AD$102, (ROW()-2)/4 + 1),
    ""
)</f>
        <v>No Matching Item Found</v>
      </c>
      <c r="AU338" s="172" t="b">
        <v>1</v>
      </c>
      <c r="AV338" s="92"/>
      <c r="AW338" s="92"/>
      <c r="AX338" s="172" t="b">
        <v>1</v>
      </c>
      <c r="AY338" s="92"/>
      <c r="AZ338" s="92"/>
      <c r="BA338" s="172" t="b">
        <v>1</v>
      </c>
      <c r="BB338" s="92"/>
      <c r="BC338" s="92"/>
      <c r="BD338" s="172" t="b">
        <v>1</v>
      </c>
      <c r="BE338" s="92"/>
      <c r="BF338" s="92"/>
      <c r="BG338" s="172" t="b">
        <v>1</v>
      </c>
      <c r="BH338" s="92"/>
      <c r="BI338" s="92"/>
      <c r="BJ338" s="172" t="b">
        <v>1</v>
      </c>
      <c r="BK338" s="92"/>
      <c r="BL338" s="92"/>
      <c r="BM338" s="172" t="b">
        <v>1</v>
      </c>
      <c r="BN338" s="92"/>
      <c r="BO338" s="92"/>
      <c r="BP338" s="92" t="s">
        <v>515</v>
      </c>
      <c r="BQ338" s="10"/>
      <c r="BR338" s="10"/>
    </row>
    <row r="339" spans="1:70">
      <c r="A339" s="92" t="str">
        <f t="shared" si="66"/>
        <v xml:space="preserve">      </v>
      </c>
      <c r="B339" s="92" t="str">
        <f t="array" ref="B339">IF(AND(MOD(ROW()-2, 4) = 0, ROW() &lt;= 402), INDEX(input!$C$3:$C$102, (ROW()-2)/4 + 1), "")</f>
        <v/>
      </c>
      <c r="C339" s="92"/>
      <c r="D339" s="92" t="str">
        <f t="array" ref="D339">IF(AND(MOD(ROW()-2, 4) = 0, ROW() &lt;= 401),
    INDEX(input!$E$3:$E$102, (ROW()-2)/4 + 1),
    ""
)</f>
        <v/>
      </c>
      <c r="E339" s="92"/>
      <c r="F339" s="92" t="str">
        <f t="array" ref="F339">IF(AND(MOD(ROW()-2, 4) = 0, ROW() &lt;= 401),
    INDEX(input!$P$3:$P$102, (ROW()-2)/4 + 1),
    ""
)</f>
        <v/>
      </c>
      <c r="G339" s="92">
        <f t="array" ref="G339">IF(AND(MOD(ROW()-2, 4) = 0, ROW() &lt;= 401),
    INDEX(input!$Q$3:$Q$102, (ROW()-2)/4 + 1),
)</f>
        <v>0</v>
      </c>
      <c r="H339" s="172"/>
      <c r="I339" s="92" t="str">
        <f t="array" ref="I339">IF(AND(MOD(ROW()-2, 4) = 0, ROW() &lt;= 401),
    INDEX(input!$R$3:$R$102, (ROW()-2)/4 + 1),
    ""
)</f>
        <v/>
      </c>
      <c r="J339" s="92" t="str">
        <f t="array" ref="J339">IF(AND(MOD(ROW()-2, 4) = 0, ROW() &lt;= 401),
    INDEX(input!$S$3:$S$102, (ROW()-2)/4 + 1),
    ""
)</f>
        <v/>
      </c>
      <c r="K339" s="92"/>
      <c r="L339" s="92"/>
      <c r="M339" s="92"/>
      <c r="N339" s="92"/>
      <c r="O339" s="92" t="str">
        <f t="array" ref="O339">IF(AND(MOD(ROW()-2, 4) = 0, ROW() &lt;= 401),
    INDEX(input!$AA$3:$AA$102, (ROW()-2)/4 + 1),
    ""
)</f>
        <v/>
      </c>
      <c r="P339" s="173" t="str">
        <f t="array" ref="P339">IF(AND(MOD(ROW()-2, 4) = 0, ROW() &lt;= 401),
    INDEX(input!$AC$3:$AC$102, (ROW()-2)/4 + 1),
    ""
)</f>
        <v/>
      </c>
      <c r="Q339" s="92"/>
      <c r="R339" s="173" t="str">
        <f t="array" ref="R339">IF(AND(MOD(ROW()-2, 4) = 0, ROW() &lt;= 401),
    INDEX(input!$T$3:$T$102, (ROW()-2)/4 + 1),
    ""
)</f>
        <v/>
      </c>
      <c r="S339" s="92"/>
      <c r="T339" s="92"/>
      <c r="U339" s="78" t="str">
        <f t="array" ref="U339">IF(AND(MOD(ROW()-2, 4) = 0, ROW() &lt;= 401),
    INDEX(input!$AF$3:$AF$102, (ROW()-2)/4 + 1),
    ""
)</f>
        <v/>
      </c>
      <c r="V339" s="174" t="str">
        <f t="array" ref="V339">IF(AND(MOD(ROW()-2, 4) = 0, ROW() &lt;= 401),
    INDEX(input!$U$3:$U$102, (ROW()-2)/4 + 1),
    ""
)</f>
        <v/>
      </c>
      <c r="W339" s="172"/>
      <c r="X339" s="172"/>
      <c r="Y339" s="175" t="str">
        <f t="array" ref="Y339">IF(AND(MOD(ROW()-2, 4) = 0, ROW() &lt;= 401),
    INDEX(input!$AB$3:$AB$102, (ROW()-2)/4 + 1),
    ""
)</f>
        <v/>
      </c>
      <c r="Z339" s="92">
        <f t="array" ref="Z339">INDEX(Images!$3:$401, INT((ROW()-2)/4)+1, MOD(ROW()-2, 4) + 2)</f>
        <v>0</v>
      </c>
      <c r="AA339" s="92">
        <f>IF(Z339&lt;&gt;"", 2, "")</f>
        <v>2</v>
      </c>
      <c r="AB339" s="92" t="str">
        <f t="shared" ref="AB339:AB341" si="88">IF(Z339&lt;&gt;"", AB338, "")</f>
        <v xml:space="preserve">     </v>
      </c>
      <c r="AC339" s="172"/>
      <c r="AD339" s="92" t="str">
        <f t="shared" si="67"/>
        <v/>
      </c>
      <c r="AE339" s="92"/>
      <c r="AF339" s="92"/>
      <c r="AG339" s="177" t="str">
        <f t="array" ref="AG339">IF(AND(MOD(ROW()-2, 4) = 0, ROW() &lt;= 401),
    LOWER(INDEX(input!$I$3:$I$102, (ROW()-2)/4 + 1)),
    ""
)</f>
        <v/>
      </c>
      <c r="AH339" s="92"/>
      <c r="AI339" s="92"/>
      <c r="AJ339" s="178" t="str">
        <f t="array" ref="AJ339">IF(MOD(ROW()-2, 4) = 0, IF(LOWER(INDEX(input!$V:$V, 3 + (ROW()-2)/4)) = "Slightly Used", "used", LOWER(INDEX(input!$V:$V, 3 + (ROW()-2)/4))), "")</f>
        <v/>
      </c>
      <c r="AK339" s="172"/>
      <c r="AL339" s="92"/>
      <c r="AM339" s="92"/>
      <c r="AN339" s="92"/>
      <c r="AO339" s="92"/>
      <c r="AP339" s="92"/>
      <c r="AQ339" s="92"/>
      <c r="AR339" s="92"/>
      <c r="AS339" s="92"/>
      <c r="AT339" s="78" t="str">
        <f t="array" ref="AT339">IF(AND(MOD(ROW()-2, 4) = 0, ROW() &lt;= 401),
    INDEX(input!$AD$3:$AD$102, (ROW()-2)/4 + 1),
    ""
)</f>
        <v/>
      </c>
      <c r="AU339" s="172"/>
      <c r="AV339" s="92"/>
      <c r="AW339" s="92"/>
      <c r="AX339" s="172"/>
      <c r="AY339" s="92"/>
      <c r="AZ339" s="92"/>
      <c r="BA339" s="172"/>
      <c r="BB339" s="92"/>
      <c r="BC339" s="92"/>
      <c r="BD339" s="172"/>
      <c r="BE339" s="92"/>
      <c r="BF339" s="92"/>
      <c r="BG339" s="172"/>
      <c r="BH339" s="92"/>
      <c r="BI339" s="92"/>
      <c r="BJ339" s="172"/>
      <c r="BK339" s="92"/>
      <c r="BL339" s="92"/>
      <c r="BM339" s="172"/>
      <c r="BN339" s="92"/>
      <c r="BO339" s="92"/>
      <c r="BP339" s="92"/>
      <c r="BQ339" s="10"/>
      <c r="BR339" s="10"/>
    </row>
    <row r="340" spans="1:70">
      <c r="A340" s="92" t="str">
        <f t="shared" si="66"/>
        <v xml:space="preserve">      </v>
      </c>
      <c r="B340" s="92" t="str">
        <f t="array" ref="B340">IF(AND(MOD(ROW()-2, 4) = 0, ROW() &lt;= 402), INDEX(input!$C$3:$C$102, (ROW()-2)/4 + 1), "")</f>
        <v/>
      </c>
      <c r="C340" s="92"/>
      <c r="D340" s="92" t="str">
        <f t="array" ref="D340">IF(AND(MOD(ROW()-2, 4) = 0, ROW() &lt;= 401),
    INDEX(input!$E$3:$E$102, (ROW()-2)/4 + 1),
    ""
)</f>
        <v/>
      </c>
      <c r="E340" s="92"/>
      <c r="F340" s="92" t="str">
        <f t="array" ref="F340">IF(AND(MOD(ROW()-2, 4) = 0, ROW() &lt;= 401),
    INDEX(input!$P$3:$P$102, (ROW()-2)/4 + 1),
    ""
)</f>
        <v/>
      </c>
      <c r="G340" s="92">
        <f t="array" ref="G340">IF(AND(MOD(ROW()-2, 4) = 0, ROW() &lt;= 401),
    INDEX(input!$Q$3:$Q$102, (ROW()-2)/4 + 1),
)</f>
        <v>0</v>
      </c>
      <c r="H340" s="172"/>
      <c r="I340" s="92" t="str">
        <f t="array" ref="I340">IF(AND(MOD(ROW()-2, 4) = 0, ROW() &lt;= 401),
    INDEX(input!$R$3:$R$102, (ROW()-2)/4 + 1),
    ""
)</f>
        <v/>
      </c>
      <c r="J340" s="92" t="str">
        <f t="array" ref="J340">IF(AND(MOD(ROW()-2, 4) = 0, ROW() &lt;= 401),
    INDEX(input!$S$3:$S$102, (ROW()-2)/4 + 1),
    ""
)</f>
        <v/>
      </c>
      <c r="K340" s="92"/>
      <c r="L340" s="92"/>
      <c r="M340" s="92"/>
      <c r="N340" s="92"/>
      <c r="O340" s="92" t="str">
        <f t="array" ref="O340">IF(AND(MOD(ROW()-2, 4) = 0, ROW() &lt;= 401),
    INDEX(input!$AA$3:$AA$102, (ROW()-2)/4 + 1),
    ""
)</f>
        <v/>
      </c>
      <c r="P340" s="173" t="str">
        <f t="array" ref="P340">IF(AND(MOD(ROW()-2, 4) = 0, ROW() &lt;= 401),
    INDEX(input!$AC$3:$AC$102, (ROW()-2)/4 + 1),
    ""
)</f>
        <v/>
      </c>
      <c r="Q340" s="92"/>
      <c r="R340" s="173" t="str">
        <f t="array" ref="R340">IF(AND(MOD(ROW()-2, 4) = 0, ROW() &lt;= 401),
    INDEX(input!$T$3:$T$102, (ROW()-2)/4 + 1),
    ""
)</f>
        <v/>
      </c>
      <c r="S340" s="92"/>
      <c r="T340" s="92"/>
      <c r="U340" s="78" t="str">
        <f t="array" ref="U340">IF(AND(MOD(ROW()-2, 4) = 0, ROW() &lt;= 401),
    INDEX(input!$AF$3:$AF$102, (ROW()-2)/4 + 1),
    ""
)</f>
        <v/>
      </c>
      <c r="V340" s="174" t="str">
        <f t="array" ref="V340">IF(AND(MOD(ROW()-2, 4) = 0, ROW() &lt;= 401),
    INDEX(input!$U$3:$U$102, (ROW()-2)/4 + 1),
    ""
)</f>
        <v/>
      </c>
      <c r="W340" s="172"/>
      <c r="X340" s="172"/>
      <c r="Y340" s="175" t="str">
        <f t="array" ref="Y340">IF(AND(MOD(ROW()-2, 4) = 0, ROW() &lt;= 401),
    INDEX(input!$AB$3:$AB$102, (ROW()-2)/4 + 1),
    ""
)</f>
        <v/>
      </c>
      <c r="Z340" s="92">
        <f t="array" ref="Z340">INDEX(Images!$3:$401, INT((ROW()-2)/4)+1, MOD(ROW()-2, 4) + 2)</f>
        <v>0</v>
      </c>
      <c r="AA340" s="92">
        <f>IF(Z340&lt;&gt;"", 3, "")</f>
        <v>3</v>
      </c>
      <c r="AB340" s="92" t="str">
        <f t="shared" si="88"/>
        <v xml:space="preserve">     </v>
      </c>
      <c r="AC340" s="172"/>
      <c r="AD340" s="92" t="str">
        <f t="shared" si="67"/>
        <v/>
      </c>
      <c r="AE340" s="92"/>
      <c r="AF340" s="92"/>
      <c r="AG340" s="177" t="str">
        <f t="array" ref="AG340">IF(AND(MOD(ROW()-2, 4) = 0, ROW() &lt;= 401),
    LOWER(INDEX(input!$I$3:$I$102, (ROW()-2)/4 + 1)),
    ""
)</f>
        <v/>
      </c>
      <c r="AH340" s="92"/>
      <c r="AI340" s="92"/>
      <c r="AJ340" s="178" t="str">
        <f t="array" ref="AJ340">IF(MOD(ROW()-2, 4) = 0, IF(LOWER(INDEX(input!$V:$V, 3 + (ROW()-2)/4)) = "Slightly Used", "used", LOWER(INDEX(input!$V:$V, 3 + (ROW()-2)/4))), "")</f>
        <v/>
      </c>
      <c r="AK340" s="172"/>
      <c r="AL340" s="92"/>
      <c r="AM340" s="92"/>
      <c r="AN340" s="92"/>
      <c r="AO340" s="92"/>
      <c r="AP340" s="92"/>
      <c r="AQ340" s="92"/>
      <c r="AR340" s="92"/>
      <c r="AS340" s="92"/>
      <c r="AT340" s="78" t="str">
        <f t="array" ref="AT340">IF(AND(MOD(ROW()-2, 4) = 0, ROW() &lt;= 401),
    INDEX(input!$AD$3:$AD$102, (ROW()-2)/4 + 1),
    ""
)</f>
        <v/>
      </c>
      <c r="AU340" s="172"/>
      <c r="AV340" s="92"/>
      <c r="AW340" s="92"/>
      <c r="AX340" s="172"/>
      <c r="AY340" s="92"/>
      <c r="AZ340" s="92"/>
      <c r="BA340" s="172"/>
      <c r="BB340" s="92"/>
      <c r="BC340" s="92"/>
      <c r="BD340" s="172"/>
      <c r="BE340" s="92"/>
      <c r="BF340" s="92"/>
      <c r="BG340" s="172"/>
      <c r="BH340" s="92"/>
      <c r="BI340" s="92"/>
      <c r="BJ340" s="172"/>
      <c r="BK340" s="92"/>
      <c r="BL340" s="92"/>
      <c r="BM340" s="172"/>
      <c r="BN340" s="92"/>
      <c r="BO340" s="92"/>
      <c r="BP340" s="92"/>
      <c r="BQ340" s="10"/>
      <c r="BR340" s="10"/>
    </row>
    <row r="341" spans="1:70">
      <c r="A341" s="92" t="str">
        <f t="shared" si="66"/>
        <v xml:space="preserve">      </v>
      </c>
      <c r="B341" s="92" t="str">
        <f t="array" ref="B341">IF(AND(MOD(ROW()-2, 4) = 0, ROW() &lt;= 402), INDEX(input!$C$3:$C$102, (ROW()-2)/4 + 1), "")</f>
        <v/>
      </c>
      <c r="C341" s="92"/>
      <c r="D341" s="92" t="str">
        <f t="array" ref="D341">IF(AND(MOD(ROW()-2, 4) = 0, ROW() &lt;= 401),
    INDEX(input!$E$3:$E$102, (ROW()-2)/4 + 1),
    ""
)</f>
        <v/>
      </c>
      <c r="E341" s="92"/>
      <c r="F341" s="92" t="str">
        <f t="array" ref="F341">IF(AND(MOD(ROW()-2, 4) = 0, ROW() &lt;= 401),
    INDEX(input!$P$3:$P$102, (ROW()-2)/4 + 1),
    ""
)</f>
        <v/>
      </c>
      <c r="G341" s="92">
        <f t="array" ref="G341">IF(AND(MOD(ROW()-2, 4) = 0, ROW() &lt;= 401),
    INDEX(input!$Q$3:$Q$102, (ROW()-2)/4 + 1),
)</f>
        <v>0</v>
      </c>
      <c r="H341" s="172"/>
      <c r="I341" s="92" t="str">
        <f t="array" ref="I341">IF(AND(MOD(ROW()-2, 4) = 0, ROW() &lt;= 401),
    INDEX(input!$R$3:$R$102, (ROW()-2)/4 + 1),
    ""
)</f>
        <v/>
      </c>
      <c r="J341" s="92" t="str">
        <f t="array" ref="J341">IF(AND(MOD(ROW()-2, 4) = 0, ROW() &lt;= 401),
    INDEX(input!$S$3:$S$102, (ROW()-2)/4 + 1),
    ""
)</f>
        <v/>
      </c>
      <c r="K341" s="92"/>
      <c r="L341" s="92"/>
      <c r="M341" s="92"/>
      <c r="N341" s="92"/>
      <c r="O341" s="92" t="str">
        <f t="array" ref="O341">IF(AND(MOD(ROW()-2, 4) = 0, ROW() &lt;= 401),
    INDEX(input!$AA$3:$AA$102, (ROW()-2)/4 + 1),
    ""
)</f>
        <v/>
      </c>
      <c r="P341" s="173" t="str">
        <f t="array" ref="P341">IF(AND(MOD(ROW()-2, 4) = 0, ROW() &lt;= 401),
    INDEX(input!$AC$3:$AC$102, (ROW()-2)/4 + 1),
    ""
)</f>
        <v/>
      </c>
      <c r="Q341" s="92"/>
      <c r="R341" s="173" t="str">
        <f t="array" ref="R341">IF(AND(MOD(ROW()-2, 4) = 0, ROW() &lt;= 401),
    INDEX(input!$T$3:$T$102, (ROW()-2)/4 + 1),
    ""
)</f>
        <v/>
      </c>
      <c r="S341" s="92"/>
      <c r="T341" s="92"/>
      <c r="U341" s="78" t="str">
        <f t="array" ref="U341">IF(AND(MOD(ROW()-2, 4) = 0, ROW() &lt;= 401),
    INDEX(input!$AF$3:$AF$102, (ROW()-2)/4 + 1),
    ""
)</f>
        <v/>
      </c>
      <c r="V341" s="174" t="str">
        <f t="array" ref="V341">IF(AND(MOD(ROW()-2, 4) = 0, ROW() &lt;= 401),
    INDEX(input!$U$3:$U$102, (ROW()-2)/4 + 1),
    ""
)</f>
        <v/>
      </c>
      <c r="W341" s="172"/>
      <c r="X341" s="172"/>
      <c r="Y341" s="175" t="str">
        <f t="array" ref="Y341">IF(AND(MOD(ROW()-2, 4) = 0, ROW() &lt;= 401),
    INDEX(input!$AB$3:$AB$102, (ROW()-2)/4 + 1),
    ""
)</f>
        <v/>
      </c>
      <c r="Z341" s="92">
        <f t="array" ref="Z341">INDEX(Images!$3:$401, INT((ROW()-2)/4)+1, MOD(ROW()-2, 4) + 2)</f>
        <v>0</v>
      </c>
      <c r="AA341" s="92">
        <f>IF(Z341&lt;&gt;"", 4, "")</f>
        <v>4</v>
      </c>
      <c r="AB341" s="92" t="str">
        <f t="shared" si="88"/>
        <v xml:space="preserve">     </v>
      </c>
      <c r="AC341" s="172"/>
      <c r="AD341" s="92" t="str">
        <f t="shared" si="67"/>
        <v/>
      </c>
      <c r="AE341" s="92"/>
      <c r="AF341" s="92"/>
      <c r="AG341" s="177" t="str">
        <f t="array" ref="AG341">IF(AND(MOD(ROW()-2, 4) = 0, ROW() &lt;= 401),
    LOWER(INDEX(input!$I$3:$I$102, (ROW()-2)/4 + 1)),
    ""
)</f>
        <v/>
      </c>
      <c r="AH341" s="92"/>
      <c r="AI341" s="92"/>
      <c r="AJ341" s="178" t="str">
        <f t="array" ref="AJ341">IF(MOD(ROW()-2, 4) = 0, IF(LOWER(INDEX(input!$V:$V, 3 + (ROW()-2)/4)) = "Slightly Used", "used", LOWER(INDEX(input!$V:$V, 3 + (ROW()-2)/4))), "")</f>
        <v/>
      </c>
      <c r="AK341" s="172"/>
      <c r="AL341" s="92"/>
      <c r="AM341" s="92"/>
      <c r="AN341" s="92"/>
      <c r="AO341" s="92"/>
      <c r="AP341" s="92"/>
      <c r="AQ341" s="92"/>
      <c r="AR341" s="92"/>
      <c r="AS341" s="92"/>
      <c r="AT341" s="78" t="str">
        <f t="array" ref="AT341">IF(AND(MOD(ROW()-2, 4) = 0, ROW() &lt;= 401),
    INDEX(input!$AD$3:$AD$102, (ROW()-2)/4 + 1),
    ""
)</f>
        <v/>
      </c>
      <c r="AU341" s="172"/>
      <c r="AV341" s="92"/>
      <c r="AW341" s="92"/>
      <c r="AX341" s="172"/>
      <c r="AY341" s="92"/>
      <c r="AZ341" s="92"/>
      <c r="BA341" s="172"/>
      <c r="BB341" s="92"/>
      <c r="BC341" s="92"/>
      <c r="BD341" s="172"/>
      <c r="BE341" s="92"/>
      <c r="BF341" s="92"/>
      <c r="BG341" s="172"/>
      <c r="BH341" s="92"/>
      <c r="BI341" s="92"/>
      <c r="BJ341" s="172"/>
      <c r="BK341" s="92"/>
      <c r="BL341" s="92"/>
      <c r="BM341" s="172"/>
      <c r="BN341" s="92"/>
      <c r="BO341" s="92"/>
      <c r="BP341" s="92"/>
      <c r="BQ341" s="10"/>
      <c r="BR341" s="10"/>
    </row>
    <row r="342" spans="1:70">
      <c r="A342" s="92" t="str">
        <f t="shared" si="66"/>
        <v xml:space="preserve">      </v>
      </c>
      <c r="B342" s="92" t="str">
        <f t="array" ref="B342">IF(AND(MOD(ROW()-2, 4) = 0, ROW() &lt;= 402), INDEX(input!$C$3:$C$102, (ROW()-2)/4 + 1), "")</f>
        <v xml:space="preserve">     </v>
      </c>
      <c r="C342" s="92" t="str">
        <f t="array" aca="1" ref="C34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42" s="92">
        <f t="array" ref="D342">IF(AND(MOD(ROW()-2, 4) = 0, ROW() &lt;= 401),
    INDEX(input!$E$3:$E$102, (ROW()-2)/4 + 1),
    ""
)</f>
        <v>0</v>
      </c>
      <c r="E342" s="92" t="s">
        <v>509</v>
      </c>
      <c r="F342" s="92">
        <f t="array" ref="F342">IF(AND(MOD(ROW()-2, 4) = 0, ROW() &lt;= 401),
    INDEX(input!$P$3:$P$102, (ROW()-2)/4 + 1),
    ""
)</f>
        <v>0</v>
      </c>
      <c r="G342" s="92">
        <f t="array" ref="G342">IF(AND(MOD(ROW()-2, 4) = 0, ROW() &lt;= 401),
    INDEX(input!$Q$3:$Q$102, (ROW()-2)/4 + 1),
)</f>
        <v>0</v>
      </c>
      <c r="H342" s="172" t="b">
        <v>0</v>
      </c>
      <c r="I342" s="92">
        <f t="array" ref="I342">IF(AND(MOD(ROW()-2, 4) = 0, ROW() &lt;= 401),
    INDEX(input!$R$3:$R$102, (ROW()-2)/4 + 1),
    ""
)</f>
        <v>0</v>
      </c>
      <c r="J342" s="92">
        <f t="array" ref="J342">IF(AND(MOD(ROW()-2, 4) = 0, ROW() &lt;= 401),
    INDEX(input!$S$3:$S$102, (ROW()-2)/4 + 1),
    ""
)</f>
        <v>0</v>
      </c>
      <c r="K342" s="92"/>
      <c r="L342" s="92"/>
      <c r="M342" s="92"/>
      <c r="N342" s="92"/>
      <c r="O342" s="92" t="str">
        <f t="array" ref="O342">IF(AND(MOD(ROW()-2, 4) = 0, ROW() &lt;= 401),
    INDEX(input!$AA$3:$AA$102, (ROW()-2)/4 + 1),
    ""
)</f>
        <v/>
      </c>
      <c r="P342" s="173" t="str">
        <f t="array" ref="P342">IF(AND(MOD(ROW()-2, 4) = 0, ROW() &lt;= 401),
    INDEX(input!$AC$3:$AC$102, (ROW()-2)/4 + 1),
    ""
)</f>
        <v>No Matching Item Found</v>
      </c>
      <c r="Q342" s="92" t="s">
        <v>510</v>
      </c>
      <c r="R342" s="173">
        <f t="array" ref="R342">IF(AND(MOD(ROW()-2, 4) = 0, ROW() &lt;= 401),
    INDEX(input!$T$3:$T$102, (ROW()-2)/4 + 1),
    ""
)</f>
        <v>0</v>
      </c>
      <c r="S342" s="92" t="s">
        <v>511</v>
      </c>
      <c r="T342" s="92" t="s">
        <v>512</v>
      </c>
      <c r="U342" s="78" t="b">
        <f t="array" ref="U342">IF(AND(MOD(ROW()-2, 4) = 0, ROW() &lt;= 401),
    INDEX(input!$AF$3:$AF$102, (ROW()-2)/4 + 1),
    ""
)</f>
        <v>0</v>
      </c>
      <c r="V342" s="174">
        <f t="array" ref="V342">IF(AND(MOD(ROW()-2, 4) = 0, ROW() &lt;= 401),
    INDEX(input!$U$3:$U$102, (ROW()-2)/4 + 1),
    ""
)</f>
        <v>0</v>
      </c>
      <c r="W342" s="172" t="b">
        <v>1</v>
      </c>
      <c r="X342" s="172" t="b">
        <v>1</v>
      </c>
      <c r="Y342" s="175" t="str">
        <f t="array" ref="Y342">IF(AND(MOD(ROW()-2, 4) = 0, ROW() &lt;= 401),
    INDEX(input!$AB$3:$AB$102, (ROW()-2)/4 + 1),
    ""
)</f>
        <v/>
      </c>
      <c r="Z342" s="92">
        <f t="array" ref="Z342">INDEX(Images!$3:$401, INT((ROW()-2)/4)+1, MOD(ROW()-2, 4) + 2)</f>
        <v>0</v>
      </c>
      <c r="AA342" s="92">
        <f>IF(Z342&lt;&gt;"", 1, "")</f>
        <v>1</v>
      </c>
      <c r="AB342" s="92" t="str">
        <f t="array" ref="AB342">IF(AND(Z342&lt;&gt;"", MOD(ROW()-2,4)=0), INDEX($B$2:$B$401, (ROW()-2)/4*4 + 1), "")</f>
        <v xml:space="preserve">     </v>
      </c>
      <c r="AC342" s="172" t="b">
        <v>0</v>
      </c>
      <c r="AD342" s="92" t="str">
        <f t="shared" si="67"/>
        <v xml:space="preserve">     </v>
      </c>
      <c r="AE342" s="92"/>
      <c r="AF342" s="92" t="s">
        <v>513</v>
      </c>
      <c r="AG342" s="177" t="str">
        <f t="array" ref="AG342">IF(AND(MOD(ROW()-2, 4) = 0, ROW() &lt;= 401),
    LOWER(INDEX(input!$I$3:$I$102, (ROW()-2)/4 + 1)),
    ""
)</f>
        <v/>
      </c>
      <c r="AH342" s="92"/>
      <c r="AI342" s="92"/>
      <c r="AJ342" s="178" t="str">
        <f t="array" ref="AJ342">IF(MOD(ROW()-2, 4) = 0, IF(LOWER(INDEX(input!$V:$V, 3 + (ROW()-2)/4)) = "Slightly Used", "used", LOWER(INDEX(input!$V:$V, 3 + (ROW()-2)/4))), "")</f>
        <v/>
      </c>
      <c r="AK342" s="172" t="b">
        <v>1</v>
      </c>
      <c r="AL342" s="92"/>
      <c r="AM342" s="92"/>
      <c r="AN342" s="92"/>
      <c r="AO342" s="92"/>
      <c r="AP342" s="92"/>
      <c r="AQ342" s="92"/>
      <c r="AR342" s="92" t="s">
        <v>514</v>
      </c>
      <c r="AS342" s="92"/>
      <c r="AT342" s="78" t="str">
        <f t="array" ref="AT342">IF(AND(MOD(ROW()-2, 4) = 0, ROW() &lt;= 401),
    INDEX(input!$AD$3:$AD$102, (ROW()-2)/4 + 1),
    ""
)</f>
        <v>No Matching Item Found</v>
      </c>
      <c r="AU342" s="172" t="b">
        <v>1</v>
      </c>
      <c r="AV342" s="92"/>
      <c r="AW342" s="92"/>
      <c r="AX342" s="172" t="b">
        <v>1</v>
      </c>
      <c r="AY342" s="92"/>
      <c r="AZ342" s="92"/>
      <c r="BA342" s="172" t="b">
        <v>1</v>
      </c>
      <c r="BB342" s="92"/>
      <c r="BC342" s="92"/>
      <c r="BD342" s="172" t="b">
        <v>1</v>
      </c>
      <c r="BE342" s="92"/>
      <c r="BF342" s="92"/>
      <c r="BG342" s="172" t="b">
        <v>1</v>
      </c>
      <c r="BH342" s="92"/>
      <c r="BI342" s="92"/>
      <c r="BJ342" s="172" t="b">
        <v>1</v>
      </c>
      <c r="BK342" s="92"/>
      <c r="BL342" s="92"/>
      <c r="BM342" s="172" t="b">
        <v>1</v>
      </c>
      <c r="BN342" s="92"/>
      <c r="BO342" s="92"/>
      <c r="BP342" s="92" t="s">
        <v>515</v>
      </c>
      <c r="BQ342" s="10"/>
      <c r="BR342" s="10"/>
    </row>
    <row r="343" spans="1:70">
      <c r="A343" s="92" t="str">
        <f t="shared" si="66"/>
        <v xml:space="preserve">      </v>
      </c>
      <c r="B343" s="92" t="str">
        <f t="array" ref="B343">IF(AND(MOD(ROW()-2, 4) = 0, ROW() &lt;= 402), INDEX(input!$C$3:$C$102, (ROW()-2)/4 + 1), "")</f>
        <v/>
      </c>
      <c r="C343" s="92"/>
      <c r="D343" s="92" t="str">
        <f t="array" ref="D343">IF(AND(MOD(ROW()-2, 4) = 0, ROW() &lt;= 401),
    INDEX(input!$E$3:$E$102, (ROW()-2)/4 + 1),
    ""
)</f>
        <v/>
      </c>
      <c r="E343" s="92"/>
      <c r="F343" s="92" t="str">
        <f t="array" ref="F343">IF(AND(MOD(ROW()-2, 4) = 0, ROW() &lt;= 401),
    INDEX(input!$P$3:$P$102, (ROW()-2)/4 + 1),
    ""
)</f>
        <v/>
      </c>
      <c r="G343" s="92">
        <f t="array" ref="G343">IF(AND(MOD(ROW()-2, 4) = 0, ROW() &lt;= 401),
    INDEX(input!$Q$3:$Q$102, (ROW()-2)/4 + 1),
)</f>
        <v>0</v>
      </c>
      <c r="H343" s="172"/>
      <c r="I343" s="92" t="str">
        <f t="array" ref="I343">IF(AND(MOD(ROW()-2, 4) = 0, ROW() &lt;= 401),
    INDEX(input!$R$3:$R$102, (ROW()-2)/4 + 1),
    ""
)</f>
        <v/>
      </c>
      <c r="J343" s="92" t="str">
        <f t="array" ref="J343">IF(AND(MOD(ROW()-2, 4) = 0, ROW() &lt;= 401),
    INDEX(input!$S$3:$S$102, (ROW()-2)/4 + 1),
    ""
)</f>
        <v/>
      </c>
      <c r="K343" s="92"/>
      <c r="L343" s="92"/>
      <c r="M343" s="92"/>
      <c r="N343" s="92"/>
      <c r="O343" s="92" t="str">
        <f t="array" ref="O343">IF(AND(MOD(ROW()-2, 4) = 0, ROW() &lt;= 401),
    INDEX(input!$AA$3:$AA$102, (ROW()-2)/4 + 1),
    ""
)</f>
        <v/>
      </c>
      <c r="P343" s="173" t="str">
        <f t="array" ref="P343">IF(AND(MOD(ROW()-2, 4) = 0, ROW() &lt;= 401),
    INDEX(input!$AC$3:$AC$102, (ROW()-2)/4 + 1),
    ""
)</f>
        <v/>
      </c>
      <c r="Q343" s="92"/>
      <c r="R343" s="173" t="str">
        <f t="array" ref="R343">IF(AND(MOD(ROW()-2, 4) = 0, ROW() &lt;= 401),
    INDEX(input!$T$3:$T$102, (ROW()-2)/4 + 1),
    ""
)</f>
        <v/>
      </c>
      <c r="S343" s="92"/>
      <c r="T343" s="92"/>
      <c r="U343" s="78" t="str">
        <f t="array" ref="U343">IF(AND(MOD(ROW()-2, 4) = 0, ROW() &lt;= 401),
    INDEX(input!$AF$3:$AF$102, (ROW()-2)/4 + 1),
    ""
)</f>
        <v/>
      </c>
      <c r="V343" s="174" t="str">
        <f t="array" ref="V343">IF(AND(MOD(ROW()-2, 4) = 0, ROW() &lt;= 401),
    INDEX(input!$U$3:$U$102, (ROW()-2)/4 + 1),
    ""
)</f>
        <v/>
      </c>
      <c r="W343" s="172"/>
      <c r="X343" s="172"/>
      <c r="Y343" s="175" t="str">
        <f t="array" ref="Y343">IF(AND(MOD(ROW()-2, 4) = 0, ROW() &lt;= 401),
    INDEX(input!$AB$3:$AB$102, (ROW()-2)/4 + 1),
    ""
)</f>
        <v/>
      </c>
      <c r="Z343" s="92">
        <f t="array" ref="Z343">INDEX(Images!$3:$401, INT((ROW()-2)/4)+1, MOD(ROW()-2, 4) + 2)</f>
        <v>0</v>
      </c>
      <c r="AA343" s="92">
        <f>IF(Z343&lt;&gt;"", 2, "")</f>
        <v>2</v>
      </c>
      <c r="AB343" s="92" t="str">
        <f t="shared" ref="AB343:AB345" si="89">IF(Z343&lt;&gt;"", AB342, "")</f>
        <v xml:space="preserve">     </v>
      </c>
      <c r="AC343" s="172"/>
      <c r="AD343" s="92" t="str">
        <f t="shared" si="67"/>
        <v/>
      </c>
      <c r="AE343" s="92"/>
      <c r="AF343" s="92"/>
      <c r="AG343" s="177" t="str">
        <f t="array" ref="AG343">IF(AND(MOD(ROW()-2, 4) = 0, ROW() &lt;= 401),
    LOWER(INDEX(input!$I$3:$I$102, (ROW()-2)/4 + 1)),
    ""
)</f>
        <v/>
      </c>
      <c r="AH343" s="92"/>
      <c r="AI343" s="92"/>
      <c r="AJ343" s="178" t="str">
        <f t="array" ref="AJ343">IF(MOD(ROW()-2, 4) = 0, IF(LOWER(INDEX(input!$V:$V, 3 + (ROW()-2)/4)) = "Slightly Used", "used", LOWER(INDEX(input!$V:$V, 3 + (ROW()-2)/4))), "")</f>
        <v/>
      </c>
      <c r="AK343" s="172"/>
      <c r="AL343" s="92"/>
      <c r="AM343" s="92"/>
      <c r="AN343" s="92"/>
      <c r="AO343" s="92"/>
      <c r="AP343" s="92"/>
      <c r="AQ343" s="92"/>
      <c r="AR343" s="92"/>
      <c r="AS343" s="92"/>
      <c r="AT343" s="78" t="str">
        <f t="array" ref="AT343">IF(AND(MOD(ROW()-2, 4) = 0, ROW() &lt;= 401),
    INDEX(input!$AD$3:$AD$102, (ROW()-2)/4 + 1),
    ""
)</f>
        <v/>
      </c>
      <c r="AU343" s="172"/>
      <c r="AV343" s="92"/>
      <c r="AW343" s="92"/>
      <c r="AX343" s="172"/>
      <c r="AY343" s="92"/>
      <c r="AZ343" s="92"/>
      <c r="BA343" s="172"/>
      <c r="BB343" s="92"/>
      <c r="BC343" s="92"/>
      <c r="BD343" s="172"/>
      <c r="BE343" s="92"/>
      <c r="BF343" s="92"/>
      <c r="BG343" s="172"/>
      <c r="BH343" s="92"/>
      <c r="BI343" s="92"/>
      <c r="BJ343" s="172"/>
      <c r="BK343" s="92"/>
      <c r="BL343" s="92"/>
      <c r="BM343" s="172"/>
      <c r="BN343" s="92"/>
      <c r="BO343" s="92"/>
      <c r="BP343" s="92"/>
      <c r="BQ343" s="10"/>
      <c r="BR343" s="10"/>
    </row>
    <row r="344" spans="1:70">
      <c r="A344" s="92" t="str">
        <f t="shared" si="66"/>
        <v xml:space="preserve">      </v>
      </c>
      <c r="B344" s="92" t="str">
        <f t="array" ref="B344">IF(AND(MOD(ROW()-2, 4) = 0, ROW() &lt;= 402), INDEX(input!$C$3:$C$102, (ROW()-2)/4 + 1), "")</f>
        <v/>
      </c>
      <c r="C344" s="92"/>
      <c r="D344" s="92" t="str">
        <f t="array" ref="D344">IF(AND(MOD(ROW()-2, 4) = 0, ROW() &lt;= 401),
    INDEX(input!$E$3:$E$102, (ROW()-2)/4 + 1),
    ""
)</f>
        <v/>
      </c>
      <c r="E344" s="92"/>
      <c r="F344" s="92" t="str">
        <f t="array" ref="F344">IF(AND(MOD(ROW()-2, 4) = 0, ROW() &lt;= 401),
    INDEX(input!$P$3:$P$102, (ROW()-2)/4 + 1),
    ""
)</f>
        <v/>
      </c>
      <c r="G344" s="92">
        <f t="array" ref="G344">IF(AND(MOD(ROW()-2, 4) = 0, ROW() &lt;= 401),
    INDEX(input!$Q$3:$Q$102, (ROW()-2)/4 + 1),
)</f>
        <v>0</v>
      </c>
      <c r="H344" s="172"/>
      <c r="I344" s="92" t="str">
        <f t="array" ref="I344">IF(AND(MOD(ROW()-2, 4) = 0, ROW() &lt;= 401),
    INDEX(input!$R$3:$R$102, (ROW()-2)/4 + 1),
    ""
)</f>
        <v/>
      </c>
      <c r="J344" s="92" t="str">
        <f t="array" ref="J344">IF(AND(MOD(ROW()-2, 4) = 0, ROW() &lt;= 401),
    INDEX(input!$S$3:$S$102, (ROW()-2)/4 + 1),
    ""
)</f>
        <v/>
      </c>
      <c r="K344" s="92"/>
      <c r="L344" s="92"/>
      <c r="M344" s="92"/>
      <c r="N344" s="92"/>
      <c r="O344" s="92" t="str">
        <f t="array" ref="O344">IF(AND(MOD(ROW()-2, 4) = 0, ROW() &lt;= 401),
    INDEX(input!$AA$3:$AA$102, (ROW()-2)/4 + 1),
    ""
)</f>
        <v/>
      </c>
      <c r="P344" s="173" t="str">
        <f t="array" ref="P344">IF(AND(MOD(ROW()-2, 4) = 0, ROW() &lt;= 401),
    INDEX(input!$AC$3:$AC$102, (ROW()-2)/4 + 1),
    ""
)</f>
        <v/>
      </c>
      <c r="Q344" s="92"/>
      <c r="R344" s="173" t="str">
        <f t="array" ref="R344">IF(AND(MOD(ROW()-2, 4) = 0, ROW() &lt;= 401),
    INDEX(input!$T$3:$T$102, (ROW()-2)/4 + 1),
    ""
)</f>
        <v/>
      </c>
      <c r="S344" s="92"/>
      <c r="T344" s="92"/>
      <c r="U344" s="78" t="str">
        <f t="array" ref="U344">IF(AND(MOD(ROW()-2, 4) = 0, ROW() &lt;= 401),
    INDEX(input!$AF$3:$AF$102, (ROW()-2)/4 + 1),
    ""
)</f>
        <v/>
      </c>
      <c r="V344" s="174" t="str">
        <f t="array" ref="V344">IF(AND(MOD(ROW()-2, 4) = 0, ROW() &lt;= 401),
    INDEX(input!$U$3:$U$102, (ROW()-2)/4 + 1),
    ""
)</f>
        <v/>
      </c>
      <c r="W344" s="172"/>
      <c r="X344" s="172"/>
      <c r="Y344" s="175" t="str">
        <f t="array" ref="Y344">IF(AND(MOD(ROW()-2, 4) = 0, ROW() &lt;= 401),
    INDEX(input!$AB$3:$AB$102, (ROW()-2)/4 + 1),
    ""
)</f>
        <v/>
      </c>
      <c r="Z344" s="92">
        <f t="array" ref="Z344">INDEX(Images!$3:$401, INT((ROW()-2)/4)+1, MOD(ROW()-2, 4) + 2)</f>
        <v>0</v>
      </c>
      <c r="AA344" s="92">
        <f>IF(Z344&lt;&gt;"", 3, "")</f>
        <v>3</v>
      </c>
      <c r="AB344" s="92" t="str">
        <f t="shared" si="89"/>
        <v xml:space="preserve">     </v>
      </c>
      <c r="AC344" s="172"/>
      <c r="AD344" s="92" t="str">
        <f t="shared" si="67"/>
        <v/>
      </c>
      <c r="AE344" s="92"/>
      <c r="AF344" s="92"/>
      <c r="AG344" s="177" t="str">
        <f t="array" ref="AG344">IF(AND(MOD(ROW()-2, 4) = 0, ROW() &lt;= 401),
    LOWER(INDEX(input!$I$3:$I$102, (ROW()-2)/4 + 1)),
    ""
)</f>
        <v/>
      </c>
      <c r="AH344" s="92"/>
      <c r="AI344" s="92"/>
      <c r="AJ344" s="178" t="str">
        <f t="array" ref="AJ344">IF(MOD(ROW()-2, 4) = 0, IF(LOWER(INDEX(input!$V:$V, 3 + (ROW()-2)/4)) = "Slightly Used", "used", LOWER(INDEX(input!$V:$V, 3 + (ROW()-2)/4))), "")</f>
        <v/>
      </c>
      <c r="AK344" s="172"/>
      <c r="AL344" s="92"/>
      <c r="AM344" s="92"/>
      <c r="AN344" s="92"/>
      <c r="AO344" s="92"/>
      <c r="AP344" s="92"/>
      <c r="AQ344" s="92"/>
      <c r="AR344" s="92"/>
      <c r="AS344" s="92"/>
      <c r="AT344" s="78" t="str">
        <f t="array" ref="AT344">IF(AND(MOD(ROW()-2, 4) = 0, ROW() &lt;= 401),
    INDEX(input!$AD$3:$AD$102, (ROW()-2)/4 + 1),
    ""
)</f>
        <v/>
      </c>
      <c r="AU344" s="172"/>
      <c r="AV344" s="92"/>
      <c r="AW344" s="92"/>
      <c r="AX344" s="172"/>
      <c r="AY344" s="92"/>
      <c r="AZ344" s="92"/>
      <c r="BA344" s="172"/>
      <c r="BB344" s="92"/>
      <c r="BC344" s="92"/>
      <c r="BD344" s="172"/>
      <c r="BE344" s="92"/>
      <c r="BF344" s="92"/>
      <c r="BG344" s="172"/>
      <c r="BH344" s="92"/>
      <c r="BI344" s="92"/>
      <c r="BJ344" s="172"/>
      <c r="BK344" s="92"/>
      <c r="BL344" s="92"/>
      <c r="BM344" s="172"/>
      <c r="BN344" s="92"/>
      <c r="BO344" s="92"/>
      <c r="BP344" s="92"/>
      <c r="BQ344" s="10"/>
      <c r="BR344" s="10"/>
    </row>
    <row r="345" spans="1:70">
      <c r="A345" s="92" t="str">
        <f t="shared" si="66"/>
        <v xml:space="preserve">      </v>
      </c>
      <c r="B345" s="92" t="str">
        <f t="array" ref="B345">IF(AND(MOD(ROW()-2, 4) = 0, ROW() &lt;= 402), INDEX(input!$C$3:$C$102, (ROW()-2)/4 + 1), "")</f>
        <v/>
      </c>
      <c r="C345" s="92"/>
      <c r="D345" s="92" t="str">
        <f t="array" ref="D345">IF(AND(MOD(ROW()-2, 4) = 0, ROW() &lt;= 401),
    INDEX(input!$E$3:$E$102, (ROW()-2)/4 + 1),
    ""
)</f>
        <v/>
      </c>
      <c r="E345" s="92"/>
      <c r="F345" s="92" t="str">
        <f t="array" ref="F345">IF(AND(MOD(ROW()-2, 4) = 0, ROW() &lt;= 401),
    INDEX(input!$P$3:$P$102, (ROW()-2)/4 + 1),
    ""
)</f>
        <v/>
      </c>
      <c r="G345" s="92">
        <f t="array" ref="G345">IF(AND(MOD(ROW()-2, 4) = 0, ROW() &lt;= 401),
    INDEX(input!$Q$3:$Q$102, (ROW()-2)/4 + 1),
)</f>
        <v>0</v>
      </c>
      <c r="H345" s="172"/>
      <c r="I345" s="92" t="str">
        <f t="array" ref="I345">IF(AND(MOD(ROW()-2, 4) = 0, ROW() &lt;= 401),
    INDEX(input!$R$3:$R$102, (ROW()-2)/4 + 1),
    ""
)</f>
        <v/>
      </c>
      <c r="J345" s="92" t="str">
        <f t="array" ref="J345">IF(AND(MOD(ROW()-2, 4) = 0, ROW() &lt;= 401),
    INDEX(input!$S$3:$S$102, (ROW()-2)/4 + 1),
    ""
)</f>
        <v/>
      </c>
      <c r="K345" s="92"/>
      <c r="L345" s="92"/>
      <c r="M345" s="92"/>
      <c r="N345" s="92"/>
      <c r="O345" s="92" t="str">
        <f t="array" ref="O345">IF(AND(MOD(ROW()-2, 4) = 0, ROW() &lt;= 401),
    INDEX(input!$AA$3:$AA$102, (ROW()-2)/4 + 1),
    ""
)</f>
        <v/>
      </c>
      <c r="P345" s="173" t="str">
        <f t="array" ref="P345">IF(AND(MOD(ROW()-2, 4) = 0, ROW() &lt;= 401),
    INDEX(input!$AC$3:$AC$102, (ROW()-2)/4 + 1),
    ""
)</f>
        <v/>
      </c>
      <c r="Q345" s="92"/>
      <c r="R345" s="173" t="str">
        <f t="array" ref="R345">IF(AND(MOD(ROW()-2, 4) = 0, ROW() &lt;= 401),
    INDEX(input!$T$3:$T$102, (ROW()-2)/4 + 1),
    ""
)</f>
        <v/>
      </c>
      <c r="S345" s="92"/>
      <c r="T345" s="92"/>
      <c r="U345" s="78" t="str">
        <f t="array" ref="U345">IF(AND(MOD(ROW()-2, 4) = 0, ROW() &lt;= 401),
    INDEX(input!$AF$3:$AF$102, (ROW()-2)/4 + 1),
    ""
)</f>
        <v/>
      </c>
      <c r="V345" s="174" t="str">
        <f t="array" ref="V345">IF(AND(MOD(ROW()-2, 4) = 0, ROW() &lt;= 401),
    INDEX(input!$U$3:$U$102, (ROW()-2)/4 + 1),
    ""
)</f>
        <v/>
      </c>
      <c r="W345" s="172"/>
      <c r="X345" s="172"/>
      <c r="Y345" s="175" t="str">
        <f t="array" ref="Y345">IF(AND(MOD(ROW()-2, 4) = 0, ROW() &lt;= 401),
    INDEX(input!$AB$3:$AB$102, (ROW()-2)/4 + 1),
    ""
)</f>
        <v/>
      </c>
      <c r="Z345" s="92">
        <f t="array" ref="Z345">INDEX(Images!$3:$401, INT((ROW()-2)/4)+1, MOD(ROW()-2, 4) + 2)</f>
        <v>0</v>
      </c>
      <c r="AA345" s="92">
        <f>IF(Z345&lt;&gt;"", 4, "")</f>
        <v>4</v>
      </c>
      <c r="AB345" s="92" t="str">
        <f t="shared" si="89"/>
        <v xml:space="preserve">     </v>
      </c>
      <c r="AC345" s="172"/>
      <c r="AD345" s="92" t="str">
        <f t="shared" si="67"/>
        <v/>
      </c>
      <c r="AE345" s="92"/>
      <c r="AF345" s="92"/>
      <c r="AG345" s="177" t="str">
        <f t="array" ref="AG345">IF(AND(MOD(ROW()-2, 4) = 0, ROW() &lt;= 401),
    LOWER(INDEX(input!$I$3:$I$102, (ROW()-2)/4 + 1)),
    ""
)</f>
        <v/>
      </c>
      <c r="AH345" s="92"/>
      <c r="AI345" s="92"/>
      <c r="AJ345" s="178" t="str">
        <f t="array" ref="AJ345">IF(MOD(ROW()-2, 4) = 0, IF(LOWER(INDEX(input!$V:$V, 3 + (ROW()-2)/4)) = "Slightly Used", "used", LOWER(INDEX(input!$V:$V, 3 + (ROW()-2)/4))), "")</f>
        <v/>
      </c>
      <c r="AK345" s="172"/>
      <c r="AL345" s="92"/>
      <c r="AM345" s="92"/>
      <c r="AN345" s="92"/>
      <c r="AO345" s="92"/>
      <c r="AP345" s="92"/>
      <c r="AQ345" s="92"/>
      <c r="AR345" s="92"/>
      <c r="AS345" s="92"/>
      <c r="AT345" s="78" t="str">
        <f t="array" ref="AT345">IF(AND(MOD(ROW()-2, 4) = 0, ROW() &lt;= 401),
    INDEX(input!$AD$3:$AD$102, (ROW()-2)/4 + 1),
    ""
)</f>
        <v/>
      </c>
      <c r="AU345" s="172"/>
      <c r="AV345" s="92"/>
      <c r="AW345" s="92"/>
      <c r="AX345" s="172"/>
      <c r="AY345" s="92"/>
      <c r="AZ345" s="92"/>
      <c r="BA345" s="172"/>
      <c r="BB345" s="92"/>
      <c r="BC345" s="92"/>
      <c r="BD345" s="172"/>
      <c r="BE345" s="92"/>
      <c r="BF345" s="92"/>
      <c r="BG345" s="172"/>
      <c r="BH345" s="92"/>
      <c r="BI345" s="92"/>
      <c r="BJ345" s="172"/>
      <c r="BK345" s="92"/>
      <c r="BL345" s="92"/>
      <c r="BM345" s="172"/>
      <c r="BN345" s="92"/>
      <c r="BO345" s="92"/>
      <c r="BP345" s="92"/>
      <c r="BQ345" s="10"/>
      <c r="BR345" s="10"/>
    </row>
    <row r="346" spans="1:70">
      <c r="A346" s="92" t="str">
        <f t="shared" si="66"/>
        <v xml:space="preserve">      </v>
      </c>
      <c r="B346" s="92" t="str">
        <f t="array" ref="B346">IF(AND(MOD(ROW()-2, 4) = 0, ROW() &lt;= 402), INDEX(input!$C$3:$C$102, (ROW()-2)/4 + 1), "")</f>
        <v xml:space="preserve">     </v>
      </c>
      <c r="C346" s="92" t="str">
        <f t="array" aca="1" ref="C34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46" s="92">
        <f t="array" ref="D346">IF(AND(MOD(ROW()-2, 4) = 0, ROW() &lt;= 401),
    INDEX(input!$E$3:$E$102, (ROW()-2)/4 + 1),
    ""
)</f>
        <v>0</v>
      </c>
      <c r="E346" s="92" t="s">
        <v>509</v>
      </c>
      <c r="F346" s="92">
        <f t="array" ref="F346">IF(AND(MOD(ROW()-2, 4) = 0, ROW() &lt;= 401),
    INDEX(input!$P$3:$P$102, (ROW()-2)/4 + 1),
    ""
)</f>
        <v>0</v>
      </c>
      <c r="G346" s="92">
        <f t="array" ref="G346">IF(AND(MOD(ROW()-2, 4) = 0, ROW() &lt;= 401),
    INDEX(input!$Q$3:$Q$102, (ROW()-2)/4 + 1),
)</f>
        <v>0</v>
      </c>
      <c r="H346" s="172" t="b">
        <v>0</v>
      </c>
      <c r="I346" s="92">
        <f t="array" ref="I346">IF(AND(MOD(ROW()-2, 4) = 0, ROW() &lt;= 401),
    INDEX(input!$R$3:$R$102, (ROW()-2)/4 + 1),
    ""
)</f>
        <v>0</v>
      </c>
      <c r="J346" s="92">
        <f t="array" ref="J346">IF(AND(MOD(ROW()-2, 4) = 0, ROW() &lt;= 401),
    INDEX(input!$S$3:$S$102, (ROW()-2)/4 + 1),
    ""
)</f>
        <v>0</v>
      </c>
      <c r="K346" s="92"/>
      <c r="L346" s="92"/>
      <c r="M346" s="92"/>
      <c r="N346" s="92"/>
      <c r="O346" s="92" t="str">
        <f t="array" ref="O346">IF(AND(MOD(ROW()-2, 4) = 0, ROW() &lt;= 401),
    INDEX(input!$AA$3:$AA$102, (ROW()-2)/4 + 1),
    ""
)</f>
        <v/>
      </c>
      <c r="P346" s="173" t="str">
        <f t="array" ref="P346">IF(AND(MOD(ROW()-2, 4) = 0, ROW() &lt;= 401),
    INDEX(input!$AC$3:$AC$102, (ROW()-2)/4 + 1),
    ""
)</f>
        <v>No Matching Item Found</v>
      </c>
      <c r="Q346" s="92" t="s">
        <v>510</v>
      </c>
      <c r="R346" s="173">
        <f t="array" ref="R346">IF(AND(MOD(ROW()-2, 4) = 0, ROW() &lt;= 401),
    INDEX(input!$T$3:$T$102, (ROW()-2)/4 + 1),
    ""
)</f>
        <v>0</v>
      </c>
      <c r="S346" s="92" t="s">
        <v>511</v>
      </c>
      <c r="T346" s="92" t="s">
        <v>512</v>
      </c>
      <c r="U346" s="78" t="b">
        <f t="array" ref="U346">IF(AND(MOD(ROW()-2, 4) = 0, ROW() &lt;= 401),
    INDEX(input!$AF$3:$AF$102, (ROW()-2)/4 + 1),
    ""
)</f>
        <v>0</v>
      </c>
      <c r="V346" s="174">
        <f t="array" ref="V346">IF(AND(MOD(ROW()-2, 4) = 0, ROW() &lt;= 401),
    INDEX(input!$U$3:$U$102, (ROW()-2)/4 + 1),
    ""
)</f>
        <v>0</v>
      </c>
      <c r="W346" s="172" t="b">
        <v>1</v>
      </c>
      <c r="X346" s="172" t="b">
        <v>1</v>
      </c>
      <c r="Y346" s="175" t="str">
        <f t="array" ref="Y346">IF(AND(MOD(ROW()-2, 4) = 0, ROW() &lt;= 401),
    INDEX(input!$AB$3:$AB$102, (ROW()-2)/4 + 1),
    ""
)</f>
        <v/>
      </c>
      <c r="Z346" s="92">
        <f t="array" ref="Z346">INDEX(Images!$3:$401, INT((ROW()-2)/4)+1, MOD(ROW()-2, 4) + 2)</f>
        <v>0</v>
      </c>
      <c r="AA346" s="92">
        <f>IF(Z346&lt;&gt;"", 1, "")</f>
        <v>1</v>
      </c>
      <c r="AB346" s="92" t="str">
        <f t="array" ref="AB346">IF(AND(Z346&lt;&gt;"", MOD(ROW()-2,4)=0), INDEX($B$2:$B$401, (ROW()-2)/4*4 + 1), "")</f>
        <v xml:space="preserve">     </v>
      </c>
      <c r="AC346" s="172" t="b">
        <v>0</v>
      </c>
      <c r="AD346" s="92" t="str">
        <f t="shared" si="67"/>
        <v xml:space="preserve">     </v>
      </c>
      <c r="AE346" s="92"/>
      <c r="AF346" s="92" t="s">
        <v>513</v>
      </c>
      <c r="AG346" s="177" t="str">
        <f t="array" ref="AG346">IF(AND(MOD(ROW()-2, 4) = 0, ROW() &lt;= 401),
    LOWER(INDEX(input!$I$3:$I$102, (ROW()-2)/4 + 1)),
    ""
)</f>
        <v/>
      </c>
      <c r="AH346" s="92"/>
      <c r="AI346" s="92"/>
      <c r="AJ346" s="178" t="str">
        <f t="array" ref="AJ346">IF(MOD(ROW()-2, 4) = 0, IF(LOWER(INDEX(input!$V:$V, 3 + (ROW()-2)/4)) = "Slightly Used", "used", LOWER(INDEX(input!$V:$V, 3 + (ROW()-2)/4))), "")</f>
        <v/>
      </c>
      <c r="AK346" s="172" t="b">
        <v>1</v>
      </c>
      <c r="AL346" s="92"/>
      <c r="AM346" s="92"/>
      <c r="AN346" s="92"/>
      <c r="AO346" s="92"/>
      <c r="AP346" s="92"/>
      <c r="AQ346" s="92"/>
      <c r="AR346" s="92" t="s">
        <v>514</v>
      </c>
      <c r="AS346" s="92"/>
      <c r="AT346" s="78" t="str">
        <f t="array" ref="AT346">IF(AND(MOD(ROW()-2, 4) = 0, ROW() &lt;= 401),
    INDEX(input!$AD$3:$AD$102, (ROW()-2)/4 + 1),
    ""
)</f>
        <v>No Matching Item Found</v>
      </c>
      <c r="AU346" s="172" t="b">
        <v>1</v>
      </c>
      <c r="AV346" s="92"/>
      <c r="AW346" s="92"/>
      <c r="AX346" s="172" t="b">
        <v>1</v>
      </c>
      <c r="AY346" s="92"/>
      <c r="AZ346" s="92"/>
      <c r="BA346" s="172" t="b">
        <v>1</v>
      </c>
      <c r="BB346" s="92"/>
      <c r="BC346" s="92"/>
      <c r="BD346" s="172" t="b">
        <v>1</v>
      </c>
      <c r="BE346" s="92"/>
      <c r="BF346" s="92"/>
      <c r="BG346" s="172" t="b">
        <v>1</v>
      </c>
      <c r="BH346" s="92"/>
      <c r="BI346" s="92"/>
      <c r="BJ346" s="172" t="b">
        <v>1</v>
      </c>
      <c r="BK346" s="92"/>
      <c r="BL346" s="92"/>
      <c r="BM346" s="172" t="b">
        <v>1</v>
      </c>
      <c r="BN346" s="92"/>
      <c r="BO346" s="92"/>
      <c r="BP346" s="92" t="s">
        <v>515</v>
      </c>
      <c r="BQ346" s="10"/>
      <c r="BR346" s="10"/>
    </row>
    <row r="347" spans="1:70">
      <c r="A347" s="92" t="str">
        <f t="shared" si="66"/>
        <v xml:space="preserve">      </v>
      </c>
      <c r="B347" s="92" t="str">
        <f t="array" ref="B347">IF(AND(MOD(ROW()-2, 4) = 0, ROW() &lt;= 402), INDEX(input!$C$3:$C$102, (ROW()-2)/4 + 1), "")</f>
        <v/>
      </c>
      <c r="C347" s="92"/>
      <c r="D347" s="92" t="str">
        <f t="array" ref="D347">IF(AND(MOD(ROW()-2, 4) = 0, ROW() &lt;= 401),
    INDEX(input!$E$3:$E$102, (ROW()-2)/4 + 1),
    ""
)</f>
        <v/>
      </c>
      <c r="E347" s="92"/>
      <c r="F347" s="92" t="str">
        <f t="array" ref="F347">IF(AND(MOD(ROW()-2, 4) = 0, ROW() &lt;= 401),
    INDEX(input!$P$3:$P$102, (ROW()-2)/4 + 1),
    ""
)</f>
        <v/>
      </c>
      <c r="G347" s="92">
        <f t="array" ref="G347">IF(AND(MOD(ROW()-2, 4) = 0, ROW() &lt;= 401),
    INDEX(input!$Q$3:$Q$102, (ROW()-2)/4 + 1),
)</f>
        <v>0</v>
      </c>
      <c r="H347" s="172"/>
      <c r="I347" s="92" t="str">
        <f t="array" ref="I347">IF(AND(MOD(ROW()-2, 4) = 0, ROW() &lt;= 401),
    INDEX(input!$R$3:$R$102, (ROW()-2)/4 + 1),
    ""
)</f>
        <v/>
      </c>
      <c r="J347" s="92" t="str">
        <f t="array" ref="J347">IF(AND(MOD(ROW()-2, 4) = 0, ROW() &lt;= 401),
    INDEX(input!$S$3:$S$102, (ROW()-2)/4 + 1),
    ""
)</f>
        <v/>
      </c>
      <c r="K347" s="92"/>
      <c r="L347" s="92"/>
      <c r="M347" s="92"/>
      <c r="N347" s="92"/>
      <c r="O347" s="92" t="str">
        <f t="array" ref="O347">IF(AND(MOD(ROW()-2, 4) = 0, ROW() &lt;= 401),
    INDEX(input!$AA$3:$AA$102, (ROW()-2)/4 + 1),
    ""
)</f>
        <v/>
      </c>
      <c r="P347" s="173" t="str">
        <f t="array" ref="P347">IF(AND(MOD(ROW()-2, 4) = 0, ROW() &lt;= 401),
    INDEX(input!$AC$3:$AC$102, (ROW()-2)/4 + 1),
    ""
)</f>
        <v/>
      </c>
      <c r="Q347" s="92"/>
      <c r="R347" s="173" t="str">
        <f t="array" ref="R347">IF(AND(MOD(ROW()-2, 4) = 0, ROW() &lt;= 401),
    INDEX(input!$T$3:$T$102, (ROW()-2)/4 + 1),
    ""
)</f>
        <v/>
      </c>
      <c r="S347" s="92"/>
      <c r="T347" s="92"/>
      <c r="U347" s="78" t="str">
        <f t="array" ref="U347">IF(AND(MOD(ROW()-2, 4) = 0, ROW() &lt;= 401),
    INDEX(input!$AF$3:$AF$102, (ROW()-2)/4 + 1),
    ""
)</f>
        <v/>
      </c>
      <c r="V347" s="174" t="str">
        <f t="array" ref="V347">IF(AND(MOD(ROW()-2, 4) = 0, ROW() &lt;= 401),
    INDEX(input!$U$3:$U$102, (ROW()-2)/4 + 1),
    ""
)</f>
        <v/>
      </c>
      <c r="W347" s="172"/>
      <c r="X347" s="172"/>
      <c r="Y347" s="175" t="str">
        <f t="array" ref="Y347">IF(AND(MOD(ROW()-2, 4) = 0, ROW() &lt;= 401),
    INDEX(input!$AB$3:$AB$102, (ROW()-2)/4 + 1),
    ""
)</f>
        <v/>
      </c>
      <c r="Z347" s="92">
        <f t="array" ref="Z347">INDEX(Images!$3:$401, INT((ROW()-2)/4)+1, MOD(ROW()-2, 4) + 2)</f>
        <v>0</v>
      </c>
      <c r="AA347" s="92">
        <f>IF(Z347&lt;&gt;"", 2, "")</f>
        <v>2</v>
      </c>
      <c r="AB347" s="92" t="str">
        <f t="shared" ref="AB347:AB349" si="90">IF(Z347&lt;&gt;"", AB346, "")</f>
        <v xml:space="preserve">     </v>
      </c>
      <c r="AC347" s="172"/>
      <c r="AD347" s="92" t="str">
        <f t="shared" si="67"/>
        <v/>
      </c>
      <c r="AE347" s="92"/>
      <c r="AF347" s="92"/>
      <c r="AG347" s="177" t="str">
        <f t="array" ref="AG347">IF(AND(MOD(ROW()-2, 4) = 0, ROW() &lt;= 401),
    LOWER(INDEX(input!$I$3:$I$102, (ROW()-2)/4 + 1)),
    ""
)</f>
        <v/>
      </c>
      <c r="AH347" s="92"/>
      <c r="AI347" s="92"/>
      <c r="AJ347" s="178" t="str">
        <f t="array" ref="AJ347">IF(MOD(ROW()-2, 4) = 0, IF(LOWER(INDEX(input!$V:$V, 3 + (ROW()-2)/4)) = "Slightly Used", "used", LOWER(INDEX(input!$V:$V, 3 + (ROW()-2)/4))), "")</f>
        <v/>
      </c>
      <c r="AK347" s="172"/>
      <c r="AL347" s="92"/>
      <c r="AM347" s="92"/>
      <c r="AN347" s="92"/>
      <c r="AO347" s="92"/>
      <c r="AP347" s="92"/>
      <c r="AQ347" s="92"/>
      <c r="AR347" s="92"/>
      <c r="AS347" s="92"/>
      <c r="AT347" s="78" t="str">
        <f t="array" ref="AT347">IF(AND(MOD(ROW()-2, 4) = 0, ROW() &lt;= 401),
    INDEX(input!$AD$3:$AD$102, (ROW()-2)/4 + 1),
    ""
)</f>
        <v/>
      </c>
      <c r="AU347" s="172"/>
      <c r="AV347" s="92"/>
      <c r="AW347" s="92"/>
      <c r="AX347" s="172"/>
      <c r="AY347" s="92"/>
      <c r="AZ347" s="92"/>
      <c r="BA347" s="172"/>
      <c r="BB347" s="92"/>
      <c r="BC347" s="92"/>
      <c r="BD347" s="172"/>
      <c r="BE347" s="92"/>
      <c r="BF347" s="92"/>
      <c r="BG347" s="172"/>
      <c r="BH347" s="92"/>
      <c r="BI347" s="92"/>
      <c r="BJ347" s="172"/>
      <c r="BK347" s="92"/>
      <c r="BL347" s="92"/>
      <c r="BM347" s="172"/>
      <c r="BN347" s="92"/>
      <c r="BO347" s="92"/>
      <c r="BP347" s="92"/>
      <c r="BQ347" s="10"/>
      <c r="BR347" s="10"/>
    </row>
    <row r="348" spans="1:70">
      <c r="A348" s="92" t="str">
        <f t="shared" si="66"/>
        <v xml:space="preserve">      </v>
      </c>
      <c r="B348" s="92" t="str">
        <f t="array" ref="B348">IF(AND(MOD(ROW()-2, 4) = 0, ROW() &lt;= 402), INDEX(input!$C$3:$C$102, (ROW()-2)/4 + 1), "")</f>
        <v/>
      </c>
      <c r="C348" s="92"/>
      <c r="D348" s="92" t="str">
        <f t="array" ref="D348">IF(AND(MOD(ROW()-2, 4) = 0, ROW() &lt;= 401),
    INDEX(input!$E$3:$E$102, (ROW()-2)/4 + 1),
    ""
)</f>
        <v/>
      </c>
      <c r="E348" s="92"/>
      <c r="F348" s="92" t="str">
        <f t="array" ref="F348">IF(AND(MOD(ROW()-2, 4) = 0, ROW() &lt;= 401),
    INDEX(input!$P$3:$P$102, (ROW()-2)/4 + 1),
    ""
)</f>
        <v/>
      </c>
      <c r="G348" s="92">
        <f t="array" ref="G348">IF(AND(MOD(ROW()-2, 4) = 0, ROW() &lt;= 401),
    INDEX(input!$Q$3:$Q$102, (ROW()-2)/4 + 1),
)</f>
        <v>0</v>
      </c>
      <c r="H348" s="172"/>
      <c r="I348" s="92" t="str">
        <f t="array" ref="I348">IF(AND(MOD(ROW()-2, 4) = 0, ROW() &lt;= 401),
    INDEX(input!$R$3:$R$102, (ROW()-2)/4 + 1),
    ""
)</f>
        <v/>
      </c>
      <c r="J348" s="92" t="str">
        <f t="array" ref="J348">IF(AND(MOD(ROW()-2, 4) = 0, ROW() &lt;= 401),
    INDEX(input!$S$3:$S$102, (ROW()-2)/4 + 1),
    ""
)</f>
        <v/>
      </c>
      <c r="K348" s="92"/>
      <c r="L348" s="92"/>
      <c r="M348" s="92"/>
      <c r="N348" s="92"/>
      <c r="O348" s="92" t="str">
        <f t="array" ref="O348">IF(AND(MOD(ROW()-2, 4) = 0, ROW() &lt;= 401),
    INDEX(input!$AA$3:$AA$102, (ROW()-2)/4 + 1),
    ""
)</f>
        <v/>
      </c>
      <c r="P348" s="173" t="str">
        <f t="array" ref="P348">IF(AND(MOD(ROW()-2, 4) = 0, ROW() &lt;= 401),
    INDEX(input!$AC$3:$AC$102, (ROW()-2)/4 + 1),
    ""
)</f>
        <v/>
      </c>
      <c r="Q348" s="92"/>
      <c r="R348" s="173" t="str">
        <f t="array" ref="R348">IF(AND(MOD(ROW()-2, 4) = 0, ROW() &lt;= 401),
    INDEX(input!$T$3:$T$102, (ROW()-2)/4 + 1),
    ""
)</f>
        <v/>
      </c>
      <c r="S348" s="92"/>
      <c r="T348" s="92"/>
      <c r="U348" s="78" t="str">
        <f t="array" ref="U348">IF(AND(MOD(ROW()-2, 4) = 0, ROW() &lt;= 401),
    INDEX(input!$AF$3:$AF$102, (ROW()-2)/4 + 1),
    ""
)</f>
        <v/>
      </c>
      <c r="V348" s="174" t="str">
        <f t="array" ref="V348">IF(AND(MOD(ROW()-2, 4) = 0, ROW() &lt;= 401),
    INDEX(input!$U$3:$U$102, (ROW()-2)/4 + 1),
    ""
)</f>
        <v/>
      </c>
      <c r="W348" s="172"/>
      <c r="X348" s="172"/>
      <c r="Y348" s="175" t="str">
        <f t="array" ref="Y348">IF(AND(MOD(ROW()-2, 4) = 0, ROW() &lt;= 401),
    INDEX(input!$AB$3:$AB$102, (ROW()-2)/4 + 1),
    ""
)</f>
        <v/>
      </c>
      <c r="Z348" s="92">
        <f t="array" ref="Z348">INDEX(Images!$3:$401, INT((ROW()-2)/4)+1, MOD(ROW()-2, 4) + 2)</f>
        <v>0</v>
      </c>
      <c r="AA348" s="92">
        <f>IF(Z348&lt;&gt;"", 3, "")</f>
        <v>3</v>
      </c>
      <c r="AB348" s="92" t="str">
        <f t="shared" si="90"/>
        <v xml:space="preserve">     </v>
      </c>
      <c r="AC348" s="172"/>
      <c r="AD348" s="92" t="str">
        <f t="shared" si="67"/>
        <v/>
      </c>
      <c r="AE348" s="92"/>
      <c r="AF348" s="92"/>
      <c r="AG348" s="177" t="str">
        <f t="array" ref="AG348">IF(AND(MOD(ROW()-2, 4) = 0, ROW() &lt;= 401),
    LOWER(INDEX(input!$I$3:$I$102, (ROW()-2)/4 + 1)),
    ""
)</f>
        <v/>
      </c>
      <c r="AH348" s="92"/>
      <c r="AI348" s="92"/>
      <c r="AJ348" s="178" t="str">
        <f t="array" ref="AJ348">IF(MOD(ROW()-2, 4) = 0, IF(LOWER(INDEX(input!$V:$V, 3 + (ROW()-2)/4)) = "Slightly Used", "used", LOWER(INDEX(input!$V:$V, 3 + (ROW()-2)/4))), "")</f>
        <v/>
      </c>
      <c r="AK348" s="172"/>
      <c r="AL348" s="92"/>
      <c r="AM348" s="92"/>
      <c r="AN348" s="92"/>
      <c r="AO348" s="92"/>
      <c r="AP348" s="92"/>
      <c r="AQ348" s="92"/>
      <c r="AR348" s="92"/>
      <c r="AS348" s="92"/>
      <c r="AT348" s="78" t="str">
        <f t="array" ref="AT348">IF(AND(MOD(ROW()-2, 4) = 0, ROW() &lt;= 401),
    INDEX(input!$AD$3:$AD$102, (ROW()-2)/4 + 1),
    ""
)</f>
        <v/>
      </c>
      <c r="AU348" s="172"/>
      <c r="AV348" s="92"/>
      <c r="AW348" s="92"/>
      <c r="AX348" s="172"/>
      <c r="AY348" s="92"/>
      <c r="AZ348" s="92"/>
      <c r="BA348" s="172"/>
      <c r="BB348" s="92"/>
      <c r="BC348" s="92"/>
      <c r="BD348" s="172"/>
      <c r="BE348" s="92"/>
      <c r="BF348" s="92"/>
      <c r="BG348" s="172"/>
      <c r="BH348" s="92"/>
      <c r="BI348" s="92"/>
      <c r="BJ348" s="172"/>
      <c r="BK348" s="92"/>
      <c r="BL348" s="92"/>
      <c r="BM348" s="172"/>
      <c r="BN348" s="92"/>
      <c r="BO348" s="92"/>
      <c r="BP348" s="92"/>
      <c r="BQ348" s="10"/>
      <c r="BR348" s="10"/>
    </row>
    <row r="349" spans="1:70">
      <c r="A349" s="92" t="str">
        <f t="shared" si="66"/>
        <v xml:space="preserve">      </v>
      </c>
      <c r="B349" s="92" t="str">
        <f t="array" ref="B349">IF(AND(MOD(ROW()-2, 4) = 0, ROW() &lt;= 402), INDEX(input!$C$3:$C$102, (ROW()-2)/4 + 1), "")</f>
        <v/>
      </c>
      <c r="C349" s="92"/>
      <c r="D349" s="92" t="str">
        <f t="array" ref="D349">IF(AND(MOD(ROW()-2, 4) = 0, ROW() &lt;= 401),
    INDEX(input!$E$3:$E$102, (ROW()-2)/4 + 1),
    ""
)</f>
        <v/>
      </c>
      <c r="E349" s="92"/>
      <c r="F349" s="92" t="str">
        <f t="array" ref="F349">IF(AND(MOD(ROW()-2, 4) = 0, ROW() &lt;= 401),
    INDEX(input!$P$3:$P$102, (ROW()-2)/4 + 1),
    ""
)</f>
        <v/>
      </c>
      <c r="G349" s="92">
        <f t="array" ref="G349">IF(AND(MOD(ROW()-2, 4) = 0, ROW() &lt;= 401),
    INDEX(input!$Q$3:$Q$102, (ROW()-2)/4 + 1),
)</f>
        <v>0</v>
      </c>
      <c r="H349" s="172"/>
      <c r="I349" s="92" t="str">
        <f t="array" ref="I349">IF(AND(MOD(ROW()-2, 4) = 0, ROW() &lt;= 401),
    INDEX(input!$R$3:$R$102, (ROW()-2)/4 + 1),
    ""
)</f>
        <v/>
      </c>
      <c r="J349" s="92" t="str">
        <f t="array" ref="J349">IF(AND(MOD(ROW()-2, 4) = 0, ROW() &lt;= 401),
    INDEX(input!$S$3:$S$102, (ROW()-2)/4 + 1),
    ""
)</f>
        <v/>
      </c>
      <c r="K349" s="92"/>
      <c r="L349" s="92"/>
      <c r="M349" s="92"/>
      <c r="N349" s="92"/>
      <c r="O349" s="92" t="str">
        <f t="array" ref="O349">IF(AND(MOD(ROW()-2, 4) = 0, ROW() &lt;= 401),
    INDEX(input!$AA$3:$AA$102, (ROW()-2)/4 + 1),
    ""
)</f>
        <v/>
      </c>
      <c r="P349" s="173" t="str">
        <f t="array" ref="P349">IF(AND(MOD(ROW()-2, 4) = 0, ROW() &lt;= 401),
    INDEX(input!$AC$3:$AC$102, (ROW()-2)/4 + 1),
    ""
)</f>
        <v/>
      </c>
      <c r="Q349" s="92"/>
      <c r="R349" s="173" t="str">
        <f t="array" ref="R349">IF(AND(MOD(ROW()-2, 4) = 0, ROW() &lt;= 401),
    INDEX(input!$T$3:$T$102, (ROW()-2)/4 + 1),
    ""
)</f>
        <v/>
      </c>
      <c r="S349" s="92"/>
      <c r="T349" s="92"/>
      <c r="U349" s="78" t="str">
        <f t="array" ref="U349">IF(AND(MOD(ROW()-2, 4) = 0, ROW() &lt;= 401),
    INDEX(input!$AF$3:$AF$102, (ROW()-2)/4 + 1),
    ""
)</f>
        <v/>
      </c>
      <c r="V349" s="174" t="str">
        <f t="array" ref="V349">IF(AND(MOD(ROW()-2, 4) = 0, ROW() &lt;= 401),
    INDEX(input!$U$3:$U$102, (ROW()-2)/4 + 1),
    ""
)</f>
        <v/>
      </c>
      <c r="W349" s="172"/>
      <c r="X349" s="172"/>
      <c r="Y349" s="175" t="str">
        <f t="array" ref="Y349">IF(AND(MOD(ROW()-2, 4) = 0, ROW() &lt;= 401),
    INDEX(input!$AB$3:$AB$102, (ROW()-2)/4 + 1),
    ""
)</f>
        <v/>
      </c>
      <c r="Z349" s="92">
        <f t="array" ref="Z349">INDEX(Images!$3:$401, INT((ROW()-2)/4)+1, MOD(ROW()-2, 4) + 2)</f>
        <v>0</v>
      </c>
      <c r="AA349" s="92">
        <f>IF(Z349&lt;&gt;"", 4, "")</f>
        <v>4</v>
      </c>
      <c r="AB349" s="92" t="str">
        <f t="shared" si="90"/>
        <v xml:space="preserve">     </v>
      </c>
      <c r="AC349" s="172"/>
      <c r="AD349" s="92" t="str">
        <f t="shared" si="67"/>
        <v/>
      </c>
      <c r="AE349" s="92"/>
      <c r="AF349" s="92"/>
      <c r="AG349" s="177" t="str">
        <f t="array" ref="AG349">IF(AND(MOD(ROW()-2, 4) = 0, ROW() &lt;= 401),
    LOWER(INDEX(input!$I$3:$I$102, (ROW()-2)/4 + 1)),
    ""
)</f>
        <v/>
      </c>
      <c r="AH349" s="92"/>
      <c r="AI349" s="92"/>
      <c r="AJ349" s="178" t="str">
        <f t="array" ref="AJ349">IF(MOD(ROW()-2, 4) = 0, IF(LOWER(INDEX(input!$V:$V, 3 + (ROW()-2)/4)) = "Slightly Used", "used", LOWER(INDEX(input!$V:$V, 3 + (ROW()-2)/4))), "")</f>
        <v/>
      </c>
      <c r="AK349" s="172"/>
      <c r="AL349" s="92"/>
      <c r="AM349" s="92"/>
      <c r="AN349" s="92"/>
      <c r="AO349" s="92"/>
      <c r="AP349" s="92"/>
      <c r="AQ349" s="92"/>
      <c r="AR349" s="92"/>
      <c r="AS349" s="92"/>
      <c r="AT349" s="78" t="str">
        <f t="array" ref="AT349">IF(AND(MOD(ROW()-2, 4) = 0, ROW() &lt;= 401),
    INDEX(input!$AD$3:$AD$102, (ROW()-2)/4 + 1),
    ""
)</f>
        <v/>
      </c>
      <c r="AU349" s="172"/>
      <c r="AV349" s="92"/>
      <c r="AW349" s="92"/>
      <c r="AX349" s="172"/>
      <c r="AY349" s="92"/>
      <c r="AZ349" s="92"/>
      <c r="BA349" s="172"/>
      <c r="BB349" s="92"/>
      <c r="BC349" s="92"/>
      <c r="BD349" s="172"/>
      <c r="BE349" s="92"/>
      <c r="BF349" s="92"/>
      <c r="BG349" s="172"/>
      <c r="BH349" s="92"/>
      <c r="BI349" s="92"/>
      <c r="BJ349" s="172"/>
      <c r="BK349" s="92"/>
      <c r="BL349" s="92"/>
      <c r="BM349" s="172"/>
      <c r="BN349" s="92"/>
      <c r="BO349" s="92"/>
      <c r="BP349" s="92"/>
      <c r="BQ349" s="10"/>
      <c r="BR349" s="10"/>
    </row>
    <row r="350" spans="1:70">
      <c r="A350" s="92" t="str">
        <f t="shared" si="66"/>
        <v xml:space="preserve">      </v>
      </c>
      <c r="B350" s="92" t="str">
        <f t="array" ref="B350">IF(AND(MOD(ROW()-2, 4) = 0, ROW() &lt;= 402), INDEX(input!$C$3:$C$102, (ROW()-2)/4 + 1), "")</f>
        <v xml:space="preserve">     </v>
      </c>
      <c r="C350" s="92" t="str">
        <f t="array" aca="1" ref="C35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50" s="92">
        <f t="array" ref="D350">IF(AND(MOD(ROW()-2, 4) = 0, ROW() &lt;= 401),
    INDEX(input!$E$3:$E$102, (ROW()-2)/4 + 1),
    ""
)</f>
        <v>0</v>
      </c>
      <c r="E350" s="92" t="s">
        <v>509</v>
      </c>
      <c r="F350" s="92">
        <f t="array" ref="F350">IF(AND(MOD(ROW()-2, 4) = 0, ROW() &lt;= 401),
    INDEX(input!$P$3:$P$102, (ROW()-2)/4 + 1),
    ""
)</f>
        <v>0</v>
      </c>
      <c r="G350" s="92">
        <f t="array" ref="G350">IF(AND(MOD(ROW()-2, 4) = 0, ROW() &lt;= 401),
    INDEX(input!$Q$3:$Q$102, (ROW()-2)/4 + 1),
)</f>
        <v>0</v>
      </c>
      <c r="H350" s="172" t="b">
        <v>0</v>
      </c>
      <c r="I350" s="92">
        <f t="array" ref="I350">IF(AND(MOD(ROW()-2, 4) = 0, ROW() &lt;= 401),
    INDEX(input!$R$3:$R$102, (ROW()-2)/4 + 1),
    ""
)</f>
        <v>0</v>
      </c>
      <c r="J350" s="92">
        <f t="array" ref="J350">IF(AND(MOD(ROW()-2, 4) = 0, ROW() &lt;= 401),
    INDEX(input!$S$3:$S$102, (ROW()-2)/4 + 1),
    ""
)</f>
        <v>0</v>
      </c>
      <c r="K350" s="92"/>
      <c r="L350" s="92"/>
      <c r="M350" s="92"/>
      <c r="N350" s="92"/>
      <c r="O350" s="92" t="str">
        <f t="array" ref="O350">IF(AND(MOD(ROW()-2, 4) = 0, ROW() &lt;= 401),
    INDEX(input!$AA$3:$AA$102, (ROW()-2)/4 + 1),
    ""
)</f>
        <v/>
      </c>
      <c r="P350" s="173" t="str">
        <f t="array" ref="P350">IF(AND(MOD(ROW()-2, 4) = 0, ROW() &lt;= 401),
    INDEX(input!$AC$3:$AC$102, (ROW()-2)/4 + 1),
    ""
)</f>
        <v>No Matching Item Found</v>
      </c>
      <c r="Q350" s="92" t="s">
        <v>510</v>
      </c>
      <c r="R350" s="173">
        <f t="array" ref="R350">IF(AND(MOD(ROW()-2, 4) = 0, ROW() &lt;= 401),
    INDEX(input!$T$3:$T$102, (ROW()-2)/4 + 1),
    ""
)</f>
        <v>0</v>
      </c>
      <c r="S350" s="92" t="s">
        <v>511</v>
      </c>
      <c r="T350" s="92" t="s">
        <v>512</v>
      </c>
      <c r="U350" s="78" t="b">
        <f t="array" ref="U350">IF(AND(MOD(ROW()-2, 4) = 0, ROW() &lt;= 401),
    INDEX(input!$AF$3:$AF$102, (ROW()-2)/4 + 1),
    ""
)</f>
        <v>0</v>
      </c>
      <c r="V350" s="174">
        <f t="array" ref="V350">IF(AND(MOD(ROW()-2, 4) = 0, ROW() &lt;= 401),
    INDEX(input!$U$3:$U$102, (ROW()-2)/4 + 1),
    ""
)</f>
        <v>0</v>
      </c>
      <c r="W350" s="172" t="b">
        <v>1</v>
      </c>
      <c r="X350" s="172" t="b">
        <v>1</v>
      </c>
      <c r="Y350" s="175" t="str">
        <f t="array" ref="Y350">IF(AND(MOD(ROW()-2, 4) = 0, ROW() &lt;= 401),
    INDEX(input!$AB$3:$AB$102, (ROW()-2)/4 + 1),
    ""
)</f>
        <v/>
      </c>
      <c r="Z350" s="92">
        <f t="array" ref="Z350">INDEX(Images!$3:$401, INT((ROW()-2)/4)+1, MOD(ROW()-2, 4) + 2)</f>
        <v>0</v>
      </c>
      <c r="AA350" s="92">
        <f>IF(Z350&lt;&gt;"", 1, "")</f>
        <v>1</v>
      </c>
      <c r="AB350" s="92" t="str">
        <f t="array" ref="AB350">IF(AND(Z350&lt;&gt;"", MOD(ROW()-2,4)=0), INDEX($B$2:$B$401, (ROW()-2)/4*4 + 1), "")</f>
        <v xml:space="preserve">     </v>
      </c>
      <c r="AC350" s="172" t="b">
        <v>0</v>
      </c>
      <c r="AD350" s="92" t="str">
        <f t="shared" si="67"/>
        <v xml:space="preserve">     </v>
      </c>
      <c r="AE350" s="92"/>
      <c r="AF350" s="92" t="s">
        <v>513</v>
      </c>
      <c r="AG350" s="177" t="str">
        <f t="array" ref="AG350">IF(AND(MOD(ROW()-2, 4) = 0, ROW() &lt;= 401),
    LOWER(INDEX(input!$I$3:$I$102, (ROW()-2)/4 + 1)),
    ""
)</f>
        <v/>
      </c>
      <c r="AH350" s="92"/>
      <c r="AI350" s="92"/>
      <c r="AJ350" s="178" t="str">
        <f t="array" ref="AJ350">IF(MOD(ROW()-2, 4) = 0, IF(LOWER(INDEX(input!$V:$V, 3 + (ROW()-2)/4)) = "Slightly Used", "used", LOWER(INDEX(input!$V:$V, 3 + (ROW()-2)/4))), "")</f>
        <v/>
      </c>
      <c r="AK350" s="172" t="b">
        <v>1</v>
      </c>
      <c r="AL350" s="92"/>
      <c r="AM350" s="92"/>
      <c r="AN350" s="92"/>
      <c r="AO350" s="92"/>
      <c r="AP350" s="92"/>
      <c r="AQ350" s="92"/>
      <c r="AR350" s="92" t="s">
        <v>514</v>
      </c>
      <c r="AS350" s="92"/>
      <c r="AT350" s="78" t="str">
        <f t="array" ref="AT350">IF(AND(MOD(ROW()-2, 4) = 0, ROW() &lt;= 401),
    INDEX(input!$AD$3:$AD$102, (ROW()-2)/4 + 1),
    ""
)</f>
        <v>No Matching Item Found</v>
      </c>
      <c r="AU350" s="172" t="b">
        <v>1</v>
      </c>
      <c r="AV350" s="92"/>
      <c r="AW350" s="92"/>
      <c r="AX350" s="172" t="b">
        <v>1</v>
      </c>
      <c r="AY350" s="92"/>
      <c r="AZ350" s="92"/>
      <c r="BA350" s="172" t="b">
        <v>1</v>
      </c>
      <c r="BB350" s="92"/>
      <c r="BC350" s="92"/>
      <c r="BD350" s="172" t="b">
        <v>1</v>
      </c>
      <c r="BE350" s="92"/>
      <c r="BF350" s="92"/>
      <c r="BG350" s="172" t="b">
        <v>1</v>
      </c>
      <c r="BH350" s="92"/>
      <c r="BI350" s="92"/>
      <c r="BJ350" s="172" t="b">
        <v>1</v>
      </c>
      <c r="BK350" s="92"/>
      <c r="BL350" s="92"/>
      <c r="BM350" s="172" t="b">
        <v>1</v>
      </c>
      <c r="BN350" s="92"/>
      <c r="BO350" s="92"/>
      <c r="BP350" s="92" t="s">
        <v>515</v>
      </c>
      <c r="BQ350" s="10"/>
      <c r="BR350" s="10"/>
    </row>
    <row r="351" spans="1:70">
      <c r="A351" s="92" t="str">
        <f t="shared" si="66"/>
        <v xml:space="preserve">      </v>
      </c>
      <c r="B351" s="92" t="str">
        <f t="array" ref="B351">IF(AND(MOD(ROW()-2, 4) = 0, ROW() &lt;= 402), INDEX(input!$C$3:$C$102, (ROW()-2)/4 + 1), "")</f>
        <v/>
      </c>
      <c r="C351" s="92"/>
      <c r="D351" s="92" t="str">
        <f t="array" ref="D351">IF(AND(MOD(ROW()-2, 4) = 0, ROW() &lt;= 401),
    INDEX(input!$E$3:$E$102, (ROW()-2)/4 + 1),
    ""
)</f>
        <v/>
      </c>
      <c r="E351" s="92"/>
      <c r="F351" s="92" t="str">
        <f t="array" ref="F351">IF(AND(MOD(ROW()-2, 4) = 0, ROW() &lt;= 401),
    INDEX(input!$P$3:$P$102, (ROW()-2)/4 + 1),
    ""
)</f>
        <v/>
      </c>
      <c r="G351" s="92">
        <f t="array" ref="G351">IF(AND(MOD(ROW()-2, 4) = 0, ROW() &lt;= 401),
    INDEX(input!$Q$3:$Q$102, (ROW()-2)/4 + 1),
)</f>
        <v>0</v>
      </c>
      <c r="H351" s="172"/>
      <c r="I351" s="92" t="str">
        <f t="array" ref="I351">IF(AND(MOD(ROW()-2, 4) = 0, ROW() &lt;= 401),
    INDEX(input!$R$3:$R$102, (ROW()-2)/4 + 1),
    ""
)</f>
        <v/>
      </c>
      <c r="J351" s="92" t="str">
        <f t="array" ref="J351">IF(AND(MOD(ROW()-2, 4) = 0, ROW() &lt;= 401),
    INDEX(input!$S$3:$S$102, (ROW()-2)/4 + 1),
    ""
)</f>
        <v/>
      </c>
      <c r="K351" s="92"/>
      <c r="L351" s="92"/>
      <c r="M351" s="92"/>
      <c r="N351" s="92"/>
      <c r="O351" s="92" t="str">
        <f t="array" ref="O351">IF(AND(MOD(ROW()-2, 4) = 0, ROW() &lt;= 401),
    INDEX(input!$AA$3:$AA$102, (ROW()-2)/4 + 1),
    ""
)</f>
        <v/>
      </c>
      <c r="P351" s="173" t="str">
        <f t="array" ref="P351">IF(AND(MOD(ROW()-2, 4) = 0, ROW() &lt;= 401),
    INDEX(input!$AC$3:$AC$102, (ROW()-2)/4 + 1),
    ""
)</f>
        <v/>
      </c>
      <c r="Q351" s="92"/>
      <c r="R351" s="173" t="str">
        <f t="array" ref="R351">IF(AND(MOD(ROW()-2, 4) = 0, ROW() &lt;= 401),
    INDEX(input!$T$3:$T$102, (ROW()-2)/4 + 1),
    ""
)</f>
        <v/>
      </c>
      <c r="S351" s="92"/>
      <c r="T351" s="92"/>
      <c r="U351" s="78" t="str">
        <f t="array" ref="U351">IF(AND(MOD(ROW()-2, 4) = 0, ROW() &lt;= 401),
    INDEX(input!$AF$3:$AF$102, (ROW()-2)/4 + 1),
    ""
)</f>
        <v/>
      </c>
      <c r="V351" s="174" t="str">
        <f t="array" ref="V351">IF(AND(MOD(ROW()-2, 4) = 0, ROW() &lt;= 401),
    INDEX(input!$U$3:$U$102, (ROW()-2)/4 + 1),
    ""
)</f>
        <v/>
      </c>
      <c r="W351" s="172"/>
      <c r="X351" s="172"/>
      <c r="Y351" s="175" t="str">
        <f t="array" ref="Y351">IF(AND(MOD(ROW()-2, 4) = 0, ROW() &lt;= 401),
    INDEX(input!$AB$3:$AB$102, (ROW()-2)/4 + 1),
    ""
)</f>
        <v/>
      </c>
      <c r="Z351" s="92">
        <f t="array" ref="Z351">INDEX(Images!$3:$401, INT((ROW()-2)/4)+1, MOD(ROW()-2, 4) + 2)</f>
        <v>0</v>
      </c>
      <c r="AA351" s="92">
        <f>IF(Z351&lt;&gt;"", 2, "")</f>
        <v>2</v>
      </c>
      <c r="AB351" s="92" t="str">
        <f t="shared" ref="AB351:AB353" si="91">IF(Z351&lt;&gt;"", AB350, "")</f>
        <v xml:space="preserve">     </v>
      </c>
      <c r="AC351" s="172"/>
      <c r="AD351" s="92" t="str">
        <f t="shared" si="67"/>
        <v/>
      </c>
      <c r="AE351" s="92"/>
      <c r="AF351" s="92"/>
      <c r="AG351" s="177" t="str">
        <f t="array" ref="AG351">IF(AND(MOD(ROW()-2, 4) = 0, ROW() &lt;= 401),
    LOWER(INDEX(input!$I$3:$I$102, (ROW()-2)/4 + 1)),
    ""
)</f>
        <v/>
      </c>
      <c r="AH351" s="92"/>
      <c r="AI351" s="92"/>
      <c r="AJ351" s="178" t="str">
        <f t="array" ref="AJ351">IF(MOD(ROW()-2, 4) = 0, IF(LOWER(INDEX(input!$V:$V, 3 + (ROW()-2)/4)) = "Slightly Used", "used", LOWER(INDEX(input!$V:$V, 3 + (ROW()-2)/4))), "")</f>
        <v/>
      </c>
      <c r="AK351" s="172"/>
      <c r="AL351" s="92"/>
      <c r="AM351" s="92"/>
      <c r="AN351" s="92"/>
      <c r="AO351" s="92"/>
      <c r="AP351" s="92"/>
      <c r="AQ351" s="92"/>
      <c r="AR351" s="92"/>
      <c r="AS351" s="92"/>
      <c r="AT351" s="78" t="str">
        <f t="array" ref="AT351">IF(AND(MOD(ROW()-2, 4) = 0, ROW() &lt;= 401),
    INDEX(input!$AD$3:$AD$102, (ROW()-2)/4 + 1),
    ""
)</f>
        <v/>
      </c>
      <c r="AU351" s="172"/>
      <c r="AV351" s="92"/>
      <c r="AW351" s="92"/>
      <c r="AX351" s="172"/>
      <c r="AY351" s="92"/>
      <c r="AZ351" s="92"/>
      <c r="BA351" s="172"/>
      <c r="BB351" s="92"/>
      <c r="BC351" s="92"/>
      <c r="BD351" s="172"/>
      <c r="BE351" s="92"/>
      <c r="BF351" s="92"/>
      <c r="BG351" s="172"/>
      <c r="BH351" s="92"/>
      <c r="BI351" s="92"/>
      <c r="BJ351" s="172"/>
      <c r="BK351" s="92"/>
      <c r="BL351" s="92"/>
      <c r="BM351" s="172"/>
      <c r="BN351" s="92"/>
      <c r="BO351" s="92"/>
      <c r="BP351" s="92"/>
      <c r="BQ351" s="10"/>
      <c r="BR351" s="10"/>
    </row>
    <row r="352" spans="1:70">
      <c r="A352" s="92" t="str">
        <f t="shared" si="66"/>
        <v xml:space="preserve">      </v>
      </c>
      <c r="B352" s="92" t="str">
        <f t="array" ref="B352">IF(AND(MOD(ROW()-2, 4) = 0, ROW() &lt;= 402), INDEX(input!$C$3:$C$102, (ROW()-2)/4 + 1), "")</f>
        <v/>
      </c>
      <c r="C352" s="92"/>
      <c r="D352" s="92" t="str">
        <f t="array" ref="D352">IF(AND(MOD(ROW()-2, 4) = 0, ROW() &lt;= 401),
    INDEX(input!$E$3:$E$102, (ROW()-2)/4 + 1),
    ""
)</f>
        <v/>
      </c>
      <c r="E352" s="92"/>
      <c r="F352" s="92" t="str">
        <f t="array" ref="F352">IF(AND(MOD(ROW()-2, 4) = 0, ROW() &lt;= 401),
    INDEX(input!$P$3:$P$102, (ROW()-2)/4 + 1),
    ""
)</f>
        <v/>
      </c>
      <c r="G352" s="92">
        <f t="array" ref="G352">IF(AND(MOD(ROW()-2, 4) = 0, ROW() &lt;= 401),
    INDEX(input!$Q$3:$Q$102, (ROW()-2)/4 + 1),
)</f>
        <v>0</v>
      </c>
      <c r="H352" s="172"/>
      <c r="I352" s="92" t="str">
        <f t="array" ref="I352">IF(AND(MOD(ROW()-2, 4) = 0, ROW() &lt;= 401),
    INDEX(input!$R$3:$R$102, (ROW()-2)/4 + 1),
    ""
)</f>
        <v/>
      </c>
      <c r="J352" s="92" t="str">
        <f t="array" ref="J352">IF(AND(MOD(ROW()-2, 4) = 0, ROW() &lt;= 401),
    INDEX(input!$S$3:$S$102, (ROW()-2)/4 + 1),
    ""
)</f>
        <v/>
      </c>
      <c r="K352" s="92"/>
      <c r="L352" s="92"/>
      <c r="M352" s="92"/>
      <c r="N352" s="92"/>
      <c r="O352" s="92" t="str">
        <f t="array" ref="O352">IF(AND(MOD(ROW()-2, 4) = 0, ROW() &lt;= 401),
    INDEX(input!$AA$3:$AA$102, (ROW()-2)/4 + 1),
    ""
)</f>
        <v/>
      </c>
      <c r="P352" s="173" t="str">
        <f t="array" ref="P352">IF(AND(MOD(ROW()-2, 4) = 0, ROW() &lt;= 401),
    INDEX(input!$AC$3:$AC$102, (ROW()-2)/4 + 1),
    ""
)</f>
        <v/>
      </c>
      <c r="Q352" s="92"/>
      <c r="R352" s="173" t="str">
        <f t="array" ref="R352">IF(AND(MOD(ROW()-2, 4) = 0, ROW() &lt;= 401),
    INDEX(input!$T$3:$T$102, (ROW()-2)/4 + 1),
    ""
)</f>
        <v/>
      </c>
      <c r="S352" s="92"/>
      <c r="T352" s="92"/>
      <c r="U352" s="78" t="str">
        <f t="array" ref="U352">IF(AND(MOD(ROW()-2, 4) = 0, ROW() &lt;= 401),
    INDEX(input!$AF$3:$AF$102, (ROW()-2)/4 + 1),
    ""
)</f>
        <v/>
      </c>
      <c r="V352" s="174" t="str">
        <f t="array" ref="V352">IF(AND(MOD(ROW()-2, 4) = 0, ROW() &lt;= 401),
    INDEX(input!$U$3:$U$102, (ROW()-2)/4 + 1),
    ""
)</f>
        <v/>
      </c>
      <c r="W352" s="172"/>
      <c r="X352" s="172"/>
      <c r="Y352" s="175" t="str">
        <f t="array" ref="Y352">IF(AND(MOD(ROW()-2, 4) = 0, ROW() &lt;= 401),
    INDEX(input!$AB$3:$AB$102, (ROW()-2)/4 + 1),
    ""
)</f>
        <v/>
      </c>
      <c r="Z352" s="92">
        <f t="array" ref="Z352">INDEX(Images!$3:$401, INT((ROW()-2)/4)+1, MOD(ROW()-2, 4) + 2)</f>
        <v>0</v>
      </c>
      <c r="AA352" s="92">
        <f>IF(Z352&lt;&gt;"", 3, "")</f>
        <v>3</v>
      </c>
      <c r="AB352" s="92" t="str">
        <f t="shared" si="91"/>
        <v xml:space="preserve">     </v>
      </c>
      <c r="AC352" s="172"/>
      <c r="AD352" s="92" t="str">
        <f t="shared" si="67"/>
        <v/>
      </c>
      <c r="AE352" s="92"/>
      <c r="AF352" s="92"/>
      <c r="AG352" s="177" t="str">
        <f t="array" ref="AG352">IF(AND(MOD(ROW()-2, 4) = 0, ROW() &lt;= 401),
    LOWER(INDEX(input!$I$3:$I$102, (ROW()-2)/4 + 1)),
    ""
)</f>
        <v/>
      </c>
      <c r="AH352" s="92"/>
      <c r="AI352" s="92"/>
      <c r="AJ352" s="178" t="str">
        <f t="array" ref="AJ352">IF(MOD(ROW()-2, 4) = 0, IF(LOWER(INDEX(input!$V:$V, 3 + (ROW()-2)/4)) = "Slightly Used", "used", LOWER(INDEX(input!$V:$V, 3 + (ROW()-2)/4))), "")</f>
        <v/>
      </c>
      <c r="AK352" s="172"/>
      <c r="AL352" s="92"/>
      <c r="AM352" s="92"/>
      <c r="AN352" s="92"/>
      <c r="AO352" s="92"/>
      <c r="AP352" s="92"/>
      <c r="AQ352" s="92"/>
      <c r="AR352" s="92"/>
      <c r="AS352" s="92"/>
      <c r="AT352" s="78" t="str">
        <f t="array" ref="AT352">IF(AND(MOD(ROW()-2, 4) = 0, ROW() &lt;= 401),
    INDEX(input!$AD$3:$AD$102, (ROW()-2)/4 + 1),
    ""
)</f>
        <v/>
      </c>
      <c r="AU352" s="172"/>
      <c r="AV352" s="92"/>
      <c r="AW352" s="92"/>
      <c r="AX352" s="172"/>
      <c r="AY352" s="92"/>
      <c r="AZ352" s="92"/>
      <c r="BA352" s="172"/>
      <c r="BB352" s="92"/>
      <c r="BC352" s="92"/>
      <c r="BD352" s="172"/>
      <c r="BE352" s="92"/>
      <c r="BF352" s="92"/>
      <c r="BG352" s="172"/>
      <c r="BH352" s="92"/>
      <c r="BI352" s="92"/>
      <c r="BJ352" s="172"/>
      <c r="BK352" s="92"/>
      <c r="BL352" s="92"/>
      <c r="BM352" s="172"/>
      <c r="BN352" s="92"/>
      <c r="BO352" s="92"/>
      <c r="BP352" s="92"/>
      <c r="BQ352" s="10"/>
      <c r="BR352" s="10"/>
    </row>
    <row r="353" spans="1:70">
      <c r="A353" s="92" t="str">
        <f t="shared" si="66"/>
        <v xml:space="preserve">      </v>
      </c>
      <c r="B353" s="92" t="str">
        <f t="array" ref="B353">IF(AND(MOD(ROW()-2, 4) = 0, ROW() &lt;= 402), INDEX(input!$C$3:$C$102, (ROW()-2)/4 + 1), "")</f>
        <v/>
      </c>
      <c r="C353" s="92"/>
      <c r="D353" s="92" t="str">
        <f t="array" ref="D353">IF(AND(MOD(ROW()-2, 4) = 0, ROW() &lt;= 401),
    INDEX(input!$E$3:$E$102, (ROW()-2)/4 + 1),
    ""
)</f>
        <v/>
      </c>
      <c r="E353" s="92"/>
      <c r="F353" s="92" t="str">
        <f t="array" ref="F353">IF(AND(MOD(ROW()-2, 4) = 0, ROW() &lt;= 401),
    INDEX(input!$P$3:$P$102, (ROW()-2)/4 + 1),
    ""
)</f>
        <v/>
      </c>
      <c r="G353" s="92">
        <f t="array" ref="G353">IF(AND(MOD(ROW()-2, 4) = 0, ROW() &lt;= 401),
    INDEX(input!$Q$3:$Q$102, (ROW()-2)/4 + 1),
)</f>
        <v>0</v>
      </c>
      <c r="H353" s="172"/>
      <c r="I353" s="92" t="str">
        <f t="array" ref="I353">IF(AND(MOD(ROW()-2, 4) = 0, ROW() &lt;= 401),
    INDEX(input!$R$3:$R$102, (ROW()-2)/4 + 1),
    ""
)</f>
        <v/>
      </c>
      <c r="J353" s="92" t="str">
        <f t="array" ref="J353">IF(AND(MOD(ROW()-2, 4) = 0, ROW() &lt;= 401),
    INDEX(input!$S$3:$S$102, (ROW()-2)/4 + 1),
    ""
)</f>
        <v/>
      </c>
      <c r="K353" s="92"/>
      <c r="L353" s="92"/>
      <c r="M353" s="92"/>
      <c r="N353" s="92"/>
      <c r="O353" s="92" t="str">
        <f t="array" ref="O353">IF(AND(MOD(ROW()-2, 4) = 0, ROW() &lt;= 401),
    INDEX(input!$AA$3:$AA$102, (ROW()-2)/4 + 1),
    ""
)</f>
        <v/>
      </c>
      <c r="P353" s="173" t="str">
        <f t="array" ref="P353">IF(AND(MOD(ROW()-2, 4) = 0, ROW() &lt;= 401),
    INDEX(input!$AC$3:$AC$102, (ROW()-2)/4 + 1),
    ""
)</f>
        <v/>
      </c>
      <c r="Q353" s="92"/>
      <c r="R353" s="173" t="str">
        <f t="array" ref="R353">IF(AND(MOD(ROW()-2, 4) = 0, ROW() &lt;= 401),
    INDEX(input!$T$3:$T$102, (ROW()-2)/4 + 1),
    ""
)</f>
        <v/>
      </c>
      <c r="S353" s="92"/>
      <c r="T353" s="92"/>
      <c r="U353" s="78" t="str">
        <f t="array" ref="U353">IF(AND(MOD(ROW()-2, 4) = 0, ROW() &lt;= 401),
    INDEX(input!$AF$3:$AF$102, (ROW()-2)/4 + 1),
    ""
)</f>
        <v/>
      </c>
      <c r="V353" s="174" t="str">
        <f t="array" ref="V353">IF(AND(MOD(ROW()-2, 4) = 0, ROW() &lt;= 401),
    INDEX(input!$U$3:$U$102, (ROW()-2)/4 + 1),
    ""
)</f>
        <v/>
      </c>
      <c r="W353" s="172"/>
      <c r="X353" s="172"/>
      <c r="Y353" s="175" t="str">
        <f t="array" ref="Y353">IF(AND(MOD(ROW()-2, 4) = 0, ROW() &lt;= 401),
    INDEX(input!$AB$3:$AB$102, (ROW()-2)/4 + 1),
    ""
)</f>
        <v/>
      </c>
      <c r="Z353" s="92">
        <f t="array" ref="Z353">INDEX(Images!$3:$401, INT((ROW()-2)/4)+1, MOD(ROW()-2, 4) + 2)</f>
        <v>0</v>
      </c>
      <c r="AA353" s="92">
        <f>IF(Z353&lt;&gt;"", 4, "")</f>
        <v>4</v>
      </c>
      <c r="AB353" s="92" t="str">
        <f t="shared" si="91"/>
        <v xml:space="preserve">     </v>
      </c>
      <c r="AC353" s="172"/>
      <c r="AD353" s="92" t="str">
        <f t="shared" si="67"/>
        <v/>
      </c>
      <c r="AE353" s="92"/>
      <c r="AF353" s="92"/>
      <c r="AG353" s="177" t="str">
        <f t="array" ref="AG353">IF(AND(MOD(ROW()-2, 4) = 0, ROW() &lt;= 401),
    LOWER(INDEX(input!$I$3:$I$102, (ROW()-2)/4 + 1)),
    ""
)</f>
        <v/>
      </c>
      <c r="AH353" s="92"/>
      <c r="AI353" s="92"/>
      <c r="AJ353" s="178" t="str">
        <f t="array" ref="AJ353">IF(MOD(ROW()-2, 4) = 0, IF(LOWER(INDEX(input!$V:$V, 3 + (ROW()-2)/4)) = "Slightly Used", "used", LOWER(INDEX(input!$V:$V, 3 + (ROW()-2)/4))), "")</f>
        <v/>
      </c>
      <c r="AK353" s="172"/>
      <c r="AL353" s="92"/>
      <c r="AM353" s="92"/>
      <c r="AN353" s="92"/>
      <c r="AO353" s="92"/>
      <c r="AP353" s="92"/>
      <c r="AQ353" s="92"/>
      <c r="AR353" s="92"/>
      <c r="AS353" s="92"/>
      <c r="AT353" s="78" t="str">
        <f t="array" ref="AT353">IF(AND(MOD(ROW()-2, 4) = 0, ROW() &lt;= 401),
    INDEX(input!$AD$3:$AD$102, (ROW()-2)/4 + 1),
    ""
)</f>
        <v/>
      </c>
      <c r="AU353" s="172"/>
      <c r="AV353" s="92"/>
      <c r="AW353" s="92"/>
      <c r="AX353" s="172"/>
      <c r="AY353" s="92"/>
      <c r="AZ353" s="92"/>
      <c r="BA353" s="172"/>
      <c r="BB353" s="92"/>
      <c r="BC353" s="92"/>
      <c r="BD353" s="172"/>
      <c r="BE353" s="92"/>
      <c r="BF353" s="92"/>
      <c r="BG353" s="172"/>
      <c r="BH353" s="92"/>
      <c r="BI353" s="92"/>
      <c r="BJ353" s="172"/>
      <c r="BK353" s="92"/>
      <c r="BL353" s="92"/>
      <c r="BM353" s="172"/>
      <c r="BN353" s="92"/>
      <c r="BO353" s="92"/>
      <c r="BP353" s="92"/>
      <c r="BQ353" s="10"/>
      <c r="BR353" s="10"/>
    </row>
    <row r="354" spans="1:70">
      <c r="A354" s="92" t="str">
        <f t="shared" si="66"/>
        <v xml:space="preserve">      </v>
      </c>
      <c r="B354" s="92" t="str">
        <f t="array" ref="B354">IF(AND(MOD(ROW()-2, 4) = 0, ROW() &lt;= 402), INDEX(input!$C$3:$C$102, (ROW()-2)/4 + 1), "")</f>
        <v xml:space="preserve">     </v>
      </c>
      <c r="C354" s="92" t="str">
        <f t="array" aca="1" ref="C35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54" s="92">
        <f t="array" ref="D354">IF(AND(MOD(ROW()-2, 4) = 0, ROW() &lt;= 401),
    INDEX(input!$E$3:$E$102, (ROW()-2)/4 + 1),
    ""
)</f>
        <v>0</v>
      </c>
      <c r="E354" s="92" t="s">
        <v>509</v>
      </c>
      <c r="F354" s="92">
        <f t="array" ref="F354">IF(AND(MOD(ROW()-2, 4) = 0, ROW() &lt;= 401),
    INDEX(input!$P$3:$P$102, (ROW()-2)/4 + 1),
    ""
)</f>
        <v>0</v>
      </c>
      <c r="G354" s="92">
        <f t="array" ref="G354">IF(AND(MOD(ROW()-2, 4) = 0, ROW() &lt;= 401),
    INDEX(input!$Q$3:$Q$102, (ROW()-2)/4 + 1),
)</f>
        <v>0</v>
      </c>
      <c r="H354" s="172" t="b">
        <v>0</v>
      </c>
      <c r="I354" s="92">
        <f t="array" ref="I354">IF(AND(MOD(ROW()-2, 4) = 0, ROW() &lt;= 401),
    INDEX(input!$R$3:$R$102, (ROW()-2)/4 + 1),
    ""
)</f>
        <v>0</v>
      </c>
      <c r="J354" s="92">
        <f t="array" ref="J354">IF(AND(MOD(ROW()-2, 4) = 0, ROW() &lt;= 401),
    INDEX(input!$S$3:$S$102, (ROW()-2)/4 + 1),
    ""
)</f>
        <v>0</v>
      </c>
      <c r="K354" s="92"/>
      <c r="L354" s="92"/>
      <c r="M354" s="92"/>
      <c r="N354" s="92"/>
      <c r="O354" s="92" t="str">
        <f t="array" ref="O354">IF(AND(MOD(ROW()-2, 4) = 0, ROW() &lt;= 401),
    INDEX(input!$AA$3:$AA$102, (ROW()-2)/4 + 1),
    ""
)</f>
        <v/>
      </c>
      <c r="P354" s="173" t="str">
        <f t="array" ref="P354">IF(AND(MOD(ROW()-2, 4) = 0, ROW() &lt;= 401),
    INDEX(input!$AC$3:$AC$102, (ROW()-2)/4 + 1),
    ""
)</f>
        <v>No Matching Item Found</v>
      </c>
      <c r="Q354" s="92" t="s">
        <v>510</v>
      </c>
      <c r="R354" s="173">
        <f t="array" ref="R354">IF(AND(MOD(ROW()-2, 4) = 0, ROW() &lt;= 401),
    INDEX(input!$T$3:$T$102, (ROW()-2)/4 + 1),
    ""
)</f>
        <v>0</v>
      </c>
      <c r="S354" s="92" t="s">
        <v>511</v>
      </c>
      <c r="T354" s="92" t="s">
        <v>512</v>
      </c>
      <c r="U354" s="78" t="b">
        <f t="array" ref="U354">IF(AND(MOD(ROW()-2, 4) = 0, ROW() &lt;= 401),
    INDEX(input!$AF$3:$AF$102, (ROW()-2)/4 + 1),
    ""
)</f>
        <v>0</v>
      </c>
      <c r="V354" s="174">
        <f t="array" ref="V354">IF(AND(MOD(ROW()-2, 4) = 0, ROW() &lt;= 401),
    INDEX(input!$U$3:$U$102, (ROW()-2)/4 + 1),
    ""
)</f>
        <v>0</v>
      </c>
      <c r="W354" s="172" t="b">
        <v>1</v>
      </c>
      <c r="X354" s="172" t="b">
        <v>1</v>
      </c>
      <c r="Y354" s="175" t="str">
        <f t="array" ref="Y354">IF(AND(MOD(ROW()-2, 4) = 0, ROW() &lt;= 401),
    INDEX(input!$AB$3:$AB$102, (ROW()-2)/4 + 1),
    ""
)</f>
        <v/>
      </c>
      <c r="Z354" s="92">
        <f t="array" ref="Z354">INDEX(Images!$3:$401, INT((ROW()-2)/4)+1, MOD(ROW()-2, 4) + 2)</f>
        <v>0</v>
      </c>
      <c r="AA354" s="92">
        <f>IF(Z354&lt;&gt;"", 1, "")</f>
        <v>1</v>
      </c>
      <c r="AB354" s="92" t="str">
        <f t="array" ref="AB354">IF(AND(Z354&lt;&gt;"", MOD(ROW()-2,4)=0), INDEX($B$2:$B$401, (ROW()-2)/4*4 + 1), "")</f>
        <v xml:space="preserve">     </v>
      </c>
      <c r="AC354" s="172" t="b">
        <v>0</v>
      </c>
      <c r="AD354" s="92" t="str">
        <f t="shared" si="67"/>
        <v xml:space="preserve">     </v>
      </c>
      <c r="AE354" s="92"/>
      <c r="AF354" s="92" t="s">
        <v>513</v>
      </c>
      <c r="AG354" s="177" t="str">
        <f t="array" ref="AG354">IF(AND(MOD(ROW()-2, 4) = 0, ROW() &lt;= 401),
    LOWER(INDEX(input!$I$3:$I$102, (ROW()-2)/4 + 1)),
    ""
)</f>
        <v/>
      </c>
      <c r="AH354" s="92"/>
      <c r="AI354" s="92"/>
      <c r="AJ354" s="178" t="str">
        <f t="array" ref="AJ354">IF(MOD(ROW()-2, 4) = 0, IF(LOWER(INDEX(input!$V:$V, 3 + (ROW()-2)/4)) = "Slightly Used", "used", LOWER(INDEX(input!$V:$V, 3 + (ROW()-2)/4))), "")</f>
        <v/>
      </c>
      <c r="AK354" s="172" t="b">
        <v>1</v>
      </c>
      <c r="AL354" s="92"/>
      <c r="AM354" s="92"/>
      <c r="AN354" s="92"/>
      <c r="AO354" s="92"/>
      <c r="AP354" s="92"/>
      <c r="AQ354" s="92"/>
      <c r="AR354" s="92" t="s">
        <v>514</v>
      </c>
      <c r="AS354" s="92"/>
      <c r="AT354" s="78" t="str">
        <f t="array" ref="AT354">IF(AND(MOD(ROW()-2, 4) = 0, ROW() &lt;= 401),
    INDEX(input!$AD$3:$AD$102, (ROW()-2)/4 + 1),
    ""
)</f>
        <v>No Matching Item Found</v>
      </c>
      <c r="AU354" s="172" t="b">
        <v>1</v>
      </c>
      <c r="AV354" s="92"/>
      <c r="AW354" s="92"/>
      <c r="AX354" s="172" t="b">
        <v>1</v>
      </c>
      <c r="AY354" s="92"/>
      <c r="AZ354" s="92"/>
      <c r="BA354" s="172" t="b">
        <v>1</v>
      </c>
      <c r="BB354" s="92"/>
      <c r="BC354" s="92"/>
      <c r="BD354" s="172" t="b">
        <v>1</v>
      </c>
      <c r="BE354" s="92"/>
      <c r="BF354" s="92"/>
      <c r="BG354" s="172" t="b">
        <v>1</v>
      </c>
      <c r="BH354" s="92"/>
      <c r="BI354" s="92"/>
      <c r="BJ354" s="172" t="b">
        <v>1</v>
      </c>
      <c r="BK354" s="92"/>
      <c r="BL354" s="92"/>
      <c r="BM354" s="172" t="b">
        <v>1</v>
      </c>
      <c r="BN354" s="92"/>
      <c r="BO354" s="92"/>
      <c r="BP354" s="92" t="s">
        <v>515</v>
      </c>
      <c r="BQ354" s="10"/>
      <c r="BR354" s="10"/>
    </row>
    <row r="355" spans="1:70">
      <c r="A355" s="92" t="str">
        <f t="shared" si="66"/>
        <v xml:space="preserve">      </v>
      </c>
      <c r="B355" s="92" t="str">
        <f t="array" ref="B355">IF(AND(MOD(ROW()-2, 4) = 0, ROW() &lt;= 402), INDEX(input!$C$3:$C$102, (ROW()-2)/4 + 1), "")</f>
        <v/>
      </c>
      <c r="C355" s="92"/>
      <c r="D355" s="92" t="str">
        <f t="array" ref="D355">IF(AND(MOD(ROW()-2, 4) = 0, ROW() &lt;= 401),
    INDEX(input!$E$3:$E$102, (ROW()-2)/4 + 1),
    ""
)</f>
        <v/>
      </c>
      <c r="E355" s="92"/>
      <c r="F355" s="92" t="str">
        <f t="array" ref="F355">IF(AND(MOD(ROW()-2, 4) = 0, ROW() &lt;= 401),
    INDEX(input!$P$3:$P$102, (ROW()-2)/4 + 1),
    ""
)</f>
        <v/>
      </c>
      <c r="G355" s="92">
        <f t="array" ref="G355">IF(AND(MOD(ROW()-2, 4) = 0, ROW() &lt;= 401),
    INDEX(input!$Q$3:$Q$102, (ROW()-2)/4 + 1),
)</f>
        <v>0</v>
      </c>
      <c r="H355" s="172"/>
      <c r="I355" s="92" t="str">
        <f t="array" ref="I355">IF(AND(MOD(ROW()-2, 4) = 0, ROW() &lt;= 401),
    INDEX(input!$R$3:$R$102, (ROW()-2)/4 + 1),
    ""
)</f>
        <v/>
      </c>
      <c r="J355" s="92" t="str">
        <f t="array" ref="J355">IF(AND(MOD(ROW()-2, 4) = 0, ROW() &lt;= 401),
    INDEX(input!$S$3:$S$102, (ROW()-2)/4 + 1),
    ""
)</f>
        <v/>
      </c>
      <c r="K355" s="92"/>
      <c r="L355" s="92"/>
      <c r="M355" s="92"/>
      <c r="N355" s="92"/>
      <c r="O355" s="92" t="str">
        <f t="array" ref="O355">IF(AND(MOD(ROW()-2, 4) = 0, ROW() &lt;= 401),
    INDEX(input!$AA$3:$AA$102, (ROW()-2)/4 + 1),
    ""
)</f>
        <v/>
      </c>
      <c r="P355" s="173" t="str">
        <f t="array" ref="P355">IF(AND(MOD(ROW()-2, 4) = 0, ROW() &lt;= 401),
    INDEX(input!$AC$3:$AC$102, (ROW()-2)/4 + 1),
    ""
)</f>
        <v/>
      </c>
      <c r="Q355" s="92"/>
      <c r="R355" s="173" t="str">
        <f t="array" ref="R355">IF(AND(MOD(ROW()-2, 4) = 0, ROW() &lt;= 401),
    INDEX(input!$T$3:$T$102, (ROW()-2)/4 + 1),
    ""
)</f>
        <v/>
      </c>
      <c r="S355" s="92"/>
      <c r="T355" s="92"/>
      <c r="U355" s="78" t="str">
        <f t="array" ref="U355">IF(AND(MOD(ROW()-2, 4) = 0, ROW() &lt;= 401),
    INDEX(input!$AF$3:$AF$102, (ROW()-2)/4 + 1),
    ""
)</f>
        <v/>
      </c>
      <c r="V355" s="174" t="str">
        <f t="array" ref="V355">IF(AND(MOD(ROW()-2, 4) = 0, ROW() &lt;= 401),
    INDEX(input!$U$3:$U$102, (ROW()-2)/4 + 1),
    ""
)</f>
        <v/>
      </c>
      <c r="W355" s="172"/>
      <c r="X355" s="172"/>
      <c r="Y355" s="175" t="str">
        <f t="array" ref="Y355">IF(AND(MOD(ROW()-2, 4) = 0, ROW() &lt;= 401),
    INDEX(input!$AB$3:$AB$102, (ROW()-2)/4 + 1),
    ""
)</f>
        <v/>
      </c>
      <c r="Z355" s="92">
        <f t="array" ref="Z355">INDEX(Images!$3:$401, INT((ROW()-2)/4)+1, MOD(ROW()-2, 4) + 2)</f>
        <v>0</v>
      </c>
      <c r="AA355" s="92">
        <f>IF(Z355&lt;&gt;"", 2, "")</f>
        <v>2</v>
      </c>
      <c r="AB355" s="92" t="str">
        <f t="shared" ref="AB355:AB357" si="92">IF(Z355&lt;&gt;"", AB354, "")</f>
        <v xml:space="preserve">     </v>
      </c>
      <c r="AC355" s="172"/>
      <c r="AD355" s="92" t="str">
        <f t="shared" si="67"/>
        <v/>
      </c>
      <c r="AE355" s="92"/>
      <c r="AF355" s="92"/>
      <c r="AG355" s="177" t="str">
        <f t="array" ref="AG355">IF(AND(MOD(ROW()-2, 4) = 0, ROW() &lt;= 401),
    LOWER(INDEX(input!$I$3:$I$102, (ROW()-2)/4 + 1)),
    ""
)</f>
        <v/>
      </c>
      <c r="AH355" s="92"/>
      <c r="AI355" s="92"/>
      <c r="AJ355" s="178" t="str">
        <f t="array" ref="AJ355">IF(MOD(ROW()-2, 4) = 0, IF(LOWER(INDEX(input!$V:$V, 3 + (ROW()-2)/4)) = "Slightly Used", "used", LOWER(INDEX(input!$V:$V, 3 + (ROW()-2)/4))), "")</f>
        <v/>
      </c>
      <c r="AK355" s="172"/>
      <c r="AL355" s="92"/>
      <c r="AM355" s="92"/>
      <c r="AN355" s="92"/>
      <c r="AO355" s="92"/>
      <c r="AP355" s="92"/>
      <c r="AQ355" s="92"/>
      <c r="AR355" s="92"/>
      <c r="AS355" s="92"/>
      <c r="AT355" s="78" t="str">
        <f t="array" ref="AT355">IF(AND(MOD(ROW()-2, 4) = 0, ROW() &lt;= 401),
    INDEX(input!$AD$3:$AD$102, (ROW()-2)/4 + 1),
    ""
)</f>
        <v/>
      </c>
      <c r="AU355" s="172"/>
      <c r="AV355" s="92"/>
      <c r="AW355" s="92"/>
      <c r="AX355" s="172"/>
      <c r="AY355" s="92"/>
      <c r="AZ355" s="92"/>
      <c r="BA355" s="172"/>
      <c r="BB355" s="92"/>
      <c r="BC355" s="92"/>
      <c r="BD355" s="172"/>
      <c r="BE355" s="92"/>
      <c r="BF355" s="92"/>
      <c r="BG355" s="172"/>
      <c r="BH355" s="92"/>
      <c r="BI355" s="92"/>
      <c r="BJ355" s="172"/>
      <c r="BK355" s="92"/>
      <c r="BL355" s="92"/>
      <c r="BM355" s="172"/>
      <c r="BN355" s="92"/>
      <c r="BO355" s="92"/>
      <c r="BP355" s="92"/>
      <c r="BQ355" s="10"/>
      <c r="BR355" s="10"/>
    </row>
    <row r="356" spans="1:70">
      <c r="A356" s="92" t="str">
        <f t="shared" si="66"/>
        <v xml:space="preserve">      </v>
      </c>
      <c r="B356" s="92" t="str">
        <f t="array" ref="B356">IF(AND(MOD(ROW()-2, 4) = 0, ROW() &lt;= 402), INDEX(input!$C$3:$C$102, (ROW()-2)/4 + 1), "")</f>
        <v/>
      </c>
      <c r="C356" s="92"/>
      <c r="D356" s="92" t="str">
        <f t="array" ref="D356">IF(AND(MOD(ROW()-2, 4) = 0, ROW() &lt;= 401),
    INDEX(input!$E$3:$E$102, (ROW()-2)/4 + 1),
    ""
)</f>
        <v/>
      </c>
      <c r="E356" s="92"/>
      <c r="F356" s="92" t="str">
        <f t="array" ref="F356">IF(AND(MOD(ROW()-2, 4) = 0, ROW() &lt;= 401),
    INDEX(input!$P$3:$P$102, (ROW()-2)/4 + 1),
    ""
)</f>
        <v/>
      </c>
      <c r="G356" s="92">
        <f t="array" ref="G356">IF(AND(MOD(ROW()-2, 4) = 0, ROW() &lt;= 401),
    INDEX(input!$Q$3:$Q$102, (ROW()-2)/4 + 1),
)</f>
        <v>0</v>
      </c>
      <c r="H356" s="172"/>
      <c r="I356" s="92" t="str">
        <f t="array" ref="I356">IF(AND(MOD(ROW()-2, 4) = 0, ROW() &lt;= 401),
    INDEX(input!$R$3:$R$102, (ROW()-2)/4 + 1),
    ""
)</f>
        <v/>
      </c>
      <c r="J356" s="92" t="str">
        <f t="array" ref="J356">IF(AND(MOD(ROW()-2, 4) = 0, ROW() &lt;= 401),
    INDEX(input!$S$3:$S$102, (ROW()-2)/4 + 1),
    ""
)</f>
        <v/>
      </c>
      <c r="K356" s="92"/>
      <c r="L356" s="92"/>
      <c r="M356" s="92"/>
      <c r="N356" s="92"/>
      <c r="O356" s="92" t="str">
        <f t="array" ref="O356">IF(AND(MOD(ROW()-2, 4) = 0, ROW() &lt;= 401),
    INDEX(input!$AA$3:$AA$102, (ROW()-2)/4 + 1),
    ""
)</f>
        <v/>
      </c>
      <c r="P356" s="173" t="str">
        <f t="array" ref="P356">IF(AND(MOD(ROW()-2, 4) = 0, ROW() &lt;= 401),
    INDEX(input!$AC$3:$AC$102, (ROW()-2)/4 + 1),
    ""
)</f>
        <v/>
      </c>
      <c r="Q356" s="92"/>
      <c r="R356" s="173" t="str">
        <f t="array" ref="R356">IF(AND(MOD(ROW()-2, 4) = 0, ROW() &lt;= 401),
    INDEX(input!$T$3:$T$102, (ROW()-2)/4 + 1),
    ""
)</f>
        <v/>
      </c>
      <c r="S356" s="92"/>
      <c r="T356" s="92"/>
      <c r="U356" s="78" t="str">
        <f t="array" ref="U356">IF(AND(MOD(ROW()-2, 4) = 0, ROW() &lt;= 401),
    INDEX(input!$AF$3:$AF$102, (ROW()-2)/4 + 1),
    ""
)</f>
        <v/>
      </c>
      <c r="V356" s="174" t="str">
        <f t="array" ref="V356">IF(AND(MOD(ROW()-2, 4) = 0, ROW() &lt;= 401),
    INDEX(input!$U$3:$U$102, (ROW()-2)/4 + 1),
    ""
)</f>
        <v/>
      </c>
      <c r="W356" s="172"/>
      <c r="X356" s="172"/>
      <c r="Y356" s="175" t="str">
        <f t="array" ref="Y356">IF(AND(MOD(ROW()-2, 4) = 0, ROW() &lt;= 401),
    INDEX(input!$AB$3:$AB$102, (ROW()-2)/4 + 1),
    ""
)</f>
        <v/>
      </c>
      <c r="Z356" s="92">
        <f t="array" ref="Z356">INDEX(Images!$3:$401, INT((ROW()-2)/4)+1, MOD(ROW()-2, 4) + 2)</f>
        <v>0</v>
      </c>
      <c r="AA356" s="92">
        <f>IF(Z356&lt;&gt;"", 3, "")</f>
        <v>3</v>
      </c>
      <c r="AB356" s="92" t="str">
        <f t="shared" si="92"/>
        <v xml:space="preserve">     </v>
      </c>
      <c r="AC356" s="172"/>
      <c r="AD356" s="92" t="str">
        <f t="shared" si="67"/>
        <v/>
      </c>
      <c r="AE356" s="92"/>
      <c r="AF356" s="92"/>
      <c r="AG356" s="177" t="str">
        <f t="array" ref="AG356">IF(AND(MOD(ROW()-2, 4) = 0, ROW() &lt;= 401),
    LOWER(INDEX(input!$I$3:$I$102, (ROW()-2)/4 + 1)),
    ""
)</f>
        <v/>
      </c>
      <c r="AH356" s="92"/>
      <c r="AI356" s="92"/>
      <c r="AJ356" s="178" t="str">
        <f t="array" ref="AJ356">IF(MOD(ROW()-2, 4) = 0, IF(LOWER(INDEX(input!$V:$V, 3 + (ROW()-2)/4)) = "Slightly Used", "used", LOWER(INDEX(input!$V:$V, 3 + (ROW()-2)/4))), "")</f>
        <v/>
      </c>
      <c r="AK356" s="172"/>
      <c r="AL356" s="92"/>
      <c r="AM356" s="92"/>
      <c r="AN356" s="92"/>
      <c r="AO356" s="92"/>
      <c r="AP356" s="92"/>
      <c r="AQ356" s="92"/>
      <c r="AR356" s="92"/>
      <c r="AS356" s="92"/>
      <c r="AT356" s="78" t="str">
        <f t="array" ref="AT356">IF(AND(MOD(ROW()-2, 4) = 0, ROW() &lt;= 401),
    INDEX(input!$AD$3:$AD$102, (ROW()-2)/4 + 1),
    ""
)</f>
        <v/>
      </c>
      <c r="AU356" s="172"/>
      <c r="AV356" s="92"/>
      <c r="AW356" s="92"/>
      <c r="AX356" s="172"/>
      <c r="AY356" s="92"/>
      <c r="AZ356" s="92"/>
      <c r="BA356" s="172"/>
      <c r="BB356" s="92"/>
      <c r="BC356" s="92"/>
      <c r="BD356" s="172"/>
      <c r="BE356" s="92"/>
      <c r="BF356" s="92"/>
      <c r="BG356" s="172"/>
      <c r="BH356" s="92"/>
      <c r="BI356" s="92"/>
      <c r="BJ356" s="172"/>
      <c r="BK356" s="92"/>
      <c r="BL356" s="92"/>
      <c r="BM356" s="172"/>
      <c r="BN356" s="92"/>
      <c r="BO356" s="92"/>
      <c r="BP356" s="92"/>
      <c r="BQ356" s="10"/>
      <c r="BR356" s="10"/>
    </row>
    <row r="357" spans="1:70">
      <c r="A357" s="92" t="str">
        <f t="shared" si="66"/>
        <v xml:space="preserve">      </v>
      </c>
      <c r="B357" s="92" t="str">
        <f t="array" ref="B357">IF(AND(MOD(ROW()-2, 4) = 0, ROW() &lt;= 402), INDEX(input!$C$3:$C$102, (ROW()-2)/4 + 1), "")</f>
        <v/>
      </c>
      <c r="C357" s="92"/>
      <c r="D357" s="92" t="str">
        <f t="array" ref="D357">IF(AND(MOD(ROW()-2, 4) = 0, ROW() &lt;= 401),
    INDEX(input!$E$3:$E$102, (ROW()-2)/4 + 1),
    ""
)</f>
        <v/>
      </c>
      <c r="E357" s="92"/>
      <c r="F357" s="92" t="str">
        <f t="array" ref="F357">IF(AND(MOD(ROW()-2, 4) = 0, ROW() &lt;= 401),
    INDEX(input!$P$3:$P$102, (ROW()-2)/4 + 1),
    ""
)</f>
        <v/>
      </c>
      <c r="G357" s="92">
        <f t="array" ref="G357">IF(AND(MOD(ROW()-2, 4) = 0, ROW() &lt;= 401),
    INDEX(input!$Q$3:$Q$102, (ROW()-2)/4 + 1),
)</f>
        <v>0</v>
      </c>
      <c r="H357" s="172"/>
      <c r="I357" s="92" t="str">
        <f t="array" ref="I357">IF(AND(MOD(ROW()-2, 4) = 0, ROW() &lt;= 401),
    INDEX(input!$R$3:$R$102, (ROW()-2)/4 + 1),
    ""
)</f>
        <v/>
      </c>
      <c r="J357" s="92" t="str">
        <f t="array" ref="J357">IF(AND(MOD(ROW()-2, 4) = 0, ROW() &lt;= 401),
    INDEX(input!$S$3:$S$102, (ROW()-2)/4 + 1),
    ""
)</f>
        <v/>
      </c>
      <c r="K357" s="92"/>
      <c r="L357" s="92"/>
      <c r="M357" s="92"/>
      <c r="N357" s="92"/>
      <c r="O357" s="92" t="str">
        <f t="array" ref="O357">IF(AND(MOD(ROW()-2, 4) = 0, ROW() &lt;= 401),
    INDEX(input!$AA$3:$AA$102, (ROW()-2)/4 + 1),
    ""
)</f>
        <v/>
      </c>
      <c r="P357" s="173" t="str">
        <f t="array" ref="P357">IF(AND(MOD(ROW()-2, 4) = 0, ROW() &lt;= 401),
    INDEX(input!$AC$3:$AC$102, (ROW()-2)/4 + 1),
    ""
)</f>
        <v/>
      </c>
      <c r="Q357" s="92"/>
      <c r="R357" s="173" t="str">
        <f t="array" ref="R357">IF(AND(MOD(ROW()-2, 4) = 0, ROW() &lt;= 401),
    INDEX(input!$T$3:$T$102, (ROW()-2)/4 + 1),
    ""
)</f>
        <v/>
      </c>
      <c r="S357" s="92"/>
      <c r="T357" s="92"/>
      <c r="U357" s="78" t="str">
        <f t="array" ref="U357">IF(AND(MOD(ROW()-2, 4) = 0, ROW() &lt;= 401),
    INDEX(input!$AF$3:$AF$102, (ROW()-2)/4 + 1),
    ""
)</f>
        <v/>
      </c>
      <c r="V357" s="174" t="str">
        <f t="array" ref="V357">IF(AND(MOD(ROW()-2, 4) = 0, ROW() &lt;= 401),
    INDEX(input!$U$3:$U$102, (ROW()-2)/4 + 1),
    ""
)</f>
        <v/>
      </c>
      <c r="W357" s="172"/>
      <c r="X357" s="172"/>
      <c r="Y357" s="175" t="str">
        <f t="array" ref="Y357">IF(AND(MOD(ROW()-2, 4) = 0, ROW() &lt;= 401),
    INDEX(input!$AB$3:$AB$102, (ROW()-2)/4 + 1),
    ""
)</f>
        <v/>
      </c>
      <c r="Z357" s="92">
        <f t="array" ref="Z357">INDEX(Images!$3:$401, INT((ROW()-2)/4)+1, MOD(ROW()-2, 4) + 2)</f>
        <v>0</v>
      </c>
      <c r="AA357" s="92">
        <f>IF(Z357&lt;&gt;"", 4, "")</f>
        <v>4</v>
      </c>
      <c r="AB357" s="92" t="str">
        <f t="shared" si="92"/>
        <v xml:space="preserve">     </v>
      </c>
      <c r="AC357" s="172"/>
      <c r="AD357" s="92" t="str">
        <f t="shared" si="67"/>
        <v/>
      </c>
      <c r="AE357" s="92"/>
      <c r="AF357" s="92"/>
      <c r="AG357" s="177" t="str">
        <f t="array" ref="AG357">IF(AND(MOD(ROW()-2, 4) = 0, ROW() &lt;= 401),
    LOWER(INDEX(input!$I$3:$I$102, (ROW()-2)/4 + 1)),
    ""
)</f>
        <v/>
      </c>
      <c r="AH357" s="92"/>
      <c r="AI357" s="92"/>
      <c r="AJ357" s="178" t="str">
        <f t="array" ref="AJ357">IF(MOD(ROW()-2, 4) = 0, IF(LOWER(INDEX(input!$V:$V, 3 + (ROW()-2)/4)) = "Slightly Used", "used", LOWER(INDEX(input!$V:$V, 3 + (ROW()-2)/4))), "")</f>
        <v/>
      </c>
      <c r="AK357" s="172"/>
      <c r="AL357" s="92"/>
      <c r="AM357" s="92"/>
      <c r="AN357" s="92"/>
      <c r="AO357" s="92"/>
      <c r="AP357" s="92"/>
      <c r="AQ357" s="92"/>
      <c r="AR357" s="92"/>
      <c r="AS357" s="92"/>
      <c r="AT357" s="78" t="str">
        <f t="array" ref="AT357">IF(AND(MOD(ROW()-2, 4) = 0, ROW() &lt;= 401),
    INDEX(input!$AD$3:$AD$102, (ROW()-2)/4 + 1),
    ""
)</f>
        <v/>
      </c>
      <c r="AU357" s="172"/>
      <c r="AV357" s="92"/>
      <c r="AW357" s="92"/>
      <c r="AX357" s="172"/>
      <c r="AY357" s="92"/>
      <c r="AZ357" s="92"/>
      <c r="BA357" s="172"/>
      <c r="BB357" s="92"/>
      <c r="BC357" s="92"/>
      <c r="BD357" s="172"/>
      <c r="BE357" s="92"/>
      <c r="BF357" s="92"/>
      <c r="BG357" s="172"/>
      <c r="BH357" s="92"/>
      <c r="BI357" s="92"/>
      <c r="BJ357" s="172"/>
      <c r="BK357" s="92"/>
      <c r="BL357" s="92"/>
      <c r="BM357" s="172"/>
      <c r="BN357" s="92"/>
      <c r="BO357" s="92"/>
      <c r="BP357" s="92"/>
      <c r="BQ357" s="10"/>
      <c r="BR357" s="10"/>
    </row>
    <row r="358" spans="1:70">
      <c r="A358" s="92" t="str">
        <f t="shared" si="66"/>
        <v xml:space="preserve">      </v>
      </c>
      <c r="B358" s="92" t="str">
        <f t="array" ref="B358">IF(AND(MOD(ROW()-2, 4) = 0, ROW() &lt;= 402), INDEX(input!$C$3:$C$102, (ROW()-2)/4 + 1), "")</f>
        <v xml:space="preserve">     </v>
      </c>
      <c r="C358" s="92" t="str">
        <f t="array" aca="1" ref="C35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58" s="92">
        <f t="array" ref="D358">IF(AND(MOD(ROW()-2, 4) = 0, ROW() &lt;= 401),
    INDEX(input!$E$3:$E$102, (ROW()-2)/4 + 1),
    ""
)</f>
        <v>0</v>
      </c>
      <c r="E358" s="92" t="s">
        <v>509</v>
      </c>
      <c r="F358" s="92">
        <f t="array" ref="F358">IF(AND(MOD(ROW()-2, 4) = 0, ROW() &lt;= 401),
    INDEX(input!$P$3:$P$102, (ROW()-2)/4 + 1),
    ""
)</f>
        <v>0</v>
      </c>
      <c r="G358" s="92">
        <f t="array" ref="G358">IF(AND(MOD(ROW()-2, 4) = 0, ROW() &lt;= 401),
    INDEX(input!$Q$3:$Q$102, (ROW()-2)/4 + 1),
)</f>
        <v>0</v>
      </c>
      <c r="H358" s="172" t="b">
        <v>0</v>
      </c>
      <c r="I358" s="92">
        <f t="array" ref="I358">IF(AND(MOD(ROW()-2, 4) = 0, ROW() &lt;= 401),
    INDEX(input!$R$3:$R$102, (ROW()-2)/4 + 1),
    ""
)</f>
        <v>0</v>
      </c>
      <c r="J358" s="92">
        <f t="array" ref="J358">IF(AND(MOD(ROW()-2, 4) = 0, ROW() &lt;= 401),
    INDEX(input!$S$3:$S$102, (ROW()-2)/4 + 1),
    ""
)</f>
        <v>0</v>
      </c>
      <c r="K358" s="92"/>
      <c r="L358" s="92"/>
      <c r="M358" s="92"/>
      <c r="N358" s="92"/>
      <c r="O358" s="92" t="str">
        <f t="array" ref="O358">IF(AND(MOD(ROW()-2, 4) = 0, ROW() &lt;= 401),
    INDEX(input!$AA$3:$AA$102, (ROW()-2)/4 + 1),
    ""
)</f>
        <v/>
      </c>
      <c r="P358" s="173" t="str">
        <f t="array" ref="P358">IF(AND(MOD(ROW()-2, 4) = 0, ROW() &lt;= 401),
    INDEX(input!$AC$3:$AC$102, (ROW()-2)/4 + 1),
    ""
)</f>
        <v>No Matching Item Found</v>
      </c>
      <c r="Q358" s="92" t="s">
        <v>510</v>
      </c>
      <c r="R358" s="173">
        <f t="array" ref="R358">IF(AND(MOD(ROW()-2, 4) = 0, ROW() &lt;= 401),
    INDEX(input!$T$3:$T$102, (ROW()-2)/4 + 1),
    ""
)</f>
        <v>0</v>
      </c>
      <c r="S358" s="92" t="s">
        <v>511</v>
      </c>
      <c r="T358" s="92" t="s">
        <v>512</v>
      </c>
      <c r="U358" s="78" t="b">
        <f t="array" ref="U358">IF(AND(MOD(ROW()-2, 4) = 0, ROW() &lt;= 401),
    INDEX(input!$AF$3:$AF$102, (ROW()-2)/4 + 1),
    ""
)</f>
        <v>0</v>
      </c>
      <c r="V358" s="174">
        <f t="array" ref="V358">IF(AND(MOD(ROW()-2, 4) = 0, ROW() &lt;= 401),
    INDEX(input!$U$3:$U$102, (ROW()-2)/4 + 1),
    ""
)</f>
        <v>0</v>
      </c>
      <c r="W358" s="172" t="b">
        <v>1</v>
      </c>
      <c r="X358" s="172" t="b">
        <v>1</v>
      </c>
      <c r="Y358" s="175" t="str">
        <f t="array" ref="Y358">IF(AND(MOD(ROW()-2, 4) = 0, ROW() &lt;= 401),
    INDEX(input!$AB$3:$AB$102, (ROW()-2)/4 + 1),
    ""
)</f>
        <v/>
      </c>
      <c r="Z358" s="92">
        <f t="array" ref="Z358">INDEX(Images!$3:$401, INT((ROW()-2)/4)+1, MOD(ROW()-2, 4) + 2)</f>
        <v>0</v>
      </c>
      <c r="AA358" s="92">
        <f>IF(Z358&lt;&gt;"", 1, "")</f>
        <v>1</v>
      </c>
      <c r="AB358" s="92" t="str">
        <f t="array" ref="AB358">IF(AND(Z358&lt;&gt;"", MOD(ROW()-2,4)=0), INDEX($B$2:$B$401, (ROW()-2)/4*4 + 1), "")</f>
        <v xml:space="preserve">     </v>
      </c>
      <c r="AC358" s="172" t="b">
        <v>0</v>
      </c>
      <c r="AD358" s="92" t="str">
        <f t="shared" si="67"/>
        <v xml:space="preserve">     </v>
      </c>
      <c r="AE358" s="92"/>
      <c r="AF358" s="92" t="s">
        <v>513</v>
      </c>
      <c r="AG358" s="177" t="str">
        <f t="array" ref="AG358">IF(AND(MOD(ROW()-2, 4) = 0, ROW() &lt;= 401),
    LOWER(INDEX(input!$I$3:$I$102, (ROW()-2)/4 + 1)),
    ""
)</f>
        <v/>
      </c>
      <c r="AH358" s="92"/>
      <c r="AI358" s="92"/>
      <c r="AJ358" s="178" t="str">
        <f t="array" ref="AJ358">IF(MOD(ROW()-2, 4) = 0, IF(LOWER(INDEX(input!$V:$V, 3 + (ROW()-2)/4)) = "Slightly Used", "used", LOWER(INDEX(input!$V:$V, 3 + (ROW()-2)/4))), "")</f>
        <v/>
      </c>
      <c r="AK358" s="172" t="b">
        <v>1</v>
      </c>
      <c r="AL358" s="92"/>
      <c r="AM358" s="92"/>
      <c r="AN358" s="92"/>
      <c r="AO358" s="92"/>
      <c r="AP358" s="92"/>
      <c r="AQ358" s="92"/>
      <c r="AR358" s="92" t="s">
        <v>514</v>
      </c>
      <c r="AS358" s="92"/>
      <c r="AT358" s="78" t="str">
        <f t="array" ref="AT358">IF(AND(MOD(ROW()-2, 4) = 0, ROW() &lt;= 401),
    INDEX(input!$AD$3:$AD$102, (ROW()-2)/4 + 1),
    ""
)</f>
        <v>No Matching Item Found</v>
      </c>
      <c r="AU358" s="172" t="b">
        <v>1</v>
      </c>
      <c r="AV358" s="92"/>
      <c r="AW358" s="92"/>
      <c r="AX358" s="172" t="b">
        <v>1</v>
      </c>
      <c r="AY358" s="92"/>
      <c r="AZ358" s="92"/>
      <c r="BA358" s="172" t="b">
        <v>1</v>
      </c>
      <c r="BB358" s="92"/>
      <c r="BC358" s="92"/>
      <c r="BD358" s="172" t="b">
        <v>1</v>
      </c>
      <c r="BE358" s="92"/>
      <c r="BF358" s="92"/>
      <c r="BG358" s="172" t="b">
        <v>1</v>
      </c>
      <c r="BH358" s="92"/>
      <c r="BI358" s="92"/>
      <c r="BJ358" s="172" t="b">
        <v>1</v>
      </c>
      <c r="BK358" s="92"/>
      <c r="BL358" s="92"/>
      <c r="BM358" s="172" t="b">
        <v>1</v>
      </c>
      <c r="BN358" s="92"/>
      <c r="BO358" s="92"/>
      <c r="BP358" s="92" t="s">
        <v>515</v>
      </c>
      <c r="BQ358" s="10"/>
      <c r="BR358" s="10"/>
    </row>
    <row r="359" spans="1:70">
      <c r="A359" s="92" t="str">
        <f t="shared" si="66"/>
        <v xml:space="preserve">      </v>
      </c>
      <c r="B359" s="92" t="str">
        <f t="array" ref="B359">IF(AND(MOD(ROW()-2, 4) = 0, ROW() &lt;= 402), INDEX(input!$C$3:$C$102, (ROW()-2)/4 + 1), "")</f>
        <v/>
      </c>
      <c r="C359" s="92"/>
      <c r="D359" s="92" t="str">
        <f t="array" ref="D359">IF(AND(MOD(ROW()-2, 4) = 0, ROW() &lt;= 401),
    INDEX(input!$E$3:$E$102, (ROW()-2)/4 + 1),
    ""
)</f>
        <v/>
      </c>
      <c r="E359" s="92"/>
      <c r="F359" s="92" t="str">
        <f t="array" ref="F359">IF(AND(MOD(ROW()-2, 4) = 0, ROW() &lt;= 401),
    INDEX(input!$P$3:$P$102, (ROW()-2)/4 + 1),
    ""
)</f>
        <v/>
      </c>
      <c r="G359" s="92">
        <f t="array" ref="G359">IF(AND(MOD(ROW()-2, 4) = 0, ROW() &lt;= 401),
    INDEX(input!$Q$3:$Q$102, (ROW()-2)/4 + 1),
)</f>
        <v>0</v>
      </c>
      <c r="H359" s="172"/>
      <c r="I359" s="92" t="str">
        <f t="array" ref="I359">IF(AND(MOD(ROW()-2, 4) = 0, ROW() &lt;= 401),
    INDEX(input!$R$3:$R$102, (ROW()-2)/4 + 1),
    ""
)</f>
        <v/>
      </c>
      <c r="J359" s="92" t="str">
        <f t="array" ref="J359">IF(AND(MOD(ROW()-2, 4) = 0, ROW() &lt;= 401),
    INDEX(input!$S$3:$S$102, (ROW()-2)/4 + 1),
    ""
)</f>
        <v/>
      </c>
      <c r="K359" s="92"/>
      <c r="L359" s="92"/>
      <c r="M359" s="92"/>
      <c r="N359" s="92"/>
      <c r="O359" s="92" t="str">
        <f t="array" ref="O359">IF(AND(MOD(ROW()-2, 4) = 0, ROW() &lt;= 401),
    INDEX(input!$AA$3:$AA$102, (ROW()-2)/4 + 1),
    ""
)</f>
        <v/>
      </c>
      <c r="P359" s="173" t="str">
        <f t="array" ref="P359">IF(AND(MOD(ROW()-2, 4) = 0, ROW() &lt;= 401),
    INDEX(input!$AC$3:$AC$102, (ROW()-2)/4 + 1),
    ""
)</f>
        <v/>
      </c>
      <c r="Q359" s="92"/>
      <c r="R359" s="173" t="str">
        <f t="array" ref="R359">IF(AND(MOD(ROW()-2, 4) = 0, ROW() &lt;= 401),
    INDEX(input!$T$3:$T$102, (ROW()-2)/4 + 1),
    ""
)</f>
        <v/>
      </c>
      <c r="S359" s="92"/>
      <c r="T359" s="92"/>
      <c r="U359" s="78" t="str">
        <f t="array" ref="U359">IF(AND(MOD(ROW()-2, 4) = 0, ROW() &lt;= 401),
    INDEX(input!$AF$3:$AF$102, (ROW()-2)/4 + 1),
    ""
)</f>
        <v/>
      </c>
      <c r="V359" s="174" t="str">
        <f t="array" ref="V359">IF(AND(MOD(ROW()-2, 4) = 0, ROW() &lt;= 401),
    INDEX(input!$U$3:$U$102, (ROW()-2)/4 + 1),
    ""
)</f>
        <v/>
      </c>
      <c r="W359" s="172"/>
      <c r="X359" s="172"/>
      <c r="Y359" s="175" t="str">
        <f t="array" ref="Y359">IF(AND(MOD(ROW()-2, 4) = 0, ROW() &lt;= 401),
    INDEX(input!$AB$3:$AB$102, (ROW()-2)/4 + 1),
    ""
)</f>
        <v/>
      </c>
      <c r="Z359" s="92">
        <f t="array" ref="Z359">INDEX(Images!$3:$401, INT((ROW()-2)/4)+1, MOD(ROW()-2, 4) + 2)</f>
        <v>0</v>
      </c>
      <c r="AA359" s="92">
        <f>IF(Z359&lt;&gt;"", 2, "")</f>
        <v>2</v>
      </c>
      <c r="AB359" s="92" t="str">
        <f t="shared" ref="AB359:AB361" si="93">IF(Z359&lt;&gt;"", AB358, "")</f>
        <v xml:space="preserve">     </v>
      </c>
      <c r="AC359" s="172"/>
      <c r="AD359" s="92" t="str">
        <f t="shared" si="67"/>
        <v/>
      </c>
      <c r="AE359" s="92"/>
      <c r="AF359" s="92"/>
      <c r="AG359" s="177" t="str">
        <f t="array" ref="AG359">IF(AND(MOD(ROW()-2, 4) = 0, ROW() &lt;= 401),
    LOWER(INDEX(input!$I$3:$I$102, (ROW()-2)/4 + 1)),
    ""
)</f>
        <v/>
      </c>
      <c r="AH359" s="92"/>
      <c r="AI359" s="92"/>
      <c r="AJ359" s="178" t="str">
        <f t="array" ref="AJ359">IF(MOD(ROW()-2, 4) = 0, IF(LOWER(INDEX(input!$V:$V, 3 + (ROW()-2)/4)) = "Slightly Used", "used", LOWER(INDEX(input!$V:$V, 3 + (ROW()-2)/4))), "")</f>
        <v/>
      </c>
      <c r="AK359" s="172"/>
      <c r="AL359" s="92"/>
      <c r="AM359" s="92"/>
      <c r="AN359" s="92"/>
      <c r="AO359" s="92"/>
      <c r="AP359" s="92"/>
      <c r="AQ359" s="92"/>
      <c r="AR359" s="92"/>
      <c r="AS359" s="92"/>
      <c r="AT359" s="78" t="str">
        <f t="array" ref="AT359">IF(AND(MOD(ROW()-2, 4) = 0, ROW() &lt;= 401),
    INDEX(input!$AD$3:$AD$102, (ROW()-2)/4 + 1),
    ""
)</f>
        <v/>
      </c>
      <c r="AU359" s="172"/>
      <c r="AV359" s="92"/>
      <c r="AW359" s="92"/>
      <c r="AX359" s="172"/>
      <c r="AY359" s="92"/>
      <c r="AZ359" s="92"/>
      <c r="BA359" s="172"/>
      <c r="BB359" s="92"/>
      <c r="BC359" s="92"/>
      <c r="BD359" s="172"/>
      <c r="BE359" s="92"/>
      <c r="BF359" s="92"/>
      <c r="BG359" s="172"/>
      <c r="BH359" s="92"/>
      <c r="BI359" s="92"/>
      <c r="BJ359" s="172"/>
      <c r="BK359" s="92"/>
      <c r="BL359" s="92"/>
      <c r="BM359" s="172"/>
      <c r="BN359" s="92"/>
      <c r="BO359" s="92"/>
      <c r="BP359" s="92"/>
      <c r="BQ359" s="10"/>
      <c r="BR359" s="10"/>
    </row>
    <row r="360" spans="1:70">
      <c r="A360" s="92" t="str">
        <f t="shared" si="66"/>
        <v xml:space="preserve">      </v>
      </c>
      <c r="B360" s="92" t="str">
        <f t="array" ref="B360">IF(AND(MOD(ROW()-2, 4) = 0, ROW() &lt;= 402), INDEX(input!$C$3:$C$102, (ROW()-2)/4 + 1), "")</f>
        <v/>
      </c>
      <c r="C360" s="92"/>
      <c r="D360" s="92" t="str">
        <f t="array" ref="D360">IF(AND(MOD(ROW()-2, 4) = 0, ROW() &lt;= 401),
    INDEX(input!$E$3:$E$102, (ROW()-2)/4 + 1),
    ""
)</f>
        <v/>
      </c>
      <c r="E360" s="92"/>
      <c r="F360" s="92" t="str">
        <f t="array" ref="F360">IF(AND(MOD(ROW()-2, 4) = 0, ROW() &lt;= 401),
    INDEX(input!$P$3:$P$102, (ROW()-2)/4 + 1),
    ""
)</f>
        <v/>
      </c>
      <c r="G360" s="92">
        <f t="array" ref="G360">IF(AND(MOD(ROW()-2, 4) = 0, ROW() &lt;= 401),
    INDEX(input!$Q$3:$Q$102, (ROW()-2)/4 + 1),
)</f>
        <v>0</v>
      </c>
      <c r="H360" s="172"/>
      <c r="I360" s="92" t="str">
        <f t="array" ref="I360">IF(AND(MOD(ROW()-2, 4) = 0, ROW() &lt;= 401),
    INDEX(input!$R$3:$R$102, (ROW()-2)/4 + 1),
    ""
)</f>
        <v/>
      </c>
      <c r="J360" s="92" t="str">
        <f t="array" ref="J360">IF(AND(MOD(ROW()-2, 4) = 0, ROW() &lt;= 401),
    INDEX(input!$S$3:$S$102, (ROW()-2)/4 + 1),
    ""
)</f>
        <v/>
      </c>
      <c r="K360" s="92"/>
      <c r="L360" s="92"/>
      <c r="M360" s="92"/>
      <c r="N360" s="92"/>
      <c r="O360" s="92" t="str">
        <f t="array" ref="O360">IF(AND(MOD(ROW()-2, 4) = 0, ROW() &lt;= 401),
    INDEX(input!$AA$3:$AA$102, (ROW()-2)/4 + 1),
    ""
)</f>
        <v/>
      </c>
      <c r="P360" s="173" t="str">
        <f t="array" ref="P360">IF(AND(MOD(ROW()-2, 4) = 0, ROW() &lt;= 401),
    INDEX(input!$AC$3:$AC$102, (ROW()-2)/4 + 1),
    ""
)</f>
        <v/>
      </c>
      <c r="Q360" s="92"/>
      <c r="R360" s="173" t="str">
        <f t="array" ref="R360">IF(AND(MOD(ROW()-2, 4) = 0, ROW() &lt;= 401),
    INDEX(input!$T$3:$T$102, (ROW()-2)/4 + 1),
    ""
)</f>
        <v/>
      </c>
      <c r="S360" s="92"/>
      <c r="T360" s="92"/>
      <c r="U360" s="78" t="str">
        <f t="array" ref="U360">IF(AND(MOD(ROW()-2, 4) = 0, ROW() &lt;= 401),
    INDEX(input!$AF$3:$AF$102, (ROW()-2)/4 + 1),
    ""
)</f>
        <v/>
      </c>
      <c r="V360" s="174" t="str">
        <f t="array" ref="V360">IF(AND(MOD(ROW()-2, 4) = 0, ROW() &lt;= 401),
    INDEX(input!$U$3:$U$102, (ROW()-2)/4 + 1),
    ""
)</f>
        <v/>
      </c>
      <c r="W360" s="172"/>
      <c r="X360" s="172"/>
      <c r="Y360" s="175" t="str">
        <f t="array" ref="Y360">IF(AND(MOD(ROW()-2, 4) = 0, ROW() &lt;= 401),
    INDEX(input!$AB$3:$AB$102, (ROW()-2)/4 + 1),
    ""
)</f>
        <v/>
      </c>
      <c r="Z360" s="92">
        <f t="array" ref="Z360">INDEX(Images!$3:$401, INT((ROW()-2)/4)+1, MOD(ROW()-2, 4) + 2)</f>
        <v>0</v>
      </c>
      <c r="AA360" s="92">
        <f>IF(Z360&lt;&gt;"", 3, "")</f>
        <v>3</v>
      </c>
      <c r="AB360" s="92" t="str">
        <f t="shared" si="93"/>
        <v xml:space="preserve">     </v>
      </c>
      <c r="AC360" s="172"/>
      <c r="AD360" s="92" t="str">
        <f t="shared" si="67"/>
        <v/>
      </c>
      <c r="AE360" s="92"/>
      <c r="AF360" s="92"/>
      <c r="AG360" s="177" t="str">
        <f t="array" ref="AG360">IF(AND(MOD(ROW()-2, 4) = 0, ROW() &lt;= 401),
    LOWER(INDEX(input!$I$3:$I$102, (ROW()-2)/4 + 1)),
    ""
)</f>
        <v/>
      </c>
      <c r="AH360" s="92"/>
      <c r="AI360" s="92"/>
      <c r="AJ360" s="178" t="str">
        <f t="array" ref="AJ360">IF(MOD(ROW()-2, 4) = 0, IF(LOWER(INDEX(input!$V:$V, 3 + (ROW()-2)/4)) = "Slightly Used", "used", LOWER(INDEX(input!$V:$V, 3 + (ROW()-2)/4))), "")</f>
        <v/>
      </c>
      <c r="AK360" s="172"/>
      <c r="AL360" s="92"/>
      <c r="AM360" s="92"/>
      <c r="AN360" s="92"/>
      <c r="AO360" s="92"/>
      <c r="AP360" s="92"/>
      <c r="AQ360" s="92"/>
      <c r="AR360" s="92"/>
      <c r="AS360" s="92"/>
      <c r="AT360" s="78" t="str">
        <f t="array" ref="AT360">IF(AND(MOD(ROW()-2, 4) = 0, ROW() &lt;= 401),
    INDEX(input!$AD$3:$AD$102, (ROW()-2)/4 + 1),
    ""
)</f>
        <v/>
      </c>
      <c r="AU360" s="172"/>
      <c r="AV360" s="92"/>
      <c r="AW360" s="92"/>
      <c r="AX360" s="172"/>
      <c r="AY360" s="92"/>
      <c r="AZ360" s="92"/>
      <c r="BA360" s="172"/>
      <c r="BB360" s="92"/>
      <c r="BC360" s="92"/>
      <c r="BD360" s="172"/>
      <c r="BE360" s="92"/>
      <c r="BF360" s="92"/>
      <c r="BG360" s="172"/>
      <c r="BH360" s="92"/>
      <c r="BI360" s="92"/>
      <c r="BJ360" s="172"/>
      <c r="BK360" s="92"/>
      <c r="BL360" s="92"/>
      <c r="BM360" s="172"/>
      <c r="BN360" s="92"/>
      <c r="BO360" s="92"/>
      <c r="BP360" s="92"/>
      <c r="BQ360" s="10"/>
      <c r="BR360" s="10"/>
    </row>
    <row r="361" spans="1:70">
      <c r="A361" s="92" t="str">
        <f t="shared" si="66"/>
        <v xml:space="preserve">      </v>
      </c>
      <c r="B361" s="92" t="str">
        <f t="array" ref="B361">IF(AND(MOD(ROW()-2, 4) = 0, ROW() &lt;= 402), INDEX(input!$C$3:$C$102, (ROW()-2)/4 + 1), "")</f>
        <v/>
      </c>
      <c r="C361" s="92"/>
      <c r="D361" s="92" t="str">
        <f t="array" ref="D361">IF(AND(MOD(ROW()-2, 4) = 0, ROW() &lt;= 401),
    INDEX(input!$E$3:$E$102, (ROW()-2)/4 + 1),
    ""
)</f>
        <v/>
      </c>
      <c r="E361" s="92"/>
      <c r="F361" s="92" t="str">
        <f t="array" ref="F361">IF(AND(MOD(ROW()-2, 4) = 0, ROW() &lt;= 401),
    INDEX(input!$P$3:$P$102, (ROW()-2)/4 + 1),
    ""
)</f>
        <v/>
      </c>
      <c r="G361" s="92">
        <f t="array" ref="G361">IF(AND(MOD(ROW()-2, 4) = 0, ROW() &lt;= 401),
    INDEX(input!$Q$3:$Q$102, (ROW()-2)/4 + 1),
)</f>
        <v>0</v>
      </c>
      <c r="H361" s="172"/>
      <c r="I361" s="92" t="str">
        <f t="array" ref="I361">IF(AND(MOD(ROW()-2, 4) = 0, ROW() &lt;= 401),
    INDEX(input!$R$3:$R$102, (ROW()-2)/4 + 1),
    ""
)</f>
        <v/>
      </c>
      <c r="J361" s="92" t="str">
        <f t="array" ref="J361">IF(AND(MOD(ROW()-2, 4) = 0, ROW() &lt;= 401),
    INDEX(input!$S$3:$S$102, (ROW()-2)/4 + 1),
    ""
)</f>
        <v/>
      </c>
      <c r="K361" s="92"/>
      <c r="L361" s="92"/>
      <c r="M361" s="92"/>
      <c r="N361" s="92"/>
      <c r="O361" s="92" t="str">
        <f t="array" ref="O361">IF(AND(MOD(ROW()-2, 4) = 0, ROW() &lt;= 401),
    INDEX(input!$AA$3:$AA$102, (ROW()-2)/4 + 1),
    ""
)</f>
        <v/>
      </c>
      <c r="P361" s="173" t="str">
        <f t="array" ref="P361">IF(AND(MOD(ROW()-2, 4) = 0, ROW() &lt;= 401),
    INDEX(input!$AC$3:$AC$102, (ROW()-2)/4 + 1),
    ""
)</f>
        <v/>
      </c>
      <c r="Q361" s="92"/>
      <c r="R361" s="173" t="str">
        <f t="array" ref="R361">IF(AND(MOD(ROW()-2, 4) = 0, ROW() &lt;= 401),
    INDEX(input!$T$3:$T$102, (ROW()-2)/4 + 1),
    ""
)</f>
        <v/>
      </c>
      <c r="S361" s="92"/>
      <c r="T361" s="92"/>
      <c r="U361" s="78" t="str">
        <f t="array" ref="U361">IF(AND(MOD(ROW()-2, 4) = 0, ROW() &lt;= 401),
    INDEX(input!$AF$3:$AF$102, (ROW()-2)/4 + 1),
    ""
)</f>
        <v/>
      </c>
      <c r="V361" s="174" t="str">
        <f t="array" ref="V361">IF(AND(MOD(ROW()-2, 4) = 0, ROW() &lt;= 401),
    INDEX(input!$U$3:$U$102, (ROW()-2)/4 + 1),
    ""
)</f>
        <v/>
      </c>
      <c r="W361" s="172"/>
      <c r="X361" s="172"/>
      <c r="Y361" s="175" t="str">
        <f t="array" ref="Y361">IF(AND(MOD(ROW()-2, 4) = 0, ROW() &lt;= 401),
    INDEX(input!$AB$3:$AB$102, (ROW()-2)/4 + 1),
    ""
)</f>
        <v/>
      </c>
      <c r="Z361" s="92">
        <f t="array" ref="Z361">INDEX(Images!$3:$401, INT((ROW()-2)/4)+1, MOD(ROW()-2, 4) + 2)</f>
        <v>0</v>
      </c>
      <c r="AA361" s="92">
        <f>IF(Z361&lt;&gt;"", 4, "")</f>
        <v>4</v>
      </c>
      <c r="AB361" s="92" t="str">
        <f t="shared" si="93"/>
        <v xml:space="preserve">     </v>
      </c>
      <c r="AC361" s="172"/>
      <c r="AD361" s="92" t="str">
        <f t="shared" si="67"/>
        <v/>
      </c>
      <c r="AE361" s="92"/>
      <c r="AF361" s="92"/>
      <c r="AG361" s="177" t="str">
        <f t="array" ref="AG361">IF(AND(MOD(ROW()-2, 4) = 0, ROW() &lt;= 401),
    LOWER(INDEX(input!$I$3:$I$102, (ROW()-2)/4 + 1)),
    ""
)</f>
        <v/>
      </c>
      <c r="AH361" s="92"/>
      <c r="AI361" s="92"/>
      <c r="AJ361" s="178" t="str">
        <f t="array" ref="AJ361">IF(MOD(ROW()-2, 4) = 0, IF(LOWER(INDEX(input!$V:$V, 3 + (ROW()-2)/4)) = "Slightly Used", "used", LOWER(INDEX(input!$V:$V, 3 + (ROW()-2)/4))), "")</f>
        <v/>
      </c>
      <c r="AK361" s="172"/>
      <c r="AL361" s="92"/>
      <c r="AM361" s="92"/>
      <c r="AN361" s="92"/>
      <c r="AO361" s="92"/>
      <c r="AP361" s="92"/>
      <c r="AQ361" s="92"/>
      <c r="AR361" s="92"/>
      <c r="AS361" s="92"/>
      <c r="AT361" s="78" t="str">
        <f t="array" ref="AT361">IF(AND(MOD(ROW()-2, 4) = 0, ROW() &lt;= 401),
    INDEX(input!$AD$3:$AD$102, (ROW()-2)/4 + 1),
    ""
)</f>
        <v/>
      </c>
      <c r="AU361" s="172"/>
      <c r="AV361" s="92"/>
      <c r="AW361" s="92"/>
      <c r="AX361" s="172"/>
      <c r="AY361" s="92"/>
      <c r="AZ361" s="92"/>
      <c r="BA361" s="172"/>
      <c r="BB361" s="92"/>
      <c r="BC361" s="92"/>
      <c r="BD361" s="172"/>
      <c r="BE361" s="92"/>
      <c r="BF361" s="92"/>
      <c r="BG361" s="172"/>
      <c r="BH361" s="92"/>
      <c r="BI361" s="92"/>
      <c r="BJ361" s="172"/>
      <c r="BK361" s="92"/>
      <c r="BL361" s="92"/>
      <c r="BM361" s="172"/>
      <c r="BN361" s="92"/>
      <c r="BO361" s="92"/>
      <c r="BP361" s="92"/>
      <c r="BQ361" s="10"/>
      <c r="BR361" s="10"/>
    </row>
    <row r="362" spans="1:70">
      <c r="A362" s="92" t="str">
        <f t="shared" si="66"/>
        <v xml:space="preserve">      </v>
      </c>
      <c r="B362" s="92" t="str">
        <f t="array" ref="B362">IF(AND(MOD(ROW()-2, 4) = 0, ROW() &lt;= 402), INDEX(input!$C$3:$C$102, (ROW()-2)/4 + 1), "")</f>
        <v xml:space="preserve">     </v>
      </c>
      <c r="C362" s="92" t="str">
        <f t="array" aca="1" ref="C36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62" s="92">
        <f t="array" ref="D362">IF(AND(MOD(ROW()-2, 4) = 0, ROW() &lt;= 401),
    INDEX(input!$E$3:$E$102, (ROW()-2)/4 + 1),
    ""
)</f>
        <v>0</v>
      </c>
      <c r="E362" s="92" t="s">
        <v>509</v>
      </c>
      <c r="F362" s="92">
        <f t="array" ref="F362">IF(AND(MOD(ROW()-2, 4) = 0, ROW() &lt;= 401),
    INDEX(input!$P$3:$P$102, (ROW()-2)/4 + 1),
    ""
)</f>
        <v>0</v>
      </c>
      <c r="G362" s="92">
        <f t="array" ref="G362">IF(AND(MOD(ROW()-2, 4) = 0, ROW() &lt;= 401),
    INDEX(input!$Q$3:$Q$102, (ROW()-2)/4 + 1),
)</f>
        <v>0</v>
      </c>
      <c r="H362" s="172" t="b">
        <v>0</v>
      </c>
      <c r="I362" s="92">
        <f t="array" ref="I362">IF(AND(MOD(ROW()-2, 4) = 0, ROW() &lt;= 401),
    INDEX(input!$R$3:$R$102, (ROW()-2)/4 + 1),
    ""
)</f>
        <v>0</v>
      </c>
      <c r="J362" s="92">
        <f t="array" ref="J362">IF(AND(MOD(ROW()-2, 4) = 0, ROW() &lt;= 401),
    INDEX(input!$S$3:$S$102, (ROW()-2)/4 + 1),
    ""
)</f>
        <v>0</v>
      </c>
      <c r="K362" s="92"/>
      <c r="L362" s="92"/>
      <c r="M362" s="92"/>
      <c r="N362" s="92"/>
      <c r="O362" s="92" t="str">
        <f t="array" ref="O362">IF(AND(MOD(ROW()-2, 4) = 0, ROW() &lt;= 401),
    INDEX(input!$AA$3:$AA$102, (ROW()-2)/4 + 1),
    ""
)</f>
        <v/>
      </c>
      <c r="P362" s="173" t="str">
        <f t="array" ref="P362">IF(AND(MOD(ROW()-2, 4) = 0, ROW() &lt;= 401),
    INDEX(input!$AC$3:$AC$102, (ROW()-2)/4 + 1),
    ""
)</f>
        <v>No Matching Item Found</v>
      </c>
      <c r="Q362" s="92" t="s">
        <v>510</v>
      </c>
      <c r="R362" s="173">
        <f t="array" ref="R362">IF(AND(MOD(ROW()-2, 4) = 0, ROW() &lt;= 401),
    INDEX(input!$T$3:$T$102, (ROW()-2)/4 + 1),
    ""
)</f>
        <v>0</v>
      </c>
      <c r="S362" s="92" t="s">
        <v>511</v>
      </c>
      <c r="T362" s="92" t="s">
        <v>512</v>
      </c>
      <c r="U362" s="78" t="b">
        <f t="array" ref="U362">IF(AND(MOD(ROW()-2, 4) = 0, ROW() &lt;= 401),
    INDEX(input!$AF$3:$AF$102, (ROW()-2)/4 + 1),
    ""
)</f>
        <v>0</v>
      </c>
      <c r="V362" s="174">
        <f t="array" ref="V362">IF(AND(MOD(ROW()-2, 4) = 0, ROW() &lt;= 401),
    INDEX(input!$U$3:$U$102, (ROW()-2)/4 + 1),
    ""
)</f>
        <v>0</v>
      </c>
      <c r="W362" s="172" t="b">
        <v>1</v>
      </c>
      <c r="X362" s="172" t="b">
        <v>1</v>
      </c>
      <c r="Y362" s="175" t="str">
        <f t="array" ref="Y362">IF(AND(MOD(ROW()-2, 4) = 0, ROW() &lt;= 401),
    INDEX(input!$AB$3:$AB$102, (ROW()-2)/4 + 1),
    ""
)</f>
        <v/>
      </c>
      <c r="Z362" s="92">
        <f t="array" ref="Z362">INDEX(Images!$3:$401, INT((ROW()-2)/4)+1, MOD(ROW()-2, 4) + 2)</f>
        <v>0</v>
      </c>
      <c r="AA362" s="92">
        <f>IF(Z362&lt;&gt;"", 1, "")</f>
        <v>1</v>
      </c>
      <c r="AB362" s="92" t="str">
        <f t="array" ref="AB362">IF(AND(Z362&lt;&gt;"", MOD(ROW()-2,4)=0), INDEX($B$2:$B$401, (ROW()-2)/4*4 + 1), "")</f>
        <v xml:space="preserve">     </v>
      </c>
      <c r="AC362" s="172" t="b">
        <v>0</v>
      </c>
      <c r="AD362" s="92" t="str">
        <f t="shared" si="67"/>
        <v xml:space="preserve">     </v>
      </c>
      <c r="AE362" s="92"/>
      <c r="AF362" s="92" t="s">
        <v>513</v>
      </c>
      <c r="AG362" s="177" t="str">
        <f t="array" ref="AG362">IF(AND(MOD(ROW()-2, 4) = 0, ROW() &lt;= 401),
    LOWER(INDEX(input!$I$3:$I$102, (ROW()-2)/4 + 1)),
    ""
)</f>
        <v/>
      </c>
      <c r="AH362" s="92"/>
      <c r="AI362" s="92"/>
      <c r="AJ362" s="178" t="str">
        <f t="array" ref="AJ362">IF(MOD(ROW()-2, 4) = 0, IF(LOWER(INDEX(input!$V:$V, 3 + (ROW()-2)/4)) = "Slightly Used", "used", LOWER(INDEX(input!$V:$V, 3 + (ROW()-2)/4))), "")</f>
        <v/>
      </c>
      <c r="AK362" s="172" t="b">
        <v>1</v>
      </c>
      <c r="AL362" s="92"/>
      <c r="AM362" s="92"/>
      <c r="AN362" s="92"/>
      <c r="AO362" s="92"/>
      <c r="AP362" s="92"/>
      <c r="AQ362" s="92"/>
      <c r="AR362" s="92" t="s">
        <v>514</v>
      </c>
      <c r="AS362" s="92"/>
      <c r="AT362" s="78" t="str">
        <f t="array" ref="AT362">IF(AND(MOD(ROW()-2, 4) = 0, ROW() &lt;= 401),
    INDEX(input!$AD$3:$AD$102, (ROW()-2)/4 + 1),
    ""
)</f>
        <v>No Matching Item Found</v>
      </c>
      <c r="AU362" s="172" t="b">
        <v>1</v>
      </c>
      <c r="AV362" s="92"/>
      <c r="AW362" s="92"/>
      <c r="AX362" s="172" t="b">
        <v>1</v>
      </c>
      <c r="AY362" s="92"/>
      <c r="AZ362" s="92"/>
      <c r="BA362" s="172" t="b">
        <v>1</v>
      </c>
      <c r="BB362" s="92"/>
      <c r="BC362" s="92"/>
      <c r="BD362" s="172" t="b">
        <v>1</v>
      </c>
      <c r="BE362" s="92"/>
      <c r="BF362" s="92"/>
      <c r="BG362" s="172" t="b">
        <v>1</v>
      </c>
      <c r="BH362" s="92"/>
      <c r="BI362" s="92"/>
      <c r="BJ362" s="172" t="b">
        <v>1</v>
      </c>
      <c r="BK362" s="92"/>
      <c r="BL362" s="92"/>
      <c r="BM362" s="172" t="b">
        <v>1</v>
      </c>
      <c r="BN362" s="92"/>
      <c r="BO362" s="92"/>
      <c r="BP362" s="92" t="s">
        <v>515</v>
      </c>
      <c r="BQ362" s="10"/>
      <c r="BR362" s="10"/>
    </row>
    <row r="363" spans="1:70">
      <c r="A363" s="92" t="str">
        <f t="shared" si="66"/>
        <v xml:space="preserve">      </v>
      </c>
      <c r="B363" s="92" t="str">
        <f t="array" ref="B363">IF(AND(MOD(ROW()-2, 4) = 0, ROW() &lt;= 402), INDEX(input!$C$3:$C$102, (ROW()-2)/4 + 1), "")</f>
        <v/>
      </c>
      <c r="C363" s="92"/>
      <c r="D363" s="92" t="str">
        <f t="array" ref="D363">IF(AND(MOD(ROW()-2, 4) = 0, ROW() &lt;= 401),
    INDEX(input!$E$3:$E$102, (ROW()-2)/4 + 1),
    ""
)</f>
        <v/>
      </c>
      <c r="E363" s="92"/>
      <c r="F363" s="92" t="str">
        <f t="array" ref="F363">IF(AND(MOD(ROW()-2, 4) = 0, ROW() &lt;= 401),
    INDEX(input!$P$3:$P$102, (ROW()-2)/4 + 1),
    ""
)</f>
        <v/>
      </c>
      <c r="G363" s="92">
        <f t="array" ref="G363">IF(AND(MOD(ROW()-2, 4) = 0, ROW() &lt;= 401),
    INDEX(input!$Q$3:$Q$102, (ROW()-2)/4 + 1),
)</f>
        <v>0</v>
      </c>
      <c r="H363" s="172"/>
      <c r="I363" s="92" t="str">
        <f t="array" ref="I363">IF(AND(MOD(ROW()-2, 4) = 0, ROW() &lt;= 401),
    INDEX(input!$R$3:$R$102, (ROW()-2)/4 + 1),
    ""
)</f>
        <v/>
      </c>
      <c r="J363" s="92" t="str">
        <f t="array" ref="J363">IF(AND(MOD(ROW()-2, 4) = 0, ROW() &lt;= 401),
    INDEX(input!$S$3:$S$102, (ROW()-2)/4 + 1),
    ""
)</f>
        <v/>
      </c>
      <c r="K363" s="92"/>
      <c r="L363" s="92"/>
      <c r="M363" s="92"/>
      <c r="N363" s="92"/>
      <c r="O363" s="92" t="str">
        <f t="array" ref="O363">IF(AND(MOD(ROW()-2, 4) = 0, ROW() &lt;= 401),
    INDEX(input!$AA$3:$AA$102, (ROW()-2)/4 + 1),
    ""
)</f>
        <v/>
      </c>
      <c r="P363" s="173" t="str">
        <f t="array" ref="P363">IF(AND(MOD(ROW()-2, 4) = 0, ROW() &lt;= 401),
    INDEX(input!$AC$3:$AC$102, (ROW()-2)/4 + 1),
    ""
)</f>
        <v/>
      </c>
      <c r="Q363" s="92"/>
      <c r="R363" s="173" t="str">
        <f t="array" ref="R363">IF(AND(MOD(ROW()-2, 4) = 0, ROW() &lt;= 401),
    INDEX(input!$T$3:$T$102, (ROW()-2)/4 + 1),
    ""
)</f>
        <v/>
      </c>
      <c r="S363" s="92"/>
      <c r="T363" s="92"/>
      <c r="U363" s="78" t="str">
        <f t="array" ref="U363">IF(AND(MOD(ROW()-2, 4) = 0, ROW() &lt;= 401),
    INDEX(input!$AF$3:$AF$102, (ROW()-2)/4 + 1),
    ""
)</f>
        <v/>
      </c>
      <c r="V363" s="174" t="str">
        <f t="array" ref="V363">IF(AND(MOD(ROW()-2, 4) = 0, ROW() &lt;= 401),
    INDEX(input!$U$3:$U$102, (ROW()-2)/4 + 1),
    ""
)</f>
        <v/>
      </c>
      <c r="W363" s="172"/>
      <c r="X363" s="172"/>
      <c r="Y363" s="175" t="str">
        <f t="array" ref="Y363">IF(AND(MOD(ROW()-2, 4) = 0, ROW() &lt;= 401),
    INDEX(input!$AB$3:$AB$102, (ROW()-2)/4 + 1),
    ""
)</f>
        <v/>
      </c>
      <c r="Z363" s="92">
        <f t="array" ref="Z363">INDEX(Images!$3:$401, INT((ROW()-2)/4)+1, MOD(ROW()-2, 4) + 2)</f>
        <v>0</v>
      </c>
      <c r="AA363" s="92">
        <f>IF(Z363&lt;&gt;"", 2, "")</f>
        <v>2</v>
      </c>
      <c r="AB363" s="92" t="str">
        <f t="shared" ref="AB363:AB365" si="94">IF(Z363&lt;&gt;"", AB362, "")</f>
        <v xml:space="preserve">     </v>
      </c>
      <c r="AC363" s="172"/>
      <c r="AD363" s="92" t="str">
        <f t="shared" si="67"/>
        <v/>
      </c>
      <c r="AE363" s="92"/>
      <c r="AF363" s="92"/>
      <c r="AG363" s="177" t="str">
        <f t="array" ref="AG363">IF(AND(MOD(ROW()-2, 4) = 0, ROW() &lt;= 401),
    LOWER(INDEX(input!$I$3:$I$102, (ROW()-2)/4 + 1)),
    ""
)</f>
        <v/>
      </c>
      <c r="AH363" s="92"/>
      <c r="AI363" s="92"/>
      <c r="AJ363" s="178" t="str">
        <f t="array" ref="AJ363">IF(MOD(ROW()-2, 4) = 0, IF(LOWER(INDEX(input!$V:$V, 3 + (ROW()-2)/4)) = "Slightly Used", "used", LOWER(INDEX(input!$V:$V, 3 + (ROW()-2)/4))), "")</f>
        <v/>
      </c>
      <c r="AK363" s="172"/>
      <c r="AL363" s="92"/>
      <c r="AM363" s="92"/>
      <c r="AN363" s="92"/>
      <c r="AO363" s="92"/>
      <c r="AP363" s="92"/>
      <c r="AQ363" s="92"/>
      <c r="AR363" s="92"/>
      <c r="AS363" s="92"/>
      <c r="AT363" s="78" t="str">
        <f t="array" ref="AT363">IF(AND(MOD(ROW()-2, 4) = 0, ROW() &lt;= 401),
    INDEX(input!$AD$3:$AD$102, (ROW()-2)/4 + 1),
    ""
)</f>
        <v/>
      </c>
      <c r="AU363" s="172"/>
      <c r="AV363" s="92"/>
      <c r="AW363" s="92"/>
      <c r="AX363" s="172"/>
      <c r="AY363" s="92"/>
      <c r="AZ363" s="92"/>
      <c r="BA363" s="172"/>
      <c r="BB363" s="92"/>
      <c r="BC363" s="92"/>
      <c r="BD363" s="172"/>
      <c r="BE363" s="92"/>
      <c r="BF363" s="92"/>
      <c r="BG363" s="172"/>
      <c r="BH363" s="92"/>
      <c r="BI363" s="92"/>
      <c r="BJ363" s="172"/>
      <c r="BK363" s="92"/>
      <c r="BL363" s="92"/>
      <c r="BM363" s="172"/>
      <c r="BN363" s="92"/>
      <c r="BO363" s="92"/>
      <c r="BP363" s="92"/>
      <c r="BQ363" s="10"/>
      <c r="BR363" s="10"/>
    </row>
    <row r="364" spans="1:70">
      <c r="A364" s="92" t="str">
        <f t="shared" si="66"/>
        <v xml:space="preserve">      </v>
      </c>
      <c r="B364" s="92" t="str">
        <f t="array" ref="B364">IF(AND(MOD(ROW()-2, 4) = 0, ROW() &lt;= 402), INDEX(input!$C$3:$C$102, (ROW()-2)/4 + 1), "")</f>
        <v/>
      </c>
      <c r="C364" s="92"/>
      <c r="D364" s="92" t="str">
        <f t="array" ref="D364">IF(AND(MOD(ROW()-2, 4) = 0, ROW() &lt;= 401),
    INDEX(input!$E$3:$E$102, (ROW()-2)/4 + 1),
    ""
)</f>
        <v/>
      </c>
      <c r="E364" s="92"/>
      <c r="F364" s="92" t="str">
        <f t="array" ref="F364">IF(AND(MOD(ROW()-2, 4) = 0, ROW() &lt;= 401),
    INDEX(input!$P$3:$P$102, (ROW()-2)/4 + 1),
    ""
)</f>
        <v/>
      </c>
      <c r="G364" s="92">
        <f t="array" ref="G364">IF(AND(MOD(ROW()-2, 4) = 0, ROW() &lt;= 401),
    INDEX(input!$Q$3:$Q$102, (ROW()-2)/4 + 1),
)</f>
        <v>0</v>
      </c>
      <c r="H364" s="172"/>
      <c r="I364" s="92" t="str">
        <f t="array" ref="I364">IF(AND(MOD(ROW()-2, 4) = 0, ROW() &lt;= 401),
    INDEX(input!$R$3:$R$102, (ROW()-2)/4 + 1),
    ""
)</f>
        <v/>
      </c>
      <c r="J364" s="92" t="str">
        <f t="array" ref="J364">IF(AND(MOD(ROW()-2, 4) = 0, ROW() &lt;= 401),
    INDEX(input!$S$3:$S$102, (ROW()-2)/4 + 1),
    ""
)</f>
        <v/>
      </c>
      <c r="K364" s="92"/>
      <c r="L364" s="92"/>
      <c r="M364" s="92"/>
      <c r="N364" s="92"/>
      <c r="O364" s="92" t="str">
        <f t="array" ref="O364">IF(AND(MOD(ROW()-2, 4) = 0, ROW() &lt;= 401),
    INDEX(input!$AA$3:$AA$102, (ROW()-2)/4 + 1),
    ""
)</f>
        <v/>
      </c>
      <c r="P364" s="173" t="str">
        <f t="array" ref="P364">IF(AND(MOD(ROW()-2, 4) = 0, ROW() &lt;= 401),
    INDEX(input!$AC$3:$AC$102, (ROW()-2)/4 + 1),
    ""
)</f>
        <v/>
      </c>
      <c r="Q364" s="92"/>
      <c r="R364" s="173" t="str">
        <f t="array" ref="R364">IF(AND(MOD(ROW()-2, 4) = 0, ROW() &lt;= 401),
    INDEX(input!$T$3:$T$102, (ROW()-2)/4 + 1),
    ""
)</f>
        <v/>
      </c>
      <c r="S364" s="92"/>
      <c r="T364" s="92"/>
      <c r="U364" s="78" t="str">
        <f t="array" ref="U364">IF(AND(MOD(ROW()-2, 4) = 0, ROW() &lt;= 401),
    INDEX(input!$AF$3:$AF$102, (ROW()-2)/4 + 1),
    ""
)</f>
        <v/>
      </c>
      <c r="V364" s="174" t="str">
        <f t="array" ref="V364">IF(AND(MOD(ROW()-2, 4) = 0, ROW() &lt;= 401),
    INDEX(input!$U$3:$U$102, (ROW()-2)/4 + 1),
    ""
)</f>
        <v/>
      </c>
      <c r="W364" s="172"/>
      <c r="X364" s="172"/>
      <c r="Y364" s="175" t="str">
        <f t="array" ref="Y364">IF(AND(MOD(ROW()-2, 4) = 0, ROW() &lt;= 401),
    INDEX(input!$AB$3:$AB$102, (ROW()-2)/4 + 1),
    ""
)</f>
        <v/>
      </c>
      <c r="Z364" s="92">
        <f t="array" ref="Z364">INDEX(Images!$3:$401, INT((ROW()-2)/4)+1, MOD(ROW()-2, 4) + 2)</f>
        <v>0</v>
      </c>
      <c r="AA364" s="92">
        <f>IF(Z364&lt;&gt;"", 3, "")</f>
        <v>3</v>
      </c>
      <c r="AB364" s="92" t="str">
        <f t="shared" si="94"/>
        <v xml:space="preserve">     </v>
      </c>
      <c r="AC364" s="172"/>
      <c r="AD364" s="92" t="str">
        <f t="shared" si="67"/>
        <v/>
      </c>
      <c r="AE364" s="92"/>
      <c r="AF364" s="92"/>
      <c r="AG364" s="177" t="str">
        <f t="array" ref="AG364">IF(AND(MOD(ROW()-2, 4) = 0, ROW() &lt;= 401),
    LOWER(INDEX(input!$I$3:$I$102, (ROW()-2)/4 + 1)),
    ""
)</f>
        <v/>
      </c>
      <c r="AH364" s="92"/>
      <c r="AI364" s="92"/>
      <c r="AJ364" s="178" t="str">
        <f t="array" ref="AJ364">IF(MOD(ROW()-2, 4) = 0, IF(LOWER(INDEX(input!$V:$V, 3 + (ROW()-2)/4)) = "Slightly Used", "used", LOWER(INDEX(input!$V:$V, 3 + (ROW()-2)/4))), "")</f>
        <v/>
      </c>
      <c r="AK364" s="172"/>
      <c r="AL364" s="92"/>
      <c r="AM364" s="92"/>
      <c r="AN364" s="92"/>
      <c r="AO364" s="92"/>
      <c r="AP364" s="92"/>
      <c r="AQ364" s="92"/>
      <c r="AR364" s="92"/>
      <c r="AS364" s="92"/>
      <c r="AT364" s="78" t="str">
        <f t="array" ref="AT364">IF(AND(MOD(ROW()-2, 4) = 0, ROW() &lt;= 401),
    INDEX(input!$AD$3:$AD$102, (ROW()-2)/4 + 1),
    ""
)</f>
        <v/>
      </c>
      <c r="AU364" s="172"/>
      <c r="AV364" s="92"/>
      <c r="AW364" s="92"/>
      <c r="AX364" s="172"/>
      <c r="AY364" s="92"/>
      <c r="AZ364" s="92"/>
      <c r="BA364" s="172"/>
      <c r="BB364" s="92"/>
      <c r="BC364" s="92"/>
      <c r="BD364" s="172"/>
      <c r="BE364" s="92"/>
      <c r="BF364" s="92"/>
      <c r="BG364" s="172"/>
      <c r="BH364" s="92"/>
      <c r="BI364" s="92"/>
      <c r="BJ364" s="172"/>
      <c r="BK364" s="92"/>
      <c r="BL364" s="92"/>
      <c r="BM364" s="172"/>
      <c r="BN364" s="92"/>
      <c r="BO364" s="92"/>
      <c r="BP364" s="92"/>
      <c r="BQ364" s="10"/>
      <c r="BR364" s="10"/>
    </row>
    <row r="365" spans="1:70">
      <c r="A365" s="92" t="str">
        <f t="shared" si="66"/>
        <v xml:space="preserve">      </v>
      </c>
      <c r="B365" s="92" t="str">
        <f t="array" ref="B365">IF(AND(MOD(ROW()-2, 4) = 0, ROW() &lt;= 402), INDEX(input!$C$3:$C$102, (ROW()-2)/4 + 1), "")</f>
        <v/>
      </c>
      <c r="C365" s="92"/>
      <c r="D365" s="92" t="str">
        <f t="array" ref="D365">IF(AND(MOD(ROW()-2, 4) = 0, ROW() &lt;= 401),
    INDEX(input!$E$3:$E$102, (ROW()-2)/4 + 1),
    ""
)</f>
        <v/>
      </c>
      <c r="E365" s="92"/>
      <c r="F365" s="92" t="str">
        <f t="array" ref="F365">IF(AND(MOD(ROW()-2, 4) = 0, ROW() &lt;= 401),
    INDEX(input!$P$3:$P$102, (ROW()-2)/4 + 1),
    ""
)</f>
        <v/>
      </c>
      <c r="G365" s="92">
        <f t="array" ref="G365">IF(AND(MOD(ROW()-2, 4) = 0, ROW() &lt;= 401),
    INDEX(input!$Q$3:$Q$102, (ROW()-2)/4 + 1),
)</f>
        <v>0</v>
      </c>
      <c r="H365" s="172"/>
      <c r="I365" s="92" t="str">
        <f t="array" ref="I365">IF(AND(MOD(ROW()-2, 4) = 0, ROW() &lt;= 401),
    INDEX(input!$R$3:$R$102, (ROW()-2)/4 + 1),
    ""
)</f>
        <v/>
      </c>
      <c r="J365" s="92" t="str">
        <f t="array" ref="J365">IF(AND(MOD(ROW()-2, 4) = 0, ROW() &lt;= 401),
    INDEX(input!$S$3:$S$102, (ROW()-2)/4 + 1),
    ""
)</f>
        <v/>
      </c>
      <c r="K365" s="92"/>
      <c r="L365" s="92"/>
      <c r="M365" s="92"/>
      <c r="N365" s="92"/>
      <c r="O365" s="92" t="str">
        <f t="array" ref="O365">IF(AND(MOD(ROW()-2, 4) = 0, ROW() &lt;= 401),
    INDEX(input!$AA$3:$AA$102, (ROW()-2)/4 + 1),
    ""
)</f>
        <v/>
      </c>
      <c r="P365" s="173" t="str">
        <f t="array" ref="P365">IF(AND(MOD(ROW()-2, 4) = 0, ROW() &lt;= 401),
    INDEX(input!$AC$3:$AC$102, (ROW()-2)/4 + 1),
    ""
)</f>
        <v/>
      </c>
      <c r="Q365" s="92"/>
      <c r="R365" s="173" t="str">
        <f t="array" ref="R365">IF(AND(MOD(ROW()-2, 4) = 0, ROW() &lt;= 401),
    INDEX(input!$T$3:$T$102, (ROW()-2)/4 + 1),
    ""
)</f>
        <v/>
      </c>
      <c r="S365" s="92"/>
      <c r="T365" s="92"/>
      <c r="U365" s="78" t="str">
        <f t="array" ref="U365">IF(AND(MOD(ROW()-2, 4) = 0, ROW() &lt;= 401),
    INDEX(input!$AF$3:$AF$102, (ROW()-2)/4 + 1),
    ""
)</f>
        <v/>
      </c>
      <c r="V365" s="174" t="str">
        <f t="array" ref="V365">IF(AND(MOD(ROW()-2, 4) = 0, ROW() &lt;= 401),
    INDEX(input!$U$3:$U$102, (ROW()-2)/4 + 1),
    ""
)</f>
        <v/>
      </c>
      <c r="W365" s="172"/>
      <c r="X365" s="172"/>
      <c r="Y365" s="175" t="str">
        <f t="array" ref="Y365">IF(AND(MOD(ROW()-2, 4) = 0, ROW() &lt;= 401),
    INDEX(input!$AB$3:$AB$102, (ROW()-2)/4 + 1),
    ""
)</f>
        <v/>
      </c>
      <c r="Z365" s="92">
        <f t="array" ref="Z365">INDEX(Images!$3:$401, INT((ROW()-2)/4)+1, MOD(ROW()-2, 4) + 2)</f>
        <v>0</v>
      </c>
      <c r="AA365" s="92">
        <f>IF(Z365&lt;&gt;"", 4, "")</f>
        <v>4</v>
      </c>
      <c r="AB365" s="92" t="str">
        <f t="shared" si="94"/>
        <v xml:space="preserve">     </v>
      </c>
      <c r="AC365" s="172"/>
      <c r="AD365" s="92" t="str">
        <f t="shared" si="67"/>
        <v/>
      </c>
      <c r="AE365" s="92"/>
      <c r="AF365" s="92"/>
      <c r="AG365" s="177" t="str">
        <f t="array" ref="AG365">IF(AND(MOD(ROW()-2, 4) = 0, ROW() &lt;= 401),
    LOWER(INDEX(input!$I$3:$I$102, (ROW()-2)/4 + 1)),
    ""
)</f>
        <v/>
      </c>
      <c r="AH365" s="92"/>
      <c r="AI365" s="92"/>
      <c r="AJ365" s="178" t="str">
        <f t="array" ref="AJ365">IF(MOD(ROW()-2, 4) = 0, IF(LOWER(INDEX(input!$V:$V, 3 + (ROW()-2)/4)) = "Slightly Used", "used", LOWER(INDEX(input!$V:$V, 3 + (ROW()-2)/4))), "")</f>
        <v/>
      </c>
      <c r="AK365" s="172"/>
      <c r="AL365" s="92"/>
      <c r="AM365" s="92"/>
      <c r="AN365" s="92"/>
      <c r="AO365" s="92"/>
      <c r="AP365" s="92"/>
      <c r="AQ365" s="92"/>
      <c r="AR365" s="92"/>
      <c r="AS365" s="92"/>
      <c r="AT365" s="78" t="str">
        <f t="array" ref="AT365">IF(AND(MOD(ROW()-2, 4) = 0, ROW() &lt;= 401),
    INDEX(input!$AD$3:$AD$102, (ROW()-2)/4 + 1),
    ""
)</f>
        <v/>
      </c>
      <c r="AU365" s="172"/>
      <c r="AV365" s="92"/>
      <c r="AW365" s="92"/>
      <c r="AX365" s="172"/>
      <c r="AY365" s="92"/>
      <c r="AZ365" s="92"/>
      <c r="BA365" s="172"/>
      <c r="BB365" s="92"/>
      <c r="BC365" s="92"/>
      <c r="BD365" s="172"/>
      <c r="BE365" s="92"/>
      <c r="BF365" s="92"/>
      <c r="BG365" s="172"/>
      <c r="BH365" s="92"/>
      <c r="BI365" s="92"/>
      <c r="BJ365" s="172"/>
      <c r="BK365" s="92"/>
      <c r="BL365" s="92"/>
      <c r="BM365" s="172"/>
      <c r="BN365" s="92"/>
      <c r="BO365" s="92"/>
      <c r="BP365" s="92"/>
      <c r="BQ365" s="10"/>
      <c r="BR365" s="10"/>
    </row>
    <row r="366" spans="1:70">
      <c r="A366" s="92" t="str">
        <f t="shared" si="66"/>
        <v xml:space="preserve">      </v>
      </c>
      <c r="B366" s="92" t="str">
        <f t="array" ref="B366">IF(AND(MOD(ROW()-2, 4) = 0, ROW() &lt;= 402), INDEX(input!$C$3:$C$102, (ROW()-2)/4 + 1), "")</f>
        <v xml:space="preserve">     </v>
      </c>
      <c r="C366" s="92" t="str">
        <f t="array" aca="1" ref="C36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66" s="92">
        <f t="array" ref="D366">IF(AND(MOD(ROW()-2, 4) = 0, ROW() &lt;= 401),
    INDEX(input!$E$3:$E$102, (ROW()-2)/4 + 1),
    ""
)</f>
        <v>0</v>
      </c>
      <c r="E366" s="92" t="s">
        <v>509</v>
      </c>
      <c r="F366" s="92">
        <f t="array" ref="F366">IF(AND(MOD(ROW()-2, 4) = 0, ROW() &lt;= 401),
    INDEX(input!$P$3:$P$102, (ROW()-2)/4 + 1),
    ""
)</f>
        <v>0</v>
      </c>
      <c r="G366" s="92">
        <f t="array" ref="G366">IF(AND(MOD(ROW()-2, 4) = 0, ROW() &lt;= 401),
    INDEX(input!$Q$3:$Q$102, (ROW()-2)/4 + 1),
)</f>
        <v>0</v>
      </c>
      <c r="H366" s="172" t="b">
        <v>0</v>
      </c>
      <c r="I366" s="92">
        <f t="array" ref="I366">IF(AND(MOD(ROW()-2, 4) = 0, ROW() &lt;= 401),
    INDEX(input!$R$3:$R$102, (ROW()-2)/4 + 1),
    ""
)</f>
        <v>0</v>
      </c>
      <c r="J366" s="92">
        <f t="array" ref="J366">IF(AND(MOD(ROW()-2, 4) = 0, ROW() &lt;= 401),
    INDEX(input!$S$3:$S$102, (ROW()-2)/4 + 1),
    ""
)</f>
        <v>0</v>
      </c>
      <c r="K366" s="92"/>
      <c r="L366" s="92"/>
      <c r="M366" s="92"/>
      <c r="N366" s="92"/>
      <c r="O366" s="92" t="str">
        <f t="array" ref="O366">IF(AND(MOD(ROW()-2, 4) = 0, ROW() &lt;= 401),
    INDEX(input!$AA$3:$AA$102, (ROW()-2)/4 + 1),
    ""
)</f>
        <v/>
      </c>
      <c r="P366" s="173" t="str">
        <f t="array" ref="P366">IF(AND(MOD(ROW()-2, 4) = 0, ROW() &lt;= 401),
    INDEX(input!$AC$3:$AC$102, (ROW()-2)/4 + 1),
    ""
)</f>
        <v>No Matching Item Found</v>
      </c>
      <c r="Q366" s="92" t="s">
        <v>510</v>
      </c>
      <c r="R366" s="173">
        <f t="array" ref="R366">IF(AND(MOD(ROW()-2, 4) = 0, ROW() &lt;= 401),
    INDEX(input!$T$3:$T$102, (ROW()-2)/4 + 1),
    ""
)</f>
        <v>0</v>
      </c>
      <c r="S366" s="92" t="s">
        <v>511</v>
      </c>
      <c r="T366" s="92" t="s">
        <v>512</v>
      </c>
      <c r="U366" s="78" t="b">
        <f t="array" ref="U366">IF(AND(MOD(ROW()-2, 4) = 0, ROW() &lt;= 401),
    INDEX(input!$AF$3:$AF$102, (ROW()-2)/4 + 1),
    ""
)</f>
        <v>0</v>
      </c>
      <c r="V366" s="174">
        <f t="array" ref="V366">IF(AND(MOD(ROW()-2, 4) = 0, ROW() &lt;= 401),
    INDEX(input!$U$3:$U$102, (ROW()-2)/4 + 1),
    ""
)</f>
        <v>0</v>
      </c>
      <c r="W366" s="172" t="b">
        <v>1</v>
      </c>
      <c r="X366" s="172" t="b">
        <v>1</v>
      </c>
      <c r="Y366" s="175" t="str">
        <f t="array" ref="Y366">IF(AND(MOD(ROW()-2, 4) = 0, ROW() &lt;= 401),
    INDEX(input!$AB$3:$AB$102, (ROW()-2)/4 + 1),
    ""
)</f>
        <v/>
      </c>
      <c r="Z366" s="92">
        <f t="array" ref="Z366">INDEX(Images!$3:$401, INT((ROW()-2)/4)+1, MOD(ROW()-2, 4) + 2)</f>
        <v>0</v>
      </c>
      <c r="AA366" s="92">
        <f>IF(Z366&lt;&gt;"", 1, "")</f>
        <v>1</v>
      </c>
      <c r="AB366" s="92" t="str">
        <f t="array" ref="AB366">IF(AND(Z366&lt;&gt;"", MOD(ROW()-2,4)=0), INDEX($B$2:$B$401, (ROW()-2)/4*4 + 1), "")</f>
        <v xml:space="preserve">     </v>
      </c>
      <c r="AC366" s="172" t="b">
        <v>0</v>
      </c>
      <c r="AD366" s="92" t="str">
        <f t="shared" si="67"/>
        <v xml:space="preserve">     </v>
      </c>
      <c r="AE366" s="92"/>
      <c r="AF366" s="92" t="s">
        <v>513</v>
      </c>
      <c r="AG366" s="177" t="str">
        <f t="array" ref="AG366">IF(AND(MOD(ROW()-2, 4) = 0, ROW() &lt;= 401),
    LOWER(INDEX(input!$I$3:$I$102, (ROW()-2)/4 + 1)),
    ""
)</f>
        <v/>
      </c>
      <c r="AH366" s="92"/>
      <c r="AI366" s="92"/>
      <c r="AJ366" s="178" t="str">
        <f t="array" ref="AJ366">IF(MOD(ROW()-2, 4) = 0, IF(LOWER(INDEX(input!$V:$V, 3 + (ROW()-2)/4)) = "Slightly Used", "used", LOWER(INDEX(input!$V:$V, 3 + (ROW()-2)/4))), "")</f>
        <v/>
      </c>
      <c r="AK366" s="172" t="b">
        <v>1</v>
      </c>
      <c r="AL366" s="92"/>
      <c r="AM366" s="92"/>
      <c r="AN366" s="92"/>
      <c r="AO366" s="92"/>
      <c r="AP366" s="92"/>
      <c r="AQ366" s="92"/>
      <c r="AR366" s="92" t="s">
        <v>514</v>
      </c>
      <c r="AS366" s="92"/>
      <c r="AT366" s="78" t="str">
        <f t="array" ref="AT366">IF(AND(MOD(ROW()-2, 4) = 0, ROW() &lt;= 401),
    INDEX(input!$AD$3:$AD$102, (ROW()-2)/4 + 1),
    ""
)</f>
        <v>No Matching Item Found</v>
      </c>
      <c r="AU366" s="172" t="b">
        <v>1</v>
      </c>
      <c r="AV366" s="92"/>
      <c r="AW366" s="92"/>
      <c r="AX366" s="172" t="b">
        <v>1</v>
      </c>
      <c r="AY366" s="92"/>
      <c r="AZ366" s="92"/>
      <c r="BA366" s="172" t="b">
        <v>1</v>
      </c>
      <c r="BB366" s="92"/>
      <c r="BC366" s="92"/>
      <c r="BD366" s="172" t="b">
        <v>1</v>
      </c>
      <c r="BE366" s="92"/>
      <c r="BF366" s="92"/>
      <c r="BG366" s="172" t="b">
        <v>1</v>
      </c>
      <c r="BH366" s="92"/>
      <c r="BI366" s="92"/>
      <c r="BJ366" s="172" t="b">
        <v>1</v>
      </c>
      <c r="BK366" s="92"/>
      <c r="BL366" s="92"/>
      <c r="BM366" s="172" t="b">
        <v>1</v>
      </c>
      <c r="BN366" s="92"/>
      <c r="BO366" s="92"/>
      <c r="BP366" s="92" t="s">
        <v>515</v>
      </c>
      <c r="BQ366" s="10"/>
      <c r="BR366" s="10"/>
    </row>
    <row r="367" spans="1:70">
      <c r="A367" s="92" t="str">
        <f t="shared" si="66"/>
        <v xml:space="preserve">      </v>
      </c>
      <c r="B367" s="92" t="str">
        <f t="array" ref="B367">IF(AND(MOD(ROW()-2, 4) = 0, ROW() &lt;= 402), INDEX(input!$C$3:$C$102, (ROW()-2)/4 + 1), "")</f>
        <v/>
      </c>
      <c r="C367" s="92"/>
      <c r="D367" s="92" t="str">
        <f t="array" ref="D367">IF(AND(MOD(ROW()-2, 4) = 0, ROW() &lt;= 401),
    INDEX(input!$E$3:$E$102, (ROW()-2)/4 + 1),
    ""
)</f>
        <v/>
      </c>
      <c r="E367" s="92"/>
      <c r="F367" s="92" t="str">
        <f t="array" ref="F367">IF(AND(MOD(ROW()-2, 4) = 0, ROW() &lt;= 401),
    INDEX(input!$P$3:$P$102, (ROW()-2)/4 + 1),
    ""
)</f>
        <v/>
      </c>
      <c r="G367" s="92">
        <f t="array" ref="G367">IF(AND(MOD(ROW()-2, 4) = 0, ROW() &lt;= 401),
    INDEX(input!$Q$3:$Q$102, (ROW()-2)/4 + 1),
)</f>
        <v>0</v>
      </c>
      <c r="H367" s="172"/>
      <c r="I367" s="92" t="str">
        <f t="array" ref="I367">IF(AND(MOD(ROW()-2, 4) = 0, ROW() &lt;= 401),
    INDEX(input!$R$3:$R$102, (ROW()-2)/4 + 1),
    ""
)</f>
        <v/>
      </c>
      <c r="J367" s="92" t="str">
        <f t="array" ref="J367">IF(AND(MOD(ROW()-2, 4) = 0, ROW() &lt;= 401),
    INDEX(input!$S$3:$S$102, (ROW()-2)/4 + 1),
    ""
)</f>
        <v/>
      </c>
      <c r="K367" s="92"/>
      <c r="L367" s="92"/>
      <c r="M367" s="92"/>
      <c r="N367" s="92"/>
      <c r="O367" s="92" t="str">
        <f t="array" ref="O367">IF(AND(MOD(ROW()-2, 4) = 0, ROW() &lt;= 401),
    INDEX(input!$AA$3:$AA$102, (ROW()-2)/4 + 1),
    ""
)</f>
        <v/>
      </c>
      <c r="P367" s="173" t="str">
        <f t="array" ref="P367">IF(AND(MOD(ROW()-2, 4) = 0, ROW() &lt;= 401),
    INDEX(input!$AC$3:$AC$102, (ROW()-2)/4 + 1),
    ""
)</f>
        <v/>
      </c>
      <c r="Q367" s="92"/>
      <c r="R367" s="173" t="str">
        <f t="array" ref="R367">IF(AND(MOD(ROW()-2, 4) = 0, ROW() &lt;= 401),
    INDEX(input!$T$3:$T$102, (ROW()-2)/4 + 1),
    ""
)</f>
        <v/>
      </c>
      <c r="S367" s="92"/>
      <c r="T367" s="92"/>
      <c r="U367" s="78" t="str">
        <f t="array" ref="U367">IF(AND(MOD(ROW()-2, 4) = 0, ROW() &lt;= 401),
    INDEX(input!$AF$3:$AF$102, (ROW()-2)/4 + 1),
    ""
)</f>
        <v/>
      </c>
      <c r="V367" s="174" t="str">
        <f t="array" ref="V367">IF(AND(MOD(ROW()-2, 4) = 0, ROW() &lt;= 401),
    INDEX(input!$U$3:$U$102, (ROW()-2)/4 + 1),
    ""
)</f>
        <v/>
      </c>
      <c r="W367" s="172"/>
      <c r="X367" s="172"/>
      <c r="Y367" s="175" t="str">
        <f t="array" ref="Y367">IF(AND(MOD(ROW()-2, 4) = 0, ROW() &lt;= 401),
    INDEX(input!$AB$3:$AB$102, (ROW()-2)/4 + 1),
    ""
)</f>
        <v/>
      </c>
      <c r="Z367" s="92">
        <f t="array" ref="Z367">INDEX(Images!$3:$401, INT((ROW()-2)/4)+1, MOD(ROW()-2, 4) + 2)</f>
        <v>0</v>
      </c>
      <c r="AA367" s="92">
        <f>IF(Z367&lt;&gt;"", 2, "")</f>
        <v>2</v>
      </c>
      <c r="AB367" s="92" t="str">
        <f t="shared" ref="AB367:AB369" si="95">IF(Z367&lt;&gt;"", AB366, "")</f>
        <v xml:space="preserve">     </v>
      </c>
      <c r="AC367" s="172"/>
      <c r="AD367" s="92" t="str">
        <f t="shared" si="67"/>
        <v/>
      </c>
      <c r="AE367" s="92"/>
      <c r="AF367" s="92"/>
      <c r="AG367" s="177" t="str">
        <f t="array" ref="AG367">IF(AND(MOD(ROW()-2, 4) = 0, ROW() &lt;= 401),
    LOWER(INDEX(input!$I$3:$I$102, (ROW()-2)/4 + 1)),
    ""
)</f>
        <v/>
      </c>
      <c r="AH367" s="92"/>
      <c r="AI367" s="92"/>
      <c r="AJ367" s="178" t="str">
        <f t="array" ref="AJ367">IF(MOD(ROW()-2, 4) = 0, IF(LOWER(INDEX(input!$V:$V, 3 + (ROW()-2)/4)) = "Slightly Used", "used", LOWER(INDEX(input!$V:$V, 3 + (ROW()-2)/4))), "")</f>
        <v/>
      </c>
      <c r="AK367" s="172"/>
      <c r="AL367" s="92"/>
      <c r="AM367" s="92"/>
      <c r="AN367" s="92"/>
      <c r="AO367" s="92"/>
      <c r="AP367" s="92"/>
      <c r="AQ367" s="92"/>
      <c r="AR367" s="92"/>
      <c r="AS367" s="92"/>
      <c r="AT367" s="78" t="str">
        <f t="array" ref="AT367">IF(AND(MOD(ROW()-2, 4) = 0, ROW() &lt;= 401),
    INDEX(input!$AD$3:$AD$102, (ROW()-2)/4 + 1),
    ""
)</f>
        <v/>
      </c>
      <c r="AU367" s="172"/>
      <c r="AV367" s="92"/>
      <c r="AW367" s="92"/>
      <c r="AX367" s="172"/>
      <c r="AY367" s="92"/>
      <c r="AZ367" s="92"/>
      <c r="BA367" s="172"/>
      <c r="BB367" s="92"/>
      <c r="BC367" s="92"/>
      <c r="BD367" s="172"/>
      <c r="BE367" s="92"/>
      <c r="BF367" s="92"/>
      <c r="BG367" s="172"/>
      <c r="BH367" s="92"/>
      <c r="BI367" s="92"/>
      <c r="BJ367" s="172"/>
      <c r="BK367" s="92"/>
      <c r="BL367" s="92"/>
      <c r="BM367" s="172"/>
      <c r="BN367" s="92"/>
      <c r="BO367" s="92"/>
      <c r="BP367" s="92"/>
      <c r="BQ367" s="10"/>
      <c r="BR367" s="10"/>
    </row>
    <row r="368" spans="1:70">
      <c r="A368" s="92" t="str">
        <f t="shared" si="66"/>
        <v xml:space="preserve">      </v>
      </c>
      <c r="B368" s="92" t="str">
        <f t="array" ref="B368">IF(AND(MOD(ROW()-2, 4) = 0, ROW() &lt;= 402), INDEX(input!$C$3:$C$102, (ROW()-2)/4 + 1), "")</f>
        <v/>
      </c>
      <c r="C368" s="92"/>
      <c r="D368" s="92" t="str">
        <f t="array" ref="D368">IF(AND(MOD(ROW()-2, 4) = 0, ROW() &lt;= 401),
    INDEX(input!$E$3:$E$102, (ROW()-2)/4 + 1),
    ""
)</f>
        <v/>
      </c>
      <c r="E368" s="92"/>
      <c r="F368" s="92" t="str">
        <f t="array" ref="F368">IF(AND(MOD(ROW()-2, 4) = 0, ROW() &lt;= 401),
    INDEX(input!$P$3:$P$102, (ROW()-2)/4 + 1),
    ""
)</f>
        <v/>
      </c>
      <c r="G368" s="92">
        <f t="array" ref="G368">IF(AND(MOD(ROW()-2, 4) = 0, ROW() &lt;= 401),
    INDEX(input!$Q$3:$Q$102, (ROW()-2)/4 + 1),
)</f>
        <v>0</v>
      </c>
      <c r="H368" s="172"/>
      <c r="I368" s="92" t="str">
        <f t="array" ref="I368">IF(AND(MOD(ROW()-2, 4) = 0, ROW() &lt;= 401),
    INDEX(input!$R$3:$R$102, (ROW()-2)/4 + 1),
    ""
)</f>
        <v/>
      </c>
      <c r="J368" s="92" t="str">
        <f t="array" ref="J368">IF(AND(MOD(ROW()-2, 4) = 0, ROW() &lt;= 401),
    INDEX(input!$S$3:$S$102, (ROW()-2)/4 + 1),
    ""
)</f>
        <v/>
      </c>
      <c r="K368" s="92"/>
      <c r="L368" s="92"/>
      <c r="M368" s="92"/>
      <c r="N368" s="92"/>
      <c r="O368" s="92" t="str">
        <f t="array" ref="O368">IF(AND(MOD(ROW()-2, 4) = 0, ROW() &lt;= 401),
    INDEX(input!$AA$3:$AA$102, (ROW()-2)/4 + 1),
    ""
)</f>
        <v/>
      </c>
      <c r="P368" s="173" t="str">
        <f t="array" ref="P368">IF(AND(MOD(ROW()-2, 4) = 0, ROW() &lt;= 401),
    INDEX(input!$AC$3:$AC$102, (ROW()-2)/4 + 1),
    ""
)</f>
        <v/>
      </c>
      <c r="Q368" s="92"/>
      <c r="R368" s="173" t="str">
        <f t="array" ref="R368">IF(AND(MOD(ROW()-2, 4) = 0, ROW() &lt;= 401),
    INDEX(input!$T$3:$T$102, (ROW()-2)/4 + 1),
    ""
)</f>
        <v/>
      </c>
      <c r="S368" s="92"/>
      <c r="T368" s="92"/>
      <c r="U368" s="78" t="str">
        <f t="array" ref="U368">IF(AND(MOD(ROW()-2, 4) = 0, ROW() &lt;= 401),
    INDEX(input!$AF$3:$AF$102, (ROW()-2)/4 + 1),
    ""
)</f>
        <v/>
      </c>
      <c r="V368" s="174" t="str">
        <f t="array" ref="V368">IF(AND(MOD(ROW()-2, 4) = 0, ROW() &lt;= 401),
    INDEX(input!$U$3:$U$102, (ROW()-2)/4 + 1),
    ""
)</f>
        <v/>
      </c>
      <c r="W368" s="172"/>
      <c r="X368" s="172"/>
      <c r="Y368" s="175" t="str">
        <f t="array" ref="Y368">IF(AND(MOD(ROW()-2, 4) = 0, ROW() &lt;= 401),
    INDEX(input!$AB$3:$AB$102, (ROW()-2)/4 + 1),
    ""
)</f>
        <v/>
      </c>
      <c r="Z368" s="92">
        <f t="array" ref="Z368">INDEX(Images!$3:$401, INT((ROW()-2)/4)+1, MOD(ROW()-2, 4) + 2)</f>
        <v>0</v>
      </c>
      <c r="AA368" s="92">
        <f>IF(Z368&lt;&gt;"", 3, "")</f>
        <v>3</v>
      </c>
      <c r="AB368" s="92" t="str">
        <f t="shared" si="95"/>
        <v xml:space="preserve">     </v>
      </c>
      <c r="AC368" s="172"/>
      <c r="AD368" s="92" t="str">
        <f t="shared" si="67"/>
        <v/>
      </c>
      <c r="AE368" s="92"/>
      <c r="AF368" s="92"/>
      <c r="AG368" s="177" t="str">
        <f t="array" ref="AG368">IF(AND(MOD(ROW()-2, 4) = 0, ROW() &lt;= 401),
    LOWER(INDEX(input!$I$3:$I$102, (ROW()-2)/4 + 1)),
    ""
)</f>
        <v/>
      </c>
      <c r="AH368" s="92"/>
      <c r="AI368" s="92"/>
      <c r="AJ368" s="178" t="str">
        <f t="array" ref="AJ368">IF(MOD(ROW()-2, 4) = 0, IF(LOWER(INDEX(input!$V:$V, 3 + (ROW()-2)/4)) = "Slightly Used", "used", LOWER(INDEX(input!$V:$V, 3 + (ROW()-2)/4))), "")</f>
        <v/>
      </c>
      <c r="AK368" s="172"/>
      <c r="AL368" s="92"/>
      <c r="AM368" s="92"/>
      <c r="AN368" s="92"/>
      <c r="AO368" s="92"/>
      <c r="AP368" s="92"/>
      <c r="AQ368" s="92"/>
      <c r="AR368" s="92"/>
      <c r="AS368" s="92"/>
      <c r="AT368" s="78" t="str">
        <f t="array" ref="AT368">IF(AND(MOD(ROW()-2, 4) = 0, ROW() &lt;= 401),
    INDEX(input!$AD$3:$AD$102, (ROW()-2)/4 + 1),
    ""
)</f>
        <v/>
      </c>
      <c r="AU368" s="172"/>
      <c r="AV368" s="92"/>
      <c r="AW368" s="92"/>
      <c r="AX368" s="172"/>
      <c r="AY368" s="92"/>
      <c r="AZ368" s="92"/>
      <c r="BA368" s="172"/>
      <c r="BB368" s="92"/>
      <c r="BC368" s="92"/>
      <c r="BD368" s="172"/>
      <c r="BE368" s="92"/>
      <c r="BF368" s="92"/>
      <c r="BG368" s="172"/>
      <c r="BH368" s="92"/>
      <c r="BI368" s="92"/>
      <c r="BJ368" s="172"/>
      <c r="BK368" s="92"/>
      <c r="BL368" s="92"/>
      <c r="BM368" s="172"/>
      <c r="BN368" s="92"/>
      <c r="BO368" s="92"/>
      <c r="BP368" s="92"/>
      <c r="BQ368" s="10"/>
      <c r="BR368" s="10"/>
    </row>
    <row r="369" spans="1:70">
      <c r="A369" s="92" t="str">
        <f t="shared" si="66"/>
        <v xml:space="preserve">      </v>
      </c>
      <c r="B369" s="92" t="str">
        <f t="array" ref="B369">IF(AND(MOD(ROW()-2, 4) = 0, ROW() &lt;= 402), INDEX(input!$C$3:$C$102, (ROW()-2)/4 + 1), "")</f>
        <v/>
      </c>
      <c r="C369" s="92"/>
      <c r="D369" s="92" t="str">
        <f t="array" ref="D369">IF(AND(MOD(ROW()-2, 4) = 0, ROW() &lt;= 401),
    INDEX(input!$E$3:$E$102, (ROW()-2)/4 + 1),
    ""
)</f>
        <v/>
      </c>
      <c r="E369" s="92"/>
      <c r="F369" s="92" t="str">
        <f t="array" ref="F369">IF(AND(MOD(ROW()-2, 4) = 0, ROW() &lt;= 401),
    INDEX(input!$P$3:$P$102, (ROW()-2)/4 + 1),
    ""
)</f>
        <v/>
      </c>
      <c r="G369" s="92">
        <f t="array" ref="G369">IF(AND(MOD(ROW()-2, 4) = 0, ROW() &lt;= 401),
    INDEX(input!$Q$3:$Q$102, (ROW()-2)/4 + 1),
)</f>
        <v>0</v>
      </c>
      <c r="H369" s="172"/>
      <c r="I369" s="92" t="str">
        <f t="array" ref="I369">IF(AND(MOD(ROW()-2, 4) = 0, ROW() &lt;= 401),
    INDEX(input!$R$3:$R$102, (ROW()-2)/4 + 1),
    ""
)</f>
        <v/>
      </c>
      <c r="J369" s="92" t="str">
        <f t="array" ref="J369">IF(AND(MOD(ROW()-2, 4) = 0, ROW() &lt;= 401),
    INDEX(input!$S$3:$S$102, (ROW()-2)/4 + 1),
    ""
)</f>
        <v/>
      </c>
      <c r="K369" s="92"/>
      <c r="L369" s="92"/>
      <c r="M369" s="92"/>
      <c r="N369" s="92"/>
      <c r="O369" s="92" t="str">
        <f t="array" ref="O369">IF(AND(MOD(ROW()-2, 4) = 0, ROW() &lt;= 401),
    INDEX(input!$AA$3:$AA$102, (ROW()-2)/4 + 1),
    ""
)</f>
        <v/>
      </c>
      <c r="P369" s="173" t="str">
        <f t="array" ref="P369">IF(AND(MOD(ROW()-2, 4) = 0, ROW() &lt;= 401),
    INDEX(input!$AC$3:$AC$102, (ROW()-2)/4 + 1),
    ""
)</f>
        <v/>
      </c>
      <c r="Q369" s="92"/>
      <c r="R369" s="173" t="str">
        <f t="array" ref="R369">IF(AND(MOD(ROW()-2, 4) = 0, ROW() &lt;= 401),
    INDEX(input!$T$3:$T$102, (ROW()-2)/4 + 1),
    ""
)</f>
        <v/>
      </c>
      <c r="S369" s="92"/>
      <c r="T369" s="92"/>
      <c r="U369" s="78" t="str">
        <f t="array" ref="U369">IF(AND(MOD(ROW()-2, 4) = 0, ROW() &lt;= 401),
    INDEX(input!$AF$3:$AF$102, (ROW()-2)/4 + 1),
    ""
)</f>
        <v/>
      </c>
      <c r="V369" s="174" t="str">
        <f t="array" ref="V369">IF(AND(MOD(ROW()-2, 4) = 0, ROW() &lt;= 401),
    INDEX(input!$U$3:$U$102, (ROW()-2)/4 + 1),
    ""
)</f>
        <v/>
      </c>
      <c r="W369" s="172"/>
      <c r="X369" s="172"/>
      <c r="Y369" s="175" t="str">
        <f t="array" ref="Y369">IF(AND(MOD(ROW()-2, 4) = 0, ROW() &lt;= 401),
    INDEX(input!$AB$3:$AB$102, (ROW()-2)/4 + 1),
    ""
)</f>
        <v/>
      </c>
      <c r="Z369" s="92">
        <f t="array" ref="Z369">INDEX(Images!$3:$401, INT((ROW()-2)/4)+1, MOD(ROW()-2, 4) + 2)</f>
        <v>0</v>
      </c>
      <c r="AA369" s="92">
        <f>IF(Z369&lt;&gt;"", 4, "")</f>
        <v>4</v>
      </c>
      <c r="AB369" s="92" t="str">
        <f t="shared" si="95"/>
        <v xml:space="preserve">     </v>
      </c>
      <c r="AC369" s="172"/>
      <c r="AD369" s="92" t="str">
        <f t="shared" si="67"/>
        <v/>
      </c>
      <c r="AE369" s="92"/>
      <c r="AF369" s="92"/>
      <c r="AG369" s="177" t="str">
        <f t="array" ref="AG369">IF(AND(MOD(ROW()-2, 4) = 0, ROW() &lt;= 401),
    LOWER(INDEX(input!$I$3:$I$102, (ROW()-2)/4 + 1)),
    ""
)</f>
        <v/>
      </c>
      <c r="AH369" s="92"/>
      <c r="AI369" s="92"/>
      <c r="AJ369" s="178" t="str">
        <f t="array" ref="AJ369">IF(MOD(ROW()-2, 4) = 0, IF(LOWER(INDEX(input!$V:$V, 3 + (ROW()-2)/4)) = "Slightly Used", "used", LOWER(INDEX(input!$V:$V, 3 + (ROW()-2)/4))), "")</f>
        <v/>
      </c>
      <c r="AK369" s="172"/>
      <c r="AL369" s="92"/>
      <c r="AM369" s="92"/>
      <c r="AN369" s="92"/>
      <c r="AO369" s="92"/>
      <c r="AP369" s="92"/>
      <c r="AQ369" s="92"/>
      <c r="AR369" s="92"/>
      <c r="AS369" s="92"/>
      <c r="AT369" s="78" t="str">
        <f t="array" ref="AT369">IF(AND(MOD(ROW()-2, 4) = 0, ROW() &lt;= 401),
    INDEX(input!$AD$3:$AD$102, (ROW()-2)/4 + 1),
    ""
)</f>
        <v/>
      </c>
      <c r="AU369" s="172"/>
      <c r="AV369" s="92"/>
      <c r="AW369" s="92"/>
      <c r="AX369" s="172"/>
      <c r="AY369" s="92"/>
      <c r="AZ369" s="92"/>
      <c r="BA369" s="172"/>
      <c r="BB369" s="92"/>
      <c r="BC369" s="92"/>
      <c r="BD369" s="172"/>
      <c r="BE369" s="92"/>
      <c r="BF369" s="92"/>
      <c r="BG369" s="172"/>
      <c r="BH369" s="92"/>
      <c r="BI369" s="92"/>
      <c r="BJ369" s="172"/>
      <c r="BK369" s="92"/>
      <c r="BL369" s="92"/>
      <c r="BM369" s="172"/>
      <c r="BN369" s="92"/>
      <c r="BO369" s="92"/>
      <c r="BP369" s="92"/>
      <c r="BQ369" s="10"/>
      <c r="BR369" s="10"/>
    </row>
    <row r="370" spans="1:70">
      <c r="A370" s="92" t="str">
        <f t="shared" si="66"/>
        <v xml:space="preserve">      </v>
      </c>
      <c r="B370" s="92" t="str">
        <f t="array" ref="B370">IF(AND(MOD(ROW()-2, 4) = 0, ROW() &lt;= 402), INDEX(input!$C$3:$C$102, (ROW()-2)/4 + 1), "")</f>
        <v xml:space="preserve">     </v>
      </c>
      <c r="C370" s="92" t="str">
        <f t="array" aca="1" ref="C37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70" s="92">
        <f t="array" ref="D370">IF(AND(MOD(ROW()-2, 4) = 0, ROW() &lt;= 401),
    INDEX(input!$E$3:$E$102, (ROW()-2)/4 + 1),
    ""
)</f>
        <v>0</v>
      </c>
      <c r="E370" s="92" t="s">
        <v>509</v>
      </c>
      <c r="F370" s="92">
        <f t="array" ref="F370">IF(AND(MOD(ROW()-2, 4) = 0, ROW() &lt;= 401),
    INDEX(input!$P$3:$P$102, (ROW()-2)/4 + 1),
    ""
)</f>
        <v>0</v>
      </c>
      <c r="G370" s="92">
        <f t="array" ref="G370">IF(AND(MOD(ROW()-2, 4) = 0, ROW() &lt;= 401),
    INDEX(input!$Q$3:$Q$102, (ROW()-2)/4 + 1),
)</f>
        <v>0</v>
      </c>
      <c r="H370" s="172" t="b">
        <v>0</v>
      </c>
      <c r="I370" s="92">
        <f t="array" ref="I370">IF(AND(MOD(ROW()-2, 4) = 0, ROW() &lt;= 401),
    INDEX(input!$R$3:$R$102, (ROW()-2)/4 + 1),
    ""
)</f>
        <v>0</v>
      </c>
      <c r="J370" s="92">
        <f t="array" ref="J370">IF(AND(MOD(ROW()-2, 4) = 0, ROW() &lt;= 401),
    INDEX(input!$S$3:$S$102, (ROW()-2)/4 + 1),
    ""
)</f>
        <v>0</v>
      </c>
      <c r="K370" s="92"/>
      <c r="L370" s="92"/>
      <c r="M370" s="92"/>
      <c r="N370" s="92"/>
      <c r="O370" s="92" t="str">
        <f t="array" ref="O370">IF(AND(MOD(ROW()-2, 4) = 0, ROW() &lt;= 401),
    INDEX(input!$AA$3:$AA$102, (ROW()-2)/4 + 1),
    ""
)</f>
        <v/>
      </c>
      <c r="P370" s="173" t="str">
        <f t="array" ref="P370">IF(AND(MOD(ROW()-2, 4) = 0, ROW() &lt;= 401),
    INDEX(input!$AC$3:$AC$102, (ROW()-2)/4 + 1),
    ""
)</f>
        <v>No Matching Item Found</v>
      </c>
      <c r="Q370" s="92" t="s">
        <v>510</v>
      </c>
      <c r="R370" s="173">
        <f t="array" ref="R370">IF(AND(MOD(ROW()-2, 4) = 0, ROW() &lt;= 401),
    INDEX(input!$T$3:$T$102, (ROW()-2)/4 + 1),
    ""
)</f>
        <v>0</v>
      </c>
      <c r="S370" s="92" t="s">
        <v>511</v>
      </c>
      <c r="T370" s="92" t="s">
        <v>512</v>
      </c>
      <c r="U370" s="78" t="b">
        <f t="array" ref="U370">IF(AND(MOD(ROW()-2, 4) = 0, ROW() &lt;= 401),
    INDEX(input!$AF$3:$AF$102, (ROW()-2)/4 + 1),
    ""
)</f>
        <v>0</v>
      </c>
      <c r="V370" s="174">
        <f t="array" ref="V370">IF(AND(MOD(ROW()-2, 4) = 0, ROW() &lt;= 401),
    INDEX(input!$U$3:$U$102, (ROW()-2)/4 + 1),
    ""
)</f>
        <v>0</v>
      </c>
      <c r="W370" s="172" t="b">
        <v>1</v>
      </c>
      <c r="X370" s="172" t="b">
        <v>1</v>
      </c>
      <c r="Y370" s="175" t="str">
        <f t="array" ref="Y370">IF(AND(MOD(ROW()-2, 4) = 0, ROW() &lt;= 401),
    INDEX(input!$AB$3:$AB$102, (ROW()-2)/4 + 1),
    ""
)</f>
        <v/>
      </c>
      <c r="Z370" s="92">
        <f t="array" ref="Z370">INDEX(Images!$3:$401, INT((ROW()-2)/4)+1, MOD(ROW()-2, 4) + 2)</f>
        <v>0</v>
      </c>
      <c r="AA370" s="92">
        <f>IF(Z370&lt;&gt;"", 1, "")</f>
        <v>1</v>
      </c>
      <c r="AB370" s="92" t="str">
        <f t="array" ref="AB370">IF(AND(Z370&lt;&gt;"", MOD(ROW()-2,4)=0), INDEX($B$2:$B$401, (ROW()-2)/4*4 + 1), "")</f>
        <v xml:space="preserve">     </v>
      </c>
      <c r="AC370" s="172" t="b">
        <v>0</v>
      </c>
      <c r="AD370" s="92" t="str">
        <f t="shared" si="67"/>
        <v xml:space="preserve">     </v>
      </c>
      <c r="AE370" s="92"/>
      <c r="AF370" s="92" t="s">
        <v>513</v>
      </c>
      <c r="AG370" s="177" t="str">
        <f t="array" ref="AG370">IF(AND(MOD(ROW()-2, 4) = 0, ROW() &lt;= 401),
    LOWER(INDEX(input!$I$3:$I$102, (ROW()-2)/4 + 1)),
    ""
)</f>
        <v/>
      </c>
      <c r="AH370" s="92"/>
      <c r="AI370" s="92"/>
      <c r="AJ370" s="178" t="str">
        <f t="array" ref="AJ370">IF(MOD(ROW()-2, 4) = 0, IF(LOWER(INDEX(input!$V:$V, 3 + (ROW()-2)/4)) = "Slightly Used", "used", LOWER(INDEX(input!$V:$V, 3 + (ROW()-2)/4))), "")</f>
        <v/>
      </c>
      <c r="AK370" s="172" t="b">
        <v>1</v>
      </c>
      <c r="AL370" s="92"/>
      <c r="AM370" s="92"/>
      <c r="AN370" s="92"/>
      <c r="AO370" s="92"/>
      <c r="AP370" s="92"/>
      <c r="AQ370" s="92"/>
      <c r="AR370" s="92" t="s">
        <v>514</v>
      </c>
      <c r="AS370" s="92"/>
      <c r="AT370" s="78" t="str">
        <f t="array" ref="AT370">IF(AND(MOD(ROW()-2, 4) = 0, ROW() &lt;= 401),
    INDEX(input!$AD$3:$AD$102, (ROW()-2)/4 + 1),
    ""
)</f>
        <v>No Matching Item Found</v>
      </c>
      <c r="AU370" s="172" t="b">
        <v>1</v>
      </c>
      <c r="AV370" s="92"/>
      <c r="AW370" s="92"/>
      <c r="AX370" s="172" t="b">
        <v>1</v>
      </c>
      <c r="AY370" s="92"/>
      <c r="AZ370" s="92"/>
      <c r="BA370" s="172" t="b">
        <v>1</v>
      </c>
      <c r="BB370" s="92"/>
      <c r="BC370" s="92"/>
      <c r="BD370" s="172" t="b">
        <v>1</v>
      </c>
      <c r="BE370" s="92"/>
      <c r="BF370" s="92"/>
      <c r="BG370" s="172" t="b">
        <v>1</v>
      </c>
      <c r="BH370" s="92"/>
      <c r="BI370" s="92"/>
      <c r="BJ370" s="172" t="b">
        <v>1</v>
      </c>
      <c r="BK370" s="92"/>
      <c r="BL370" s="92"/>
      <c r="BM370" s="172" t="b">
        <v>1</v>
      </c>
      <c r="BN370" s="92"/>
      <c r="BO370" s="92"/>
      <c r="BP370" s="92" t="s">
        <v>515</v>
      </c>
      <c r="BQ370" s="10"/>
      <c r="BR370" s="10"/>
    </row>
    <row r="371" spans="1:70">
      <c r="A371" s="92" t="str">
        <f t="shared" si="66"/>
        <v xml:space="preserve">      </v>
      </c>
      <c r="B371" s="92" t="str">
        <f t="array" ref="B371">IF(AND(MOD(ROW()-2, 4) = 0, ROW() &lt;= 402), INDEX(input!$C$3:$C$102, (ROW()-2)/4 + 1), "")</f>
        <v/>
      </c>
      <c r="C371" s="92"/>
      <c r="D371" s="92" t="str">
        <f t="array" ref="D371">IF(AND(MOD(ROW()-2, 4) = 0, ROW() &lt;= 401),
    INDEX(input!$E$3:$E$102, (ROW()-2)/4 + 1),
    ""
)</f>
        <v/>
      </c>
      <c r="E371" s="92"/>
      <c r="F371" s="92" t="str">
        <f t="array" ref="F371">IF(AND(MOD(ROW()-2, 4) = 0, ROW() &lt;= 401),
    INDEX(input!$P$3:$P$102, (ROW()-2)/4 + 1),
    ""
)</f>
        <v/>
      </c>
      <c r="G371" s="92">
        <f t="array" ref="G371">IF(AND(MOD(ROW()-2, 4) = 0, ROW() &lt;= 401),
    INDEX(input!$Q$3:$Q$102, (ROW()-2)/4 + 1),
)</f>
        <v>0</v>
      </c>
      <c r="H371" s="172"/>
      <c r="I371" s="92" t="str">
        <f t="array" ref="I371">IF(AND(MOD(ROW()-2, 4) = 0, ROW() &lt;= 401),
    INDEX(input!$R$3:$R$102, (ROW()-2)/4 + 1),
    ""
)</f>
        <v/>
      </c>
      <c r="J371" s="92" t="str">
        <f t="array" ref="J371">IF(AND(MOD(ROW()-2, 4) = 0, ROW() &lt;= 401),
    INDEX(input!$S$3:$S$102, (ROW()-2)/4 + 1),
    ""
)</f>
        <v/>
      </c>
      <c r="K371" s="92"/>
      <c r="L371" s="92"/>
      <c r="M371" s="92"/>
      <c r="N371" s="92"/>
      <c r="O371" s="92" t="str">
        <f t="array" ref="O371">IF(AND(MOD(ROW()-2, 4) = 0, ROW() &lt;= 401),
    INDEX(input!$AA$3:$AA$102, (ROW()-2)/4 + 1),
    ""
)</f>
        <v/>
      </c>
      <c r="P371" s="173" t="str">
        <f t="array" ref="P371">IF(AND(MOD(ROW()-2, 4) = 0, ROW() &lt;= 401),
    INDEX(input!$AC$3:$AC$102, (ROW()-2)/4 + 1),
    ""
)</f>
        <v/>
      </c>
      <c r="Q371" s="92"/>
      <c r="R371" s="173" t="str">
        <f t="array" ref="R371">IF(AND(MOD(ROW()-2, 4) = 0, ROW() &lt;= 401),
    INDEX(input!$T$3:$T$102, (ROW()-2)/4 + 1),
    ""
)</f>
        <v/>
      </c>
      <c r="S371" s="92"/>
      <c r="T371" s="92"/>
      <c r="U371" s="78" t="str">
        <f t="array" ref="U371">IF(AND(MOD(ROW()-2, 4) = 0, ROW() &lt;= 401),
    INDEX(input!$AF$3:$AF$102, (ROW()-2)/4 + 1),
    ""
)</f>
        <v/>
      </c>
      <c r="V371" s="174" t="str">
        <f t="array" ref="V371">IF(AND(MOD(ROW()-2, 4) = 0, ROW() &lt;= 401),
    INDEX(input!$U$3:$U$102, (ROW()-2)/4 + 1),
    ""
)</f>
        <v/>
      </c>
      <c r="W371" s="172"/>
      <c r="X371" s="172"/>
      <c r="Y371" s="175" t="str">
        <f t="array" ref="Y371">IF(AND(MOD(ROW()-2, 4) = 0, ROW() &lt;= 401),
    INDEX(input!$AB$3:$AB$102, (ROW()-2)/4 + 1),
    ""
)</f>
        <v/>
      </c>
      <c r="Z371" s="92">
        <f t="array" ref="Z371">INDEX(Images!$3:$401, INT((ROW()-2)/4)+1, MOD(ROW()-2, 4) + 2)</f>
        <v>0</v>
      </c>
      <c r="AA371" s="92">
        <f>IF(Z371&lt;&gt;"", 2, "")</f>
        <v>2</v>
      </c>
      <c r="AB371" s="92" t="str">
        <f t="shared" ref="AB371:AB373" si="96">IF(Z371&lt;&gt;"", AB370, "")</f>
        <v xml:space="preserve">     </v>
      </c>
      <c r="AC371" s="172"/>
      <c r="AD371" s="92" t="str">
        <f t="shared" si="67"/>
        <v/>
      </c>
      <c r="AE371" s="92"/>
      <c r="AF371" s="92"/>
      <c r="AG371" s="177" t="str">
        <f t="array" ref="AG371">IF(AND(MOD(ROW()-2, 4) = 0, ROW() &lt;= 401),
    LOWER(INDEX(input!$I$3:$I$102, (ROW()-2)/4 + 1)),
    ""
)</f>
        <v/>
      </c>
      <c r="AH371" s="92"/>
      <c r="AI371" s="92"/>
      <c r="AJ371" s="178" t="str">
        <f t="array" ref="AJ371">IF(MOD(ROW()-2, 4) = 0, IF(LOWER(INDEX(input!$V:$V, 3 + (ROW()-2)/4)) = "Slightly Used", "used", LOWER(INDEX(input!$V:$V, 3 + (ROW()-2)/4))), "")</f>
        <v/>
      </c>
      <c r="AK371" s="172"/>
      <c r="AL371" s="92"/>
      <c r="AM371" s="92"/>
      <c r="AN371" s="92"/>
      <c r="AO371" s="92"/>
      <c r="AP371" s="92"/>
      <c r="AQ371" s="92"/>
      <c r="AR371" s="92"/>
      <c r="AS371" s="92"/>
      <c r="AT371" s="78" t="str">
        <f t="array" ref="AT371">IF(AND(MOD(ROW()-2, 4) = 0, ROW() &lt;= 401),
    INDEX(input!$AD$3:$AD$102, (ROW()-2)/4 + 1),
    ""
)</f>
        <v/>
      </c>
      <c r="AU371" s="172"/>
      <c r="AV371" s="92"/>
      <c r="AW371" s="92"/>
      <c r="AX371" s="172"/>
      <c r="AY371" s="92"/>
      <c r="AZ371" s="92"/>
      <c r="BA371" s="172"/>
      <c r="BB371" s="92"/>
      <c r="BC371" s="92"/>
      <c r="BD371" s="172"/>
      <c r="BE371" s="92"/>
      <c r="BF371" s="92"/>
      <c r="BG371" s="172"/>
      <c r="BH371" s="92"/>
      <c r="BI371" s="92"/>
      <c r="BJ371" s="172"/>
      <c r="BK371" s="92"/>
      <c r="BL371" s="92"/>
      <c r="BM371" s="172"/>
      <c r="BN371" s="92"/>
      <c r="BO371" s="92"/>
      <c r="BP371" s="92"/>
      <c r="BQ371" s="10"/>
      <c r="BR371" s="10"/>
    </row>
    <row r="372" spans="1:70">
      <c r="A372" s="92" t="str">
        <f t="shared" si="66"/>
        <v xml:space="preserve">      </v>
      </c>
      <c r="B372" s="92" t="str">
        <f t="array" ref="B372">IF(AND(MOD(ROW()-2, 4) = 0, ROW() &lt;= 402), INDEX(input!$C$3:$C$102, (ROW()-2)/4 + 1), "")</f>
        <v/>
      </c>
      <c r="C372" s="92"/>
      <c r="D372" s="92" t="str">
        <f t="array" ref="D372">IF(AND(MOD(ROW()-2, 4) = 0, ROW() &lt;= 401),
    INDEX(input!$E$3:$E$102, (ROW()-2)/4 + 1),
    ""
)</f>
        <v/>
      </c>
      <c r="E372" s="92"/>
      <c r="F372" s="92" t="str">
        <f t="array" ref="F372">IF(AND(MOD(ROW()-2, 4) = 0, ROW() &lt;= 401),
    INDEX(input!$P$3:$P$102, (ROW()-2)/4 + 1),
    ""
)</f>
        <v/>
      </c>
      <c r="G372" s="92">
        <f t="array" ref="G372">IF(AND(MOD(ROW()-2, 4) = 0, ROW() &lt;= 401),
    INDEX(input!$Q$3:$Q$102, (ROW()-2)/4 + 1),
)</f>
        <v>0</v>
      </c>
      <c r="H372" s="172"/>
      <c r="I372" s="92" t="str">
        <f t="array" ref="I372">IF(AND(MOD(ROW()-2, 4) = 0, ROW() &lt;= 401),
    INDEX(input!$R$3:$R$102, (ROW()-2)/4 + 1),
    ""
)</f>
        <v/>
      </c>
      <c r="J372" s="92" t="str">
        <f t="array" ref="J372">IF(AND(MOD(ROW()-2, 4) = 0, ROW() &lt;= 401),
    INDEX(input!$S$3:$S$102, (ROW()-2)/4 + 1),
    ""
)</f>
        <v/>
      </c>
      <c r="K372" s="92"/>
      <c r="L372" s="92"/>
      <c r="M372" s="92"/>
      <c r="N372" s="92"/>
      <c r="O372" s="92" t="str">
        <f t="array" ref="O372">IF(AND(MOD(ROW()-2, 4) = 0, ROW() &lt;= 401),
    INDEX(input!$AA$3:$AA$102, (ROW()-2)/4 + 1),
    ""
)</f>
        <v/>
      </c>
      <c r="P372" s="173" t="str">
        <f t="array" ref="P372">IF(AND(MOD(ROW()-2, 4) = 0, ROW() &lt;= 401),
    INDEX(input!$AC$3:$AC$102, (ROW()-2)/4 + 1),
    ""
)</f>
        <v/>
      </c>
      <c r="Q372" s="92"/>
      <c r="R372" s="173" t="str">
        <f t="array" ref="R372">IF(AND(MOD(ROW()-2, 4) = 0, ROW() &lt;= 401),
    INDEX(input!$T$3:$T$102, (ROW()-2)/4 + 1),
    ""
)</f>
        <v/>
      </c>
      <c r="S372" s="92"/>
      <c r="T372" s="92"/>
      <c r="U372" s="78" t="str">
        <f t="array" ref="U372">IF(AND(MOD(ROW()-2, 4) = 0, ROW() &lt;= 401),
    INDEX(input!$AF$3:$AF$102, (ROW()-2)/4 + 1),
    ""
)</f>
        <v/>
      </c>
      <c r="V372" s="174" t="str">
        <f t="array" ref="V372">IF(AND(MOD(ROW()-2, 4) = 0, ROW() &lt;= 401),
    INDEX(input!$U$3:$U$102, (ROW()-2)/4 + 1),
    ""
)</f>
        <v/>
      </c>
      <c r="W372" s="172"/>
      <c r="X372" s="172"/>
      <c r="Y372" s="175" t="str">
        <f t="array" ref="Y372">IF(AND(MOD(ROW()-2, 4) = 0, ROW() &lt;= 401),
    INDEX(input!$AB$3:$AB$102, (ROW()-2)/4 + 1),
    ""
)</f>
        <v/>
      </c>
      <c r="Z372" s="92">
        <f t="array" ref="Z372">INDEX(Images!$3:$401, INT((ROW()-2)/4)+1, MOD(ROW()-2, 4) + 2)</f>
        <v>0</v>
      </c>
      <c r="AA372" s="92">
        <f>IF(Z372&lt;&gt;"", 3, "")</f>
        <v>3</v>
      </c>
      <c r="AB372" s="92" t="str">
        <f t="shared" si="96"/>
        <v xml:space="preserve">     </v>
      </c>
      <c r="AC372" s="172"/>
      <c r="AD372" s="92" t="str">
        <f t="shared" si="67"/>
        <v/>
      </c>
      <c r="AE372" s="92"/>
      <c r="AF372" s="92"/>
      <c r="AG372" s="177" t="str">
        <f t="array" ref="AG372">IF(AND(MOD(ROW()-2, 4) = 0, ROW() &lt;= 401),
    LOWER(INDEX(input!$I$3:$I$102, (ROW()-2)/4 + 1)),
    ""
)</f>
        <v/>
      </c>
      <c r="AH372" s="92"/>
      <c r="AI372" s="92"/>
      <c r="AJ372" s="178" t="str">
        <f t="array" ref="AJ372">IF(MOD(ROW()-2, 4) = 0, IF(LOWER(INDEX(input!$V:$V, 3 + (ROW()-2)/4)) = "Slightly Used", "used", LOWER(INDEX(input!$V:$V, 3 + (ROW()-2)/4))), "")</f>
        <v/>
      </c>
      <c r="AK372" s="172"/>
      <c r="AL372" s="92"/>
      <c r="AM372" s="92"/>
      <c r="AN372" s="92"/>
      <c r="AO372" s="92"/>
      <c r="AP372" s="92"/>
      <c r="AQ372" s="92"/>
      <c r="AR372" s="92"/>
      <c r="AS372" s="92"/>
      <c r="AT372" s="78" t="str">
        <f t="array" ref="AT372">IF(AND(MOD(ROW()-2, 4) = 0, ROW() &lt;= 401),
    INDEX(input!$AD$3:$AD$102, (ROW()-2)/4 + 1),
    ""
)</f>
        <v/>
      </c>
      <c r="AU372" s="172"/>
      <c r="AV372" s="92"/>
      <c r="AW372" s="92"/>
      <c r="AX372" s="172"/>
      <c r="AY372" s="92"/>
      <c r="AZ372" s="92"/>
      <c r="BA372" s="172"/>
      <c r="BB372" s="92"/>
      <c r="BC372" s="92"/>
      <c r="BD372" s="172"/>
      <c r="BE372" s="92"/>
      <c r="BF372" s="92"/>
      <c r="BG372" s="172"/>
      <c r="BH372" s="92"/>
      <c r="BI372" s="92"/>
      <c r="BJ372" s="172"/>
      <c r="BK372" s="92"/>
      <c r="BL372" s="92"/>
      <c r="BM372" s="172"/>
      <c r="BN372" s="92"/>
      <c r="BO372" s="92"/>
      <c r="BP372" s="92"/>
      <c r="BQ372" s="10"/>
      <c r="BR372" s="10"/>
    </row>
    <row r="373" spans="1:70">
      <c r="A373" s="92" t="str">
        <f t="shared" si="66"/>
        <v xml:space="preserve">      </v>
      </c>
      <c r="B373" s="92" t="str">
        <f t="array" ref="B373">IF(AND(MOD(ROW()-2, 4) = 0, ROW() &lt;= 402), INDEX(input!$C$3:$C$102, (ROW()-2)/4 + 1), "")</f>
        <v/>
      </c>
      <c r="C373" s="92"/>
      <c r="D373" s="92" t="str">
        <f t="array" ref="D373">IF(AND(MOD(ROW()-2, 4) = 0, ROW() &lt;= 401),
    INDEX(input!$E$3:$E$102, (ROW()-2)/4 + 1),
    ""
)</f>
        <v/>
      </c>
      <c r="E373" s="92"/>
      <c r="F373" s="92" t="str">
        <f t="array" ref="F373">IF(AND(MOD(ROW()-2, 4) = 0, ROW() &lt;= 401),
    INDEX(input!$P$3:$P$102, (ROW()-2)/4 + 1),
    ""
)</f>
        <v/>
      </c>
      <c r="G373" s="92">
        <f t="array" ref="G373">IF(AND(MOD(ROW()-2, 4) = 0, ROW() &lt;= 401),
    INDEX(input!$Q$3:$Q$102, (ROW()-2)/4 + 1),
)</f>
        <v>0</v>
      </c>
      <c r="H373" s="172"/>
      <c r="I373" s="92" t="str">
        <f t="array" ref="I373">IF(AND(MOD(ROW()-2, 4) = 0, ROW() &lt;= 401),
    INDEX(input!$R$3:$R$102, (ROW()-2)/4 + 1),
    ""
)</f>
        <v/>
      </c>
      <c r="J373" s="92" t="str">
        <f t="array" ref="J373">IF(AND(MOD(ROW()-2, 4) = 0, ROW() &lt;= 401),
    INDEX(input!$S$3:$S$102, (ROW()-2)/4 + 1),
    ""
)</f>
        <v/>
      </c>
      <c r="K373" s="92"/>
      <c r="L373" s="92"/>
      <c r="M373" s="92"/>
      <c r="N373" s="92"/>
      <c r="O373" s="92" t="str">
        <f t="array" ref="O373">IF(AND(MOD(ROW()-2, 4) = 0, ROW() &lt;= 401),
    INDEX(input!$AA$3:$AA$102, (ROW()-2)/4 + 1),
    ""
)</f>
        <v/>
      </c>
      <c r="P373" s="173" t="str">
        <f t="array" ref="P373">IF(AND(MOD(ROW()-2, 4) = 0, ROW() &lt;= 401),
    INDEX(input!$AC$3:$AC$102, (ROW()-2)/4 + 1),
    ""
)</f>
        <v/>
      </c>
      <c r="Q373" s="92"/>
      <c r="R373" s="173" t="str">
        <f t="array" ref="R373">IF(AND(MOD(ROW()-2, 4) = 0, ROW() &lt;= 401),
    INDEX(input!$T$3:$T$102, (ROW()-2)/4 + 1),
    ""
)</f>
        <v/>
      </c>
      <c r="S373" s="92"/>
      <c r="T373" s="92"/>
      <c r="U373" s="78" t="str">
        <f t="array" ref="U373">IF(AND(MOD(ROW()-2, 4) = 0, ROW() &lt;= 401),
    INDEX(input!$AF$3:$AF$102, (ROW()-2)/4 + 1),
    ""
)</f>
        <v/>
      </c>
      <c r="V373" s="174" t="str">
        <f t="array" ref="V373">IF(AND(MOD(ROW()-2, 4) = 0, ROW() &lt;= 401),
    INDEX(input!$U$3:$U$102, (ROW()-2)/4 + 1),
    ""
)</f>
        <v/>
      </c>
      <c r="W373" s="172"/>
      <c r="X373" s="172"/>
      <c r="Y373" s="175" t="str">
        <f t="array" ref="Y373">IF(AND(MOD(ROW()-2, 4) = 0, ROW() &lt;= 401),
    INDEX(input!$AB$3:$AB$102, (ROW()-2)/4 + 1),
    ""
)</f>
        <v/>
      </c>
      <c r="Z373" s="92">
        <f t="array" ref="Z373">INDEX(Images!$3:$401, INT((ROW()-2)/4)+1, MOD(ROW()-2, 4) + 2)</f>
        <v>0</v>
      </c>
      <c r="AA373" s="92">
        <f>IF(Z373&lt;&gt;"", 4, "")</f>
        <v>4</v>
      </c>
      <c r="AB373" s="92" t="str">
        <f t="shared" si="96"/>
        <v xml:space="preserve">     </v>
      </c>
      <c r="AC373" s="172"/>
      <c r="AD373" s="92" t="str">
        <f t="shared" si="67"/>
        <v/>
      </c>
      <c r="AE373" s="92"/>
      <c r="AF373" s="92"/>
      <c r="AG373" s="177" t="str">
        <f t="array" ref="AG373">IF(AND(MOD(ROW()-2, 4) = 0, ROW() &lt;= 401),
    LOWER(INDEX(input!$I$3:$I$102, (ROW()-2)/4 + 1)),
    ""
)</f>
        <v/>
      </c>
      <c r="AH373" s="92"/>
      <c r="AI373" s="92"/>
      <c r="AJ373" s="178" t="str">
        <f t="array" ref="AJ373">IF(MOD(ROW()-2, 4) = 0, IF(LOWER(INDEX(input!$V:$V, 3 + (ROW()-2)/4)) = "Slightly Used", "used", LOWER(INDEX(input!$V:$V, 3 + (ROW()-2)/4))), "")</f>
        <v/>
      </c>
      <c r="AK373" s="172"/>
      <c r="AL373" s="92"/>
      <c r="AM373" s="92"/>
      <c r="AN373" s="92"/>
      <c r="AO373" s="92"/>
      <c r="AP373" s="92"/>
      <c r="AQ373" s="92"/>
      <c r="AR373" s="92"/>
      <c r="AS373" s="92"/>
      <c r="AT373" s="78" t="str">
        <f t="array" ref="AT373">IF(AND(MOD(ROW()-2, 4) = 0, ROW() &lt;= 401),
    INDEX(input!$AD$3:$AD$102, (ROW()-2)/4 + 1),
    ""
)</f>
        <v/>
      </c>
      <c r="AU373" s="172"/>
      <c r="AV373" s="92"/>
      <c r="AW373" s="92"/>
      <c r="AX373" s="172"/>
      <c r="AY373" s="92"/>
      <c r="AZ373" s="92"/>
      <c r="BA373" s="172"/>
      <c r="BB373" s="92"/>
      <c r="BC373" s="92"/>
      <c r="BD373" s="172"/>
      <c r="BE373" s="92"/>
      <c r="BF373" s="92"/>
      <c r="BG373" s="172"/>
      <c r="BH373" s="92"/>
      <c r="BI373" s="92"/>
      <c r="BJ373" s="172"/>
      <c r="BK373" s="92"/>
      <c r="BL373" s="92"/>
      <c r="BM373" s="172"/>
      <c r="BN373" s="92"/>
      <c r="BO373" s="92"/>
      <c r="BP373" s="92"/>
      <c r="BQ373" s="10"/>
      <c r="BR373" s="10"/>
    </row>
    <row r="374" spans="1:70">
      <c r="A374" s="92" t="str">
        <f t="shared" si="66"/>
        <v xml:space="preserve">      </v>
      </c>
      <c r="B374" s="92" t="str">
        <f t="array" ref="B374">IF(AND(MOD(ROW()-2, 4) = 0, ROW() &lt;= 402), INDEX(input!$C$3:$C$102, (ROW()-2)/4 + 1), "")</f>
        <v xml:space="preserve">     </v>
      </c>
      <c r="C374" s="92" t="str">
        <f t="array" aca="1" ref="C37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74" s="92">
        <f t="array" ref="D374">IF(AND(MOD(ROW()-2, 4) = 0, ROW() &lt;= 401),
    INDEX(input!$E$3:$E$102, (ROW()-2)/4 + 1),
    ""
)</f>
        <v>0</v>
      </c>
      <c r="E374" s="92" t="s">
        <v>509</v>
      </c>
      <c r="F374" s="92">
        <f t="array" ref="F374">IF(AND(MOD(ROW()-2, 4) = 0, ROW() &lt;= 401),
    INDEX(input!$P$3:$P$102, (ROW()-2)/4 + 1),
    ""
)</f>
        <v>0</v>
      </c>
      <c r="G374" s="92">
        <f t="array" ref="G374">IF(AND(MOD(ROW()-2, 4) = 0, ROW() &lt;= 401),
    INDEX(input!$Q$3:$Q$102, (ROW()-2)/4 + 1),
)</f>
        <v>0</v>
      </c>
      <c r="H374" s="172" t="b">
        <v>0</v>
      </c>
      <c r="I374" s="92">
        <f t="array" ref="I374">IF(AND(MOD(ROW()-2, 4) = 0, ROW() &lt;= 401),
    INDEX(input!$R$3:$R$102, (ROW()-2)/4 + 1),
    ""
)</f>
        <v>0</v>
      </c>
      <c r="J374" s="92">
        <f t="array" ref="J374">IF(AND(MOD(ROW()-2, 4) = 0, ROW() &lt;= 401),
    INDEX(input!$S$3:$S$102, (ROW()-2)/4 + 1),
    ""
)</f>
        <v>0</v>
      </c>
      <c r="K374" s="92"/>
      <c r="L374" s="92"/>
      <c r="M374" s="92"/>
      <c r="N374" s="92"/>
      <c r="O374" s="92" t="str">
        <f t="array" ref="O374">IF(AND(MOD(ROW()-2, 4) = 0, ROW() &lt;= 401),
    INDEX(input!$AA$3:$AA$102, (ROW()-2)/4 + 1),
    ""
)</f>
        <v/>
      </c>
      <c r="P374" s="173" t="str">
        <f t="array" ref="P374">IF(AND(MOD(ROW()-2, 4) = 0, ROW() &lt;= 401),
    INDEX(input!$AC$3:$AC$102, (ROW()-2)/4 + 1),
    ""
)</f>
        <v>No Matching Item Found</v>
      </c>
      <c r="Q374" s="92" t="s">
        <v>510</v>
      </c>
      <c r="R374" s="173">
        <f t="array" ref="R374">IF(AND(MOD(ROW()-2, 4) = 0, ROW() &lt;= 401),
    INDEX(input!$T$3:$T$102, (ROW()-2)/4 + 1),
    ""
)</f>
        <v>0</v>
      </c>
      <c r="S374" s="92" t="s">
        <v>511</v>
      </c>
      <c r="T374" s="92" t="s">
        <v>512</v>
      </c>
      <c r="U374" s="78" t="b">
        <f t="array" ref="U374">IF(AND(MOD(ROW()-2, 4) = 0, ROW() &lt;= 401),
    INDEX(input!$AF$3:$AF$102, (ROW()-2)/4 + 1),
    ""
)</f>
        <v>0</v>
      </c>
      <c r="V374" s="174">
        <f t="array" ref="V374">IF(AND(MOD(ROW()-2, 4) = 0, ROW() &lt;= 401),
    INDEX(input!$U$3:$U$102, (ROW()-2)/4 + 1),
    ""
)</f>
        <v>0</v>
      </c>
      <c r="W374" s="172" t="b">
        <v>1</v>
      </c>
      <c r="X374" s="172" t="b">
        <v>1</v>
      </c>
      <c r="Y374" s="175" t="str">
        <f t="array" ref="Y374">IF(AND(MOD(ROW()-2, 4) = 0, ROW() &lt;= 401),
    INDEX(input!$AB$3:$AB$102, (ROW()-2)/4 + 1),
    ""
)</f>
        <v/>
      </c>
      <c r="Z374" s="92">
        <f t="array" ref="Z374">INDEX(Images!$3:$401, INT((ROW()-2)/4)+1, MOD(ROW()-2, 4) + 2)</f>
        <v>0</v>
      </c>
      <c r="AA374" s="92">
        <f>IF(Z374&lt;&gt;"", 1, "")</f>
        <v>1</v>
      </c>
      <c r="AB374" s="92" t="str">
        <f t="array" ref="AB374">IF(AND(Z374&lt;&gt;"", MOD(ROW()-2,4)=0), INDEX($B$2:$B$401, (ROW()-2)/4*4 + 1), "")</f>
        <v xml:space="preserve">     </v>
      </c>
      <c r="AC374" s="172" t="b">
        <v>0</v>
      </c>
      <c r="AD374" s="92" t="str">
        <f t="shared" si="67"/>
        <v xml:space="preserve">     </v>
      </c>
      <c r="AE374" s="92"/>
      <c r="AF374" s="92" t="s">
        <v>513</v>
      </c>
      <c r="AG374" s="177" t="str">
        <f t="array" ref="AG374">IF(AND(MOD(ROW()-2, 4) = 0, ROW() &lt;= 401),
    LOWER(INDEX(input!$I$3:$I$102, (ROW()-2)/4 + 1)),
    ""
)</f>
        <v/>
      </c>
      <c r="AH374" s="92"/>
      <c r="AI374" s="92"/>
      <c r="AJ374" s="178" t="str">
        <f t="array" ref="AJ374">IF(MOD(ROW()-2, 4) = 0, IF(LOWER(INDEX(input!$V:$V, 3 + (ROW()-2)/4)) = "Slightly Used", "used", LOWER(INDEX(input!$V:$V, 3 + (ROW()-2)/4))), "")</f>
        <v/>
      </c>
      <c r="AK374" s="172" t="b">
        <v>1</v>
      </c>
      <c r="AL374" s="92"/>
      <c r="AM374" s="92"/>
      <c r="AN374" s="92"/>
      <c r="AO374" s="92"/>
      <c r="AP374" s="92"/>
      <c r="AQ374" s="92"/>
      <c r="AR374" s="92" t="s">
        <v>514</v>
      </c>
      <c r="AS374" s="92"/>
      <c r="AT374" s="78" t="str">
        <f t="array" ref="AT374">IF(AND(MOD(ROW()-2, 4) = 0, ROW() &lt;= 401),
    INDEX(input!$AD$3:$AD$102, (ROW()-2)/4 + 1),
    ""
)</f>
        <v>No Matching Item Found</v>
      </c>
      <c r="AU374" s="172" t="b">
        <v>1</v>
      </c>
      <c r="AV374" s="92"/>
      <c r="AW374" s="92"/>
      <c r="AX374" s="172" t="b">
        <v>1</v>
      </c>
      <c r="AY374" s="92"/>
      <c r="AZ374" s="92"/>
      <c r="BA374" s="172" t="b">
        <v>1</v>
      </c>
      <c r="BB374" s="92"/>
      <c r="BC374" s="92"/>
      <c r="BD374" s="172" t="b">
        <v>1</v>
      </c>
      <c r="BE374" s="92"/>
      <c r="BF374" s="92"/>
      <c r="BG374" s="172" t="b">
        <v>1</v>
      </c>
      <c r="BH374" s="92"/>
      <c r="BI374" s="92"/>
      <c r="BJ374" s="172" t="b">
        <v>1</v>
      </c>
      <c r="BK374" s="92"/>
      <c r="BL374" s="92"/>
      <c r="BM374" s="172" t="b">
        <v>1</v>
      </c>
      <c r="BN374" s="92"/>
      <c r="BO374" s="92"/>
      <c r="BP374" s="92" t="s">
        <v>515</v>
      </c>
      <c r="BQ374" s="10"/>
      <c r="BR374" s="10"/>
    </row>
    <row r="375" spans="1:70">
      <c r="A375" s="92" t="str">
        <f t="shared" si="66"/>
        <v xml:space="preserve">      </v>
      </c>
      <c r="B375" s="92" t="str">
        <f t="array" ref="B375">IF(AND(MOD(ROW()-2, 4) = 0, ROW() &lt;= 402), INDEX(input!$C$3:$C$102, (ROW()-2)/4 + 1), "")</f>
        <v/>
      </c>
      <c r="C375" s="92"/>
      <c r="D375" s="92" t="str">
        <f t="array" ref="D375">IF(AND(MOD(ROW()-2, 4) = 0, ROW() &lt;= 401),
    INDEX(input!$E$3:$E$102, (ROW()-2)/4 + 1),
    ""
)</f>
        <v/>
      </c>
      <c r="E375" s="92"/>
      <c r="F375" s="92" t="str">
        <f t="array" ref="F375">IF(AND(MOD(ROW()-2, 4) = 0, ROW() &lt;= 401),
    INDEX(input!$P$3:$P$102, (ROW()-2)/4 + 1),
    ""
)</f>
        <v/>
      </c>
      <c r="G375" s="92">
        <f t="array" ref="G375">IF(AND(MOD(ROW()-2, 4) = 0, ROW() &lt;= 401),
    INDEX(input!$Q$3:$Q$102, (ROW()-2)/4 + 1),
)</f>
        <v>0</v>
      </c>
      <c r="H375" s="172"/>
      <c r="I375" s="92" t="str">
        <f t="array" ref="I375">IF(AND(MOD(ROW()-2, 4) = 0, ROW() &lt;= 401),
    INDEX(input!$R$3:$R$102, (ROW()-2)/4 + 1),
    ""
)</f>
        <v/>
      </c>
      <c r="J375" s="92" t="str">
        <f t="array" ref="J375">IF(AND(MOD(ROW()-2, 4) = 0, ROW() &lt;= 401),
    INDEX(input!$S$3:$S$102, (ROW()-2)/4 + 1),
    ""
)</f>
        <v/>
      </c>
      <c r="K375" s="92"/>
      <c r="L375" s="92"/>
      <c r="M375" s="92"/>
      <c r="N375" s="92"/>
      <c r="O375" s="92" t="str">
        <f t="array" ref="O375">IF(AND(MOD(ROW()-2, 4) = 0, ROW() &lt;= 401),
    INDEX(input!$AA$3:$AA$102, (ROW()-2)/4 + 1),
    ""
)</f>
        <v/>
      </c>
      <c r="P375" s="173" t="str">
        <f t="array" ref="P375">IF(AND(MOD(ROW()-2, 4) = 0, ROW() &lt;= 401),
    INDEX(input!$AC$3:$AC$102, (ROW()-2)/4 + 1),
    ""
)</f>
        <v/>
      </c>
      <c r="Q375" s="92"/>
      <c r="R375" s="173" t="str">
        <f t="array" ref="R375">IF(AND(MOD(ROW()-2, 4) = 0, ROW() &lt;= 401),
    INDEX(input!$T$3:$T$102, (ROW()-2)/4 + 1),
    ""
)</f>
        <v/>
      </c>
      <c r="S375" s="92"/>
      <c r="T375" s="92"/>
      <c r="U375" s="78" t="str">
        <f t="array" ref="U375">IF(AND(MOD(ROW()-2, 4) = 0, ROW() &lt;= 401),
    INDEX(input!$AF$3:$AF$102, (ROW()-2)/4 + 1),
    ""
)</f>
        <v/>
      </c>
      <c r="V375" s="174" t="str">
        <f t="array" ref="V375">IF(AND(MOD(ROW()-2, 4) = 0, ROW() &lt;= 401),
    INDEX(input!$U$3:$U$102, (ROW()-2)/4 + 1),
    ""
)</f>
        <v/>
      </c>
      <c r="W375" s="172"/>
      <c r="X375" s="172"/>
      <c r="Y375" s="175" t="str">
        <f t="array" ref="Y375">IF(AND(MOD(ROW()-2, 4) = 0, ROW() &lt;= 401),
    INDEX(input!$AB$3:$AB$102, (ROW()-2)/4 + 1),
    ""
)</f>
        <v/>
      </c>
      <c r="Z375" s="92">
        <f t="array" ref="Z375">INDEX(Images!$3:$401, INT((ROW()-2)/4)+1, MOD(ROW()-2, 4) + 2)</f>
        <v>0</v>
      </c>
      <c r="AA375" s="92">
        <f>IF(Z375&lt;&gt;"", 2, "")</f>
        <v>2</v>
      </c>
      <c r="AB375" s="92" t="str">
        <f t="shared" ref="AB375:AB377" si="97">IF(Z375&lt;&gt;"", AB374, "")</f>
        <v xml:space="preserve">     </v>
      </c>
      <c r="AC375" s="172"/>
      <c r="AD375" s="92" t="str">
        <f t="shared" si="67"/>
        <v/>
      </c>
      <c r="AE375" s="92"/>
      <c r="AF375" s="92"/>
      <c r="AG375" s="177" t="str">
        <f t="array" ref="AG375">IF(AND(MOD(ROW()-2, 4) = 0, ROW() &lt;= 401),
    LOWER(INDEX(input!$I$3:$I$102, (ROW()-2)/4 + 1)),
    ""
)</f>
        <v/>
      </c>
      <c r="AH375" s="92"/>
      <c r="AI375" s="92"/>
      <c r="AJ375" s="178" t="str">
        <f t="array" ref="AJ375">IF(MOD(ROW()-2, 4) = 0, IF(LOWER(INDEX(input!$V:$V, 3 + (ROW()-2)/4)) = "Slightly Used", "used", LOWER(INDEX(input!$V:$V, 3 + (ROW()-2)/4))), "")</f>
        <v/>
      </c>
      <c r="AK375" s="172"/>
      <c r="AL375" s="92"/>
      <c r="AM375" s="92"/>
      <c r="AN375" s="92"/>
      <c r="AO375" s="92"/>
      <c r="AP375" s="92"/>
      <c r="AQ375" s="92"/>
      <c r="AR375" s="92"/>
      <c r="AS375" s="92"/>
      <c r="AT375" s="78" t="str">
        <f t="array" ref="AT375">IF(AND(MOD(ROW()-2, 4) = 0, ROW() &lt;= 401),
    INDEX(input!$AD$3:$AD$102, (ROW()-2)/4 + 1),
    ""
)</f>
        <v/>
      </c>
      <c r="AU375" s="172"/>
      <c r="AV375" s="92"/>
      <c r="AW375" s="92"/>
      <c r="AX375" s="172"/>
      <c r="AY375" s="92"/>
      <c r="AZ375" s="92"/>
      <c r="BA375" s="172"/>
      <c r="BB375" s="92"/>
      <c r="BC375" s="92"/>
      <c r="BD375" s="172"/>
      <c r="BE375" s="92"/>
      <c r="BF375" s="92"/>
      <c r="BG375" s="172"/>
      <c r="BH375" s="92"/>
      <c r="BI375" s="92"/>
      <c r="BJ375" s="172"/>
      <c r="BK375" s="92"/>
      <c r="BL375" s="92"/>
      <c r="BM375" s="172"/>
      <c r="BN375" s="92"/>
      <c r="BO375" s="92"/>
      <c r="BP375" s="92"/>
      <c r="BQ375" s="10"/>
      <c r="BR375" s="10"/>
    </row>
    <row r="376" spans="1:70">
      <c r="A376" s="92" t="str">
        <f t="shared" si="66"/>
        <v xml:space="preserve">      </v>
      </c>
      <c r="B376" s="92" t="str">
        <f t="array" ref="B376">IF(AND(MOD(ROW()-2, 4) = 0, ROW() &lt;= 402), INDEX(input!$C$3:$C$102, (ROW()-2)/4 + 1), "")</f>
        <v/>
      </c>
      <c r="C376" s="92"/>
      <c r="D376" s="92" t="str">
        <f t="array" ref="D376">IF(AND(MOD(ROW()-2, 4) = 0, ROW() &lt;= 401),
    INDEX(input!$E$3:$E$102, (ROW()-2)/4 + 1),
    ""
)</f>
        <v/>
      </c>
      <c r="E376" s="92"/>
      <c r="F376" s="92" t="str">
        <f t="array" ref="F376">IF(AND(MOD(ROW()-2, 4) = 0, ROW() &lt;= 401),
    INDEX(input!$P$3:$P$102, (ROW()-2)/4 + 1),
    ""
)</f>
        <v/>
      </c>
      <c r="G376" s="92">
        <f t="array" ref="G376">IF(AND(MOD(ROW()-2, 4) = 0, ROW() &lt;= 401),
    INDEX(input!$Q$3:$Q$102, (ROW()-2)/4 + 1),
)</f>
        <v>0</v>
      </c>
      <c r="H376" s="172"/>
      <c r="I376" s="92" t="str">
        <f t="array" ref="I376">IF(AND(MOD(ROW()-2, 4) = 0, ROW() &lt;= 401),
    INDEX(input!$R$3:$R$102, (ROW()-2)/4 + 1),
    ""
)</f>
        <v/>
      </c>
      <c r="J376" s="92" t="str">
        <f t="array" ref="J376">IF(AND(MOD(ROW()-2, 4) = 0, ROW() &lt;= 401),
    INDEX(input!$S$3:$S$102, (ROW()-2)/4 + 1),
    ""
)</f>
        <v/>
      </c>
      <c r="K376" s="92"/>
      <c r="L376" s="92"/>
      <c r="M376" s="92"/>
      <c r="N376" s="92"/>
      <c r="O376" s="92" t="str">
        <f t="array" ref="O376">IF(AND(MOD(ROW()-2, 4) = 0, ROW() &lt;= 401),
    INDEX(input!$AA$3:$AA$102, (ROW()-2)/4 + 1),
    ""
)</f>
        <v/>
      </c>
      <c r="P376" s="173" t="str">
        <f t="array" ref="P376">IF(AND(MOD(ROW()-2, 4) = 0, ROW() &lt;= 401),
    INDEX(input!$AC$3:$AC$102, (ROW()-2)/4 + 1),
    ""
)</f>
        <v/>
      </c>
      <c r="Q376" s="92"/>
      <c r="R376" s="173" t="str">
        <f t="array" ref="R376">IF(AND(MOD(ROW()-2, 4) = 0, ROW() &lt;= 401),
    INDEX(input!$T$3:$T$102, (ROW()-2)/4 + 1),
    ""
)</f>
        <v/>
      </c>
      <c r="S376" s="92"/>
      <c r="T376" s="92"/>
      <c r="U376" s="78" t="str">
        <f t="array" ref="U376">IF(AND(MOD(ROW()-2, 4) = 0, ROW() &lt;= 401),
    INDEX(input!$AF$3:$AF$102, (ROW()-2)/4 + 1),
    ""
)</f>
        <v/>
      </c>
      <c r="V376" s="174" t="str">
        <f t="array" ref="V376">IF(AND(MOD(ROW()-2, 4) = 0, ROW() &lt;= 401),
    INDEX(input!$U$3:$U$102, (ROW()-2)/4 + 1),
    ""
)</f>
        <v/>
      </c>
      <c r="W376" s="172"/>
      <c r="X376" s="172"/>
      <c r="Y376" s="175" t="str">
        <f t="array" ref="Y376">IF(AND(MOD(ROW()-2, 4) = 0, ROW() &lt;= 401),
    INDEX(input!$AB$3:$AB$102, (ROW()-2)/4 + 1),
    ""
)</f>
        <v/>
      </c>
      <c r="Z376" s="92">
        <f t="array" ref="Z376">INDEX(Images!$3:$401, INT((ROW()-2)/4)+1, MOD(ROW()-2, 4) + 2)</f>
        <v>0</v>
      </c>
      <c r="AA376" s="92">
        <f>IF(Z376&lt;&gt;"", 3, "")</f>
        <v>3</v>
      </c>
      <c r="AB376" s="92" t="str">
        <f t="shared" si="97"/>
        <v xml:space="preserve">     </v>
      </c>
      <c r="AC376" s="172"/>
      <c r="AD376" s="92" t="str">
        <f t="shared" si="67"/>
        <v/>
      </c>
      <c r="AE376" s="92"/>
      <c r="AF376" s="92"/>
      <c r="AG376" s="177" t="str">
        <f t="array" ref="AG376">IF(AND(MOD(ROW()-2, 4) = 0, ROW() &lt;= 401),
    LOWER(INDEX(input!$I$3:$I$102, (ROW()-2)/4 + 1)),
    ""
)</f>
        <v/>
      </c>
      <c r="AH376" s="92"/>
      <c r="AI376" s="92"/>
      <c r="AJ376" s="178" t="str">
        <f t="array" ref="AJ376">IF(MOD(ROW()-2, 4) = 0, IF(LOWER(INDEX(input!$V:$V, 3 + (ROW()-2)/4)) = "Slightly Used", "used", LOWER(INDEX(input!$V:$V, 3 + (ROW()-2)/4))), "")</f>
        <v/>
      </c>
      <c r="AK376" s="172"/>
      <c r="AL376" s="92"/>
      <c r="AM376" s="92"/>
      <c r="AN376" s="92"/>
      <c r="AO376" s="92"/>
      <c r="AP376" s="92"/>
      <c r="AQ376" s="92"/>
      <c r="AR376" s="92"/>
      <c r="AS376" s="92"/>
      <c r="AT376" s="78" t="str">
        <f t="array" ref="AT376">IF(AND(MOD(ROW()-2, 4) = 0, ROW() &lt;= 401),
    INDEX(input!$AD$3:$AD$102, (ROW()-2)/4 + 1),
    ""
)</f>
        <v/>
      </c>
      <c r="AU376" s="172"/>
      <c r="AV376" s="92"/>
      <c r="AW376" s="92"/>
      <c r="AX376" s="172"/>
      <c r="AY376" s="92"/>
      <c r="AZ376" s="92"/>
      <c r="BA376" s="172"/>
      <c r="BB376" s="92"/>
      <c r="BC376" s="92"/>
      <c r="BD376" s="172"/>
      <c r="BE376" s="92"/>
      <c r="BF376" s="92"/>
      <c r="BG376" s="172"/>
      <c r="BH376" s="92"/>
      <c r="BI376" s="92"/>
      <c r="BJ376" s="172"/>
      <c r="BK376" s="92"/>
      <c r="BL376" s="92"/>
      <c r="BM376" s="172"/>
      <c r="BN376" s="92"/>
      <c r="BO376" s="92"/>
      <c r="BP376" s="92"/>
      <c r="BQ376" s="10"/>
      <c r="BR376" s="10"/>
    </row>
    <row r="377" spans="1:70">
      <c r="A377" s="92" t="str">
        <f t="shared" si="66"/>
        <v xml:space="preserve">      </v>
      </c>
      <c r="B377" s="92" t="str">
        <f t="array" ref="B377">IF(AND(MOD(ROW()-2, 4) = 0, ROW() &lt;= 402), INDEX(input!$C$3:$C$102, (ROW()-2)/4 + 1), "")</f>
        <v/>
      </c>
      <c r="C377" s="92"/>
      <c r="D377" s="92" t="str">
        <f t="array" ref="D377">IF(AND(MOD(ROW()-2, 4) = 0, ROW() &lt;= 401),
    INDEX(input!$E$3:$E$102, (ROW()-2)/4 + 1),
    ""
)</f>
        <v/>
      </c>
      <c r="E377" s="92"/>
      <c r="F377" s="92" t="str">
        <f t="array" ref="F377">IF(AND(MOD(ROW()-2, 4) = 0, ROW() &lt;= 401),
    INDEX(input!$P$3:$P$102, (ROW()-2)/4 + 1),
    ""
)</f>
        <v/>
      </c>
      <c r="G377" s="92">
        <f t="array" ref="G377">IF(AND(MOD(ROW()-2, 4) = 0, ROW() &lt;= 401),
    INDEX(input!$Q$3:$Q$102, (ROW()-2)/4 + 1),
)</f>
        <v>0</v>
      </c>
      <c r="H377" s="172"/>
      <c r="I377" s="92" t="str">
        <f t="array" ref="I377">IF(AND(MOD(ROW()-2, 4) = 0, ROW() &lt;= 401),
    INDEX(input!$R$3:$R$102, (ROW()-2)/4 + 1),
    ""
)</f>
        <v/>
      </c>
      <c r="J377" s="92" t="str">
        <f t="array" ref="J377">IF(AND(MOD(ROW()-2, 4) = 0, ROW() &lt;= 401),
    INDEX(input!$S$3:$S$102, (ROW()-2)/4 + 1),
    ""
)</f>
        <v/>
      </c>
      <c r="K377" s="92"/>
      <c r="L377" s="92"/>
      <c r="M377" s="92"/>
      <c r="N377" s="92"/>
      <c r="O377" s="92" t="str">
        <f t="array" ref="O377">IF(AND(MOD(ROW()-2, 4) = 0, ROW() &lt;= 401),
    INDEX(input!$AA$3:$AA$102, (ROW()-2)/4 + 1),
    ""
)</f>
        <v/>
      </c>
      <c r="P377" s="173" t="str">
        <f t="array" ref="P377">IF(AND(MOD(ROW()-2, 4) = 0, ROW() &lt;= 401),
    INDEX(input!$AC$3:$AC$102, (ROW()-2)/4 + 1),
    ""
)</f>
        <v/>
      </c>
      <c r="Q377" s="92"/>
      <c r="R377" s="173" t="str">
        <f t="array" ref="R377">IF(AND(MOD(ROW()-2, 4) = 0, ROW() &lt;= 401),
    INDEX(input!$T$3:$T$102, (ROW()-2)/4 + 1),
    ""
)</f>
        <v/>
      </c>
      <c r="S377" s="92"/>
      <c r="T377" s="92"/>
      <c r="U377" s="78" t="str">
        <f t="array" ref="U377">IF(AND(MOD(ROW()-2, 4) = 0, ROW() &lt;= 401),
    INDEX(input!$AF$3:$AF$102, (ROW()-2)/4 + 1),
    ""
)</f>
        <v/>
      </c>
      <c r="V377" s="174" t="str">
        <f t="array" ref="V377">IF(AND(MOD(ROW()-2, 4) = 0, ROW() &lt;= 401),
    INDEX(input!$U$3:$U$102, (ROW()-2)/4 + 1),
    ""
)</f>
        <v/>
      </c>
      <c r="W377" s="172"/>
      <c r="X377" s="172"/>
      <c r="Y377" s="175" t="str">
        <f t="array" ref="Y377">IF(AND(MOD(ROW()-2, 4) = 0, ROW() &lt;= 401),
    INDEX(input!$AB$3:$AB$102, (ROW()-2)/4 + 1),
    ""
)</f>
        <v/>
      </c>
      <c r="Z377" s="92">
        <f t="array" ref="Z377">INDEX(Images!$3:$401, INT((ROW()-2)/4)+1, MOD(ROW()-2, 4) + 2)</f>
        <v>0</v>
      </c>
      <c r="AA377" s="92">
        <f>IF(Z377&lt;&gt;"", 4, "")</f>
        <v>4</v>
      </c>
      <c r="AB377" s="92" t="str">
        <f t="shared" si="97"/>
        <v xml:space="preserve">     </v>
      </c>
      <c r="AC377" s="172"/>
      <c r="AD377" s="92" t="str">
        <f t="shared" si="67"/>
        <v/>
      </c>
      <c r="AE377" s="92"/>
      <c r="AF377" s="92"/>
      <c r="AG377" s="177" t="str">
        <f t="array" ref="AG377">IF(AND(MOD(ROW()-2, 4) = 0, ROW() &lt;= 401),
    LOWER(INDEX(input!$I$3:$I$102, (ROW()-2)/4 + 1)),
    ""
)</f>
        <v/>
      </c>
      <c r="AH377" s="92"/>
      <c r="AI377" s="92"/>
      <c r="AJ377" s="178" t="str">
        <f t="array" ref="AJ377">IF(MOD(ROW()-2, 4) = 0, IF(LOWER(INDEX(input!$V:$V, 3 + (ROW()-2)/4)) = "Slightly Used", "used", LOWER(INDEX(input!$V:$V, 3 + (ROW()-2)/4))), "")</f>
        <v/>
      </c>
      <c r="AK377" s="172"/>
      <c r="AL377" s="92"/>
      <c r="AM377" s="92"/>
      <c r="AN377" s="92"/>
      <c r="AO377" s="92"/>
      <c r="AP377" s="92"/>
      <c r="AQ377" s="92"/>
      <c r="AR377" s="92"/>
      <c r="AS377" s="92"/>
      <c r="AT377" s="78" t="str">
        <f t="array" ref="AT377">IF(AND(MOD(ROW()-2, 4) = 0, ROW() &lt;= 401),
    INDEX(input!$AD$3:$AD$102, (ROW()-2)/4 + 1),
    ""
)</f>
        <v/>
      </c>
      <c r="AU377" s="172"/>
      <c r="AV377" s="92"/>
      <c r="AW377" s="92"/>
      <c r="AX377" s="172"/>
      <c r="AY377" s="92"/>
      <c r="AZ377" s="92"/>
      <c r="BA377" s="172"/>
      <c r="BB377" s="92"/>
      <c r="BC377" s="92"/>
      <c r="BD377" s="172"/>
      <c r="BE377" s="92"/>
      <c r="BF377" s="92"/>
      <c r="BG377" s="172"/>
      <c r="BH377" s="92"/>
      <c r="BI377" s="92"/>
      <c r="BJ377" s="172"/>
      <c r="BK377" s="92"/>
      <c r="BL377" s="92"/>
      <c r="BM377" s="172"/>
      <c r="BN377" s="92"/>
      <c r="BO377" s="92"/>
      <c r="BP377" s="92"/>
      <c r="BQ377" s="10"/>
      <c r="BR377" s="10"/>
    </row>
    <row r="378" spans="1:70">
      <c r="A378" s="92" t="str">
        <f t="shared" si="66"/>
        <v xml:space="preserve">      </v>
      </c>
      <c r="B378" s="92" t="str">
        <f t="array" ref="B378">IF(AND(MOD(ROW()-2, 4) = 0, ROW() &lt;= 402), INDEX(input!$C$3:$C$102, (ROW()-2)/4 + 1), "")</f>
        <v xml:space="preserve">     </v>
      </c>
      <c r="C378" s="92" t="str">
        <f t="array" aca="1" ref="C37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78" s="92">
        <f t="array" ref="D378">IF(AND(MOD(ROW()-2, 4) = 0, ROW() &lt;= 401),
    INDEX(input!$E$3:$E$102, (ROW()-2)/4 + 1),
    ""
)</f>
        <v>0</v>
      </c>
      <c r="E378" s="92" t="s">
        <v>509</v>
      </c>
      <c r="F378" s="92">
        <f t="array" ref="F378">IF(AND(MOD(ROW()-2, 4) = 0, ROW() &lt;= 401),
    INDEX(input!$P$3:$P$102, (ROW()-2)/4 + 1),
    ""
)</f>
        <v>0</v>
      </c>
      <c r="G378" s="92">
        <f t="array" ref="G378">IF(AND(MOD(ROW()-2, 4) = 0, ROW() &lt;= 401),
    INDEX(input!$Q$3:$Q$102, (ROW()-2)/4 + 1),
)</f>
        <v>0</v>
      </c>
      <c r="H378" s="172" t="b">
        <v>0</v>
      </c>
      <c r="I378" s="92">
        <f t="array" ref="I378">IF(AND(MOD(ROW()-2, 4) = 0, ROW() &lt;= 401),
    INDEX(input!$R$3:$R$102, (ROW()-2)/4 + 1),
    ""
)</f>
        <v>0</v>
      </c>
      <c r="J378" s="92">
        <f t="array" ref="J378">IF(AND(MOD(ROW()-2, 4) = 0, ROW() &lt;= 401),
    INDEX(input!$S$3:$S$102, (ROW()-2)/4 + 1),
    ""
)</f>
        <v>0</v>
      </c>
      <c r="K378" s="92"/>
      <c r="L378" s="92"/>
      <c r="M378" s="92"/>
      <c r="N378" s="92"/>
      <c r="O378" s="92" t="str">
        <f t="array" ref="O378">IF(AND(MOD(ROW()-2, 4) = 0, ROW() &lt;= 401),
    INDEX(input!$AA$3:$AA$102, (ROW()-2)/4 + 1),
    ""
)</f>
        <v/>
      </c>
      <c r="P378" s="173" t="str">
        <f t="array" ref="P378">IF(AND(MOD(ROW()-2, 4) = 0, ROW() &lt;= 401),
    INDEX(input!$AC$3:$AC$102, (ROW()-2)/4 + 1),
    ""
)</f>
        <v>No Matching Item Found</v>
      </c>
      <c r="Q378" s="92" t="s">
        <v>510</v>
      </c>
      <c r="R378" s="173">
        <f t="array" ref="R378">IF(AND(MOD(ROW()-2, 4) = 0, ROW() &lt;= 401),
    INDEX(input!$T$3:$T$102, (ROW()-2)/4 + 1),
    ""
)</f>
        <v>0</v>
      </c>
      <c r="S378" s="92" t="s">
        <v>511</v>
      </c>
      <c r="T378" s="92" t="s">
        <v>512</v>
      </c>
      <c r="U378" s="78" t="b">
        <f t="array" ref="U378">IF(AND(MOD(ROW()-2, 4) = 0, ROW() &lt;= 401),
    INDEX(input!$AF$3:$AF$102, (ROW()-2)/4 + 1),
    ""
)</f>
        <v>0</v>
      </c>
      <c r="V378" s="174">
        <f t="array" ref="V378">IF(AND(MOD(ROW()-2, 4) = 0, ROW() &lt;= 401),
    INDEX(input!$U$3:$U$102, (ROW()-2)/4 + 1),
    ""
)</f>
        <v>0</v>
      </c>
      <c r="W378" s="172" t="b">
        <v>1</v>
      </c>
      <c r="X378" s="172" t="b">
        <v>1</v>
      </c>
      <c r="Y378" s="175" t="str">
        <f t="array" ref="Y378">IF(AND(MOD(ROW()-2, 4) = 0, ROW() &lt;= 401),
    INDEX(input!$AB$3:$AB$102, (ROW()-2)/4 + 1),
    ""
)</f>
        <v/>
      </c>
      <c r="Z378" s="92">
        <f t="array" ref="Z378">INDEX(Images!$3:$401, INT((ROW()-2)/4)+1, MOD(ROW()-2, 4) + 2)</f>
        <v>0</v>
      </c>
      <c r="AA378" s="92">
        <f>IF(Z378&lt;&gt;"", 1, "")</f>
        <v>1</v>
      </c>
      <c r="AB378" s="92" t="str">
        <f t="array" ref="AB378">IF(AND(Z378&lt;&gt;"", MOD(ROW()-2,4)=0), INDEX($B$2:$B$401, (ROW()-2)/4*4 + 1), "")</f>
        <v xml:space="preserve">     </v>
      </c>
      <c r="AC378" s="172" t="b">
        <v>0</v>
      </c>
      <c r="AD378" s="92" t="str">
        <f t="shared" si="67"/>
        <v xml:space="preserve">     </v>
      </c>
      <c r="AE378" s="92"/>
      <c r="AF378" s="92" t="s">
        <v>513</v>
      </c>
      <c r="AG378" s="177" t="str">
        <f t="array" ref="AG378">IF(AND(MOD(ROW()-2, 4) = 0, ROW() &lt;= 401),
    LOWER(INDEX(input!$I$3:$I$102, (ROW()-2)/4 + 1)),
    ""
)</f>
        <v/>
      </c>
      <c r="AH378" s="92"/>
      <c r="AI378" s="92"/>
      <c r="AJ378" s="178" t="str">
        <f t="array" ref="AJ378">IF(MOD(ROW()-2, 4) = 0, IF(LOWER(INDEX(input!$V:$V, 3 + (ROW()-2)/4)) = "Slightly Used", "used", LOWER(INDEX(input!$V:$V, 3 + (ROW()-2)/4))), "")</f>
        <v/>
      </c>
      <c r="AK378" s="172" t="b">
        <v>1</v>
      </c>
      <c r="AL378" s="92"/>
      <c r="AM378" s="92"/>
      <c r="AN378" s="92"/>
      <c r="AO378" s="92"/>
      <c r="AP378" s="92"/>
      <c r="AQ378" s="92"/>
      <c r="AR378" s="92" t="s">
        <v>514</v>
      </c>
      <c r="AS378" s="92"/>
      <c r="AT378" s="78" t="str">
        <f t="array" ref="AT378">IF(AND(MOD(ROW()-2, 4) = 0, ROW() &lt;= 401),
    INDEX(input!$AD$3:$AD$102, (ROW()-2)/4 + 1),
    ""
)</f>
        <v>No Matching Item Found</v>
      </c>
      <c r="AU378" s="172" t="b">
        <v>1</v>
      </c>
      <c r="AV378" s="92"/>
      <c r="AW378" s="92"/>
      <c r="AX378" s="172" t="b">
        <v>1</v>
      </c>
      <c r="AY378" s="92"/>
      <c r="AZ378" s="92"/>
      <c r="BA378" s="172" t="b">
        <v>1</v>
      </c>
      <c r="BB378" s="92"/>
      <c r="BC378" s="92"/>
      <c r="BD378" s="172" t="b">
        <v>1</v>
      </c>
      <c r="BE378" s="92"/>
      <c r="BF378" s="92"/>
      <c r="BG378" s="172" t="b">
        <v>1</v>
      </c>
      <c r="BH378" s="92"/>
      <c r="BI378" s="92"/>
      <c r="BJ378" s="172" t="b">
        <v>1</v>
      </c>
      <c r="BK378" s="92"/>
      <c r="BL378" s="92"/>
      <c r="BM378" s="172" t="b">
        <v>1</v>
      </c>
      <c r="BN378" s="92"/>
      <c r="BO378" s="92"/>
      <c r="BP378" s="92" t="s">
        <v>515</v>
      </c>
      <c r="BQ378" s="10"/>
      <c r="BR378" s="10"/>
    </row>
    <row r="379" spans="1:70">
      <c r="A379" s="92" t="str">
        <f t="shared" si="66"/>
        <v xml:space="preserve">      </v>
      </c>
      <c r="B379" s="92" t="str">
        <f t="array" ref="B379">IF(AND(MOD(ROW()-2, 4) = 0, ROW() &lt;= 402), INDEX(input!$C$3:$C$102, (ROW()-2)/4 + 1), "")</f>
        <v/>
      </c>
      <c r="C379" s="92"/>
      <c r="D379" s="92" t="str">
        <f t="array" ref="D379">IF(AND(MOD(ROW()-2, 4) = 0, ROW() &lt;= 401),
    INDEX(input!$E$3:$E$102, (ROW()-2)/4 + 1),
    ""
)</f>
        <v/>
      </c>
      <c r="E379" s="92"/>
      <c r="F379" s="92" t="str">
        <f t="array" ref="F379">IF(AND(MOD(ROW()-2, 4) = 0, ROW() &lt;= 401),
    INDEX(input!$P$3:$P$102, (ROW()-2)/4 + 1),
    ""
)</f>
        <v/>
      </c>
      <c r="G379" s="92">
        <f t="array" ref="G379">IF(AND(MOD(ROW()-2, 4) = 0, ROW() &lt;= 401),
    INDEX(input!$Q$3:$Q$102, (ROW()-2)/4 + 1),
)</f>
        <v>0</v>
      </c>
      <c r="H379" s="172"/>
      <c r="I379" s="92" t="str">
        <f t="array" ref="I379">IF(AND(MOD(ROW()-2, 4) = 0, ROW() &lt;= 401),
    INDEX(input!$R$3:$R$102, (ROW()-2)/4 + 1),
    ""
)</f>
        <v/>
      </c>
      <c r="J379" s="92" t="str">
        <f t="array" ref="J379">IF(AND(MOD(ROW()-2, 4) = 0, ROW() &lt;= 401),
    INDEX(input!$S$3:$S$102, (ROW()-2)/4 + 1),
    ""
)</f>
        <v/>
      </c>
      <c r="K379" s="92"/>
      <c r="L379" s="92"/>
      <c r="M379" s="92"/>
      <c r="N379" s="92"/>
      <c r="O379" s="92" t="str">
        <f t="array" ref="O379">IF(AND(MOD(ROW()-2, 4) = 0, ROW() &lt;= 401),
    INDEX(input!$AA$3:$AA$102, (ROW()-2)/4 + 1),
    ""
)</f>
        <v/>
      </c>
      <c r="P379" s="173" t="str">
        <f t="array" ref="P379">IF(AND(MOD(ROW()-2, 4) = 0, ROW() &lt;= 401),
    INDEX(input!$AC$3:$AC$102, (ROW()-2)/4 + 1),
    ""
)</f>
        <v/>
      </c>
      <c r="Q379" s="92"/>
      <c r="R379" s="173" t="str">
        <f t="array" ref="R379">IF(AND(MOD(ROW()-2, 4) = 0, ROW() &lt;= 401),
    INDEX(input!$T$3:$T$102, (ROW()-2)/4 + 1),
    ""
)</f>
        <v/>
      </c>
      <c r="S379" s="92"/>
      <c r="T379" s="92"/>
      <c r="U379" s="78" t="str">
        <f t="array" ref="U379">IF(AND(MOD(ROW()-2, 4) = 0, ROW() &lt;= 401),
    INDEX(input!$AF$3:$AF$102, (ROW()-2)/4 + 1),
    ""
)</f>
        <v/>
      </c>
      <c r="V379" s="174" t="str">
        <f t="array" ref="V379">IF(AND(MOD(ROW()-2, 4) = 0, ROW() &lt;= 401),
    INDEX(input!$U$3:$U$102, (ROW()-2)/4 + 1),
    ""
)</f>
        <v/>
      </c>
      <c r="W379" s="172"/>
      <c r="X379" s="172"/>
      <c r="Y379" s="175" t="str">
        <f t="array" ref="Y379">IF(AND(MOD(ROW()-2, 4) = 0, ROW() &lt;= 401),
    INDEX(input!$AB$3:$AB$102, (ROW()-2)/4 + 1),
    ""
)</f>
        <v/>
      </c>
      <c r="Z379" s="92">
        <f t="array" ref="Z379">INDEX(Images!$3:$401, INT((ROW()-2)/4)+1, MOD(ROW()-2, 4) + 2)</f>
        <v>0</v>
      </c>
      <c r="AA379" s="92">
        <f>IF(Z379&lt;&gt;"", 2, "")</f>
        <v>2</v>
      </c>
      <c r="AB379" s="92" t="str">
        <f t="shared" ref="AB379:AB381" si="98">IF(Z379&lt;&gt;"", AB378, "")</f>
        <v xml:space="preserve">     </v>
      </c>
      <c r="AC379" s="172"/>
      <c r="AD379" s="92" t="str">
        <f t="shared" si="67"/>
        <v/>
      </c>
      <c r="AE379" s="92"/>
      <c r="AF379" s="92"/>
      <c r="AG379" s="177" t="str">
        <f t="array" ref="AG379">IF(AND(MOD(ROW()-2, 4) = 0, ROW() &lt;= 401),
    LOWER(INDEX(input!$I$3:$I$102, (ROW()-2)/4 + 1)),
    ""
)</f>
        <v/>
      </c>
      <c r="AH379" s="92"/>
      <c r="AI379" s="92"/>
      <c r="AJ379" s="178" t="str">
        <f t="array" ref="AJ379">IF(MOD(ROW()-2, 4) = 0, IF(LOWER(INDEX(input!$V:$V, 3 + (ROW()-2)/4)) = "Slightly Used", "used", LOWER(INDEX(input!$V:$V, 3 + (ROW()-2)/4))), "")</f>
        <v/>
      </c>
      <c r="AK379" s="172"/>
      <c r="AL379" s="92"/>
      <c r="AM379" s="92"/>
      <c r="AN379" s="92"/>
      <c r="AO379" s="92"/>
      <c r="AP379" s="92"/>
      <c r="AQ379" s="92"/>
      <c r="AR379" s="92"/>
      <c r="AS379" s="92"/>
      <c r="AT379" s="78" t="str">
        <f t="array" ref="AT379">IF(AND(MOD(ROW()-2, 4) = 0, ROW() &lt;= 401),
    INDEX(input!$AD$3:$AD$102, (ROW()-2)/4 + 1),
    ""
)</f>
        <v/>
      </c>
      <c r="AU379" s="172"/>
      <c r="AV379" s="92"/>
      <c r="AW379" s="92"/>
      <c r="AX379" s="172"/>
      <c r="AY379" s="92"/>
      <c r="AZ379" s="92"/>
      <c r="BA379" s="172"/>
      <c r="BB379" s="92"/>
      <c r="BC379" s="92"/>
      <c r="BD379" s="172"/>
      <c r="BE379" s="92"/>
      <c r="BF379" s="92"/>
      <c r="BG379" s="172"/>
      <c r="BH379" s="92"/>
      <c r="BI379" s="92"/>
      <c r="BJ379" s="172"/>
      <c r="BK379" s="92"/>
      <c r="BL379" s="92"/>
      <c r="BM379" s="172"/>
      <c r="BN379" s="92"/>
      <c r="BO379" s="92"/>
      <c r="BP379" s="92"/>
      <c r="BQ379" s="10"/>
      <c r="BR379" s="10"/>
    </row>
    <row r="380" spans="1:70">
      <c r="A380" s="92" t="str">
        <f t="shared" si="66"/>
        <v xml:space="preserve">      </v>
      </c>
      <c r="B380" s="92" t="str">
        <f t="array" ref="B380">IF(AND(MOD(ROW()-2, 4) = 0, ROW() &lt;= 402), INDEX(input!$C$3:$C$102, (ROW()-2)/4 + 1), "")</f>
        <v/>
      </c>
      <c r="C380" s="92"/>
      <c r="D380" s="92" t="str">
        <f t="array" ref="D380">IF(AND(MOD(ROW()-2, 4) = 0, ROW() &lt;= 401),
    INDEX(input!$E$3:$E$102, (ROW()-2)/4 + 1),
    ""
)</f>
        <v/>
      </c>
      <c r="E380" s="92"/>
      <c r="F380" s="92" t="str">
        <f t="array" ref="F380">IF(AND(MOD(ROW()-2, 4) = 0, ROW() &lt;= 401),
    INDEX(input!$P$3:$P$102, (ROW()-2)/4 + 1),
    ""
)</f>
        <v/>
      </c>
      <c r="G380" s="92">
        <f t="array" ref="G380">IF(AND(MOD(ROW()-2, 4) = 0, ROW() &lt;= 401),
    INDEX(input!$Q$3:$Q$102, (ROW()-2)/4 + 1),
)</f>
        <v>0</v>
      </c>
      <c r="H380" s="172"/>
      <c r="I380" s="92" t="str">
        <f t="array" ref="I380">IF(AND(MOD(ROW()-2, 4) = 0, ROW() &lt;= 401),
    INDEX(input!$R$3:$R$102, (ROW()-2)/4 + 1),
    ""
)</f>
        <v/>
      </c>
      <c r="J380" s="92" t="str">
        <f t="array" ref="J380">IF(AND(MOD(ROW()-2, 4) = 0, ROW() &lt;= 401),
    INDEX(input!$S$3:$S$102, (ROW()-2)/4 + 1),
    ""
)</f>
        <v/>
      </c>
      <c r="K380" s="92"/>
      <c r="L380" s="92"/>
      <c r="M380" s="92"/>
      <c r="N380" s="92"/>
      <c r="O380" s="92" t="str">
        <f t="array" ref="O380">IF(AND(MOD(ROW()-2, 4) = 0, ROW() &lt;= 401),
    INDEX(input!$AA$3:$AA$102, (ROW()-2)/4 + 1),
    ""
)</f>
        <v/>
      </c>
      <c r="P380" s="173" t="str">
        <f t="array" ref="P380">IF(AND(MOD(ROW()-2, 4) = 0, ROW() &lt;= 401),
    INDEX(input!$AC$3:$AC$102, (ROW()-2)/4 + 1),
    ""
)</f>
        <v/>
      </c>
      <c r="Q380" s="92"/>
      <c r="R380" s="173" t="str">
        <f t="array" ref="R380">IF(AND(MOD(ROW()-2, 4) = 0, ROW() &lt;= 401),
    INDEX(input!$T$3:$T$102, (ROW()-2)/4 + 1),
    ""
)</f>
        <v/>
      </c>
      <c r="S380" s="92"/>
      <c r="T380" s="92"/>
      <c r="U380" s="78" t="str">
        <f t="array" ref="U380">IF(AND(MOD(ROW()-2, 4) = 0, ROW() &lt;= 401),
    INDEX(input!$AF$3:$AF$102, (ROW()-2)/4 + 1),
    ""
)</f>
        <v/>
      </c>
      <c r="V380" s="174" t="str">
        <f t="array" ref="V380">IF(AND(MOD(ROW()-2, 4) = 0, ROW() &lt;= 401),
    INDEX(input!$U$3:$U$102, (ROW()-2)/4 + 1),
    ""
)</f>
        <v/>
      </c>
      <c r="W380" s="172"/>
      <c r="X380" s="172"/>
      <c r="Y380" s="175" t="str">
        <f t="array" ref="Y380">IF(AND(MOD(ROW()-2, 4) = 0, ROW() &lt;= 401),
    INDEX(input!$AB$3:$AB$102, (ROW()-2)/4 + 1),
    ""
)</f>
        <v/>
      </c>
      <c r="Z380" s="92">
        <f t="array" ref="Z380">INDEX(Images!$3:$401, INT((ROW()-2)/4)+1, MOD(ROW()-2, 4) + 2)</f>
        <v>0</v>
      </c>
      <c r="AA380" s="92">
        <f>IF(Z380&lt;&gt;"", 3, "")</f>
        <v>3</v>
      </c>
      <c r="AB380" s="92" t="str">
        <f t="shared" si="98"/>
        <v xml:space="preserve">     </v>
      </c>
      <c r="AC380" s="172"/>
      <c r="AD380" s="92" t="str">
        <f t="shared" si="67"/>
        <v/>
      </c>
      <c r="AE380" s="92"/>
      <c r="AF380" s="92"/>
      <c r="AG380" s="177" t="str">
        <f t="array" ref="AG380">IF(AND(MOD(ROW()-2, 4) = 0, ROW() &lt;= 401),
    LOWER(INDEX(input!$I$3:$I$102, (ROW()-2)/4 + 1)),
    ""
)</f>
        <v/>
      </c>
      <c r="AH380" s="92"/>
      <c r="AI380" s="92"/>
      <c r="AJ380" s="178" t="str">
        <f t="array" ref="AJ380">IF(MOD(ROW()-2, 4) = 0, IF(LOWER(INDEX(input!$V:$V, 3 + (ROW()-2)/4)) = "Slightly Used", "used", LOWER(INDEX(input!$V:$V, 3 + (ROW()-2)/4))), "")</f>
        <v/>
      </c>
      <c r="AK380" s="172"/>
      <c r="AL380" s="92"/>
      <c r="AM380" s="92"/>
      <c r="AN380" s="92"/>
      <c r="AO380" s="92"/>
      <c r="AP380" s="92"/>
      <c r="AQ380" s="92"/>
      <c r="AR380" s="92"/>
      <c r="AS380" s="92"/>
      <c r="AT380" s="78" t="str">
        <f t="array" ref="AT380">IF(AND(MOD(ROW()-2, 4) = 0, ROW() &lt;= 401),
    INDEX(input!$AD$3:$AD$102, (ROW()-2)/4 + 1),
    ""
)</f>
        <v/>
      </c>
      <c r="AU380" s="172"/>
      <c r="AV380" s="92"/>
      <c r="AW380" s="92"/>
      <c r="AX380" s="172"/>
      <c r="AY380" s="92"/>
      <c r="AZ380" s="92"/>
      <c r="BA380" s="172"/>
      <c r="BB380" s="92"/>
      <c r="BC380" s="92"/>
      <c r="BD380" s="172"/>
      <c r="BE380" s="92"/>
      <c r="BF380" s="92"/>
      <c r="BG380" s="172"/>
      <c r="BH380" s="92"/>
      <c r="BI380" s="92"/>
      <c r="BJ380" s="172"/>
      <c r="BK380" s="92"/>
      <c r="BL380" s="92"/>
      <c r="BM380" s="172"/>
      <c r="BN380" s="92"/>
      <c r="BO380" s="92"/>
      <c r="BP380" s="92"/>
      <c r="BQ380" s="10"/>
      <c r="BR380" s="10"/>
    </row>
    <row r="381" spans="1:70">
      <c r="A381" s="92" t="str">
        <f t="shared" si="66"/>
        <v xml:space="preserve">      </v>
      </c>
      <c r="B381" s="92" t="str">
        <f t="array" ref="B381">IF(AND(MOD(ROW()-2, 4) = 0, ROW() &lt;= 402), INDEX(input!$C$3:$C$102, (ROW()-2)/4 + 1), "")</f>
        <v/>
      </c>
      <c r="C381" s="92"/>
      <c r="D381" s="92" t="str">
        <f t="array" ref="D381">IF(AND(MOD(ROW()-2, 4) = 0, ROW() &lt;= 401),
    INDEX(input!$E$3:$E$102, (ROW()-2)/4 + 1),
    ""
)</f>
        <v/>
      </c>
      <c r="E381" s="92"/>
      <c r="F381" s="92" t="str">
        <f t="array" ref="F381">IF(AND(MOD(ROW()-2, 4) = 0, ROW() &lt;= 401),
    INDEX(input!$P$3:$P$102, (ROW()-2)/4 + 1),
    ""
)</f>
        <v/>
      </c>
      <c r="G381" s="92">
        <f t="array" ref="G381">IF(AND(MOD(ROW()-2, 4) = 0, ROW() &lt;= 401),
    INDEX(input!$Q$3:$Q$102, (ROW()-2)/4 + 1),
)</f>
        <v>0</v>
      </c>
      <c r="H381" s="172"/>
      <c r="I381" s="92" t="str">
        <f t="array" ref="I381">IF(AND(MOD(ROW()-2, 4) = 0, ROW() &lt;= 401),
    INDEX(input!$R$3:$R$102, (ROW()-2)/4 + 1),
    ""
)</f>
        <v/>
      </c>
      <c r="J381" s="92" t="str">
        <f t="array" ref="J381">IF(AND(MOD(ROW()-2, 4) = 0, ROW() &lt;= 401),
    INDEX(input!$S$3:$S$102, (ROW()-2)/4 + 1),
    ""
)</f>
        <v/>
      </c>
      <c r="K381" s="92"/>
      <c r="L381" s="92"/>
      <c r="M381" s="92"/>
      <c r="N381" s="92"/>
      <c r="O381" s="92" t="str">
        <f t="array" ref="O381">IF(AND(MOD(ROW()-2, 4) = 0, ROW() &lt;= 401),
    INDEX(input!$AA$3:$AA$102, (ROW()-2)/4 + 1),
    ""
)</f>
        <v/>
      </c>
      <c r="P381" s="173" t="str">
        <f t="array" ref="P381">IF(AND(MOD(ROW()-2, 4) = 0, ROW() &lt;= 401),
    INDEX(input!$AC$3:$AC$102, (ROW()-2)/4 + 1),
    ""
)</f>
        <v/>
      </c>
      <c r="Q381" s="92"/>
      <c r="R381" s="173" t="str">
        <f t="array" ref="R381">IF(AND(MOD(ROW()-2, 4) = 0, ROW() &lt;= 401),
    INDEX(input!$T$3:$T$102, (ROW()-2)/4 + 1),
    ""
)</f>
        <v/>
      </c>
      <c r="S381" s="92"/>
      <c r="T381" s="92"/>
      <c r="U381" s="78" t="str">
        <f t="array" ref="U381">IF(AND(MOD(ROW()-2, 4) = 0, ROW() &lt;= 401),
    INDEX(input!$AF$3:$AF$102, (ROW()-2)/4 + 1),
    ""
)</f>
        <v/>
      </c>
      <c r="V381" s="174" t="str">
        <f t="array" ref="V381">IF(AND(MOD(ROW()-2, 4) = 0, ROW() &lt;= 401),
    INDEX(input!$U$3:$U$102, (ROW()-2)/4 + 1),
    ""
)</f>
        <v/>
      </c>
      <c r="W381" s="172"/>
      <c r="X381" s="172"/>
      <c r="Y381" s="175" t="str">
        <f t="array" ref="Y381">IF(AND(MOD(ROW()-2, 4) = 0, ROW() &lt;= 401),
    INDEX(input!$AB$3:$AB$102, (ROW()-2)/4 + 1),
    ""
)</f>
        <v/>
      </c>
      <c r="Z381" s="92">
        <f t="array" ref="Z381">INDEX(Images!$3:$401, INT((ROW()-2)/4)+1, MOD(ROW()-2, 4) + 2)</f>
        <v>0</v>
      </c>
      <c r="AA381" s="92">
        <f>IF(Z381&lt;&gt;"", 4, "")</f>
        <v>4</v>
      </c>
      <c r="AB381" s="92" t="str">
        <f t="shared" si="98"/>
        <v xml:space="preserve">     </v>
      </c>
      <c r="AC381" s="172"/>
      <c r="AD381" s="92" t="str">
        <f t="shared" si="67"/>
        <v/>
      </c>
      <c r="AE381" s="92"/>
      <c r="AF381" s="92"/>
      <c r="AG381" s="177" t="str">
        <f t="array" ref="AG381">IF(AND(MOD(ROW()-2, 4) = 0, ROW() &lt;= 401),
    LOWER(INDEX(input!$I$3:$I$102, (ROW()-2)/4 + 1)),
    ""
)</f>
        <v/>
      </c>
      <c r="AH381" s="92"/>
      <c r="AI381" s="92"/>
      <c r="AJ381" s="178" t="str">
        <f t="array" ref="AJ381">IF(MOD(ROW()-2, 4) = 0, IF(LOWER(INDEX(input!$V:$V, 3 + (ROW()-2)/4)) = "Slightly Used", "used", LOWER(INDEX(input!$V:$V, 3 + (ROW()-2)/4))), "")</f>
        <v/>
      </c>
      <c r="AK381" s="172"/>
      <c r="AL381" s="92"/>
      <c r="AM381" s="92"/>
      <c r="AN381" s="92"/>
      <c r="AO381" s="92"/>
      <c r="AP381" s="92"/>
      <c r="AQ381" s="92"/>
      <c r="AR381" s="92"/>
      <c r="AS381" s="92"/>
      <c r="AT381" s="78" t="str">
        <f t="array" ref="AT381">IF(AND(MOD(ROW()-2, 4) = 0, ROW() &lt;= 401),
    INDEX(input!$AD$3:$AD$102, (ROW()-2)/4 + 1),
    ""
)</f>
        <v/>
      </c>
      <c r="AU381" s="172"/>
      <c r="AV381" s="92"/>
      <c r="AW381" s="92"/>
      <c r="AX381" s="172"/>
      <c r="AY381" s="92"/>
      <c r="AZ381" s="92"/>
      <c r="BA381" s="172"/>
      <c r="BB381" s="92"/>
      <c r="BC381" s="92"/>
      <c r="BD381" s="172"/>
      <c r="BE381" s="92"/>
      <c r="BF381" s="92"/>
      <c r="BG381" s="172"/>
      <c r="BH381" s="92"/>
      <c r="BI381" s="92"/>
      <c r="BJ381" s="172"/>
      <c r="BK381" s="92"/>
      <c r="BL381" s="92"/>
      <c r="BM381" s="172"/>
      <c r="BN381" s="92"/>
      <c r="BO381" s="92"/>
      <c r="BP381" s="92"/>
      <c r="BQ381" s="10"/>
      <c r="BR381" s="10"/>
    </row>
    <row r="382" spans="1:70">
      <c r="A382" s="92" t="str">
        <f t="shared" si="66"/>
        <v xml:space="preserve">      </v>
      </c>
      <c r="B382" s="92" t="str">
        <f t="array" ref="B382">IF(AND(MOD(ROW()-2, 4) = 0, ROW() &lt;= 402), INDEX(input!$C$3:$C$102, (ROW()-2)/4 + 1), "")</f>
        <v xml:space="preserve">     </v>
      </c>
      <c r="C382" s="92" t="str">
        <f t="array" aca="1" ref="C382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82" s="92">
        <f t="array" ref="D382">IF(AND(MOD(ROW()-2, 4) = 0, ROW() &lt;= 401),
    INDEX(input!$E$3:$E$102, (ROW()-2)/4 + 1),
    ""
)</f>
        <v>0</v>
      </c>
      <c r="E382" s="92" t="s">
        <v>509</v>
      </c>
      <c r="F382" s="92">
        <f t="array" ref="F382">IF(AND(MOD(ROW()-2, 4) = 0, ROW() &lt;= 401),
    INDEX(input!$P$3:$P$102, (ROW()-2)/4 + 1),
    ""
)</f>
        <v>0</v>
      </c>
      <c r="G382" s="92">
        <f t="array" ref="G382">IF(AND(MOD(ROW()-2, 4) = 0, ROW() &lt;= 401),
    INDEX(input!$Q$3:$Q$102, (ROW()-2)/4 + 1),
)</f>
        <v>0</v>
      </c>
      <c r="H382" s="172" t="b">
        <v>0</v>
      </c>
      <c r="I382" s="92">
        <f t="array" ref="I382">IF(AND(MOD(ROW()-2, 4) = 0, ROW() &lt;= 401),
    INDEX(input!$R$3:$R$102, (ROW()-2)/4 + 1),
    ""
)</f>
        <v>0</v>
      </c>
      <c r="J382" s="92">
        <f t="array" ref="J382">IF(AND(MOD(ROW()-2, 4) = 0, ROW() &lt;= 401),
    INDEX(input!$S$3:$S$102, (ROW()-2)/4 + 1),
    ""
)</f>
        <v>0</v>
      </c>
      <c r="K382" s="92"/>
      <c r="L382" s="92"/>
      <c r="M382" s="92"/>
      <c r="N382" s="92"/>
      <c r="O382" s="92" t="str">
        <f t="array" ref="O382">IF(AND(MOD(ROW()-2, 4) = 0, ROW() &lt;= 401),
    INDEX(input!$AA$3:$AA$102, (ROW()-2)/4 + 1),
    ""
)</f>
        <v/>
      </c>
      <c r="P382" s="173" t="str">
        <f t="array" ref="P382">IF(AND(MOD(ROW()-2, 4) = 0, ROW() &lt;= 401),
    INDEX(input!$AC$3:$AC$102, (ROW()-2)/4 + 1),
    ""
)</f>
        <v>No Matching Item Found</v>
      </c>
      <c r="Q382" s="92" t="s">
        <v>510</v>
      </c>
      <c r="R382" s="173">
        <f t="array" ref="R382">IF(AND(MOD(ROW()-2, 4) = 0, ROW() &lt;= 401),
    INDEX(input!$T$3:$T$102, (ROW()-2)/4 + 1),
    ""
)</f>
        <v>0</v>
      </c>
      <c r="S382" s="92" t="s">
        <v>511</v>
      </c>
      <c r="T382" s="92" t="s">
        <v>512</v>
      </c>
      <c r="U382" s="78" t="b">
        <f t="array" ref="U382">IF(AND(MOD(ROW()-2, 4) = 0, ROW() &lt;= 401),
    INDEX(input!$AF$3:$AF$102, (ROW()-2)/4 + 1),
    ""
)</f>
        <v>0</v>
      </c>
      <c r="V382" s="174">
        <f t="array" ref="V382">IF(AND(MOD(ROW()-2, 4) = 0, ROW() &lt;= 401),
    INDEX(input!$U$3:$U$102, (ROW()-2)/4 + 1),
    ""
)</f>
        <v>0</v>
      </c>
      <c r="W382" s="172" t="b">
        <v>1</v>
      </c>
      <c r="X382" s="172" t="b">
        <v>1</v>
      </c>
      <c r="Y382" s="175" t="str">
        <f t="array" ref="Y382">IF(AND(MOD(ROW()-2, 4) = 0, ROW() &lt;= 401),
    INDEX(input!$AB$3:$AB$102, (ROW()-2)/4 + 1),
    ""
)</f>
        <v/>
      </c>
      <c r="Z382" s="92">
        <f t="array" ref="Z382">INDEX(Images!$3:$401, INT((ROW()-2)/4)+1, MOD(ROW()-2, 4) + 2)</f>
        <v>0</v>
      </c>
      <c r="AA382" s="92">
        <f>IF(Z382&lt;&gt;"", 1, "")</f>
        <v>1</v>
      </c>
      <c r="AB382" s="92" t="str">
        <f t="array" ref="AB382">IF(AND(Z382&lt;&gt;"", MOD(ROW()-2,4)=0), INDEX($B$2:$B$401, (ROW()-2)/4*4 + 1), "")</f>
        <v xml:space="preserve">     </v>
      </c>
      <c r="AC382" s="172" t="b">
        <v>0</v>
      </c>
      <c r="AD382" s="92" t="str">
        <f t="shared" si="67"/>
        <v xml:space="preserve">     </v>
      </c>
      <c r="AE382" s="92"/>
      <c r="AF382" s="92" t="s">
        <v>513</v>
      </c>
      <c r="AG382" s="177" t="str">
        <f t="array" ref="AG382">IF(AND(MOD(ROW()-2, 4) = 0, ROW() &lt;= 401),
    LOWER(INDEX(input!$I$3:$I$102, (ROW()-2)/4 + 1)),
    ""
)</f>
        <v/>
      </c>
      <c r="AH382" s="92"/>
      <c r="AI382" s="92"/>
      <c r="AJ382" s="178" t="str">
        <f t="array" ref="AJ382">IF(MOD(ROW()-2, 4) = 0, IF(LOWER(INDEX(input!$V:$V, 3 + (ROW()-2)/4)) = "Slightly Used", "used", LOWER(INDEX(input!$V:$V, 3 + (ROW()-2)/4))), "")</f>
        <v/>
      </c>
      <c r="AK382" s="172" t="b">
        <v>1</v>
      </c>
      <c r="AL382" s="92"/>
      <c r="AM382" s="92"/>
      <c r="AN382" s="92"/>
      <c r="AO382" s="92"/>
      <c r="AP382" s="92"/>
      <c r="AQ382" s="92"/>
      <c r="AR382" s="92" t="s">
        <v>514</v>
      </c>
      <c r="AS382" s="92"/>
      <c r="AT382" s="78" t="str">
        <f t="array" ref="AT382">IF(AND(MOD(ROW()-2, 4) = 0, ROW() &lt;= 401),
    INDEX(input!$AD$3:$AD$102, (ROW()-2)/4 + 1),
    ""
)</f>
        <v>No Matching Item Found</v>
      </c>
      <c r="AU382" s="172" t="b">
        <v>1</v>
      </c>
      <c r="AV382" s="92"/>
      <c r="AW382" s="92"/>
      <c r="AX382" s="172" t="b">
        <v>1</v>
      </c>
      <c r="AY382" s="92"/>
      <c r="AZ382" s="92"/>
      <c r="BA382" s="172" t="b">
        <v>1</v>
      </c>
      <c r="BB382" s="92"/>
      <c r="BC382" s="92"/>
      <c r="BD382" s="172" t="b">
        <v>1</v>
      </c>
      <c r="BE382" s="92"/>
      <c r="BF382" s="92"/>
      <c r="BG382" s="172" t="b">
        <v>1</v>
      </c>
      <c r="BH382" s="92"/>
      <c r="BI382" s="92"/>
      <c r="BJ382" s="172" t="b">
        <v>1</v>
      </c>
      <c r="BK382" s="92"/>
      <c r="BL382" s="92"/>
      <c r="BM382" s="172" t="b">
        <v>1</v>
      </c>
      <c r="BN382" s="92"/>
      <c r="BO382" s="92"/>
      <c r="BP382" s="92" t="s">
        <v>515</v>
      </c>
      <c r="BQ382" s="10"/>
      <c r="BR382" s="10"/>
    </row>
    <row r="383" spans="1:70">
      <c r="A383" s="92" t="str">
        <f t="shared" si="66"/>
        <v xml:space="preserve">      </v>
      </c>
      <c r="B383" s="92" t="str">
        <f t="array" ref="B383">IF(AND(MOD(ROW()-2, 4) = 0, ROW() &lt;= 402), INDEX(input!$C$3:$C$102, (ROW()-2)/4 + 1), "")</f>
        <v/>
      </c>
      <c r="C383" s="92"/>
      <c r="D383" s="92" t="str">
        <f t="array" ref="D383">IF(AND(MOD(ROW()-2, 4) = 0, ROW() &lt;= 401),
    INDEX(input!$E$3:$E$102, (ROW()-2)/4 + 1),
    ""
)</f>
        <v/>
      </c>
      <c r="E383" s="92"/>
      <c r="F383" s="92" t="str">
        <f t="array" ref="F383">IF(AND(MOD(ROW()-2, 4) = 0, ROW() &lt;= 401),
    INDEX(input!$P$3:$P$102, (ROW()-2)/4 + 1),
    ""
)</f>
        <v/>
      </c>
      <c r="G383" s="92">
        <f t="array" ref="G383">IF(AND(MOD(ROW()-2, 4) = 0, ROW() &lt;= 401),
    INDEX(input!$Q$3:$Q$102, (ROW()-2)/4 + 1),
)</f>
        <v>0</v>
      </c>
      <c r="H383" s="172"/>
      <c r="I383" s="92" t="str">
        <f t="array" ref="I383">IF(AND(MOD(ROW()-2, 4) = 0, ROW() &lt;= 401),
    INDEX(input!$R$3:$R$102, (ROW()-2)/4 + 1),
    ""
)</f>
        <v/>
      </c>
      <c r="J383" s="92" t="str">
        <f t="array" ref="J383">IF(AND(MOD(ROW()-2, 4) = 0, ROW() &lt;= 401),
    INDEX(input!$S$3:$S$102, (ROW()-2)/4 + 1),
    ""
)</f>
        <v/>
      </c>
      <c r="K383" s="92"/>
      <c r="L383" s="92"/>
      <c r="M383" s="92"/>
      <c r="N383" s="92"/>
      <c r="O383" s="92" t="str">
        <f t="array" ref="O383">IF(AND(MOD(ROW()-2, 4) = 0, ROW() &lt;= 401),
    INDEX(input!$AA$3:$AA$102, (ROW()-2)/4 + 1),
    ""
)</f>
        <v/>
      </c>
      <c r="P383" s="173" t="str">
        <f t="array" ref="P383">IF(AND(MOD(ROW()-2, 4) = 0, ROW() &lt;= 401),
    INDEX(input!$AC$3:$AC$102, (ROW()-2)/4 + 1),
    ""
)</f>
        <v/>
      </c>
      <c r="Q383" s="92"/>
      <c r="R383" s="173" t="str">
        <f t="array" ref="R383">IF(AND(MOD(ROW()-2, 4) = 0, ROW() &lt;= 401),
    INDEX(input!$T$3:$T$102, (ROW()-2)/4 + 1),
    ""
)</f>
        <v/>
      </c>
      <c r="S383" s="92"/>
      <c r="T383" s="92"/>
      <c r="U383" s="78" t="str">
        <f t="array" ref="U383">IF(AND(MOD(ROW()-2, 4) = 0, ROW() &lt;= 401),
    INDEX(input!$AF$3:$AF$102, (ROW()-2)/4 + 1),
    ""
)</f>
        <v/>
      </c>
      <c r="V383" s="174" t="str">
        <f t="array" ref="V383">IF(AND(MOD(ROW()-2, 4) = 0, ROW() &lt;= 401),
    INDEX(input!$U$3:$U$102, (ROW()-2)/4 + 1),
    ""
)</f>
        <v/>
      </c>
      <c r="W383" s="172"/>
      <c r="X383" s="172"/>
      <c r="Y383" s="175" t="str">
        <f t="array" ref="Y383">IF(AND(MOD(ROW()-2, 4) = 0, ROW() &lt;= 401),
    INDEX(input!$AB$3:$AB$102, (ROW()-2)/4 + 1),
    ""
)</f>
        <v/>
      </c>
      <c r="Z383" s="92">
        <f t="array" ref="Z383">INDEX(Images!$3:$401, INT((ROW()-2)/4)+1, MOD(ROW()-2, 4) + 2)</f>
        <v>0</v>
      </c>
      <c r="AA383" s="92">
        <f>IF(Z383&lt;&gt;"", 2, "")</f>
        <v>2</v>
      </c>
      <c r="AB383" s="92" t="str">
        <f t="shared" ref="AB383:AB385" si="99">IF(Z383&lt;&gt;"", AB382, "")</f>
        <v xml:space="preserve">     </v>
      </c>
      <c r="AC383" s="172"/>
      <c r="AD383" s="92" t="str">
        <f t="shared" si="67"/>
        <v/>
      </c>
      <c r="AE383" s="92"/>
      <c r="AF383" s="92"/>
      <c r="AG383" s="177" t="str">
        <f t="array" ref="AG383">IF(AND(MOD(ROW()-2, 4) = 0, ROW() &lt;= 401),
    LOWER(INDEX(input!$I$3:$I$102, (ROW()-2)/4 + 1)),
    ""
)</f>
        <v/>
      </c>
      <c r="AH383" s="92"/>
      <c r="AI383" s="92"/>
      <c r="AJ383" s="178" t="str">
        <f t="array" ref="AJ383">IF(MOD(ROW()-2, 4) = 0, IF(LOWER(INDEX(input!$V:$V, 3 + (ROW()-2)/4)) = "Slightly Used", "used", LOWER(INDEX(input!$V:$V, 3 + (ROW()-2)/4))), "")</f>
        <v/>
      </c>
      <c r="AK383" s="172"/>
      <c r="AL383" s="92"/>
      <c r="AM383" s="92"/>
      <c r="AN383" s="92"/>
      <c r="AO383" s="92"/>
      <c r="AP383" s="92"/>
      <c r="AQ383" s="92"/>
      <c r="AR383" s="92"/>
      <c r="AS383" s="92"/>
      <c r="AT383" s="78" t="str">
        <f t="array" ref="AT383">IF(AND(MOD(ROW()-2, 4) = 0, ROW() &lt;= 401),
    INDEX(input!$AD$3:$AD$102, (ROW()-2)/4 + 1),
    ""
)</f>
        <v/>
      </c>
      <c r="AU383" s="172"/>
      <c r="AV383" s="92"/>
      <c r="AW383" s="92"/>
      <c r="AX383" s="172"/>
      <c r="AY383" s="92"/>
      <c r="AZ383" s="92"/>
      <c r="BA383" s="172"/>
      <c r="BB383" s="92"/>
      <c r="BC383" s="92"/>
      <c r="BD383" s="172"/>
      <c r="BE383" s="92"/>
      <c r="BF383" s="92"/>
      <c r="BG383" s="172"/>
      <c r="BH383" s="92"/>
      <c r="BI383" s="92"/>
      <c r="BJ383" s="172"/>
      <c r="BK383" s="92"/>
      <c r="BL383" s="92"/>
      <c r="BM383" s="172"/>
      <c r="BN383" s="92"/>
      <c r="BO383" s="92"/>
      <c r="BP383" s="92"/>
      <c r="BQ383" s="10"/>
      <c r="BR383" s="10"/>
    </row>
    <row r="384" spans="1:70">
      <c r="A384" s="92" t="str">
        <f t="shared" si="66"/>
        <v xml:space="preserve">      </v>
      </c>
      <c r="B384" s="92" t="str">
        <f t="array" ref="B384">IF(AND(MOD(ROW()-2, 4) = 0, ROW() &lt;= 402), INDEX(input!$C$3:$C$102, (ROW()-2)/4 + 1), "")</f>
        <v/>
      </c>
      <c r="C384" s="92"/>
      <c r="D384" s="92" t="str">
        <f t="array" ref="D384">IF(AND(MOD(ROW()-2, 4) = 0, ROW() &lt;= 401),
    INDEX(input!$E$3:$E$102, (ROW()-2)/4 + 1),
    ""
)</f>
        <v/>
      </c>
      <c r="E384" s="92"/>
      <c r="F384" s="92" t="str">
        <f t="array" ref="F384">IF(AND(MOD(ROW()-2, 4) = 0, ROW() &lt;= 401),
    INDEX(input!$P$3:$P$102, (ROW()-2)/4 + 1),
    ""
)</f>
        <v/>
      </c>
      <c r="G384" s="92">
        <f t="array" ref="G384">IF(AND(MOD(ROW()-2, 4) = 0, ROW() &lt;= 401),
    INDEX(input!$Q$3:$Q$102, (ROW()-2)/4 + 1),
)</f>
        <v>0</v>
      </c>
      <c r="H384" s="172"/>
      <c r="I384" s="92" t="str">
        <f t="array" ref="I384">IF(AND(MOD(ROW()-2, 4) = 0, ROW() &lt;= 401),
    INDEX(input!$R$3:$R$102, (ROW()-2)/4 + 1),
    ""
)</f>
        <v/>
      </c>
      <c r="J384" s="92" t="str">
        <f t="array" ref="J384">IF(AND(MOD(ROW()-2, 4) = 0, ROW() &lt;= 401),
    INDEX(input!$S$3:$S$102, (ROW()-2)/4 + 1),
    ""
)</f>
        <v/>
      </c>
      <c r="K384" s="92"/>
      <c r="L384" s="92"/>
      <c r="M384" s="92"/>
      <c r="N384" s="92"/>
      <c r="O384" s="92" t="str">
        <f t="array" ref="O384">IF(AND(MOD(ROW()-2, 4) = 0, ROW() &lt;= 401),
    INDEX(input!$AA$3:$AA$102, (ROW()-2)/4 + 1),
    ""
)</f>
        <v/>
      </c>
      <c r="P384" s="173" t="str">
        <f t="array" ref="P384">IF(AND(MOD(ROW()-2, 4) = 0, ROW() &lt;= 401),
    INDEX(input!$AC$3:$AC$102, (ROW()-2)/4 + 1),
    ""
)</f>
        <v/>
      </c>
      <c r="Q384" s="92"/>
      <c r="R384" s="173" t="str">
        <f t="array" ref="R384">IF(AND(MOD(ROW()-2, 4) = 0, ROW() &lt;= 401),
    INDEX(input!$T$3:$T$102, (ROW()-2)/4 + 1),
    ""
)</f>
        <v/>
      </c>
      <c r="S384" s="92"/>
      <c r="T384" s="92"/>
      <c r="U384" s="78" t="str">
        <f t="array" ref="U384">IF(AND(MOD(ROW()-2, 4) = 0, ROW() &lt;= 401),
    INDEX(input!$AF$3:$AF$102, (ROW()-2)/4 + 1),
    ""
)</f>
        <v/>
      </c>
      <c r="V384" s="174" t="str">
        <f t="array" ref="V384">IF(AND(MOD(ROW()-2, 4) = 0, ROW() &lt;= 401),
    INDEX(input!$U$3:$U$102, (ROW()-2)/4 + 1),
    ""
)</f>
        <v/>
      </c>
      <c r="W384" s="172"/>
      <c r="X384" s="172"/>
      <c r="Y384" s="175" t="str">
        <f t="array" ref="Y384">IF(AND(MOD(ROW()-2, 4) = 0, ROW() &lt;= 401),
    INDEX(input!$AB$3:$AB$102, (ROW()-2)/4 + 1),
    ""
)</f>
        <v/>
      </c>
      <c r="Z384" s="92">
        <f t="array" ref="Z384">INDEX(Images!$3:$401, INT((ROW()-2)/4)+1, MOD(ROW()-2, 4) + 2)</f>
        <v>0</v>
      </c>
      <c r="AA384" s="92">
        <f>IF(Z384&lt;&gt;"", 3, "")</f>
        <v>3</v>
      </c>
      <c r="AB384" s="92" t="str">
        <f t="shared" si="99"/>
        <v xml:space="preserve">     </v>
      </c>
      <c r="AC384" s="172"/>
      <c r="AD384" s="92" t="str">
        <f t="shared" si="67"/>
        <v/>
      </c>
      <c r="AE384" s="92"/>
      <c r="AF384" s="92"/>
      <c r="AG384" s="177" t="str">
        <f t="array" ref="AG384">IF(AND(MOD(ROW()-2, 4) = 0, ROW() &lt;= 401),
    LOWER(INDEX(input!$I$3:$I$102, (ROW()-2)/4 + 1)),
    ""
)</f>
        <v/>
      </c>
      <c r="AH384" s="92"/>
      <c r="AI384" s="92"/>
      <c r="AJ384" s="178" t="str">
        <f t="array" ref="AJ384">IF(MOD(ROW()-2, 4) = 0, IF(LOWER(INDEX(input!$V:$V, 3 + (ROW()-2)/4)) = "Slightly Used", "used", LOWER(INDEX(input!$V:$V, 3 + (ROW()-2)/4))), "")</f>
        <v/>
      </c>
      <c r="AK384" s="172"/>
      <c r="AL384" s="92"/>
      <c r="AM384" s="92"/>
      <c r="AN384" s="92"/>
      <c r="AO384" s="92"/>
      <c r="AP384" s="92"/>
      <c r="AQ384" s="92"/>
      <c r="AR384" s="92"/>
      <c r="AS384" s="92"/>
      <c r="AT384" s="78" t="str">
        <f t="array" ref="AT384">IF(AND(MOD(ROW()-2, 4) = 0, ROW() &lt;= 401),
    INDEX(input!$AD$3:$AD$102, (ROW()-2)/4 + 1),
    ""
)</f>
        <v/>
      </c>
      <c r="AU384" s="172"/>
      <c r="AV384" s="92"/>
      <c r="AW384" s="92"/>
      <c r="AX384" s="172"/>
      <c r="AY384" s="92"/>
      <c r="AZ384" s="92"/>
      <c r="BA384" s="172"/>
      <c r="BB384" s="92"/>
      <c r="BC384" s="92"/>
      <c r="BD384" s="172"/>
      <c r="BE384" s="92"/>
      <c r="BF384" s="92"/>
      <c r="BG384" s="172"/>
      <c r="BH384" s="92"/>
      <c r="BI384" s="92"/>
      <c r="BJ384" s="172"/>
      <c r="BK384" s="92"/>
      <c r="BL384" s="92"/>
      <c r="BM384" s="172"/>
      <c r="BN384" s="92"/>
      <c r="BO384" s="92"/>
      <c r="BP384" s="92"/>
      <c r="BQ384" s="10"/>
      <c r="BR384" s="10"/>
    </row>
    <row r="385" spans="1:70">
      <c r="A385" s="92" t="str">
        <f t="shared" si="66"/>
        <v xml:space="preserve">      </v>
      </c>
      <c r="B385" s="92" t="str">
        <f t="array" ref="B385">IF(AND(MOD(ROW()-2, 4) = 0, ROW() &lt;= 402), INDEX(input!$C$3:$C$102, (ROW()-2)/4 + 1), "")</f>
        <v/>
      </c>
      <c r="C385" s="92"/>
      <c r="D385" s="92" t="str">
        <f t="array" ref="D385">IF(AND(MOD(ROW()-2, 4) = 0, ROW() &lt;= 401),
    INDEX(input!$E$3:$E$102, (ROW()-2)/4 + 1),
    ""
)</f>
        <v/>
      </c>
      <c r="E385" s="92"/>
      <c r="F385" s="92" t="str">
        <f t="array" ref="F385">IF(AND(MOD(ROW()-2, 4) = 0, ROW() &lt;= 401),
    INDEX(input!$P$3:$P$102, (ROW()-2)/4 + 1),
    ""
)</f>
        <v/>
      </c>
      <c r="G385" s="92">
        <f t="array" ref="G385">IF(AND(MOD(ROW()-2, 4) = 0, ROW() &lt;= 401),
    INDEX(input!$Q$3:$Q$102, (ROW()-2)/4 + 1),
)</f>
        <v>0</v>
      </c>
      <c r="H385" s="172"/>
      <c r="I385" s="92" t="str">
        <f t="array" ref="I385">IF(AND(MOD(ROW()-2, 4) = 0, ROW() &lt;= 401),
    INDEX(input!$R$3:$R$102, (ROW()-2)/4 + 1),
    ""
)</f>
        <v/>
      </c>
      <c r="J385" s="92" t="str">
        <f t="array" ref="J385">IF(AND(MOD(ROW()-2, 4) = 0, ROW() &lt;= 401),
    INDEX(input!$S$3:$S$102, (ROW()-2)/4 + 1),
    ""
)</f>
        <v/>
      </c>
      <c r="K385" s="92"/>
      <c r="L385" s="92"/>
      <c r="M385" s="92"/>
      <c r="N385" s="92"/>
      <c r="O385" s="92" t="str">
        <f t="array" ref="O385">IF(AND(MOD(ROW()-2, 4) = 0, ROW() &lt;= 401),
    INDEX(input!$AA$3:$AA$102, (ROW()-2)/4 + 1),
    ""
)</f>
        <v/>
      </c>
      <c r="P385" s="173" t="str">
        <f t="array" ref="P385">IF(AND(MOD(ROW()-2, 4) = 0, ROW() &lt;= 401),
    INDEX(input!$AC$3:$AC$102, (ROW()-2)/4 + 1),
    ""
)</f>
        <v/>
      </c>
      <c r="Q385" s="92"/>
      <c r="R385" s="173" t="str">
        <f t="array" ref="R385">IF(AND(MOD(ROW()-2, 4) = 0, ROW() &lt;= 401),
    INDEX(input!$T$3:$T$102, (ROW()-2)/4 + 1),
    ""
)</f>
        <v/>
      </c>
      <c r="S385" s="92"/>
      <c r="T385" s="92"/>
      <c r="U385" s="78" t="str">
        <f t="array" ref="U385">IF(AND(MOD(ROW()-2, 4) = 0, ROW() &lt;= 401),
    INDEX(input!$AF$3:$AF$102, (ROW()-2)/4 + 1),
    ""
)</f>
        <v/>
      </c>
      <c r="V385" s="174" t="str">
        <f t="array" ref="V385">IF(AND(MOD(ROW()-2, 4) = 0, ROW() &lt;= 401),
    INDEX(input!$U$3:$U$102, (ROW()-2)/4 + 1),
    ""
)</f>
        <v/>
      </c>
      <c r="W385" s="172"/>
      <c r="X385" s="172"/>
      <c r="Y385" s="175" t="str">
        <f t="array" ref="Y385">IF(AND(MOD(ROW()-2, 4) = 0, ROW() &lt;= 401),
    INDEX(input!$AB$3:$AB$102, (ROW()-2)/4 + 1),
    ""
)</f>
        <v/>
      </c>
      <c r="Z385" s="92">
        <f t="array" ref="Z385">INDEX(Images!$3:$401, INT((ROW()-2)/4)+1, MOD(ROW()-2, 4) + 2)</f>
        <v>0</v>
      </c>
      <c r="AA385" s="92">
        <f>IF(Z385&lt;&gt;"", 4, "")</f>
        <v>4</v>
      </c>
      <c r="AB385" s="92" t="str">
        <f t="shared" si="99"/>
        <v xml:space="preserve">     </v>
      </c>
      <c r="AC385" s="172"/>
      <c r="AD385" s="92" t="str">
        <f t="shared" si="67"/>
        <v/>
      </c>
      <c r="AE385" s="92"/>
      <c r="AF385" s="92"/>
      <c r="AG385" s="177" t="str">
        <f t="array" ref="AG385">IF(AND(MOD(ROW()-2, 4) = 0, ROW() &lt;= 401),
    LOWER(INDEX(input!$I$3:$I$102, (ROW()-2)/4 + 1)),
    ""
)</f>
        <v/>
      </c>
      <c r="AH385" s="92"/>
      <c r="AI385" s="92"/>
      <c r="AJ385" s="178" t="str">
        <f t="array" ref="AJ385">IF(MOD(ROW()-2, 4) = 0, IF(LOWER(INDEX(input!$V:$V, 3 + (ROW()-2)/4)) = "Slightly Used", "used", LOWER(INDEX(input!$V:$V, 3 + (ROW()-2)/4))), "")</f>
        <v/>
      </c>
      <c r="AK385" s="172"/>
      <c r="AL385" s="92"/>
      <c r="AM385" s="92"/>
      <c r="AN385" s="92"/>
      <c r="AO385" s="92"/>
      <c r="AP385" s="92"/>
      <c r="AQ385" s="92"/>
      <c r="AR385" s="92"/>
      <c r="AS385" s="92"/>
      <c r="AT385" s="78" t="str">
        <f t="array" ref="AT385">IF(AND(MOD(ROW()-2, 4) = 0, ROW() &lt;= 401),
    INDEX(input!$AD$3:$AD$102, (ROW()-2)/4 + 1),
    ""
)</f>
        <v/>
      </c>
      <c r="AU385" s="172"/>
      <c r="AV385" s="92"/>
      <c r="AW385" s="92"/>
      <c r="AX385" s="172"/>
      <c r="AY385" s="92"/>
      <c r="AZ385" s="92"/>
      <c r="BA385" s="172"/>
      <c r="BB385" s="92"/>
      <c r="BC385" s="92"/>
      <c r="BD385" s="172"/>
      <c r="BE385" s="92"/>
      <c r="BF385" s="92"/>
      <c r="BG385" s="172"/>
      <c r="BH385" s="92"/>
      <c r="BI385" s="92"/>
      <c r="BJ385" s="172"/>
      <c r="BK385" s="92"/>
      <c r="BL385" s="92"/>
      <c r="BM385" s="172"/>
      <c r="BN385" s="92"/>
      <c r="BO385" s="92"/>
      <c r="BP385" s="92"/>
      <c r="BQ385" s="10"/>
      <c r="BR385" s="10"/>
    </row>
    <row r="386" spans="1:70">
      <c r="A386" s="92" t="str">
        <f t="shared" si="66"/>
        <v xml:space="preserve">      </v>
      </c>
      <c r="B386" s="92" t="str">
        <f t="array" ref="B386">IF(AND(MOD(ROW()-2, 4) = 0, ROW() &lt;= 402), INDEX(input!$C$3:$C$102, (ROW()-2)/4 + 1), "")</f>
        <v xml:space="preserve">     </v>
      </c>
      <c r="C386" s="92" t="str">
        <f t="array" aca="1" ref="C386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86" s="92">
        <f t="array" ref="D386">IF(AND(MOD(ROW()-2, 4) = 0, ROW() &lt;= 401),
    INDEX(input!$E$3:$E$102, (ROW()-2)/4 + 1),
    ""
)</f>
        <v>0</v>
      </c>
      <c r="E386" s="92" t="s">
        <v>509</v>
      </c>
      <c r="F386" s="92">
        <f t="array" ref="F386">IF(AND(MOD(ROW()-2, 4) = 0, ROW() &lt;= 401),
    INDEX(input!$P$3:$P$102, (ROW()-2)/4 + 1),
    ""
)</f>
        <v>0</v>
      </c>
      <c r="G386" s="92">
        <f t="array" ref="G386">IF(AND(MOD(ROW()-2, 4) = 0, ROW() &lt;= 401),
    INDEX(input!$Q$3:$Q$102, (ROW()-2)/4 + 1),
)</f>
        <v>0</v>
      </c>
      <c r="H386" s="172" t="b">
        <v>0</v>
      </c>
      <c r="I386" s="92">
        <f t="array" ref="I386">IF(AND(MOD(ROW()-2, 4) = 0, ROW() &lt;= 401),
    INDEX(input!$R$3:$R$102, (ROW()-2)/4 + 1),
    ""
)</f>
        <v>0</v>
      </c>
      <c r="J386" s="92">
        <f t="array" ref="J386">IF(AND(MOD(ROW()-2, 4) = 0, ROW() &lt;= 401),
    INDEX(input!$S$3:$S$102, (ROW()-2)/4 + 1),
    ""
)</f>
        <v>0</v>
      </c>
      <c r="K386" s="92"/>
      <c r="L386" s="92"/>
      <c r="M386" s="92"/>
      <c r="N386" s="92"/>
      <c r="O386" s="92" t="str">
        <f t="array" ref="O386">IF(AND(MOD(ROW()-2, 4) = 0, ROW() &lt;= 401),
    INDEX(input!$AA$3:$AA$102, (ROW()-2)/4 + 1),
    ""
)</f>
        <v/>
      </c>
      <c r="P386" s="173" t="str">
        <f t="array" ref="P386">IF(AND(MOD(ROW()-2, 4) = 0, ROW() &lt;= 401),
    INDEX(input!$AC$3:$AC$102, (ROW()-2)/4 + 1),
    ""
)</f>
        <v>No Matching Item Found</v>
      </c>
      <c r="Q386" s="92" t="s">
        <v>510</v>
      </c>
      <c r="R386" s="173">
        <f t="array" ref="R386">IF(AND(MOD(ROW()-2, 4) = 0, ROW() &lt;= 401),
    INDEX(input!$T$3:$T$102, (ROW()-2)/4 + 1),
    ""
)</f>
        <v>0</v>
      </c>
      <c r="S386" s="92" t="s">
        <v>511</v>
      </c>
      <c r="T386" s="92" t="s">
        <v>512</v>
      </c>
      <c r="U386" s="78" t="b">
        <f t="array" ref="U386">IF(AND(MOD(ROW()-2, 4) = 0, ROW() &lt;= 401),
    INDEX(input!$AF$3:$AF$102, (ROW()-2)/4 + 1),
    ""
)</f>
        <v>0</v>
      </c>
      <c r="V386" s="174">
        <f t="array" ref="V386">IF(AND(MOD(ROW()-2, 4) = 0, ROW() &lt;= 401),
    INDEX(input!$U$3:$U$102, (ROW()-2)/4 + 1),
    ""
)</f>
        <v>0</v>
      </c>
      <c r="W386" s="172" t="b">
        <v>1</v>
      </c>
      <c r="X386" s="172" t="b">
        <v>1</v>
      </c>
      <c r="Y386" s="175" t="str">
        <f t="array" ref="Y386">IF(AND(MOD(ROW()-2, 4) = 0, ROW() &lt;= 401),
    INDEX(input!$AB$3:$AB$102, (ROW()-2)/4 + 1),
    ""
)</f>
        <v/>
      </c>
      <c r="Z386" s="92">
        <f t="array" ref="Z386">INDEX(Images!$3:$401, INT((ROW()-2)/4)+1, MOD(ROW()-2, 4) + 2)</f>
        <v>0</v>
      </c>
      <c r="AA386" s="92">
        <f>IF(Z386&lt;&gt;"", 1, "")</f>
        <v>1</v>
      </c>
      <c r="AB386" s="92" t="str">
        <f t="array" ref="AB386">IF(AND(Z386&lt;&gt;"", MOD(ROW()-2,4)=0), INDEX($B$2:$B$401, (ROW()-2)/4*4 + 1), "")</f>
        <v xml:space="preserve">     </v>
      </c>
      <c r="AC386" s="172" t="b">
        <v>0</v>
      </c>
      <c r="AD386" s="92" t="str">
        <f t="shared" si="67"/>
        <v xml:space="preserve">     </v>
      </c>
      <c r="AE386" s="92"/>
      <c r="AF386" s="92" t="s">
        <v>513</v>
      </c>
      <c r="AG386" s="177" t="str">
        <f t="array" ref="AG386">IF(AND(MOD(ROW()-2, 4) = 0, ROW() &lt;= 401),
    LOWER(INDEX(input!$I$3:$I$102, (ROW()-2)/4 + 1)),
    ""
)</f>
        <v/>
      </c>
      <c r="AH386" s="92"/>
      <c r="AI386" s="92"/>
      <c r="AJ386" s="178" t="str">
        <f t="array" ref="AJ386">IF(MOD(ROW()-2, 4) = 0, IF(LOWER(INDEX(input!$V:$V, 3 + (ROW()-2)/4)) = "Slightly Used", "used", LOWER(INDEX(input!$V:$V, 3 + (ROW()-2)/4))), "")</f>
        <v/>
      </c>
      <c r="AK386" s="172" t="b">
        <v>1</v>
      </c>
      <c r="AL386" s="92"/>
      <c r="AM386" s="92"/>
      <c r="AN386" s="92"/>
      <c r="AO386" s="92"/>
      <c r="AP386" s="92"/>
      <c r="AQ386" s="92"/>
      <c r="AR386" s="92" t="s">
        <v>514</v>
      </c>
      <c r="AS386" s="92"/>
      <c r="AT386" s="78" t="str">
        <f t="array" ref="AT386">IF(AND(MOD(ROW()-2, 4) = 0, ROW() &lt;= 401),
    INDEX(input!$AD$3:$AD$102, (ROW()-2)/4 + 1),
    ""
)</f>
        <v>No Matching Item Found</v>
      </c>
      <c r="AU386" s="172" t="b">
        <v>1</v>
      </c>
      <c r="AV386" s="92"/>
      <c r="AW386" s="92"/>
      <c r="AX386" s="172" t="b">
        <v>1</v>
      </c>
      <c r="AY386" s="92"/>
      <c r="AZ386" s="92"/>
      <c r="BA386" s="172" t="b">
        <v>1</v>
      </c>
      <c r="BB386" s="92"/>
      <c r="BC386" s="92"/>
      <c r="BD386" s="172" t="b">
        <v>1</v>
      </c>
      <c r="BE386" s="92"/>
      <c r="BF386" s="92"/>
      <c r="BG386" s="172" t="b">
        <v>1</v>
      </c>
      <c r="BH386" s="92"/>
      <c r="BI386" s="92"/>
      <c r="BJ386" s="172" t="b">
        <v>1</v>
      </c>
      <c r="BK386" s="92"/>
      <c r="BL386" s="92"/>
      <c r="BM386" s="172" t="b">
        <v>1</v>
      </c>
      <c r="BN386" s="92"/>
      <c r="BO386" s="92"/>
      <c r="BP386" s="92" t="s">
        <v>515</v>
      </c>
      <c r="BQ386" s="10"/>
      <c r="BR386" s="10"/>
    </row>
    <row r="387" spans="1:70">
      <c r="A387" s="92" t="str">
        <f t="shared" si="66"/>
        <v xml:space="preserve">      </v>
      </c>
      <c r="B387" s="92" t="str">
        <f t="array" ref="B387">IF(AND(MOD(ROW()-2, 4) = 0, ROW() &lt;= 402), INDEX(input!$C$3:$C$102, (ROW()-2)/4 + 1), "")</f>
        <v/>
      </c>
      <c r="C387" s="92"/>
      <c r="D387" s="92" t="str">
        <f t="array" ref="D387">IF(AND(MOD(ROW()-2, 4) = 0, ROW() &lt;= 401),
    INDEX(input!$E$3:$E$102, (ROW()-2)/4 + 1),
    ""
)</f>
        <v/>
      </c>
      <c r="E387" s="92"/>
      <c r="F387" s="92" t="str">
        <f t="array" ref="F387">IF(AND(MOD(ROW()-2, 4) = 0, ROW() &lt;= 401),
    INDEX(input!$P$3:$P$102, (ROW()-2)/4 + 1),
    ""
)</f>
        <v/>
      </c>
      <c r="G387" s="92">
        <f t="array" ref="G387">IF(AND(MOD(ROW()-2, 4) = 0, ROW() &lt;= 401),
    INDEX(input!$Q$3:$Q$102, (ROW()-2)/4 + 1),
)</f>
        <v>0</v>
      </c>
      <c r="H387" s="172"/>
      <c r="I387" s="92" t="str">
        <f t="array" ref="I387">IF(AND(MOD(ROW()-2, 4) = 0, ROW() &lt;= 401),
    INDEX(input!$R$3:$R$102, (ROW()-2)/4 + 1),
    ""
)</f>
        <v/>
      </c>
      <c r="J387" s="92" t="str">
        <f t="array" ref="J387">IF(AND(MOD(ROW()-2, 4) = 0, ROW() &lt;= 401),
    INDEX(input!$S$3:$S$102, (ROW()-2)/4 + 1),
    ""
)</f>
        <v/>
      </c>
      <c r="K387" s="92"/>
      <c r="L387" s="92"/>
      <c r="M387" s="92"/>
      <c r="N387" s="92"/>
      <c r="O387" s="92" t="str">
        <f t="array" ref="O387">IF(AND(MOD(ROW()-2, 4) = 0, ROW() &lt;= 401),
    INDEX(input!$AA$3:$AA$102, (ROW()-2)/4 + 1),
    ""
)</f>
        <v/>
      </c>
      <c r="P387" s="173" t="str">
        <f t="array" ref="P387">IF(AND(MOD(ROW()-2, 4) = 0, ROW() &lt;= 401),
    INDEX(input!$AC$3:$AC$102, (ROW()-2)/4 + 1),
    ""
)</f>
        <v/>
      </c>
      <c r="Q387" s="92"/>
      <c r="R387" s="173" t="str">
        <f t="array" ref="R387">IF(AND(MOD(ROW()-2, 4) = 0, ROW() &lt;= 401),
    INDEX(input!$T$3:$T$102, (ROW()-2)/4 + 1),
    ""
)</f>
        <v/>
      </c>
      <c r="S387" s="92"/>
      <c r="T387" s="92"/>
      <c r="U387" s="78" t="str">
        <f t="array" ref="U387">IF(AND(MOD(ROW()-2, 4) = 0, ROW() &lt;= 401),
    INDEX(input!$AF$3:$AF$102, (ROW()-2)/4 + 1),
    ""
)</f>
        <v/>
      </c>
      <c r="V387" s="174" t="str">
        <f t="array" ref="V387">IF(AND(MOD(ROW()-2, 4) = 0, ROW() &lt;= 401),
    INDEX(input!$U$3:$U$102, (ROW()-2)/4 + 1),
    ""
)</f>
        <v/>
      </c>
      <c r="W387" s="172"/>
      <c r="X387" s="172"/>
      <c r="Y387" s="175" t="str">
        <f t="array" ref="Y387">IF(AND(MOD(ROW()-2, 4) = 0, ROW() &lt;= 401),
    INDEX(input!$AB$3:$AB$102, (ROW()-2)/4 + 1),
    ""
)</f>
        <v/>
      </c>
      <c r="Z387" s="92">
        <f t="array" ref="Z387">INDEX(Images!$3:$401, INT((ROW()-2)/4)+1, MOD(ROW()-2, 4) + 2)</f>
        <v>0</v>
      </c>
      <c r="AA387" s="92">
        <f>IF(Z387&lt;&gt;"", 2, "")</f>
        <v>2</v>
      </c>
      <c r="AB387" s="92" t="str">
        <f t="shared" ref="AB387:AB389" si="100">IF(Z387&lt;&gt;"", AB386, "")</f>
        <v xml:space="preserve">     </v>
      </c>
      <c r="AC387" s="172"/>
      <c r="AD387" s="92" t="str">
        <f t="shared" si="67"/>
        <v/>
      </c>
      <c r="AE387" s="92"/>
      <c r="AF387" s="92"/>
      <c r="AG387" s="177" t="str">
        <f t="array" ref="AG387">IF(AND(MOD(ROW()-2, 4) = 0, ROW() &lt;= 401),
    LOWER(INDEX(input!$I$3:$I$102, (ROW()-2)/4 + 1)),
    ""
)</f>
        <v/>
      </c>
      <c r="AH387" s="92"/>
      <c r="AI387" s="92"/>
      <c r="AJ387" s="178" t="str">
        <f t="array" ref="AJ387">IF(MOD(ROW()-2, 4) = 0, IF(LOWER(INDEX(input!$V:$V, 3 + (ROW()-2)/4)) = "Slightly Used", "used", LOWER(INDEX(input!$V:$V, 3 + (ROW()-2)/4))), "")</f>
        <v/>
      </c>
      <c r="AK387" s="172"/>
      <c r="AL387" s="92"/>
      <c r="AM387" s="92"/>
      <c r="AN387" s="92"/>
      <c r="AO387" s="92"/>
      <c r="AP387" s="92"/>
      <c r="AQ387" s="92"/>
      <c r="AR387" s="92"/>
      <c r="AS387" s="92"/>
      <c r="AT387" s="78" t="str">
        <f t="array" ref="AT387">IF(AND(MOD(ROW()-2, 4) = 0, ROW() &lt;= 401),
    INDEX(input!$AD$3:$AD$102, (ROW()-2)/4 + 1),
    ""
)</f>
        <v/>
      </c>
      <c r="AU387" s="172"/>
      <c r="AV387" s="92"/>
      <c r="AW387" s="92"/>
      <c r="AX387" s="172"/>
      <c r="AY387" s="92"/>
      <c r="AZ387" s="92"/>
      <c r="BA387" s="172"/>
      <c r="BB387" s="92"/>
      <c r="BC387" s="92"/>
      <c r="BD387" s="172"/>
      <c r="BE387" s="92"/>
      <c r="BF387" s="92"/>
      <c r="BG387" s="172"/>
      <c r="BH387" s="92"/>
      <c r="BI387" s="92"/>
      <c r="BJ387" s="172"/>
      <c r="BK387" s="92"/>
      <c r="BL387" s="92"/>
      <c r="BM387" s="172"/>
      <c r="BN387" s="92"/>
      <c r="BO387" s="92"/>
      <c r="BP387" s="92"/>
      <c r="BQ387" s="10"/>
      <c r="BR387" s="10"/>
    </row>
    <row r="388" spans="1:70">
      <c r="A388" s="92" t="str">
        <f t="shared" si="66"/>
        <v xml:space="preserve">      </v>
      </c>
      <c r="B388" s="92" t="str">
        <f t="array" ref="B388">IF(AND(MOD(ROW()-2, 4) = 0, ROW() &lt;= 402), INDEX(input!$C$3:$C$102, (ROW()-2)/4 + 1), "")</f>
        <v/>
      </c>
      <c r="C388" s="92"/>
      <c r="D388" s="92" t="str">
        <f t="array" ref="D388">IF(AND(MOD(ROW()-2, 4) = 0, ROW() &lt;= 401),
    INDEX(input!$E$3:$E$102, (ROW()-2)/4 + 1),
    ""
)</f>
        <v/>
      </c>
      <c r="E388" s="92"/>
      <c r="F388" s="92" t="str">
        <f t="array" ref="F388">IF(AND(MOD(ROW()-2, 4) = 0, ROW() &lt;= 401),
    INDEX(input!$P$3:$P$102, (ROW()-2)/4 + 1),
    ""
)</f>
        <v/>
      </c>
      <c r="G388" s="92">
        <f t="array" ref="G388">IF(AND(MOD(ROW()-2, 4) = 0, ROW() &lt;= 401),
    INDEX(input!$Q$3:$Q$102, (ROW()-2)/4 + 1),
)</f>
        <v>0</v>
      </c>
      <c r="H388" s="172"/>
      <c r="I388" s="92" t="str">
        <f t="array" ref="I388">IF(AND(MOD(ROW()-2, 4) = 0, ROW() &lt;= 401),
    INDEX(input!$R$3:$R$102, (ROW()-2)/4 + 1),
    ""
)</f>
        <v/>
      </c>
      <c r="J388" s="92" t="str">
        <f t="array" ref="J388">IF(AND(MOD(ROW()-2, 4) = 0, ROW() &lt;= 401),
    INDEX(input!$S$3:$S$102, (ROW()-2)/4 + 1),
    ""
)</f>
        <v/>
      </c>
      <c r="K388" s="92"/>
      <c r="L388" s="92"/>
      <c r="M388" s="92"/>
      <c r="N388" s="92"/>
      <c r="O388" s="92" t="str">
        <f t="array" ref="O388">IF(AND(MOD(ROW()-2, 4) = 0, ROW() &lt;= 401),
    INDEX(input!$AA$3:$AA$102, (ROW()-2)/4 + 1),
    ""
)</f>
        <v/>
      </c>
      <c r="P388" s="173" t="str">
        <f t="array" ref="P388">IF(AND(MOD(ROW()-2, 4) = 0, ROW() &lt;= 401),
    INDEX(input!$AC$3:$AC$102, (ROW()-2)/4 + 1),
    ""
)</f>
        <v/>
      </c>
      <c r="Q388" s="92"/>
      <c r="R388" s="173" t="str">
        <f t="array" ref="R388">IF(AND(MOD(ROW()-2, 4) = 0, ROW() &lt;= 401),
    INDEX(input!$T$3:$T$102, (ROW()-2)/4 + 1),
    ""
)</f>
        <v/>
      </c>
      <c r="S388" s="92"/>
      <c r="T388" s="92"/>
      <c r="U388" s="78" t="str">
        <f t="array" ref="U388">IF(AND(MOD(ROW()-2, 4) = 0, ROW() &lt;= 401),
    INDEX(input!$AF$3:$AF$102, (ROW()-2)/4 + 1),
    ""
)</f>
        <v/>
      </c>
      <c r="V388" s="174" t="str">
        <f t="array" ref="V388">IF(AND(MOD(ROW()-2, 4) = 0, ROW() &lt;= 401),
    INDEX(input!$U$3:$U$102, (ROW()-2)/4 + 1),
    ""
)</f>
        <v/>
      </c>
      <c r="W388" s="172"/>
      <c r="X388" s="172"/>
      <c r="Y388" s="175" t="str">
        <f t="array" ref="Y388">IF(AND(MOD(ROW()-2, 4) = 0, ROW() &lt;= 401),
    INDEX(input!$AB$3:$AB$102, (ROW()-2)/4 + 1),
    ""
)</f>
        <v/>
      </c>
      <c r="Z388" s="92">
        <f t="array" ref="Z388">INDEX(Images!$3:$401, INT((ROW()-2)/4)+1, MOD(ROW()-2, 4) + 2)</f>
        <v>0</v>
      </c>
      <c r="AA388" s="92">
        <f>IF(Z388&lt;&gt;"", 3, "")</f>
        <v>3</v>
      </c>
      <c r="AB388" s="92" t="str">
        <f t="shared" si="100"/>
        <v xml:space="preserve">     </v>
      </c>
      <c r="AC388" s="172"/>
      <c r="AD388" s="92" t="str">
        <f t="shared" si="67"/>
        <v/>
      </c>
      <c r="AE388" s="92"/>
      <c r="AF388" s="92"/>
      <c r="AG388" s="177" t="str">
        <f t="array" ref="AG388">IF(AND(MOD(ROW()-2, 4) = 0, ROW() &lt;= 401),
    LOWER(INDEX(input!$I$3:$I$102, (ROW()-2)/4 + 1)),
    ""
)</f>
        <v/>
      </c>
      <c r="AH388" s="92"/>
      <c r="AI388" s="92"/>
      <c r="AJ388" s="178" t="str">
        <f t="array" ref="AJ388">IF(MOD(ROW()-2, 4) = 0, IF(LOWER(INDEX(input!$V:$V, 3 + (ROW()-2)/4)) = "Slightly Used", "used", LOWER(INDEX(input!$V:$V, 3 + (ROW()-2)/4))), "")</f>
        <v/>
      </c>
      <c r="AK388" s="172"/>
      <c r="AL388" s="92"/>
      <c r="AM388" s="92"/>
      <c r="AN388" s="92"/>
      <c r="AO388" s="92"/>
      <c r="AP388" s="92"/>
      <c r="AQ388" s="92"/>
      <c r="AR388" s="92"/>
      <c r="AS388" s="92"/>
      <c r="AT388" s="78" t="str">
        <f t="array" ref="AT388">IF(AND(MOD(ROW()-2, 4) = 0, ROW() &lt;= 401),
    INDEX(input!$AD$3:$AD$102, (ROW()-2)/4 + 1),
    ""
)</f>
        <v/>
      </c>
      <c r="AU388" s="172"/>
      <c r="AV388" s="92"/>
      <c r="AW388" s="92"/>
      <c r="AX388" s="172"/>
      <c r="AY388" s="92"/>
      <c r="AZ388" s="92"/>
      <c r="BA388" s="172"/>
      <c r="BB388" s="92"/>
      <c r="BC388" s="92"/>
      <c r="BD388" s="172"/>
      <c r="BE388" s="92"/>
      <c r="BF388" s="92"/>
      <c r="BG388" s="172"/>
      <c r="BH388" s="92"/>
      <c r="BI388" s="92"/>
      <c r="BJ388" s="172"/>
      <c r="BK388" s="92"/>
      <c r="BL388" s="92"/>
      <c r="BM388" s="172"/>
      <c r="BN388" s="92"/>
      <c r="BO388" s="92"/>
      <c r="BP388" s="92"/>
      <c r="BQ388" s="10"/>
      <c r="BR388" s="10"/>
    </row>
    <row r="389" spans="1:70">
      <c r="A389" s="92" t="str">
        <f t="shared" si="66"/>
        <v xml:space="preserve">      </v>
      </c>
      <c r="B389" s="92" t="str">
        <f t="array" ref="B389">IF(AND(MOD(ROW()-2, 4) = 0, ROW() &lt;= 402), INDEX(input!$C$3:$C$102, (ROW()-2)/4 + 1), "")</f>
        <v/>
      </c>
      <c r="C389" s="92"/>
      <c r="D389" s="92" t="str">
        <f t="array" ref="D389">IF(AND(MOD(ROW()-2, 4) = 0, ROW() &lt;= 401),
    INDEX(input!$E$3:$E$102, (ROW()-2)/4 + 1),
    ""
)</f>
        <v/>
      </c>
      <c r="E389" s="92"/>
      <c r="F389" s="92" t="str">
        <f t="array" ref="F389">IF(AND(MOD(ROW()-2, 4) = 0, ROW() &lt;= 401),
    INDEX(input!$P$3:$P$102, (ROW()-2)/4 + 1),
    ""
)</f>
        <v/>
      </c>
      <c r="G389" s="92">
        <f t="array" ref="G389">IF(AND(MOD(ROW()-2, 4) = 0, ROW() &lt;= 401),
    INDEX(input!$Q$3:$Q$102, (ROW()-2)/4 + 1),
)</f>
        <v>0</v>
      </c>
      <c r="H389" s="172"/>
      <c r="I389" s="92" t="str">
        <f t="array" ref="I389">IF(AND(MOD(ROW()-2, 4) = 0, ROW() &lt;= 401),
    INDEX(input!$R$3:$R$102, (ROW()-2)/4 + 1),
    ""
)</f>
        <v/>
      </c>
      <c r="J389" s="92" t="str">
        <f t="array" ref="J389">IF(AND(MOD(ROW()-2, 4) = 0, ROW() &lt;= 401),
    INDEX(input!$S$3:$S$102, (ROW()-2)/4 + 1),
    ""
)</f>
        <v/>
      </c>
      <c r="K389" s="92"/>
      <c r="L389" s="92"/>
      <c r="M389" s="92"/>
      <c r="N389" s="92"/>
      <c r="O389" s="92" t="str">
        <f t="array" ref="O389">IF(AND(MOD(ROW()-2, 4) = 0, ROW() &lt;= 401),
    INDEX(input!$AA$3:$AA$102, (ROW()-2)/4 + 1),
    ""
)</f>
        <v/>
      </c>
      <c r="P389" s="173" t="str">
        <f t="array" ref="P389">IF(AND(MOD(ROW()-2, 4) = 0, ROW() &lt;= 401),
    INDEX(input!$AC$3:$AC$102, (ROW()-2)/4 + 1),
    ""
)</f>
        <v/>
      </c>
      <c r="Q389" s="92"/>
      <c r="R389" s="173" t="str">
        <f t="array" ref="R389">IF(AND(MOD(ROW()-2, 4) = 0, ROW() &lt;= 401),
    INDEX(input!$T$3:$T$102, (ROW()-2)/4 + 1),
    ""
)</f>
        <v/>
      </c>
      <c r="S389" s="92"/>
      <c r="T389" s="92"/>
      <c r="U389" s="78" t="str">
        <f t="array" ref="U389">IF(AND(MOD(ROW()-2, 4) = 0, ROW() &lt;= 401),
    INDEX(input!$AF$3:$AF$102, (ROW()-2)/4 + 1),
    ""
)</f>
        <v/>
      </c>
      <c r="V389" s="174" t="str">
        <f t="array" ref="V389">IF(AND(MOD(ROW()-2, 4) = 0, ROW() &lt;= 401),
    INDEX(input!$U$3:$U$102, (ROW()-2)/4 + 1),
    ""
)</f>
        <v/>
      </c>
      <c r="W389" s="172"/>
      <c r="X389" s="172"/>
      <c r="Y389" s="175" t="str">
        <f t="array" ref="Y389">IF(AND(MOD(ROW()-2, 4) = 0, ROW() &lt;= 401),
    INDEX(input!$AB$3:$AB$102, (ROW()-2)/4 + 1),
    ""
)</f>
        <v/>
      </c>
      <c r="Z389" s="92">
        <f t="array" ref="Z389">INDEX(Images!$3:$401, INT((ROW()-2)/4)+1, MOD(ROW()-2, 4) + 2)</f>
        <v>0</v>
      </c>
      <c r="AA389" s="92">
        <f>IF(Z389&lt;&gt;"", 4, "")</f>
        <v>4</v>
      </c>
      <c r="AB389" s="92" t="str">
        <f t="shared" si="100"/>
        <v xml:space="preserve">     </v>
      </c>
      <c r="AC389" s="172"/>
      <c r="AD389" s="92" t="str">
        <f t="shared" si="67"/>
        <v/>
      </c>
      <c r="AE389" s="92"/>
      <c r="AF389" s="92"/>
      <c r="AG389" s="177" t="str">
        <f t="array" ref="AG389">IF(AND(MOD(ROW()-2, 4) = 0, ROW() &lt;= 401),
    LOWER(INDEX(input!$I$3:$I$102, (ROW()-2)/4 + 1)),
    ""
)</f>
        <v/>
      </c>
      <c r="AH389" s="92"/>
      <c r="AI389" s="92"/>
      <c r="AJ389" s="178" t="str">
        <f t="array" ref="AJ389">IF(MOD(ROW()-2, 4) = 0, IF(LOWER(INDEX(input!$V:$V, 3 + (ROW()-2)/4)) = "Slightly Used", "used", LOWER(INDEX(input!$V:$V, 3 + (ROW()-2)/4))), "")</f>
        <v/>
      </c>
      <c r="AK389" s="172"/>
      <c r="AL389" s="92"/>
      <c r="AM389" s="92"/>
      <c r="AN389" s="92"/>
      <c r="AO389" s="92"/>
      <c r="AP389" s="92"/>
      <c r="AQ389" s="92"/>
      <c r="AR389" s="92"/>
      <c r="AS389" s="92"/>
      <c r="AT389" s="78" t="str">
        <f t="array" ref="AT389">IF(AND(MOD(ROW()-2, 4) = 0, ROW() &lt;= 401),
    INDEX(input!$AD$3:$AD$102, (ROW()-2)/4 + 1),
    ""
)</f>
        <v/>
      </c>
      <c r="AU389" s="172"/>
      <c r="AV389" s="92"/>
      <c r="AW389" s="92"/>
      <c r="AX389" s="172"/>
      <c r="AY389" s="92"/>
      <c r="AZ389" s="92"/>
      <c r="BA389" s="172"/>
      <c r="BB389" s="92"/>
      <c r="BC389" s="92"/>
      <c r="BD389" s="172"/>
      <c r="BE389" s="92"/>
      <c r="BF389" s="92"/>
      <c r="BG389" s="172"/>
      <c r="BH389" s="92"/>
      <c r="BI389" s="92"/>
      <c r="BJ389" s="172"/>
      <c r="BK389" s="92"/>
      <c r="BL389" s="92"/>
      <c r="BM389" s="172"/>
      <c r="BN389" s="92"/>
      <c r="BO389" s="92"/>
      <c r="BP389" s="92"/>
      <c r="BQ389" s="10"/>
      <c r="BR389" s="10"/>
    </row>
    <row r="390" spans="1:70">
      <c r="A390" s="92" t="str">
        <f t="shared" si="66"/>
        <v xml:space="preserve">      </v>
      </c>
      <c r="B390" s="92" t="str">
        <f t="array" ref="B390">IF(AND(MOD(ROW()-2, 4) = 0, ROW() &lt;= 402), INDEX(input!$C$3:$C$102, (ROW()-2)/4 + 1), "")</f>
        <v xml:space="preserve">     </v>
      </c>
      <c r="C390" s="92" t="str">
        <f t="array" aca="1" ref="C390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90" s="92">
        <f t="array" ref="D390">IF(AND(MOD(ROW()-2, 4) = 0, ROW() &lt;= 401),
    INDEX(input!$E$3:$E$102, (ROW()-2)/4 + 1),
    ""
)</f>
        <v>0</v>
      </c>
      <c r="E390" s="92" t="s">
        <v>509</v>
      </c>
      <c r="F390" s="92">
        <f t="array" ref="F390">IF(AND(MOD(ROW()-2, 4) = 0, ROW() &lt;= 401),
    INDEX(input!$P$3:$P$102, (ROW()-2)/4 + 1),
    ""
)</f>
        <v>0</v>
      </c>
      <c r="G390" s="92">
        <f t="array" ref="G390">IF(AND(MOD(ROW()-2, 4) = 0, ROW() &lt;= 401),
    INDEX(input!$Q$3:$Q$102, (ROW()-2)/4 + 1),
)</f>
        <v>0</v>
      </c>
      <c r="H390" s="172" t="b">
        <v>0</v>
      </c>
      <c r="I390" s="92">
        <f t="array" ref="I390">IF(AND(MOD(ROW()-2, 4) = 0, ROW() &lt;= 401),
    INDEX(input!$R$3:$R$102, (ROW()-2)/4 + 1),
    ""
)</f>
        <v>0</v>
      </c>
      <c r="J390" s="92">
        <f t="array" ref="J390">IF(AND(MOD(ROW()-2, 4) = 0, ROW() &lt;= 401),
    INDEX(input!$S$3:$S$102, (ROW()-2)/4 + 1),
    ""
)</f>
        <v>0</v>
      </c>
      <c r="K390" s="92"/>
      <c r="L390" s="92"/>
      <c r="M390" s="92"/>
      <c r="N390" s="92"/>
      <c r="O390" s="92" t="str">
        <f t="array" ref="O390">IF(AND(MOD(ROW()-2, 4) = 0, ROW() &lt;= 401),
    INDEX(input!$AA$3:$AA$102, (ROW()-2)/4 + 1),
    ""
)</f>
        <v/>
      </c>
      <c r="P390" s="173" t="str">
        <f t="array" ref="P390">IF(AND(MOD(ROW()-2, 4) = 0, ROW() &lt;= 401),
    INDEX(input!$AC$3:$AC$102, (ROW()-2)/4 + 1),
    ""
)</f>
        <v>No Matching Item Found</v>
      </c>
      <c r="Q390" s="92" t="s">
        <v>510</v>
      </c>
      <c r="R390" s="173">
        <f t="array" ref="R390">IF(AND(MOD(ROW()-2, 4) = 0, ROW() &lt;= 401),
    INDEX(input!$T$3:$T$102, (ROW()-2)/4 + 1),
    ""
)</f>
        <v>0</v>
      </c>
      <c r="S390" s="92" t="s">
        <v>511</v>
      </c>
      <c r="T390" s="92" t="s">
        <v>512</v>
      </c>
      <c r="U390" s="78" t="b">
        <f t="array" ref="U390">IF(AND(MOD(ROW()-2, 4) = 0, ROW() &lt;= 401),
    INDEX(input!$AF$3:$AF$102, (ROW()-2)/4 + 1),
    ""
)</f>
        <v>0</v>
      </c>
      <c r="V390" s="174">
        <f t="array" ref="V390">IF(AND(MOD(ROW()-2, 4) = 0, ROW() &lt;= 401),
    INDEX(input!$U$3:$U$102, (ROW()-2)/4 + 1),
    ""
)</f>
        <v>0</v>
      </c>
      <c r="W390" s="172" t="b">
        <v>1</v>
      </c>
      <c r="X390" s="172" t="b">
        <v>1</v>
      </c>
      <c r="Y390" s="175" t="str">
        <f t="array" ref="Y390">IF(AND(MOD(ROW()-2, 4) = 0, ROW() &lt;= 401),
    INDEX(input!$AB$3:$AB$102, (ROW()-2)/4 + 1),
    ""
)</f>
        <v/>
      </c>
      <c r="Z390" s="92">
        <f t="array" ref="Z390">INDEX(Images!$3:$401, INT((ROW()-2)/4)+1, MOD(ROW()-2, 4) + 2)</f>
        <v>0</v>
      </c>
      <c r="AA390" s="92">
        <f>IF(Z390&lt;&gt;"", 1, "")</f>
        <v>1</v>
      </c>
      <c r="AB390" s="92" t="str">
        <f t="array" ref="AB390">IF(AND(Z390&lt;&gt;"", MOD(ROW()-2,4)=0), INDEX($B$2:$B$401, (ROW()-2)/4*4 + 1), "")</f>
        <v xml:space="preserve">     </v>
      </c>
      <c r="AC390" s="172" t="b">
        <v>0</v>
      </c>
      <c r="AD390" s="92" t="str">
        <f t="shared" si="67"/>
        <v xml:space="preserve">     </v>
      </c>
      <c r="AE390" s="92"/>
      <c r="AF390" s="92" t="s">
        <v>513</v>
      </c>
      <c r="AG390" s="177" t="str">
        <f t="array" ref="AG390">IF(AND(MOD(ROW()-2, 4) = 0, ROW() &lt;= 401),
    LOWER(INDEX(input!$I$3:$I$102, (ROW()-2)/4 + 1)),
    ""
)</f>
        <v/>
      </c>
      <c r="AH390" s="92"/>
      <c r="AI390" s="92"/>
      <c r="AJ390" s="178" t="str">
        <f t="array" ref="AJ390">IF(MOD(ROW()-2, 4) = 0, IF(LOWER(INDEX(input!$V:$V, 3 + (ROW()-2)/4)) = "Slightly Used", "used", LOWER(INDEX(input!$V:$V, 3 + (ROW()-2)/4))), "")</f>
        <v/>
      </c>
      <c r="AK390" s="172" t="b">
        <v>1</v>
      </c>
      <c r="AL390" s="92"/>
      <c r="AM390" s="92"/>
      <c r="AN390" s="92"/>
      <c r="AO390" s="92"/>
      <c r="AP390" s="92"/>
      <c r="AQ390" s="92"/>
      <c r="AR390" s="92" t="s">
        <v>514</v>
      </c>
      <c r="AS390" s="92"/>
      <c r="AT390" s="78" t="str">
        <f t="array" ref="AT390">IF(AND(MOD(ROW()-2, 4) = 0, ROW() &lt;= 401),
    INDEX(input!$AD$3:$AD$102, (ROW()-2)/4 + 1),
    ""
)</f>
        <v>No Matching Item Found</v>
      </c>
      <c r="AU390" s="172" t="b">
        <v>1</v>
      </c>
      <c r="AV390" s="92"/>
      <c r="AW390" s="92"/>
      <c r="AX390" s="172" t="b">
        <v>1</v>
      </c>
      <c r="AY390" s="92"/>
      <c r="AZ390" s="92"/>
      <c r="BA390" s="172" t="b">
        <v>1</v>
      </c>
      <c r="BB390" s="92"/>
      <c r="BC390" s="92"/>
      <c r="BD390" s="172" t="b">
        <v>1</v>
      </c>
      <c r="BE390" s="92"/>
      <c r="BF390" s="92"/>
      <c r="BG390" s="172" t="b">
        <v>1</v>
      </c>
      <c r="BH390" s="92"/>
      <c r="BI390" s="92"/>
      <c r="BJ390" s="172" t="b">
        <v>1</v>
      </c>
      <c r="BK390" s="92"/>
      <c r="BL390" s="92"/>
      <c r="BM390" s="172" t="b">
        <v>1</v>
      </c>
      <c r="BN390" s="92"/>
      <c r="BO390" s="92"/>
      <c r="BP390" s="92" t="s">
        <v>515</v>
      </c>
      <c r="BQ390" s="10"/>
      <c r="BR390" s="10"/>
    </row>
    <row r="391" spans="1:70">
      <c r="A391" s="92" t="str">
        <f t="shared" si="66"/>
        <v xml:space="preserve">      </v>
      </c>
      <c r="B391" s="92" t="str">
        <f t="array" ref="B391">IF(AND(MOD(ROW()-2, 4) = 0, ROW() &lt;= 402), INDEX(input!$C$3:$C$102, (ROW()-2)/4 + 1), "")</f>
        <v/>
      </c>
      <c r="C391" s="92"/>
      <c r="D391" s="92" t="str">
        <f t="array" ref="D391">IF(AND(MOD(ROW()-2, 4) = 0, ROW() &lt;= 401),
    INDEX(input!$E$3:$E$102, (ROW()-2)/4 + 1),
    ""
)</f>
        <v/>
      </c>
      <c r="E391" s="92"/>
      <c r="F391" s="92" t="str">
        <f t="array" ref="F391">IF(AND(MOD(ROW()-2, 4) = 0, ROW() &lt;= 401),
    INDEX(input!$P$3:$P$102, (ROW()-2)/4 + 1),
    ""
)</f>
        <v/>
      </c>
      <c r="G391" s="92">
        <f t="array" ref="G391">IF(AND(MOD(ROW()-2, 4) = 0, ROW() &lt;= 401),
    INDEX(input!$Q$3:$Q$102, (ROW()-2)/4 + 1),
)</f>
        <v>0</v>
      </c>
      <c r="H391" s="172"/>
      <c r="I391" s="92" t="str">
        <f t="array" ref="I391">IF(AND(MOD(ROW()-2, 4) = 0, ROW() &lt;= 401),
    INDEX(input!$R$3:$R$102, (ROW()-2)/4 + 1),
    ""
)</f>
        <v/>
      </c>
      <c r="J391" s="92" t="str">
        <f t="array" ref="J391">IF(AND(MOD(ROW()-2, 4) = 0, ROW() &lt;= 401),
    INDEX(input!$S$3:$S$102, (ROW()-2)/4 + 1),
    ""
)</f>
        <v/>
      </c>
      <c r="K391" s="92"/>
      <c r="L391" s="92"/>
      <c r="M391" s="92"/>
      <c r="N391" s="92"/>
      <c r="O391" s="92" t="str">
        <f t="array" ref="O391">IF(AND(MOD(ROW()-2, 4) = 0, ROW() &lt;= 401),
    INDEX(input!$AA$3:$AA$102, (ROW()-2)/4 + 1),
    ""
)</f>
        <v/>
      </c>
      <c r="P391" s="173" t="str">
        <f t="array" ref="P391">IF(AND(MOD(ROW()-2, 4) = 0, ROW() &lt;= 401),
    INDEX(input!$AC$3:$AC$102, (ROW()-2)/4 + 1),
    ""
)</f>
        <v/>
      </c>
      <c r="Q391" s="92"/>
      <c r="R391" s="173" t="str">
        <f t="array" ref="R391">IF(AND(MOD(ROW()-2, 4) = 0, ROW() &lt;= 401),
    INDEX(input!$T$3:$T$102, (ROW()-2)/4 + 1),
    ""
)</f>
        <v/>
      </c>
      <c r="S391" s="92"/>
      <c r="T391" s="92"/>
      <c r="U391" s="78" t="str">
        <f t="array" ref="U391">IF(AND(MOD(ROW()-2, 4) = 0, ROW() &lt;= 401),
    INDEX(input!$AF$3:$AF$102, (ROW()-2)/4 + 1),
    ""
)</f>
        <v/>
      </c>
      <c r="V391" s="174" t="str">
        <f t="array" ref="V391">IF(AND(MOD(ROW()-2, 4) = 0, ROW() &lt;= 401),
    INDEX(input!$U$3:$U$102, (ROW()-2)/4 + 1),
    ""
)</f>
        <v/>
      </c>
      <c r="W391" s="172"/>
      <c r="X391" s="172"/>
      <c r="Y391" s="175" t="str">
        <f t="array" ref="Y391">IF(AND(MOD(ROW()-2, 4) = 0, ROW() &lt;= 401),
    INDEX(input!$AB$3:$AB$102, (ROW()-2)/4 + 1),
    ""
)</f>
        <v/>
      </c>
      <c r="Z391" s="92">
        <f t="array" ref="Z391">INDEX(Images!$3:$401, INT((ROW()-2)/4)+1, MOD(ROW()-2, 4) + 2)</f>
        <v>0</v>
      </c>
      <c r="AA391" s="92">
        <f>IF(Z391&lt;&gt;"", 2, "")</f>
        <v>2</v>
      </c>
      <c r="AB391" s="92" t="str">
        <f t="shared" ref="AB391:AB393" si="101">IF(Z391&lt;&gt;"", AB390, "")</f>
        <v xml:space="preserve">     </v>
      </c>
      <c r="AC391" s="172"/>
      <c r="AD391" s="92" t="str">
        <f t="shared" si="67"/>
        <v/>
      </c>
      <c r="AE391" s="92"/>
      <c r="AF391" s="92"/>
      <c r="AG391" s="177" t="str">
        <f t="array" ref="AG391">IF(AND(MOD(ROW()-2, 4) = 0, ROW() &lt;= 401),
    LOWER(INDEX(input!$I$3:$I$102, (ROW()-2)/4 + 1)),
    ""
)</f>
        <v/>
      </c>
      <c r="AH391" s="92"/>
      <c r="AI391" s="92"/>
      <c r="AJ391" s="178" t="str">
        <f t="array" ref="AJ391">IF(MOD(ROW()-2, 4) = 0, IF(LOWER(INDEX(input!$V:$V, 3 + (ROW()-2)/4)) = "Slightly Used", "used", LOWER(INDEX(input!$V:$V, 3 + (ROW()-2)/4))), "")</f>
        <v/>
      </c>
      <c r="AK391" s="172"/>
      <c r="AL391" s="92"/>
      <c r="AM391" s="92"/>
      <c r="AN391" s="92"/>
      <c r="AO391" s="92"/>
      <c r="AP391" s="92"/>
      <c r="AQ391" s="92"/>
      <c r="AR391" s="92"/>
      <c r="AS391" s="92"/>
      <c r="AT391" s="78" t="str">
        <f t="array" ref="AT391">IF(AND(MOD(ROW()-2, 4) = 0, ROW() &lt;= 401),
    INDEX(input!$AD$3:$AD$102, (ROW()-2)/4 + 1),
    ""
)</f>
        <v/>
      </c>
      <c r="AU391" s="172"/>
      <c r="AV391" s="92"/>
      <c r="AW391" s="92"/>
      <c r="AX391" s="172"/>
      <c r="AY391" s="92"/>
      <c r="AZ391" s="92"/>
      <c r="BA391" s="172"/>
      <c r="BB391" s="92"/>
      <c r="BC391" s="92"/>
      <c r="BD391" s="172"/>
      <c r="BE391" s="92"/>
      <c r="BF391" s="92"/>
      <c r="BG391" s="172"/>
      <c r="BH391" s="92"/>
      <c r="BI391" s="92"/>
      <c r="BJ391" s="172"/>
      <c r="BK391" s="92"/>
      <c r="BL391" s="92"/>
      <c r="BM391" s="172"/>
      <c r="BN391" s="92"/>
      <c r="BO391" s="92"/>
      <c r="BP391" s="92"/>
      <c r="BQ391" s="10"/>
      <c r="BR391" s="10"/>
    </row>
    <row r="392" spans="1:70">
      <c r="A392" s="92" t="str">
        <f t="shared" si="66"/>
        <v xml:space="preserve">      </v>
      </c>
      <c r="B392" s="92" t="str">
        <f t="array" ref="B392">IF(AND(MOD(ROW()-2, 4) = 0, ROW() &lt;= 402), INDEX(input!$C$3:$C$102, (ROW()-2)/4 + 1), "")</f>
        <v/>
      </c>
      <c r="C392" s="92"/>
      <c r="D392" s="92" t="str">
        <f t="array" ref="D392">IF(AND(MOD(ROW()-2, 4) = 0, ROW() &lt;= 401),
    INDEX(input!$E$3:$E$102, (ROW()-2)/4 + 1),
    ""
)</f>
        <v/>
      </c>
      <c r="E392" s="92"/>
      <c r="F392" s="92" t="str">
        <f t="array" ref="F392">IF(AND(MOD(ROW()-2, 4) = 0, ROW() &lt;= 401),
    INDEX(input!$P$3:$P$102, (ROW()-2)/4 + 1),
    ""
)</f>
        <v/>
      </c>
      <c r="G392" s="92">
        <f t="array" ref="G392">IF(AND(MOD(ROW()-2, 4) = 0, ROW() &lt;= 401),
    INDEX(input!$Q$3:$Q$102, (ROW()-2)/4 + 1),
)</f>
        <v>0</v>
      </c>
      <c r="H392" s="172"/>
      <c r="I392" s="92" t="str">
        <f t="array" ref="I392">IF(AND(MOD(ROW()-2, 4) = 0, ROW() &lt;= 401),
    INDEX(input!$R$3:$R$102, (ROW()-2)/4 + 1),
    ""
)</f>
        <v/>
      </c>
      <c r="J392" s="92" t="str">
        <f t="array" ref="J392">IF(AND(MOD(ROW()-2, 4) = 0, ROW() &lt;= 401),
    INDEX(input!$S$3:$S$102, (ROW()-2)/4 + 1),
    ""
)</f>
        <v/>
      </c>
      <c r="K392" s="92"/>
      <c r="L392" s="92"/>
      <c r="M392" s="92"/>
      <c r="N392" s="92"/>
      <c r="O392" s="92" t="str">
        <f t="array" ref="O392">IF(AND(MOD(ROW()-2, 4) = 0, ROW() &lt;= 401),
    INDEX(input!$AA$3:$AA$102, (ROW()-2)/4 + 1),
    ""
)</f>
        <v/>
      </c>
      <c r="P392" s="173" t="str">
        <f t="array" ref="P392">IF(AND(MOD(ROW()-2, 4) = 0, ROW() &lt;= 401),
    INDEX(input!$AC$3:$AC$102, (ROW()-2)/4 + 1),
    ""
)</f>
        <v/>
      </c>
      <c r="Q392" s="92"/>
      <c r="R392" s="173" t="str">
        <f t="array" ref="R392">IF(AND(MOD(ROW()-2, 4) = 0, ROW() &lt;= 401),
    INDEX(input!$T$3:$T$102, (ROW()-2)/4 + 1),
    ""
)</f>
        <v/>
      </c>
      <c r="S392" s="92"/>
      <c r="T392" s="92"/>
      <c r="U392" s="78" t="str">
        <f t="array" ref="U392">IF(AND(MOD(ROW()-2, 4) = 0, ROW() &lt;= 401),
    INDEX(input!$AF$3:$AF$102, (ROW()-2)/4 + 1),
    ""
)</f>
        <v/>
      </c>
      <c r="V392" s="174" t="str">
        <f t="array" ref="V392">IF(AND(MOD(ROW()-2, 4) = 0, ROW() &lt;= 401),
    INDEX(input!$U$3:$U$102, (ROW()-2)/4 + 1),
    ""
)</f>
        <v/>
      </c>
      <c r="W392" s="172"/>
      <c r="X392" s="172"/>
      <c r="Y392" s="175" t="str">
        <f t="array" ref="Y392">IF(AND(MOD(ROW()-2, 4) = 0, ROW() &lt;= 401),
    INDEX(input!$AB$3:$AB$102, (ROW()-2)/4 + 1),
    ""
)</f>
        <v/>
      </c>
      <c r="Z392" s="92">
        <f t="array" ref="Z392">INDEX(Images!$3:$401, INT((ROW()-2)/4)+1, MOD(ROW()-2, 4) + 2)</f>
        <v>0</v>
      </c>
      <c r="AA392" s="92">
        <f>IF(Z392&lt;&gt;"", 3, "")</f>
        <v>3</v>
      </c>
      <c r="AB392" s="92" t="str">
        <f t="shared" si="101"/>
        <v xml:space="preserve">     </v>
      </c>
      <c r="AC392" s="172"/>
      <c r="AD392" s="92" t="str">
        <f t="shared" si="67"/>
        <v/>
      </c>
      <c r="AE392" s="92"/>
      <c r="AF392" s="92"/>
      <c r="AG392" s="177" t="str">
        <f t="array" ref="AG392">IF(AND(MOD(ROW()-2, 4) = 0, ROW() &lt;= 401),
    LOWER(INDEX(input!$I$3:$I$102, (ROW()-2)/4 + 1)),
    ""
)</f>
        <v/>
      </c>
      <c r="AH392" s="92"/>
      <c r="AI392" s="92"/>
      <c r="AJ392" s="178" t="str">
        <f t="array" ref="AJ392">IF(MOD(ROW()-2, 4) = 0, IF(LOWER(INDEX(input!$V:$V, 3 + (ROW()-2)/4)) = "Slightly Used", "used", LOWER(INDEX(input!$V:$V, 3 + (ROW()-2)/4))), "")</f>
        <v/>
      </c>
      <c r="AK392" s="172"/>
      <c r="AL392" s="92"/>
      <c r="AM392" s="92"/>
      <c r="AN392" s="92"/>
      <c r="AO392" s="92"/>
      <c r="AP392" s="92"/>
      <c r="AQ392" s="92"/>
      <c r="AR392" s="92"/>
      <c r="AS392" s="92"/>
      <c r="AT392" s="78" t="str">
        <f t="array" ref="AT392">IF(AND(MOD(ROW()-2, 4) = 0, ROW() &lt;= 401),
    INDEX(input!$AD$3:$AD$102, (ROW()-2)/4 + 1),
    ""
)</f>
        <v/>
      </c>
      <c r="AU392" s="172"/>
      <c r="AV392" s="92"/>
      <c r="AW392" s="92"/>
      <c r="AX392" s="172"/>
      <c r="AY392" s="92"/>
      <c r="AZ392" s="92"/>
      <c r="BA392" s="172"/>
      <c r="BB392" s="92"/>
      <c r="BC392" s="92"/>
      <c r="BD392" s="172"/>
      <c r="BE392" s="92"/>
      <c r="BF392" s="92"/>
      <c r="BG392" s="172"/>
      <c r="BH392" s="92"/>
      <c r="BI392" s="92"/>
      <c r="BJ392" s="172"/>
      <c r="BK392" s="92"/>
      <c r="BL392" s="92"/>
      <c r="BM392" s="172"/>
      <c r="BN392" s="92"/>
      <c r="BO392" s="92"/>
      <c r="BP392" s="92"/>
      <c r="BQ392" s="10"/>
      <c r="BR392" s="10"/>
    </row>
    <row r="393" spans="1:70">
      <c r="A393" s="92" t="str">
        <f t="shared" si="66"/>
        <v xml:space="preserve">      </v>
      </c>
      <c r="B393" s="92" t="str">
        <f t="array" ref="B393">IF(AND(MOD(ROW()-2, 4) = 0, ROW() &lt;= 402), INDEX(input!$C$3:$C$102, (ROW()-2)/4 + 1), "")</f>
        <v/>
      </c>
      <c r="C393" s="92"/>
      <c r="D393" s="92" t="str">
        <f t="array" ref="D393">IF(AND(MOD(ROW()-2, 4) = 0, ROW() &lt;= 401),
    INDEX(input!$E$3:$E$102, (ROW()-2)/4 + 1),
    ""
)</f>
        <v/>
      </c>
      <c r="E393" s="92"/>
      <c r="F393" s="92" t="str">
        <f t="array" ref="F393">IF(AND(MOD(ROW()-2, 4) = 0, ROW() &lt;= 401),
    INDEX(input!$P$3:$P$102, (ROW()-2)/4 + 1),
    ""
)</f>
        <v/>
      </c>
      <c r="G393" s="92">
        <f t="array" ref="G393">IF(AND(MOD(ROW()-2, 4) = 0, ROW() &lt;= 401),
    INDEX(input!$Q$3:$Q$102, (ROW()-2)/4 + 1),
)</f>
        <v>0</v>
      </c>
      <c r="H393" s="172"/>
      <c r="I393" s="92" t="str">
        <f t="array" ref="I393">IF(AND(MOD(ROW()-2, 4) = 0, ROW() &lt;= 401),
    INDEX(input!$R$3:$R$102, (ROW()-2)/4 + 1),
    ""
)</f>
        <v/>
      </c>
      <c r="J393" s="92" t="str">
        <f t="array" ref="J393">IF(AND(MOD(ROW()-2, 4) = 0, ROW() &lt;= 401),
    INDEX(input!$S$3:$S$102, (ROW()-2)/4 + 1),
    ""
)</f>
        <v/>
      </c>
      <c r="K393" s="92"/>
      <c r="L393" s="92"/>
      <c r="M393" s="92"/>
      <c r="N393" s="92"/>
      <c r="O393" s="92" t="str">
        <f t="array" ref="O393">IF(AND(MOD(ROW()-2, 4) = 0, ROW() &lt;= 401),
    INDEX(input!$AA$3:$AA$102, (ROW()-2)/4 + 1),
    ""
)</f>
        <v/>
      </c>
      <c r="P393" s="173" t="str">
        <f t="array" ref="P393">IF(AND(MOD(ROW()-2, 4) = 0, ROW() &lt;= 401),
    INDEX(input!$AC$3:$AC$102, (ROW()-2)/4 + 1),
    ""
)</f>
        <v/>
      </c>
      <c r="Q393" s="92"/>
      <c r="R393" s="173" t="str">
        <f t="array" ref="R393">IF(AND(MOD(ROW()-2, 4) = 0, ROW() &lt;= 401),
    INDEX(input!$T$3:$T$102, (ROW()-2)/4 + 1),
    ""
)</f>
        <v/>
      </c>
      <c r="S393" s="92"/>
      <c r="T393" s="92"/>
      <c r="U393" s="78" t="str">
        <f t="array" ref="U393">IF(AND(MOD(ROW()-2, 4) = 0, ROW() &lt;= 401),
    INDEX(input!$AF$3:$AF$102, (ROW()-2)/4 + 1),
    ""
)</f>
        <v/>
      </c>
      <c r="V393" s="174" t="str">
        <f t="array" ref="V393">IF(AND(MOD(ROW()-2, 4) = 0, ROW() &lt;= 401),
    INDEX(input!$U$3:$U$102, (ROW()-2)/4 + 1),
    ""
)</f>
        <v/>
      </c>
      <c r="W393" s="172"/>
      <c r="X393" s="172"/>
      <c r="Y393" s="175" t="str">
        <f t="array" ref="Y393">IF(AND(MOD(ROW()-2, 4) = 0, ROW() &lt;= 401),
    INDEX(input!$AB$3:$AB$102, (ROW()-2)/4 + 1),
    ""
)</f>
        <v/>
      </c>
      <c r="Z393" s="92">
        <f t="array" ref="Z393">INDEX(Images!$3:$401, INT((ROW()-2)/4)+1, MOD(ROW()-2, 4) + 2)</f>
        <v>0</v>
      </c>
      <c r="AA393" s="92">
        <f>IF(Z393&lt;&gt;"", 4, "")</f>
        <v>4</v>
      </c>
      <c r="AB393" s="92" t="str">
        <f t="shared" si="101"/>
        <v xml:space="preserve">     </v>
      </c>
      <c r="AC393" s="172"/>
      <c r="AD393" s="92" t="str">
        <f t="shared" si="67"/>
        <v/>
      </c>
      <c r="AE393" s="92"/>
      <c r="AF393" s="92"/>
      <c r="AG393" s="177" t="str">
        <f t="array" ref="AG393">IF(AND(MOD(ROW()-2, 4) = 0, ROW() &lt;= 401),
    LOWER(INDEX(input!$I$3:$I$102, (ROW()-2)/4 + 1)),
    ""
)</f>
        <v/>
      </c>
      <c r="AH393" s="92"/>
      <c r="AI393" s="92"/>
      <c r="AJ393" s="178" t="str">
        <f t="array" ref="AJ393">IF(MOD(ROW()-2, 4) = 0, IF(LOWER(INDEX(input!$V:$V, 3 + (ROW()-2)/4)) = "Slightly Used", "used", LOWER(INDEX(input!$V:$V, 3 + (ROW()-2)/4))), "")</f>
        <v/>
      </c>
      <c r="AK393" s="172"/>
      <c r="AL393" s="92"/>
      <c r="AM393" s="92"/>
      <c r="AN393" s="92"/>
      <c r="AO393" s="92"/>
      <c r="AP393" s="92"/>
      <c r="AQ393" s="92"/>
      <c r="AR393" s="92"/>
      <c r="AS393" s="92"/>
      <c r="AT393" s="78" t="str">
        <f t="array" ref="AT393">IF(AND(MOD(ROW()-2, 4) = 0, ROW() &lt;= 401),
    INDEX(input!$AD$3:$AD$102, (ROW()-2)/4 + 1),
    ""
)</f>
        <v/>
      </c>
      <c r="AU393" s="172"/>
      <c r="AV393" s="92"/>
      <c r="AW393" s="92"/>
      <c r="AX393" s="172"/>
      <c r="AY393" s="92"/>
      <c r="AZ393" s="92"/>
      <c r="BA393" s="172"/>
      <c r="BB393" s="92"/>
      <c r="BC393" s="92"/>
      <c r="BD393" s="172"/>
      <c r="BE393" s="92"/>
      <c r="BF393" s="92"/>
      <c r="BG393" s="172"/>
      <c r="BH393" s="92"/>
      <c r="BI393" s="92"/>
      <c r="BJ393" s="172"/>
      <c r="BK393" s="92"/>
      <c r="BL393" s="92"/>
      <c r="BM393" s="172"/>
      <c r="BN393" s="92"/>
      <c r="BO393" s="92"/>
      <c r="BP393" s="92"/>
      <c r="BQ393" s="10"/>
      <c r="BR393" s="10"/>
    </row>
    <row r="394" spans="1:70">
      <c r="A394" s="92" t="str">
        <f t="shared" si="66"/>
        <v xml:space="preserve">      </v>
      </c>
      <c r="B394" s="92" t="str">
        <f t="array" ref="B394">IF(AND(MOD(ROW()-2, 4) = 0, ROW() &lt;= 402), INDEX(input!$C$3:$C$102, (ROW()-2)/4 + 1), "")</f>
        <v xml:space="preserve">     </v>
      </c>
      <c r="C394" s="92" t="str">
        <f t="array" aca="1" ref="C394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94" s="92">
        <f t="array" ref="D394">IF(AND(MOD(ROW()-2, 4) = 0, ROW() &lt;= 401),
    INDEX(input!$E$3:$E$102, (ROW()-2)/4 + 1),
    ""
)</f>
        <v>0</v>
      </c>
      <c r="E394" s="92" t="s">
        <v>509</v>
      </c>
      <c r="F394" s="92">
        <f t="array" ref="F394">IF(AND(MOD(ROW()-2, 4) = 0, ROW() &lt;= 401),
    INDEX(input!$P$3:$P$102, (ROW()-2)/4 + 1),
    ""
)</f>
        <v>0</v>
      </c>
      <c r="G394" s="92">
        <f t="array" ref="G394">IF(AND(MOD(ROW()-2, 4) = 0, ROW() &lt;= 401),
    INDEX(input!$Q$3:$Q$102, (ROW()-2)/4 + 1),
)</f>
        <v>0</v>
      </c>
      <c r="H394" s="172" t="b">
        <v>0</v>
      </c>
      <c r="I394" s="92">
        <f t="array" ref="I394">IF(AND(MOD(ROW()-2, 4) = 0, ROW() &lt;= 401),
    INDEX(input!$R$3:$R$102, (ROW()-2)/4 + 1),
    ""
)</f>
        <v>0</v>
      </c>
      <c r="J394" s="92">
        <f t="array" ref="J394">IF(AND(MOD(ROW()-2, 4) = 0, ROW() &lt;= 401),
    INDEX(input!$S$3:$S$102, (ROW()-2)/4 + 1),
    ""
)</f>
        <v>0</v>
      </c>
      <c r="K394" s="92"/>
      <c r="L394" s="92"/>
      <c r="M394" s="92"/>
      <c r="N394" s="92"/>
      <c r="O394" s="92" t="str">
        <f t="array" ref="O394">IF(AND(MOD(ROW()-2, 4) = 0, ROW() &lt;= 401),
    INDEX(input!$AA$3:$AA$102, (ROW()-2)/4 + 1),
    ""
)</f>
        <v/>
      </c>
      <c r="P394" s="173" t="str">
        <f t="array" ref="P394">IF(AND(MOD(ROW()-2, 4) = 0, ROW() &lt;= 401),
    INDEX(input!$AC$3:$AC$102, (ROW()-2)/4 + 1),
    ""
)</f>
        <v>No Matching Item Found</v>
      </c>
      <c r="Q394" s="92" t="s">
        <v>510</v>
      </c>
      <c r="R394" s="173">
        <f t="array" ref="R394">IF(AND(MOD(ROW()-2, 4) = 0, ROW() &lt;= 401),
    INDEX(input!$T$3:$T$102, (ROW()-2)/4 + 1),
    ""
)</f>
        <v>0</v>
      </c>
      <c r="S394" s="92" t="s">
        <v>511</v>
      </c>
      <c r="T394" s="92" t="s">
        <v>512</v>
      </c>
      <c r="U394" s="78" t="b">
        <f t="array" ref="U394">IF(AND(MOD(ROW()-2, 4) = 0, ROW() &lt;= 401),
    INDEX(input!$AF$3:$AF$102, (ROW()-2)/4 + 1),
    ""
)</f>
        <v>0</v>
      </c>
      <c r="V394" s="174">
        <f t="array" ref="V394">IF(AND(MOD(ROW()-2, 4) = 0, ROW() &lt;= 401),
    INDEX(input!$U$3:$U$102, (ROW()-2)/4 + 1),
    ""
)</f>
        <v>0</v>
      </c>
      <c r="W394" s="172" t="b">
        <v>1</v>
      </c>
      <c r="X394" s="172" t="b">
        <v>1</v>
      </c>
      <c r="Y394" s="175" t="str">
        <f t="array" ref="Y394">IF(AND(MOD(ROW()-2, 4) = 0, ROW() &lt;= 401),
    INDEX(input!$AB$3:$AB$102, (ROW()-2)/4 + 1),
    ""
)</f>
        <v/>
      </c>
      <c r="Z394" s="92">
        <f t="array" ref="Z394">INDEX(Images!$3:$401, INT((ROW()-2)/4)+1, MOD(ROW()-2, 4) + 2)</f>
        <v>0</v>
      </c>
      <c r="AA394" s="92">
        <f>IF(Z394&lt;&gt;"", 1, "")</f>
        <v>1</v>
      </c>
      <c r="AB394" s="92" t="str">
        <f t="array" ref="AB394">IF(AND(Z394&lt;&gt;"", MOD(ROW()-2,4)=0), INDEX($B$2:$B$401, (ROW()-2)/4*4 + 1), "")</f>
        <v xml:space="preserve">     </v>
      </c>
      <c r="AC394" s="172" t="b">
        <v>0</v>
      </c>
      <c r="AD394" s="92" t="str">
        <f t="shared" si="67"/>
        <v xml:space="preserve">     </v>
      </c>
      <c r="AE394" s="92"/>
      <c r="AF394" s="92" t="s">
        <v>513</v>
      </c>
      <c r="AG394" s="177" t="str">
        <f t="array" ref="AG394">IF(AND(MOD(ROW()-2, 4) = 0, ROW() &lt;= 401),
    LOWER(INDEX(input!$I$3:$I$102, (ROW()-2)/4 + 1)),
    ""
)</f>
        <v/>
      </c>
      <c r="AH394" s="92"/>
      <c r="AI394" s="92"/>
      <c r="AJ394" s="178" t="str">
        <f t="array" ref="AJ394">IF(MOD(ROW()-2, 4) = 0, IF(LOWER(INDEX(input!$V:$V, 3 + (ROW()-2)/4)) = "Slightly Used", "used", LOWER(INDEX(input!$V:$V, 3 + (ROW()-2)/4))), "")</f>
        <v/>
      </c>
      <c r="AK394" s="172" t="b">
        <v>1</v>
      </c>
      <c r="AL394" s="92"/>
      <c r="AM394" s="92"/>
      <c r="AN394" s="92"/>
      <c r="AO394" s="92"/>
      <c r="AP394" s="92"/>
      <c r="AQ394" s="92"/>
      <c r="AR394" s="92" t="s">
        <v>514</v>
      </c>
      <c r="AS394" s="92"/>
      <c r="AT394" s="78" t="str">
        <f t="array" ref="AT394">IF(AND(MOD(ROW()-2, 4) = 0, ROW() &lt;= 401),
    INDEX(input!$AD$3:$AD$102, (ROW()-2)/4 + 1),
    ""
)</f>
        <v>No Matching Item Found</v>
      </c>
      <c r="AU394" s="172" t="b">
        <v>1</v>
      </c>
      <c r="AV394" s="92"/>
      <c r="AW394" s="92"/>
      <c r="AX394" s="172" t="b">
        <v>1</v>
      </c>
      <c r="AY394" s="92"/>
      <c r="AZ394" s="92"/>
      <c r="BA394" s="172" t="b">
        <v>1</v>
      </c>
      <c r="BB394" s="92"/>
      <c r="BC394" s="92"/>
      <c r="BD394" s="172" t="b">
        <v>1</v>
      </c>
      <c r="BE394" s="92"/>
      <c r="BF394" s="92"/>
      <c r="BG394" s="172" t="b">
        <v>1</v>
      </c>
      <c r="BH394" s="92"/>
      <c r="BI394" s="92"/>
      <c r="BJ394" s="172" t="b">
        <v>1</v>
      </c>
      <c r="BK394" s="92"/>
      <c r="BL394" s="92"/>
      <c r="BM394" s="172" t="b">
        <v>1</v>
      </c>
      <c r="BN394" s="92"/>
      <c r="BO394" s="92"/>
      <c r="BP394" s="92" t="s">
        <v>515</v>
      </c>
      <c r="BQ394" s="10"/>
      <c r="BR394" s="10"/>
    </row>
    <row r="395" spans="1:70">
      <c r="A395" s="92" t="str">
        <f t="shared" si="66"/>
        <v xml:space="preserve">      </v>
      </c>
      <c r="B395" s="92" t="str">
        <f t="array" ref="B395">IF(AND(MOD(ROW()-2, 4) = 0, ROW() &lt;= 402), INDEX(input!$C$3:$C$102, (ROW()-2)/4 + 1), "")</f>
        <v/>
      </c>
      <c r="C395" s="92"/>
      <c r="D395" s="92" t="str">
        <f t="array" ref="D395">IF(AND(MOD(ROW()-2, 4) = 0, ROW() &lt;= 401),
    INDEX(input!$E$3:$E$102, (ROW()-2)/4 + 1),
    ""
)</f>
        <v/>
      </c>
      <c r="E395" s="92"/>
      <c r="F395" s="92" t="str">
        <f t="array" ref="F395">IF(AND(MOD(ROW()-2, 4) = 0, ROW() &lt;= 401),
    INDEX(input!$P$3:$P$102, (ROW()-2)/4 + 1),
    ""
)</f>
        <v/>
      </c>
      <c r="G395" s="92">
        <f t="array" ref="G395">IF(AND(MOD(ROW()-2, 4) = 0, ROW() &lt;= 401),
    INDEX(input!$Q$3:$Q$102, (ROW()-2)/4 + 1),
)</f>
        <v>0</v>
      </c>
      <c r="H395" s="172"/>
      <c r="I395" s="92" t="str">
        <f t="array" ref="I395">IF(AND(MOD(ROW()-2, 4) = 0, ROW() &lt;= 401),
    INDEX(input!$R$3:$R$102, (ROW()-2)/4 + 1),
    ""
)</f>
        <v/>
      </c>
      <c r="J395" s="92" t="str">
        <f t="array" ref="J395">IF(AND(MOD(ROW()-2, 4) = 0, ROW() &lt;= 401),
    INDEX(input!$S$3:$S$102, (ROW()-2)/4 + 1),
    ""
)</f>
        <v/>
      </c>
      <c r="K395" s="92"/>
      <c r="L395" s="92"/>
      <c r="M395" s="92"/>
      <c r="N395" s="92"/>
      <c r="O395" s="92" t="str">
        <f t="array" ref="O395">IF(AND(MOD(ROW()-2, 4) = 0, ROW() &lt;= 401),
    INDEX(input!$AA$3:$AA$102, (ROW()-2)/4 + 1),
    ""
)</f>
        <v/>
      </c>
      <c r="P395" s="173" t="str">
        <f t="array" ref="P395">IF(AND(MOD(ROW()-2, 4) = 0, ROW() &lt;= 401),
    INDEX(input!$AC$3:$AC$102, (ROW()-2)/4 + 1),
    ""
)</f>
        <v/>
      </c>
      <c r="Q395" s="92"/>
      <c r="R395" s="173" t="str">
        <f t="array" ref="R395">IF(AND(MOD(ROW()-2, 4) = 0, ROW() &lt;= 401),
    INDEX(input!$T$3:$T$102, (ROW()-2)/4 + 1),
    ""
)</f>
        <v/>
      </c>
      <c r="S395" s="92"/>
      <c r="T395" s="92"/>
      <c r="U395" s="78" t="str">
        <f t="array" ref="U395">IF(AND(MOD(ROW()-2, 4) = 0, ROW() &lt;= 401),
    INDEX(input!$AF$3:$AF$102, (ROW()-2)/4 + 1),
    ""
)</f>
        <v/>
      </c>
      <c r="V395" s="174" t="str">
        <f t="array" ref="V395">IF(AND(MOD(ROW()-2, 4) = 0, ROW() &lt;= 401),
    INDEX(input!$U$3:$U$102, (ROW()-2)/4 + 1),
    ""
)</f>
        <v/>
      </c>
      <c r="W395" s="172"/>
      <c r="X395" s="172"/>
      <c r="Y395" s="175" t="str">
        <f t="array" ref="Y395">IF(AND(MOD(ROW()-2, 4) = 0, ROW() &lt;= 401),
    INDEX(input!$AB$3:$AB$102, (ROW()-2)/4 + 1),
    ""
)</f>
        <v/>
      </c>
      <c r="Z395" s="92">
        <f t="array" ref="Z395">INDEX(Images!$3:$401, INT((ROW()-2)/4)+1, MOD(ROW()-2, 4) + 2)</f>
        <v>0</v>
      </c>
      <c r="AA395" s="92">
        <f>IF(Z395&lt;&gt;"", 2, "")</f>
        <v>2</v>
      </c>
      <c r="AB395" s="92" t="str">
        <f t="shared" ref="AB395:AB397" si="102">IF(Z395&lt;&gt;"", AB394, "")</f>
        <v xml:space="preserve">     </v>
      </c>
      <c r="AC395" s="172"/>
      <c r="AD395" s="92" t="str">
        <f t="shared" si="67"/>
        <v/>
      </c>
      <c r="AE395" s="92"/>
      <c r="AF395" s="92"/>
      <c r="AG395" s="177" t="str">
        <f t="array" ref="AG395">IF(AND(MOD(ROW()-2, 4) = 0, ROW() &lt;= 401),
    LOWER(INDEX(input!$I$3:$I$102, (ROW()-2)/4 + 1)),
    ""
)</f>
        <v/>
      </c>
      <c r="AH395" s="92"/>
      <c r="AI395" s="92"/>
      <c r="AJ395" s="178" t="str">
        <f t="array" ref="AJ395">IF(MOD(ROW()-2, 4) = 0, IF(LOWER(INDEX(input!$V:$V, 3 + (ROW()-2)/4)) = "Slightly Used", "used", LOWER(INDEX(input!$V:$V, 3 + (ROW()-2)/4))), "")</f>
        <v/>
      </c>
      <c r="AK395" s="172"/>
      <c r="AL395" s="92"/>
      <c r="AM395" s="92"/>
      <c r="AN395" s="92"/>
      <c r="AO395" s="92"/>
      <c r="AP395" s="92"/>
      <c r="AQ395" s="92"/>
      <c r="AR395" s="92"/>
      <c r="AS395" s="92"/>
      <c r="AT395" s="78" t="str">
        <f t="array" ref="AT395">IF(AND(MOD(ROW()-2, 4) = 0, ROW() &lt;= 401),
    INDEX(input!$AD$3:$AD$102, (ROW()-2)/4 + 1),
    ""
)</f>
        <v/>
      </c>
      <c r="AU395" s="172"/>
      <c r="AV395" s="92"/>
      <c r="AW395" s="92"/>
      <c r="AX395" s="172"/>
      <c r="AY395" s="92"/>
      <c r="AZ395" s="92"/>
      <c r="BA395" s="172"/>
      <c r="BB395" s="92"/>
      <c r="BC395" s="92"/>
      <c r="BD395" s="172"/>
      <c r="BE395" s="92"/>
      <c r="BF395" s="92"/>
      <c r="BG395" s="172"/>
      <c r="BH395" s="92"/>
      <c r="BI395" s="92"/>
      <c r="BJ395" s="172"/>
      <c r="BK395" s="92"/>
      <c r="BL395" s="92"/>
      <c r="BM395" s="172"/>
      <c r="BN395" s="92"/>
      <c r="BO395" s="92"/>
      <c r="BP395" s="92"/>
      <c r="BQ395" s="10"/>
      <c r="BR395" s="10"/>
    </row>
    <row r="396" spans="1:70">
      <c r="A396" s="92" t="str">
        <f t="shared" si="66"/>
        <v xml:space="preserve">      </v>
      </c>
      <c r="B396" s="92" t="str">
        <f t="array" ref="B396">IF(AND(MOD(ROW()-2, 4) = 0, ROW() &lt;= 402), INDEX(input!$C$3:$C$102, (ROW()-2)/4 + 1), "")</f>
        <v/>
      </c>
      <c r="C396" s="92"/>
      <c r="D396" s="92" t="str">
        <f t="array" ref="D396">IF(AND(MOD(ROW()-2, 4) = 0, ROW() &lt;= 401),
    INDEX(input!$E$3:$E$102, (ROW()-2)/4 + 1),
    ""
)</f>
        <v/>
      </c>
      <c r="E396" s="92"/>
      <c r="F396" s="92" t="str">
        <f t="array" ref="F396">IF(AND(MOD(ROW()-2, 4) = 0, ROW() &lt;= 401),
    INDEX(input!$P$3:$P$102, (ROW()-2)/4 + 1),
    ""
)</f>
        <v/>
      </c>
      <c r="G396" s="92">
        <f t="array" ref="G396">IF(AND(MOD(ROW()-2, 4) = 0, ROW() &lt;= 401),
    INDEX(input!$Q$3:$Q$102, (ROW()-2)/4 + 1),
)</f>
        <v>0</v>
      </c>
      <c r="H396" s="172"/>
      <c r="I396" s="92" t="str">
        <f t="array" ref="I396">IF(AND(MOD(ROW()-2, 4) = 0, ROW() &lt;= 401),
    INDEX(input!$R$3:$R$102, (ROW()-2)/4 + 1),
    ""
)</f>
        <v/>
      </c>
      <c r="J396" s="92" t="str">
        <f t="array" ref="J396">IF(AND(MOD(ROW()-2, 4) = 0, ROW() &lt;= 401),
    INDEX(input!$S$3:$S$102, (ROW()-2)/4 + 1),
    ""
)</f>
        <v/>
      </c>
      <c r="K396" s="92"/>
      <c r="L396" s="92"/>
      <c r="M396" s="92"/>
      <c r="N396" s="92"/>
      <c r="O396" s="92" t="str">
        <f t="array" ref="O396">IF(AND(MOD(ROW()-2, 4) = 0, ROW() &lt;= 401),
    INDEX(input!$AA$3:$AA$102, (ROW()-2)/4 + 1),
    ""
)</f>
        <v/>
      </c>
      <c r="P396" s="173" t="str">
        <f t="array" ref="P396">IF(AND(MOD(ROW()-2, 4) = 0, ROW() &lt;= 401),
    INDEX(input!$AC$3:$AC$102, (ROW()-2)/4 + 1),
    ""
)</f>
        <v/>
      </c>
      <c r="Q396" s="92"/>
      <c r="R396" s="173" t="str">
        <f t="array" ref="R396">IF(AND(MOD(ROW()-2, 4) = 0, ROW() &lt;= 401),
    INDEX(input!$T$3:$T$102, (ROW()-2)/4 + 1),
    ""
)</f>
        <v/>
      </c>
      <c r="S396" s="92"/>
      <c r="T396" s="92"/>
      <c r="U396" s="78" t="str">
        <f t="array" ref="U396">IF(AND(MOD(ROW()-2, 4) = 0, ROW() &lt;= 401),
    INDEX(input!$AF$3:$AF$102, (ROW()-2)/4 + 1),
    ""
)</f>
        <v/>
      </c>
      <c r="V396" s="174" t="str">
        <f t="array" ref="V396">IF(AND(MOD(ROW()-2, 4) = 0, ROW() &lt;= 401),
    INDEX(input!$U$3:$U$102, (ROW()-2)/4 + 1),
    ""
)</f>
        <v/>
      </c>
      <c r="W396" s="172"/>
      <c r="X396" s="172"/>
      <c r="Y396" s="175" t="str">
        <f t="array" ref="Y396">IF(AND(MOD(ROW()-2, 4) = 0, ROW() &lt;= 401),
    INDEX(input!$AB$3:$AB$102, (ROW()-2)/4 + 1),
    ""
)</f>
        <v/>
      </c>
      <c r="Z396" s="92">
        <f t="array" ref="Z396">INDEX(Images!$3:$401, INT((ROW()-2)/4)+1, MOD(ROW()-2, 4) + 2)</f>
        <v>0</v>
      </c>
      <c r="AA396" s="92">
        <f>IF(Z396&lt;&gt;"", 3, "")</f>
        <v>3</v>
      </c>
      <c r="AB396" s="92" t="str">
        <f t="shared" si="102"/>
        <v xml:space="preserve">     </v>
      </c>
      <c r="AC396" s="172"/>
      <c r="AD396" s="92" t="str">
        <f t="shared" si="67"/>
        <v/>
      </c>
      <c r="AE396" s="92"/>
      <c r="AF396" s="92"/>
      <c r="AG396" s="177" t="str">
        <f t="array" ref="AG396">IF(AND(MOD(ROW()-2, 4) = 0, ROW() &lt;= 401),
    LOWER(INDEX(input!$I$3:$I$102, (ROW()-2)/4 + 1)),
    ""
)</f>
        <v/>
      </c>
      <c r="AH396" s="92"/>
      <c r="AI396" s="92"/>
      <c r="AJ396" s="178" t="str">
        <f t="array" ref="AJ396">IF(MOD(ROW()-2, 4) = 0, IF(LOWER(INDEX(input!$V:$V, 3 + (ROW()-2)/4)) = "Slightly Used", "used", LOWER(INDEX(input!$V:$V, 3 + (ROW()-2)/4))), "")</f>
        <v/>
      </c>
      <c r="AK396" s="172"/>
      <c r="AL396" s="92"/>
      <c r="AM396" s="92"/>
      <c r="AN396" s="92"/>
      <c r="AO396" s="92"/>
      <c r="AP396" s="92"/>
      <c r="AQ396" s="92"/>
      <c r="AR396" s="92"/>
      <c r="AS396" s="92"/>
      <c r="AT396" s="78" t="str">
        <f t="array" ref="AT396">IF(AND(MOD(ROW()-2, 4) = 0, ROW() &lt;= 401),
    INDEX(input!$AD$3:$AD$102, (ROW()-2)/4 + 1),
    ""
)</f>
        <v/>
      </c>
      <c r="AU396" s="172"/>
      <c r="AV396" s="92"/>
      <c r="AW396" s="92"/>
      <c r="AX396" s="172"/>
      <c r="AY396" s="92"/>
      <c r="AZ396" s="92"/>
      <c r="BA396" s="172"/>
      <c r="BB396" s="92"/>
      <c r="BC396" s="92"/>
      <c r="BD396" s="172"/>
      <c r="BE396" s="92"/>
      <c r="BF396" s="92"/>
      <c r="BG396" s="172"/>
      <c r="BH396" s="92"/>
      <c r="BI396" s="92"/>
      <c r="BJ396" s="172"/>
      <c r="BK396" s="92"/>
      <c r="BL396" s="92"/>
      <c r="BM396" s="172"/>
      <c r="BN396" s="92"/>
      <c r="BO396" s="92"/>
      <c r="BP396" s="92"/>
      <c r="BQ396" s="10"/>
      <c r="BR396" s="10"/>
    </row>
    <row r="397" spans="1:70">
      <c r="A397" s="92" t="str">
        <f t="shared" si="66"/>
        <v xml:space="preserve">      </v>
      </c>
      <c r="B397" s="92" t="str">
        <f t="array" ref="B397">IF(AND(MOD(ROW()-2, 4) = 0, ROW() &lt;= 402), INDEX(input!$C$3:$C$102, (ROW()-2)/4 + 1), "")</f>
        <v/>
      </c>
      <c r="C397" s="92"/>
      <c r="D397" s="92" t="str">
        <f t="array" ref="D397">IF(AND(MOD(ROW()-2, 4) = 0, ROW() &lt;= 401),
    INDEX(input!$E$3:$E$102, (ROW()-2)/4 + 1),
    ""
)</f>
        <v/>
      </c>
      <c r="E397" s="92"/>
      <c r="F397" s="92" t="str">
        <f t="array" ref="F397">IF(AND(MOD(ROW()-2, 4) = 0, ROW() &lt;= 401),
    INDEX(input!$P$3:$P$102, (ROW()-2)/4 + 1),
    ""
)</f>
        <v/>
      </c>
      <c r="G397" s="92">
        <f t="array" ref="G397">IF(AND(MOD(ROW()-2, 4) = 0, ROW() &lt;= 401),
    INDEX(input!$Q$3:$Q$102, (ROW()-2)/4 + 1),
)</f>
        <v>0</v>
      </c>
      <c r="H397" s="172"/>
      <c r="I397" s="92" t="str">
        <f t="array" ref="I397">IF(AND(MOD(ROW()-2, 4) = 0, ROW() &lt;= 401),
    INDEX(input!$R$3:$R$102, (ROW()-2)/4 + 1),
    ""
)</f>
        <v/>
      </c>
      <c r="J397" s="92" t="str">
        <f t="array" ref="J397">IF(AND(MOD(ROW()-2, 4) = 0, ROW() &lt;= 401),
    INDEX(input!$S$3:$S$102, (ROW()-2)/4 + 1),
    ""
)</f>
        <v/>
      </c>
      <c r="K397" s="92"/>
      <c r="L397" s="92"/>
      <c r="M397" s="92"/>
      <c r="N397" s="92"/>
      <c r="O397" s="92" t="str">
        <f t="array" ref="O397">IF(AND(MOD(ROW()-2, 4) = 0, ROW() &lt;= 401),
    INDEX(input!$AA$3:$AA$102, (ROW()-2)/4 + 1),
    ""
)</f>
        <v/>
      </c>
      <c r="P397" s="173" t="str">
        <f t="array" ref="P397">IF(AND(MOD(ROW()-2, 4) = 0, ROW() &lt;= 401),
    INDEX(input!$AC$3:$AC$102, (ROW()-2)/4 + 1),
    ""
)</f>
        <v/>
      </c>
      <c r="Q397" s="92"/>
      <c r="R397" s="173" t="str">
        <f t="array" ref="R397">IF(AND(MOD(ROW()-2, 4) = 0, ROW() &lt;= 401),
    INDEX(input!$T$3:$T$102, (ROW()-2)/4 + 1),
    ""
)</f>
        <v/>
      </c>
      <c r="S397" s="92"/>
      <c r="T397" s="92"/>
      <c r="U397" s="78" t="str">
        <f t="array" ref="U397">IF(AND(MOD(ROW()-2, 4) = 0, ROW() &lt;= 401),
    INDEX(input!$AF$3:$AF$102, (ROW()-2)/4 + 1),
    ""
)</f>
        <v/>
      </c>
      <c r="V397" s="174" t="str">
        <f t="array" ref="V397">IF(AND(MOD(ROW()-2, 4) = 0, ROW() &lt;= 401),
    INDEX(input!$U$3:$U$102, (ROW()-2)/4 + 1),
    ""
)</f>
        <v/>
      </c>
      <c r="W397" s="172"/>
      <c r="X397" s="172"/>
      <c r="Y397" s="175" t="str">
        <f t="array" ref="Y397">IF(AND(MOD(ROW()-2, 4) = 0, ROW() &lt;= 401),
    INDEX(input!$AB$3:$AB$102, (ROW()-2)/4 + 1),
    ""
)</f>
        <v/>
      </c>
      <c r="Z397" s="92">
        <f t="array" ref="Z397">INDEX(Images!$3:$401, INT((ROW()-2)/4)+1, MOD(ROW()-2, 4) + 2)</f>
        <v>0</v>
      </c>
      <c r="AA397" s="92">
        <f>IF(Z397&lt;&gt;"", 4, "")</f>
        <v>4</v>
      </c>
      <c r="AB397" s="92" t="str">
        <f t="shared" si="102"/>
        <v xml:space="preserve">     </v>
      </c>
      <c r="AC397" s="172"/>
      <c r="AD397" s="92" t="str">
        <f t="shared" si="67"/>
        <v/>
      </c>
      <c r="AE397" s="92"/>
      <c r="AF397" s="92"/>
      <c r="AG397" s="177" t="str">
        <f t="array" ref="AG397">IF(AND(MOD(ROW()-2, 4) = 0, ROW() &lt;= 401),
    LOWER(INDEX(input!$I$3:$I$102, (ROW()-2)/4 + 1)),
    ""
)</f>
        <v/>
      </c>
      <c r="AH397" s="92"/>
      <c r="AI397" s="92"/>
      <c r="AJ397" s="178" t="str">
        <f t="array" ref="AJ397">IF(MOD(ROW()-2, 4) = 0, IF(LOWER(INDEX(input!$V:$V, 3 + (ROW()-2)/4)) = "Slightly Used", "used", LOWER(INDEX(input!$V:$V, 3 + (ROW()-2)/4))), "")</f>
        <v/>
      </c>
      <c r="AK397" s="172"/>
      <c r="AL397" s="92"/>
      <c r="AM397" s="92"/>
      <c r="AN397" s="92"/>
      <c r="AO397" s="92"/>
      <c r="AP397" s="92"/>
      <c r="AQ397" s="92"/>
      <c r="AR397" s="92"/>
      <c r="AS397" s="92"/>
      <c r="AT397" s="78" t="str">
        <f t="array" ref="AT397">IF(AND(MOD(ROW()-2, 4) = 0, ROW() &lt;= 401),
    INDEX(input!$AD$3:$AD$102, (ROW()-2)/4 + 1),
    ""
)</f>
        <v/>
      </c>
      <c r="AU397" s="172"/>
      <c r="AV397" s="92"/>
      <c r="AW397" s="92"/>
      <c r="AX397" s="172"/>
      <c r="AY397" s="92"/>
      <c r="AZ397" s="92"/>
      <c r="BA397" s="172"/>
      <c r="BB397" s="92"/>
      <c r="BC397" s="92"/>
      <c r="BD397" s="172"/>
      <c r="BE397" s="92"/>
      <c r="BF397" s="92"/>
      <c r="BG397" s="172"/>
      <c r="BH397" s="92"/>
      <c r="BI397" s="92"/>
      <c r="BJ397" s="172"/>
      <c r="BK397" s="92"/>
      <c r="BL397" s="92"/>
      <c r="BM397" s="172"/>
      <c r="BN397" s="92"/>
      <c r="BO397" s="92"/>
      <c r="BP397" s="92"/>
      <c r="BQ397" s="10"/>
      <c r="BR397" s="10"/>
    </row>
    <row r="398" spans="1:70">
      <c r="A398" s="92" t="str">
        <f t="shared" si="66"/>
        <v xml:space="preserve">      </v>
      </c>
      <c r="B398" s="92" t="str">
        <f t="array" ref="B398">IF(AND(MOD(ROW()-2, 4) = 0, ROW() &lt;= 402), INDEX(input!$C$3:$C$102, (ROW()-2)/4 + 1), "")</f>
        <v xml:space="preserve">     </v>
      </c>
      <c r="C398" s="92" t="str">
        <f t="array" aca="1" ref="C398" ca="1">IF(MOD(ROW()-2,4)=0, INDEX(input!B:B, (ROW()-2)/4 + 3), INDEX(input!B:B, (ROW()-2)/4 + 2))</f>
        <v>&lt;html&gt;&lt;body&gt;&lt;b&gt;Key Information&lt;/b&gt;&lt;br&gt;&lt;b&gt;Brand:&lt;/b&gt; &lt;br&gt;&lt;b&gt;Gender:&lt;/b&gt; &lt;br&gt;&lt;b&gt;Colour:&lt;/b&gt; &lt;br&gt;&lt;b&gt;Season:&lt;/b&gt; &lt;br&gt;&lt;b&gt;Description&lt;/b&gt;&lt;br&gt;0&lt;/body&gt;&lt;/html&gt;</v>
      </c>
      <c r="D398" s="92">
        <f t="array" ref="D398">IF(AND(MOD(ROW()-2, 4) = 0, ROW() &lt;= 401),
    INDEX(input!$E$3:$E$102, (ROW()-2)/4 + 1),
    ""
)</f>
        <v>0</v>
      </c>
      <c r="E398" s="92" t="s">
        <v>509</v>
      </c>
      <c r="F398" s="92">
        <f t="array" ref="F398">IF(AND(MOD(ROW()-2, 4) = 0, ROW() &lt;= 401),
    INDEX(input!$P$3:$P$102, (ROW()-2)/4 + 1),
    ""
)</f>
        <v>0</v>
      </c>
      <c r="G398" s="92">
        <f t="array" ref="G398">IF(AND(MOD(ROW()-2, 4) = 0, ROW() &lt;= 401),
    INDEX(input!$Q$3:$Q$102, (ROW()-2)/4 + 1),
)</f>
        <v>0</v>
      </c>
      <c r="H398" s="172" t="b">
        <v>0</v>
      </c>
      <c r="I398" s="92">
        <f t="array" ref="I398">IF(AND(MOD(ROW()-2, 4) = 0, ROW() &lt;= 401),
    INDEX(input!$R$3:$R$102, (ROW()-2)/4 + 1),
    ""
)</f>
        <v>0</v>
      </c>
      <c r="J398" s="92">
        <f t="array" ref="J398">IF(AND(MOD(ROW()-2, 4) = 0, ROW() &lt;= 401),
    INDEX(input!$S$3:$S$102, (ROW()-2)/4 + 1),
    ""
)</f>
        <v>0</v>
      </c>
      <c r="K398" s="92"/>
      <c r="L398" s="92"/>
      <c r="M398" s="92"/>
      <c r="N398" s="92"/>
      <c r="O398" s="92" t="str">
        <f t="array" ref="O398">IF(AND(MOD(ROW()-2, 4) = 0, ROW() &lt;= 401),
    INDEX(input!$AA$3:$AA$102, (ROW()-2)/4 + 1),
    ""
)</f>
        <v/>
      </c>
      <c r="P398" s="173" t="str">
        <f t="array" ref="P398">IF(AND(MOD(ROW()-2, 4) = 0, ROW() &lt;= 401),
    INDEX(input!$AC$3:$AC$102, (ROW()-2)/4 + 1),
    ""
)</f>
        <v>No Matching Item Found</v>
      </c>
      <c r="Q398" s="92" t="s">
        <v>510</v>
      </c>
      <c r="R398" s="173">
        <f t="array" ref="R398">IF(AND(MOD(ROW()-2, 4) = 0, ROW() &lt;= 401),
    INDEX(input!$T$3:$T$102, (ROW()-2)/4 + 1),
    ""
)</f>
        <v>0</v>
      </c>
      <c r="S398" s="92" t="s">
        <v>511</v>
      </c>
      <c r="T398" s="92" t="s">
        <v>512</v>
      </c>
      <c r="U398" s="78" t="b">
        <f t="array" ref="U398">IF(AND(MOD(ROW()-2, 4) = 0, ROW() &lt;= 401),
    INDEX(input!$AF$3:$AF$102, (ROW()-2)/4 + 1),
    ""
)</f>
        <v>0</v>
      </c>
      <c r="V398" s="174">
        <f t="array" ref="V398">IF(AND(MOD(ROW()-2, 4) = 0, ROW() &lt;= 401),
    INDEX(input!$U$3:$U$102, (ROW()-2)/4 + 1),
    ""
)</f>
        <v>0</v>
      </c>
      <c r="W398" s="172" t="b">
        <v>1</v>
      </c>
      <c r="X398" s="172" t="b">
        <v>1</v>
      </c>
      <c r="Y398" s="175" t="str">
        <f t="array" ref="Y398">IF(AND(MOD(ROW()-2, 4) = 0, ROW() &lt;= 401),
    INDEX(input!$AB$3:$AB$102, (ROW()-2)/4 + 1),
    ""
)</f>
        <v/>
      </c>
      <c r="Z398" s="92">
        <f t="array" ref="Z398">INDEX(Images!$3:$401, INT((ROW()-2)/4)+1, MOD(ROW()-2, 4) + 2)</f>
        <v>0</v>
      </c>
      <c r="AA398" s="92">
        <f>IF(Z398&lt;&gt;"", 1, "")</f>
        <v>1</v>
      </c>
      <c r="AB398" s="92" t="str">
        <f t="array" ref="AB398">IF(AND(Z398&lt;&gt;"", MOD(ROW()-2,4)=0), INDEX($B$2:$B$401, (ROW()-2)/4*4 + 1), "")</f>
        <v xml:space="preserve">     </v>
      </c>
      <c r="AC398" s="172" t="b">
        <v>0</v>
      </c>
      <c r="AD398" s="92" t="str">
        <f t="shared" si="67"/>
        <v xml:space="preserve">     </v>
      </c>
      <c r="AE398" s="92"/>
      <c r="AF398" s="92" t="s">
        <v>513</v>
      </c>
      <c r="AG398" s="177" t="str">
        <f t="array" ref="AG398">IF(AND(MOD(ROW()-2, 4) = 0, ROW() &lt;= 401),
    LOWER(INDEX(input!$I$3:$I$102, (ROW()-2)/4 + 1)),
    ""
)</f>
        <v/>
      </c>
      <c r="AH398" s="92"/>
      <c r="AI398" s="92"/>
      <c r="AJ398" s="178" t="str">
        <f t="array" ref="AJ398">IF(MOD(ROW()-2, 4) = 0, IF(LOWER(INDEX(input!$V:$V, 3 + (ROW()-2)/4)) = "Slightly Used", "used", LOWER(INDEX(input!$V:$V, 3 + (ROW()-2)/4))), "")</f>
        <v/>
      </c>
      <c r="AK398" s="172" t="b">
        <v>1</v>
      </c>
      <c r="AL398" s="92"/>
      <c r="AM398" s="92"/>
      <c r="AN398" s="92"/>
      <c r="AO398" s="92"/>
      <c r="AP398" s="92"/>
      <c r="AQ398" s="92"/>
      <c r="AR398" s="92" t="s">
        <v>514</v>
      </c>
      <c r="AS398" s="92"/>
      <c r="AT398" s="78" t="str">
        <f t="array" ref="AT398">IF(AND(MOD(ROW()-2, 4) = 0, ROW() &lt;= 401),
    INDEX(input!$AD$3:$AD$102, (ROW()-2)/4 + 1),
    ""
)</f>
        <v>No Matching Item Found</v>
      </c>
      <c r="AU398" s="172" t="b">
        <v>1</v>
      </c>
      <c r="AV398" s="92"/>
      <c r="AW398" s="92"/>
      <c r="AX398" s="172" t="b">
        <v>1</v>
      </c>
      <c r="AY398" s="92"/>
      <c r="AZ398" s="92"/>
      <c r="BA398" s="172" t="b">
        <v>1</v>
      </c>
      <c r="BB398" s="92"/>
      <c r="BC398" s="92"/>
      <c r="BD398" s="172" t="b">
        <v>1</v>
      </c>
      <c r="BE398" s="92"/>
      <c r="BF398" s="92"/>
      <c r="BG398" s="172" t="b">
        <v>1</v>
      </c>
      <c r="BH398" s="92"/>
      <c r="BI398" s="92"/>
      <c r="BJ398" s="172" t="b">
        <v>1</v>
      </c>
      <c r="BK398" s="92"/>
      <c r="BL398" s="92"/>
      <c r="BM398" s="172" t="b">
        <v>1</v>
      </c>
      <c r="BN398" s="92"/>
      <c r="BO398" s="92"/>
      <c r="BP398" s="92" t="s">
        <v>515</v>
      </c>
      <c r="BQ398" s="10"/>
      <c r="BR398" s="10"/>
    </row>
    <row r="399" spans="1:70">
      <c r="A399" s="92" t="str">
        <f t="shared" si="66"/>
        <v xml:space="preserve">      </v>
      </c>
      <c r="B399" s="92" t="str">
        <f t="array" ref="B399">IF(AND(MOD(ROW()-2, 4) = 0, ROW() &lt;= 402), INDEX(input!$C$3:$C$102, (ROW()-2)/4 + 1), "")</f>
        <v/>
      </c>
      <c r="C399" s="92"/>
      <c r="D399" s="92" t="str">
        <f t="array" ref="D399">IF(AND(MOD(ROW()-2, 4) = 0, ROW() &lt;= 401),
    INDEX(input!$E$3:$E$102, (ROW()-2)/4 + 1),
    ""
)</f>
        <v/>
      </c>
      <c r="E399" s="92"/>
      <c r="F399" s="92" t="str">
        <f t="array" ref="F399">IF(AND(MOD(ROW()-2, 4) = 0, ROW() &lt;= 401),
    INDEX(input!$P$3:$P$102, (ROW()-2)/4 + 1),
    ""
)</f>
        <v/>
      </c>
      <c r="G399" s="92">
        <f t="array" ref="G399">IF(AND(MOD(ROW()-2, 4) = 0, ROW() &lt;= 401),
    INDEX(input!$Q$3:$Q$102, (ROW()-2)/4 + 1),
)</f>
        <v>0</v>
      </c>
      <c r="H399" s="172"/>
      <c r="I399" s="92" t="str">
        <f t="array" ref="I399">IF(AND(MOD(ROW()-2, 4) = 0, ROW() &lt;= 401),
    INDEX(input!$R$3:$R$102, (ROW()-2)/4 + 1),
    ""
)</f>
        <v/>
      </c>
      <c r="J399" s="92" t="str">
        <f t="array" ref="J399">IF(AND(MOD(ROW()-2, 4) = 0, ROW() &lt;= 401),
    INDEX(input!$S$3:$S$102, (ROW()-2)/4 + 1),
    ""
)</f>
        <v/>
      </c>
      <c r="K399" s="92"/>
      <c r="L399" s="92"/>
      <c r="M399" s="92"/>
      <c r="N399" s="92"/>
      <c r="O399" s="92" t="str">
        <f t="array" ref="O399">IF(AND(MOD(ROW()-2, 4) = 0, ROW() &lt;= 401),
    INDEX(input!$AA$3:$AA$102, (ROW()-2)/4 + 1),
    ""
)</f>
        <v/>
      </c>
      <c r="P399" s="173" t="str">
        <f t="array" ref="P399">IF(AND(MOD(ROW()-2, 4) = 0, ROW() &lt;= 401),
    INDEX(input!$AC$3:$AC$102, (ROW()-2)/4 + 1),
    ""
)</f>
        <v/>
      </c>
      <c r="Q399" s="92"/>
      <c r="R399" s="173" t="str">
        <f t="array" ref="R399">IF(AND(MOD(ROW()-2, 4) = 0, ROW() &lt;= 401),
    INDEX(input!$T$3:$T$102, (ROW()-2)/4 + 1),
    ""
)</f>
        <v/>
      </c>
      <c r="S399" s="92"/>
      <c r="T399" s="92"/>
      <c r="U399" s="78" t="str">
        <f t="array" ref="U399">IF(AND(MOD(ROW()-2, 4) = 0, ROW() &lt;= 401),
    INDEX(input!$AF$3:$AF$102, (ROW()-2)/4 + 1),
    ""
)</f>
        <v/>
      </c>
      <c r="V399" s="174" t="str">
        <f t="array" ref="V399">IF(AND(MOD(ROW()-2, 4) = 0, ROW() &lt;= 401),
    INDEX(input!$U$3:$U$102, (ROW()-2)/4 + 1),
    ""
)</f>
        <v/>
      </c>
      <c r="W399" s="172"/>
      <c r="X399" s="172"/>
      <c r="Y399" s="175" t="str">
        <f t="array" ref="Y399">IF(AND(MOD(ROW()-2, 4) = 0, ROW() &lt;= 401),
    INDEX(input!$AB$3:$AB$102, (ROW()-2)/4 + 1),
    ""
)</f>
        <v/>
      </c>
      <c r="Z399" s="92">
        <f t="array" ref="Z399">INDEX(Images!$3:$401, INT((ROW()-2)/4)+1, MOD(ROW()-2, 4) + 2)</f>
        <v>0</v>
      </c>
      <c r="AA399" s="92">
        <f>IF(Z399&lt;&gt;"", 2, "")</f>
        <v>2</v>
      </c>
      <c r="AB399" s="92" t="str">
        <f t="shared" ref="AB399:AB401" si="103">IF(Z399&lt;&gt;"", AB398, "")</f>
        <v xml:space="preserve">     </v>
      </c>
      <c r="AC399" s="172"/>
      <c r="AD399" s="92" t="str">
        <f t="shared" si="67"/>
        <v/>
      </c>
      <c r="AE399" s="92"/>
      <c r="AF399" s="92"/>
      <c r="AG399" s="177" t="str">
        <f t="array" ref="AG399">IF(AND(MOD(ROW()-2, 4) = 0, ROW() &lt;= 401),
    LOWER(INDEX(input!$I$3:$I$102, (ROW()-2)/4 + 1)),
    ""
)</f>
        <v/>
      </c>
      <c r="AH399" s="92"/>
      <c r="AI399" s="92"/>
      <c r="AJ399" s="178" t="str">
        <f t="array" ref="AJ399">IF(MOD(ROW()-2, 4) = 0, IF(LOWER(INDEX(input!$V:$V, 3 + (ROW()-2)/4)) = "Slightly Used", "used", LOWER(INDEX(input!$V:$V, 3 + (ROW()-2)/4))), "")</f>
        <v/>
      </c>
      <c r="AK399" s="172"/>
      <c r="AL399" s="92"/>
      <c r="AM399" s="92"/>
      <c r="AN399" s="92"/>
      <c r="AO399" s="92"/>
      <c r="AP399" s="92"/>
      <c r="AQ399" s="92"/>
      <c r="AR399" s="92"/>
      <c r="AS399" s="92"/>
      <c r="AT399" s="78" t="str">
        <f t="array" ref="AT399">IF(AND(MOD(ROW()-2, 4) = 0, ROW() &lt;= 401),
    INDEX(input!$AD$3:$AD$102, (ROW()-2)/4 + 1),
    ""
)</f>
        <v/>
      </c>
      <c r="AU399" s="172"/>
      <c r="AV399" s="92"/>
      <c r="AW399" s="92"/>
      <c r="AX399" s="172"/>
      <c r="AY399" s="92"/>
      <c r="AZ399" s="92"/>
      <c r="BA399" s="172"/>
      <c r="BB399" s="92"/>
      <c r="BC399" s="92"/>
      <c r="BD399" s="172"/>
      <c r="BE399" s="92"/>
      <c r="BF399" s="92"/>
      <c r="BG399" s="172"/>
      <c r="BH399" s="92"/>
      <c r="BI399" s="92"/>
      <c r="BJ399" s="172"/>
      <c r="BK399" s="92"/>
      <c r="BL399" s="92"/>
      <c r="BM399" s="172"/>
      <c r="BN399" s="92"/>
      <c r="BO399" s="92"/>
      <c r="BP399" s="92"/>
      <c r="BQ399" s="10"/>
      <c r="BR399" s="10"/>
    </row>
    <row r="400" spans="1:70">
      <c r="A400" s="92" t="str">
        <f t="shared" si="66"/>
        <v xml:space="preserve">      </v>
      </c>
      <c r="B400" s="92" t="str">
        <f t="array" ref="B400">IF(AND(MOD(ROW()-2, 4) = 0, ROW() &lt;= 402), INDEX(input!$C$3:$C$102, (ROW()-2)/4 + 1), "")</f>
        <v/>
      </c>
      <c r="C400" s="92"/>
      <c r="D400" s="92" t="str">
        <f t="array" ref="D400">IF(AND(MOD(ROW()-2, 4) = 0, ROW() &lt;= 401),
    INDEX(input!$E$3:$E$102, (ROW()-2)/4 + 1),
    ""
)</f>
        <v/>
      </c>
      <c r="E400" s="92"/>
      <c r="F400" s="92" t="str">
        <f t="array" ref="F400">IF(AND(MOD(ROW()-2, 4) = 0, ROW() &lt;= 401),
    INDEX(input!$P$3:$P$102, (ROW()-2)/4 + 1),
    ""
)</f>
        <v/>
      </c>
      <c r="G400" s="92">
        <f t="array" ref="G400">IF(AND(MOD(ROW()-2, 4) = 0, ROW() &lt;= 401),
    INDEX(input!$Q$3:$Q$102, (ROW()-2)/4 + 1),
)</f>
        <v>0</v>
      </c>
      <c r="H400" s="172"/>
      <c r="I400" s="92" t="str">
        <f t="array" ref="I400">IF(AND(MOD(ROW()-2, 4) = 0, ROW() &lt;= 401),
    INDEX(input!$R$3:$R$102, (ROW()-2)/4 + 1),
    ""
)</f>
        <v/>
      </c>
      <c r="J400" s="92" t="str">
        <f t="array" ref="J400">IF(AND(MOD(ROW()-2, 4) = 0, ROW() &lt;= 401),
    INDEX(input!$S$3:$S$102, (ROW()-2)/4 + 1),
    ""
)</f>
        <v/>
      </c>
      <c r="K400" s="92"/>
      <c r="L400" s="92"/>
      <c r="M400" s="92"/>
      <c r="N400" s="92"/>
      <c r="O400" s="92" t="str">
        <f t="array" ref="O400">IF(AND(MOD(ROW()-2, 4) = 0, ROW() &lt;= 401),
    INDEX(input!$AA$3:$AA$102, (ROW()-2)/4 + 1),
    ""
)</f>
        <v/>
      </c>
      <c r="P400" s="173" t="str">
        <f t="array" ref="P400">IF(AND(MOD(ROW()-2, 4) = 0, ROW() &lt;= 401),
    INDEX(input!$AC$3:$AC$102, (ROW()-2)/4 + 1),
    ""
)</f>
        <v/>
      </c>
      <c r="Q400" s="92"/>
      <c r="R400" s="173" t="str">
        <f t="array" ref="R400">IF(AND(MOD(ROW()-2, 4) = 0, ROW() &lt;= 401),
    INDEX(input!$T$3:$T$102, (ROW()-2)/4 + 1),
    ""
)</f>
        <v/>
      </c>
      <c r="S400" s="92"/>
      <c r="T400" s="92"/>
      <c r="U400" s="78" t="str">
        <f t="array" ref="U400">IF(AND(MOD(ROW()-2, 4) = 0, ROW() &lt;= 401),
    INDEX(input!$AF$3:$AF$102, (ROW()-2)/4 + 1),
    ""
)</f>
        <v/>
      </c>
      <c r="V400" s="174" t="str">
        <f t="array" ref="V400">IF(AND(MOD(ROW()-2, 4) = 0, ROW() &lt;= 401),
    INDEX(input!$U$3:$U$102, (ROW()-2)/4 + 1),
    ""
)</f>
        <v/>
      </c>
      <c r="W400" s="172"/>
      <c r="X400" s="172"/>
      <c r="Y400" s="175" t="str">
        <f t="array" ref="Y400">IF(AND(MOD(ROW()-2, 4) = 0, ROW() &lt;= 401),
    INDEX(input!$AB$3:$AB$102, (ROW()-2)/4 + 1),
    ""
)</f>
        <v/>
      </c>
      <c r="Z400" s="92">
        <f t="array" ref="Z400">INDEX(Images!$3:$401, INT((ROW()-2)/4)+1, MOD(ROW()-2, 4) + 2)</f>
        <v>0</v>
      </c>
      <c r="AA400" s="92">
        <f>IF(Z400&lt;&gt;"", 3, "")</f>
        <v>3</v>
      </c>
      <c r="AB400" s="92" t="str">
        <f t="shared" si="103"/>
        <v xml:space="preserve">     </v>
      </c>
      <c r="AC400" s="172"/>
      <c r="AD400" s="92" t="str">
        <f t="shared" si="67"/>
        <v/>
      </c>
      <c r="AE400" s="92"/>
      <c r="AF400" s="92"/>
      <c r="AG400" s="177" t="str">
        <f t="array" ref="AG400">IF(AND(MOD(ROW()-2, 4) = 0, ROW() &lt;= 401),
    LOWER(INDEX(input!$I$3:$I$102, (ROW()-2)/4 + 1)),
    ""
)</f>
        <v/>
      </c>
      <c r="AH400" s="92"/>
      <c r="AI400" s="92"/>
      <c r="AJ400" s="178" t="str">
        <f t="array" ref="AJ400">IF(MOD(ROW()-2, 4) = 0, IF(LOWER(INDEX(input!$V:$V, 3 + (ROW()-2)/4)) = "Slightly Used", "used", LOWER(INDEX(input!$V:$V, 3 + (ROW()-2)/4))), "")</f>
        <v/>
      </c>
      <c r="AK400" s="172"/>
      <c r="AL400" s="92"/>
      <c r="AM400" s="92"/>
      <c r="AN400" s="92"/>
      <c r="AO400" s="92"/>
      <c r="AP400" s="92"/>
      <c r="AQ400" s="92"/>
      <c r="AR400" s="92"/>
      <c r="AS400" s="92"/>
      <c r="AT400" s="78" t="str">
        <f t="array" ref="AT400">IF(AND(MOD(ROW()-2, 4) = 0, ROW() &lt;= 401),
    INDEX(input!$AD$3:$AD$102, (ROW()-2)/4 + 1),
    ""
)</f>
        <v/>
      </c>
      <c r="AU400" s="172"/>
      <c r="AV400" s="92"/>
      <c r="AW400" s="92"/>
      <c r="AX400" s="172"/>
      <c r="AY400" s="92"/>
      <c r="AZ400" s="92"/>
      <c r="BA400" s="172"/>
      <c r="BB400" s="92"/>
      <c r="BC400" s="92"/>
      <c r="BD400" s="172"/>
      <c r="BE400" s="92"/>
      <c r="BF400" s="92"/>
      <c r="BG400" s="172"/>
      <c r="BH400" s="92"/>
      <c r="BI400" s="92"/>
      <c r="BJ400" s="172"/>
      <c r="BK400" s="92"/>
      <c r="BL400" s="92"/>
      <c r="BM400" s="172"/>
      <c r="BN400" s="92"/>
      <c r="BO400" s="92"/>
      <c r="BP400" s="92"/>
      <c r="BQ400" s="10"/>
      <c r="BR400" s="10"/>
    </row>
    <row r="401" spans="1:70">
      <c r="A401" s="92" t="str">
        <f t="shared" si="66"/>
        <v xml:space="preserve">      </v>
      </c>
      <c r="B401" s="179" t="str">
        <f t="array" ref="B401">IF(AND(MOD(ROW()-2, 4) = 0, ROW() &lt;= 402), INDEX(input!$C$3:$C$102, (ROW()-2)/4 + 1), "")</f>
        <v/>
      </c>
      <c r="C401" s="92"/>
      <c r="D401" s="179" t="str">
        <f t="array" ref="D401">IF(AND(MOD(ROW()-2, 4) = 0, ROW() &lt;= 401),
    INDEX(input!$E$3:$E$102, (ROW()-2)/4 + 1),
    ""
)</f>
        <v/>
      </c>
      <c r="E401" s="179"/>
      <c r="F401" s="179" t="str">
        <f t="array" ref="F401">IF(AND(MOD(ROW()-2, 4) = 0, ROW() &lt;= 401),
    INDEX(input!$P$3:$P$102, (ROW()-2)/4 + 1),
    ""
)</f>
        <v/>
      </c>
      <c r="G401" s="179">
        <f t="array" ref="G401">IF(AND(MOD(ROW()-2, 4) = 0, ROW() &lt;= 401),
    INDEX(input!$Q$3:$Q$102, (ROW()-2)/4 + 1),
)</f>
        <v>0</v>
      </c>
      <c r="H401" s="180"/>
      <c r="I401" s="92" t="str">
        <f t="array" ref="I401">IF(AND(MOD(ROW()-2, 4) = 0, ROW() &lt;= 401),
    INDEX(input!$R$3:$R$102, (ROW()-2)/4 + 1),
    ""
)</f>
        <v/>
      </c>
      <c r="J401" s="92" t="str">
        <f t="array" ref="J401">IF(AND(MOD(ROW()-2, 4) = 0, ROW() &lt;= 401),
    INDEX(input!$S$3:$S$102, (ROW()-2)/4 + 1),
    ""
)</f>
        <v/>
      </c>
      <c r="K401" s="179"/>
      <c r="L401" s="179"/>
      <c r="M401" s="179"/>
      <c r="N401" s="179"/>
      <c r="O401" s="92" t="str">
        <f t="array" ref="O401">IF(AND(MOD(ROW()-2, 4) = 0, ROW() &lt;= 401),
    INDEX(input!$AA$3:$AA$102, (ROW()-2)/4 + 1),
    ""
)</f>
        <v/>
      </c>
      <c r="P401" s="173" t="str">
        <f t="array" ref="P401">IF(AND(MOD(ROW()-2, 4) = 0, ROW() &lt;= 401),
    INDEX(input!$AC$3:$AC$102, (ROW()-2)/4 + 1),
    ""
)</f>
        <v/>
      </c>
      <c r="Q401" s="179"/>
      <c r="R401" s="173" t="str">
        <f t="array" ref="R401">IF(AND(MOD(ROW()-2, 4) = 0, ROW() &lt;= 401),
    INDEX(input!$T$3:$T$102, (ROW()-2)/4 + 1),
    ""
)</f>
        <v/>
      </c>
      <c r="S401" s="179"/>
      <c r="T401" s="179"/>
      <c r="U401" s="78" t="str">
        <f t="array" ref="U401">IF(AND(MOD(ROW()-2, 4) = 0, ROW() &lt;= 401),
    INDEX(input!$AF$3:$AF$102, (ROW()-2)/4 + 1),
    ""
)</f>
        <v/>
      </c>
      <c r="V401" s="174" t="str">
        <f t="array" ref="V401">IF(AND(MOD(ROW()-2, 4) = 0, ROW() &lt;= 401),
    INDEX(input!$U$3:$U$102, (ROW()-2)/4 + 1),
    ""
)</f>
        <v/>
      </c>
      <c r="W401" s="180"/>
      <c r="X401" s="180"/>
      <c r="Y401" s="175" t="str">
        <f t="array" ref="Y401">IF(AND(MOD(ROW()-2, 4) = 0, ROW() &lt;= 401),
    INDEX(input!$AB$3:$AB$102, (ROW()-2)/4 + 1),
    ""
)</f>
        <v/>
      </c>
      <c r="Z401" s="92">
        <f t="array" ref="Z401">INDEX(Images!$3:$401, INT((ROW()-2)/4)+1, MOD(ROW()-2, 4) + 2)</f>
        <v>0</v>
      </c>
      <c r="AA401" s="92">
        <f>IF(Z401&lt;&gt;"", 4, "")</f>
        <v>4</v>
      </c>
      <c r="AB401" s="92" t="str">
        <f t="shared" si="103"/>
        <v xml:space="preserve">     </v>
      </c>
      <c r="AC401" s="180"/>
      <c r="AD401" s="92" t="str">
        <f t="shared" si="67"/>
        <v/>
      </c>
      <c r="AE401" s="179"/>
      <c r="AF401" s="179"/>
      <c r="AG401" s="177" t="str">
        <f t="array" ref="AG401">IF(AND(MOD(ROW()-2, 4) = 0, ROW() &lt;= 401),
    LOWER(INDEX(input!$I$3:$I$102, (ROW()-2)/4 + 1)),
    ""
)</f>
        <v/>
      </c>
      <c r="AH401" s="179"/>
      <c r="AI401" s="179"/>
      <c r="AJ401" s="178" t="str">
        <f t="array" ref="AJ401">IF(MOD(ROW()-2, 4) = 0, IF(LOWER(INDEX(input!$V:$V, 3 + (ROW()-2)/4)) = "Slightly Used", "used", LOWER(INDEX(input!$V:$V, 3 + (ROW()-2)/4))), "")</f>
        <v/>
      </c>
      <c r="AK401" s="180"/>
      <c r="AL401" s="179"/>
      <c r="AM401" s="179"/>
      <c r="AN401" s="179"/>
      <c r="AO401" s="179"/>
      <c r="AP401" s="179"/>
      <c r="AQ401" s="179"/>
      <c r="AR401" s="179"/>
      <c r="AS401" s="179"/>
      <c r="AT401" s="78" t="str">
        <f t="array" ref="AT401">IF(AND(MOD(ROW()-2, 4) = 0, ROW() &lt;= 401),
    INDEX(input!$AD$3:$AD$102, (ROW()-2)/4 + 1),
    ""
)</f>
        <v/>
      </c>
      <c r="AU401" s="180"/>
      <c r="AV401" s="179"/>
      <c r="AW401" s="179"/>
      <c r="AX401" s="180"/>
      <c r="AY401" s="179"/>
      <c r="AZ401" s="179"/>
      <c r="BA401" s="180"/>
      <c r="BB401" s="179"/>
      <c r="BC401" s="179"/>
      <c r="BD401" s="180"/>
      <c r="BE401" s="179"/>
      <c r="BF401" s="179"/>
      <c r="BG401" s="180"/>
      <c r="BH401" s="179"/>
      <c r="BI401" s="179"/>
      <c r="BJ401" s="180"/>
      <c r="BK401" s="179"/>
      <c r="BL401" s="179"/>
      <c r="BM401" s="180"/>
      <c r="BN401" s="179"/>
      <c r="BO401" s="179"/>
      <c r="BP401" s="179"/>
      <c r="BQ401" s="181"/>
      <c r="BR401" s="182"/>
    </row>
    <row r="402" spans="1:70">
      <c r="A402" s="26"/>
      <c r="B402" s="26"/>
      <c r="C402" s="26"/>
      <c r="D402" s="26"/>
      <c r="E402" s="26"/>
      <c r="F402" s="26"/>
      <c r="G402" s="26"/>
      <c r="H402" s="14"/>
      <c r="I402" s="26"/>
      <c r="J402" s="26"/>
      <c r="K402" s="26"/>
      <c r="L402" s="26"/>
      <c r="M402" s="26"/>
      <c r="N402" s="26"/>
      <c r="O402" s="26"/>
      <c r="P402" s="65"/>
      <c r="Q402" s="26"/>
      <c r="R402" s="65"/>
      <c r="S402" s="26"/>
      <c r="T402" s="26"/>
      <c r="U402" s="125"/>
      <c r="V402" s="125"/>
      <c r="W402" s="14"/>
      <c r="X402" s="14"/>
      <c r="Y402" s="26"/>
      <c r="Z402" s="26"/>
      <c r="AA402" s="26"/>
      <c r="AB402" s="26"/>
      <c r="AC402" s="14"/>
      <c r="AD402" s="26"/>
      <c r="AE402" s="26"/>
      <c r="AF402" s="26"/>
      <c r="AG402" s="26"/>
      <c r="AH402" s="26"/>
      <c r="AI402" s="26"/>
      <c r="AJ402" s="26"/>
      <c r="AK402" s="14"/>
      <c r="AL402" s="26"/>
      <c r="AM402" s="26"/>
      <c r="AN402" s="26"/>
      <c r="AO402" s="26"/>
      <c r="AP402" s="26"/>
      <c r="AQ402" s="26"/>
      <c r="AR402" s="26"/>
      <c r="AS402" s="26"/>
      <c r="AT402" s="125"/>
      <c r="AU402" s="14"/>
      <c r="AV402" s="26"/>
      <c r="AW402" s="26"/>
      <c r="AX402" s="14"/>
      <c r="AY402" s="26"/>
      <c r="AZ402" s="26"/>
      <c r="BA402" s="14"/>
      <c r="BB402" s="26"/>
      <c r="BC402" s="26"/>
      <c r="BD402" s="14"/>
      <c r="BE402" s="26"/>
      <c r="BF402" s="26"/>
      <c r="BG402" s="14"/>
      <c r="BH402" s="26"/>
      <c r="BI402" s="26"/>
      <c r="BJ402" s="14"/>
      <c r="BK402" s="26"/>
      <c r="BL402" s="26"/>
      <c r="BM402" s="14"/>
      <c r="BN402" s="26"/>
      <c r="BO402" s="26"/>
      <c r="BP402" s="26"/>
      <c r="BQ402" s="26"/>
      <c r="BR402" s="26"/>
    </row>
    <row r="403" spans="1:70">
      <c r="A403" s="26"/>
      <c r="B403" s="26"/>
      <c r="C403" s="26"/>
      <c r="D403" s="26"/>
      <c r="E403" s="26"/>
      <c r="F403" s="26"/>
      <c r="G403" s="26"/>
      <c r="H403" s="14"/>
      <c r="I403" s="26"/>
      <c r="J403" s="26"/>
      <c r="K403" s="26"/>
      <c r="L403" s="26"/>
      <c r="M403" s="26"/>
      <c r="N403" s="26"/>
      <c r="O403" s="26"/>
      <c r="P403" s="65"/>
      <c r="Q403" s="26"/>
      <c r="R403" s="65"/>
      <c r="S403" s="26"/>
      <c r="T403" s="26"/>
      <c r="U403" s="125"/>
      <c r="V403" s="125"/>
      <c r="W403" s="14"/>
      <c r="X403" s="14"/>
      <c r="Y403" s="26"/>
      <c r="Z403" s="26"/>
      <c r="AA403" s="26"/>
      <c r="AB403" s="26"/>
      <c r="AC403" s="14"/>
      <c r="AD403" s="26"/>
      <c r="AE403" s="26"/>
      <c r="AF403" s="26"/>
      <c r="AG403" s="26"/>
      <c r="AH403" s="26"/>
      <c r="AI403" s="26"/>
      <c r="AJ403" s="26"/>
      <c r="AK403" s="14"/>
      <c r="AL403" s="26"/>
      <c r="AM403" s="26"/>
      <c r="AN403" s="26"/>
      <c r="AO403" s="26"/>
      <c r="AP403" s="26"/>
      <c r="AQ403" s="26"/>
      <c r="AR403" s="26"/>
      <c r="AS403" s="26"/>
      <c r="AT403" s="125"/>
      <c r="AU403" s="14"/>
      <c r="AV403" s="26"/>
      <c r="AW403" s="26"/>
      <c r="AX403" s="14"/>
      <c r="AY403" s="26"/>
      <c r="AZ403" s="26"/>
      <c r="BA403" s="14"/>
      <c r="BB403" s="26"/>
      <c r="BC403" s="26"/>
      <c r="BD403" s="14"/>
      <c r="BE403" s="26"/>
      <c r="BF403" s="26"/>
      <c r="BG403" s="14"/>
      <c r="BH403" s="26"/>
      <c r="BI403" s="26"/>
      <c r="BJ403" s="14"/>
      <c r="BK403" s="26"/>
      <c r="BL403" s="26"/>
      <c r="BM403" s="14"/>
      <c r="BN403" s="26"/>
      <c r="BO403" s="26"/>
      <c r="BP403" s="26"/>
      <c r="BQ403" s="26"/>
      <c r="BR403" s="26"/>
    </row>
    <row r="404" spans="1:70">
      <c r="A404" s="26"/>
      <c r="B404" s="26"/>
      <c r="C404" s="26"/>
      <c r="D404" s="26"/>
      <c r="E404" s="26"/>
      <c r="F404" s="26"/>
      <c r="G404" s="26"/>
      <c r="H404" s="14"/>
      <c r="I404" s="26"/>
      <c r="J404" s="26"/>
      <c r="K404" s="26"/>
      <c r="L404" s="26"/>
      <c r="M404" s="26"/>
      <c r="N404" s="26"/>
      <c r="O404" s="26"/>
      <c r="P404" s="65"/>
      <c r="Q404" s="26"/>
      <c r="R404" s="65"/>
      <c r="S404" s="26"/>
      <c r="T404" s="26"/>
      <c r="U404" s="125"/>
      <c r="V404" s="125"/>
      <c r="W404" s="14"/>
      <c r="X404" s="14"/>
      <c r="Y404" s="26"/>
      <c r="Z404" s="26"/>
      <c r="AA404" s="26"/>
      <c r="AB404" s="26"/>
      <c r="AC404" s="14"/>
      <c r="AD404" s="26"/>
      <c r="AE404" s="26"/>
      <c r="AF404" s="26"/>
      <c r="AG404" s="26"/>
      <c r="AH404" s="26"/>
      <c r="AI404" s="26"/>
      <c r="AJ404" s="26"/>
      <c r="AK404" s="14"/>
      <c r="AL404" s="26"/>
      <c r="AM404" s="26"/>
      <c r="AN404" s="26"/>
      <c r="AO404" s="26"/>
      <c r="AP404" s="26"/>
      <c r="AQ404" s="26"/>
      <c r="AR404" s="26"/>
      <c r="AS404" s="26"/>
      <c r="AT404" s="125"/>
      <c r="AU404" s="14"/>
      <c r="AV404" s="26"/>
      <c r="AW404" s="26"/>
      <c r="AX404" s="14"/>
      <c r="AY404" s="26"/>
      <c r="AZ404" s="26"/>
      <c r="BA404" s="14"/>
      <c r="BB404" s="26"/>
      <c r="BC404" s="26"/>
      <c r="BD404" s="14"/>
      <c r="BE404" s="26"/>
      <c r="BF404" s="26"/>
      <c r="BG404" s="14"/>
      <c r="BH404" s="26"/>
      <c r="BI404" s="26"/>
      <c r="BJ404" s="14"/>
      <c r="BK404" s="26"/>
      <c r="BL404" s="26"/>
      <c r="BM404" s="14"/>
      <c r="BN404" s="26"/>
      <c r="BO404" s="26"/>
      <c r="BP404" s="26"/>
      <c r="BQ404" s="26"/>
      <c r="BR404" s="26"/>
    </row>
    <row r="405" spans="1:70">
      <c r="A405" s="26"/>
      <c r="B405" s="26"/>
      <c r="C405" s="26"/>
      <c r="D405" s="26"/>
      <c r="E405" s="26"/>
      <c r="F405" s="26"/>
      <c r="G405" s="26"/>
      <c r="H405" s="14"/>
      <c r="I405" s="26"/>
      <c r="J405" s="26"/>
      <c r="K405" s="26"/>
      <c r="L405" s="26"/>
      <c r="M405" s="26"/>
      <c r="N405" s="26"/>
      <c r="O405" s="26"/>
      <c r="P405" s="65"/>
      <c r="Q405" s="26"/>
      <c r="R405" s="65"/>
      <c r="S405" s="26"/>
      <c r="T405" s="26"/>
      <c r="U405" s="125"/>
      <c r="V405" s="125"/>
      <c r="W405" s="14"/>
      <c r="X405" s="14"/>
      <c r="Y405" s="26"/>
      <c r="Z405" s="26"/>
      <c r="AA405" s="26"/>
      <c r="AB405" s="26"/>
      <c r="AC405" s="14"/>
      <c r="AD405" s="26"/>
      <c r="AE405" s="26"/>
      <c r="AF405" s="26"/>
      <c r="AG405" s="26"/>
      <c r="AH405" s="26"/>
      <c r="AI405" s="26"/>
      <c r="AJ405" s="26"/>
      <c r="AK405" s="14"/>
      <c r="AL405" s="26"/>
      <c r="AM405" s="26"/>
      <c r="AN405" s="26"/>
      <c r="AO405" s="26"/>
      <c r="AP405" s="26"/>
      <c r="AQ405" s="26"/>
      <c r="AR405" s="26"/>
      <c r="AS405" s="26"/>
      <c r="AT405" s="125"/>
      <c r="AU405" s="14"/>
      <c r="AV405" s="26"/>
      <c r="AW405" s="26"/>
      <c r="AX405" s="14"/>
      <c r="AY405" s="26"/>
      <c r="AZ405" s="26"/>
      <c r="BA405" s="14"/>
      <c r="BB405" s="26"/>
      <c r="BC405" s="26"/>
      <c r="BD405" s="14"/>
      <c r="BE405" s="26"/>
      <c r="BF405" s="26"/>
      <c r="BG405" s="14"/>
      <c r="BH405" s="26"/>
      <c r="BI405" s="26"/>
      <c r="BJ405" s="14"/>
      <c r="BK405" s="26"/>
      <c r="BL405" s="26"/>
      <c r="BM405" s="14"/>
      <c r="BN405" s="26"/>
      <c r="BO405" s="26"/>
      <c r="BP405" s="26"/>
      <c r="BQ405" s="26"/>
      <c r="BR405" s="26"/>
    </row>
    <row r="406" spans="1:70">
      <c r="A406" s="26"/>
      <c r="B406" s="26"/>
      <c r="C406" s="26"/>
      <c r="D406" s="26"/>
      <c r="E406" s="26"/>
      <c r="F406" s="26"/>
      <c r="G406" s="26"/>
      <c r="H406" s="14"/>
      <c r="I406" s="26"/>
      <c r="J406" s="26"/>
      <c r="K406" s="26"/>
      <c r="L406" s="26"/>
      <c r="M406" s="26"/>
      <c r="N406" s="26"/>
      <c r="O406" s="26"/>
      <c r="P406" s="65"/>
      <c r="Q406" s="26"/>
      <c r="R406" s="65"/>
      <c r="S406" s="26"/>
      <c r="T406" s="26"/>
      <c r="U406" s="125"/>
      <c r="V406" s="125"/>
      <c r="W406" s="14"/>
      <c r="X406" s="14"/>
      <c r="Y406" s="26"/>
      <c r="Z406" s="26"/>
      <c r="AA406" s="26"/>
      <c r="AB406" s="26"/>
      <c r="AC406" s="14"/>
      <c r="AD406" s="26"/>
      <c r="AE406" s="26"/>
      <c r="AF406" s="26"/>
      <c r="AG406" s="26"/>
      <c r="AH406" s="26"/>
      <c r="AI406" s="26"/>
      <c r="AJ406" s="26"/>
      <c r="AK406" s="14"/>
      <c r="AL406" s="26"/>
      <c r="AM406" s="26"/>
      <c r="AN406" s="26"/>
      <c r="AO406" s="26"/>
      <c r="AP406" s="26"/>
      <c r="AQ406" s="26"/>
      <c r="AR406" s="26"/>
      <c r="AS406" s="26"/>
      <c r="AT406" s="125"/>
      <c r="AU406" s="14"/>
      <c r="AV406" s="26"/>
      <c r="AW406" s="26"/>
      <c r="AX406" s="14"/>
      <c r="AY406" s="26"/>
      <c r="AZ406" s="26"/>
      <c r="BA406" s="14"/>
      <c r="BB406" s="26"/>
      <c r="BC406" s="26"/>
      <c r="BD406" s="14"/>
      <c r="BE406" s="26"/>
      <c r="BF406" s="26"/>
      <c r="BG406" s="14"/>
      <c r="BH406" s="26"/>
      <c r="BI406" s="26"/>
      <c r="BJ406" s="14"/>
      <c r="BK406" s="26"/>
      <c r="BL406" s="26"/>
      <c r="BM406" s="14"/>
      <c r="BN406" s="26"/>
      <c r="BO406" s="26"/>
      <c r="BP406" s="26"/>
      <c r="BQ406" s="26"/>
      <c r="BR406" s="26"/>
    </row>
    <row r="407" spans="1:70">
      <c r="A407" s="26"/>
      <c r="B407" s="26"/>
      <c r="C407" s="26"/>
      <c r="D407" s="26"/>
      <c r="E407" s="26"/>
      <c r="F407" s="26"/>
      <c r="G407" s="26"/>
      <c r="H407" s="14"/>
      <c r="I407" s="26"/>
      <c r="J407" s="26"/>
      <c r="K407" s="26"/>
      <c r="L407" s="26"/>
      <c r="M407" s="26"/>
      <c r="N407" s="26"/>
      <c r="O407" s="26"/>
      <c r="P407" s="65"/>
      <c r="Q407" s="26"/>
      <c r="R407" s="65"/>
      <c r="S407" s="26"/>
      <c r="T407" s="26"/>
      <c r="U407" s="125"/>
      <c r="V407" s="125"/>
      <c r="W407" s="14"/>
      <c r="X407" s="14"/>
      <c r="Y407" s="26"/>
      <c r="Z407" s="26"/>
      <c r="AA407" s="26"/>
      <c r="AB407" s="26"/>
      <c r="AC407" s="14"/>
      <c r="AD407" s="26"/>
      <c r="AE407" s="26"/>
      <c r="AF407" s="26"/>
      <c r="AG407" s="26"/>
      <c r="AH407" s="26"/>
      <c r="AI407" s="26"/>
      <c r="AJ407" s="26"/>
      <c r="AK407" s="14"/>
      <c r="AL407" s="26"/>
      <c r="AM407" s="26"/>
      <c r="AN407" s="26"/>
      <c r="AO407" s="26"/>
      <c r="AP407" s="26"/>
      <c r="AQ407" s="26"/>
      <c r="AR407" s="26"/>
      <c r="AS407" s="26"/>
      <c r="AT407" s="125"/>
      <c r="AU407" s="14"/>
      <c r="AV407" s="26"/>
      <c r="AW407" s="26"/>
      <c r="AX407" s="14"/>
      <c r="AY407" s="26"/>
      <c r="AZ407" s="26"/>
      <c r="BA407" s="14"/>
      <c r="BB407" s="26"/>
      <c r="BC407" s="26"/>
      <c r="BD407" s="14"/>
      <c r="BE407" s="26"/>
      <c r="BF407" s="26"/>
      <c r="BG407" s="14"/>
      <c r="BH407" s="26"/>
      <c r="BI407" s="26"/>
      <c r="BJ407" s="14"/>
      <c r="BK407" s="26"/>
      <c r="BL407" s="26"/>
      <c r="BM407" s="14"/>
      <c r="BN407" s="26"/>
      <c r="BO407" s="26"/>
      <c r="BP407" s="26"/>
      <c r="BQ407" s="26"/>
      <c r="BR407" s="26"/>
    </row>
    <row r="408" spans="1:70">
      <c r="A408" s="26"/>
      <c r="B408" s="26"/>
      <c r="C408" s="26"/>
      <c r="D408" s="26"/>
      <c r="E408" s="26"/>
      <c r="F408" s="26"/>
      <c r="G408" s="26"/>
      <c r="H408" s="14"/>
      <c r="I408" s="26"/>
      <c r="J408" s="26"/>
      <c r="K408" s="26"/>
      <c r="L408" s="26"/>
      <c r="M408" s="26"/>
      <c r="N408" s="26"/>
      <c r="O408" s="26"/>
      <c r="P408" s="65"/>
      <c r="Q408" s="26"/>
      <c r="R408" s="65"/>
      <c r="S408" s="26"/>
      <c r="T408" s="26"/>
      <c r="U408" s="125"/>
      <c r="V408" s="125"/>
      <c r="W408" s="14"/>
      <c r="X408" s="14"/>
      <c r="Y408" s="26"/>
      <c r="Z408" s="26"/>
      <c r="AA408" s="26"/>
      <c r="AB408" s="26"/>
      <c r="AC408" s="14"/>
      <c r="AD408" s="26"/>
      <c r="AE408" s="26"/>
      <c r="AF408" s="26"/>
      <c r="AG408" s="26"/>
      <c r="AH408" s="26"/>
      <c r="AI408" s="26"/>
      <c r="AJ408" s="26"/>
      <c r="AK408" s="14"/>
      <c r="AL408" s="26"/>
      <c r="AM408" s="26"/>
      <c r="AN408" s="26"/>
      <c r="AO408" s="26"/>
      <c r="AP408" s="26"/>
      <c r="AQ408" s="26"/>
      <c r="AR408" s="26"/>
      <c r="AS408" s="26"/>
      <c r="AT408" s="125"/>
      <c r="AU408" s="14"/>
      <c r="AV408" s="26"/>
      <c r="AW408" s="26"/>
      <c r="AX408" s="14"/>
      <c r="AY408" s="26"/>
      <c r="AZ408" s="26"/>
      <c r="BA408" s="14"/>
      <c r="BB408" s="26"/>
      <c r="BC408" s="26"/>
      <c r="BD408" s="14"/>
      <c r="BE408" s="26"/>
      <c r="BF408" s="26"/>
      <c r="BG408" s="14"/>
      <c r="BH408" s="26"/>
      <c r="BI408" s="26"/>
      <c r="BJ408" s="14"/>
      <c r="BK408" s="26"/>
      <c r="BL408" s="26"/>
      <c r="BM408" s="14"/>
      <c r="BN408" s="26"/>
      <c r="BO408" s="26"/>
      <c r="BP408" s="26"/>
      <c r="BQ408" s="26"/>
      <c r="BR408" s="26"/>
    </row>
    <row r="409" spans="1:70">
      <c r="A409" s="26"/>
      <c r="B409" s="26"/>
      <c r="C409" s="26"/>
      <c r="D409" s="26"/>
      <c r="E409" s="26"/>
      <c r="F409" s="26"/>
      <c r="G409" s="26"/>
      <c r="H409" s="14"/>
      <c r="I409" s="26"/>
      <c r="J409" s="26"/>
      <c r="K409" s="26"/>
      <c r="L409" s="26"/>
      <c r="M409" s="26"/>
      <c r="N409" s="26"/>
      <c r="O409" s="26"/>
      <c r="P409" s="65"/>
      <c r="Q409" s="26"/>
      <c r="R409" s="65"/>
      <c r="S409" s="26"/>
      <c r="T409" s="26"/>
      <c r="U409" s="125"/>
      <c r="V409" s="125"/>
      <c r="W409" s="14"/>
      <c r="X409" s="14"/>
      <c r="Y409" s="26"/>
      <c r="Z409" s="26"/>
      <c r="AA409" s="26"/>
      <c r="AB409" s="26"/>
      <c r="AC409" s="14"/>
      <c r="AD409" s="26"/>
      <c r="AE409" s="26"/>
      <c r="AF409" s="26"/>
      <c r="AG409" s="26"/>
      <c r="AH409" s="26"/>
      <c r="AI409" s="26"/>
      <c r="AJ409" s="26"/>
      <c r="AK409" s="14"/>
      <c r="AL409" s="26"/>
      <c r="AM409" s="26"/>
      <c r="AN409" s="26"/>
      <c r="AO409" s="26"/>
      <c r="AP409" s="26"/>
      <c r="AQ409" s="26"/>
      <c r="AR409" s="26"/>
      <c r="AS409" s="26"/>
      <c r="AT409" s="125"/>
      <c r="AU409" s="14"/>
      <c r="AV409" s="26"/>
      <c r="AW409" s="26"/>
      <c r="AX409" s="14"/>
      <c r="AY409" s="26"/>
      <c r="AZ409" s="26"/>
      <c r="BA409" s="14"/>
      <c r="BB409" s="26"/>
      <c r="BC409" s="26"/>
      <c r="BD409" s="14"/>
      <c r="BE409" s="26"/>
      <c r="BF409" s="26"/>
      <c r="BG409" s="14"/>
      <c r="BH409" s="26"/>
      <c r="BI409" s="26"/>
      <c r="BJ409" s="14"/>
      <c r="BK409" s="26"/>
      <c r="BL409" s="26"/>
      <c r="BM409" s="14"/>
      <c r="BN409" s="26"/>
      <c r="BO409" s="26"/>
      <c r="BP409" s="26"/>
      <c r="BQ409" s="26"/>
      <c r="BR409" s="26"/>
    </row>
    <row r="410" spans="1:70">
      <c r="A410" s="26"/>
      <c r="B410" s="26"/>
      <c r="C410" s="26"/>
      <c r="D410" s="26"/>
      <c r="E410" s="26"/>
      <c r="F410" s="26"/>
      <c r="G410" s="26"/>
      <c r="H410" s="14"/>
      <c r="I410" s="26"/>
      <c r="J410" s="26"/>
      <c r="K410" s="26"/>
      <c r="L410" s="26"/>
      <c r="M410" s="26"/>
      <c r="N410" s="26"/>
      <c r="O410" s="26"/>
      <c r="P410" s="65"/>
      <c r="Q410" s="26"/>
      <c r="R410" s="65"/>
      <c r="S410" s="26"/>
      <c r="T410" s="26"/>
      <c r="U410" s="125"/>
      <c r="V410" s="125"/>
      <c r="W410" s="14"/>
      <c r="X410" s="14"/>
      <c r="Y410" s="26"/>
      <c r="Z410" s="26"/>
      <c r="AA410" s="26"/>
      <c r="AB410" s="26"/>
      <c r="AC410" s="14"/>
      <c r="AD410" s="26"/>
      <c r="AE410" s="26"/>
      <c r="AF410" s="26"/>
      <c r="AG410" s="26"/>
      <c r="AH410" s="26"/>
      <c r="AI410" s="26"/>
      <c r="AJ410" s="26"/>
      <c r="AK410" s="14"/>
      <c r="AL410" s="26"/>
      <c r="AM410" s="26"/>
      <c r="AN410" s="26"/>
      <c r="AO410" s="26"/>
      <c r="AP410" s="26"/>
      <c r="AQ410" s="26"/>
      <c r="AR410" s="26"/>
      <c r="AS410" s="26"/>
      <c r="AT410" s="125"/>
      <c r="AU410" s="14"/>
      <c r="AV410" s="26"/>
      <c r="AW410" s="26"/>
      <c r="AX410" s="14"/>
      <c r="AY410" s="26"/>
      <c r="AZ410" s="26"/>
      <c r="BA410" s="14"/>
      <c r="BB410" s="26"/>
      <c r="BC410" s="26"/>
      <c r="BD410" s="14"/>
      <c r="BE410" s="26"/>
      <c r="BF410" s="26"/>
      <c r="BG410" s="14"/>
      <c r="BH410" s="26"/>
      <c r="BI410" s="26"/>
      <c r="BJ410" s="14"/>
      <c r="BK410" s="26"/>
      <c r="BL410" s="26"/>
      <c r="BM410" s="14"/>
      <c r="BN410" s="26"/>
      <c r="BO410" s="26"/>
      <c r="BP410" s="26"/>
      <c r="BQ410" s="26"/>
      <c r="BR410" s="26"/>
    </row>
    <row r="411" spans="1:70">
      <c r="A411" s="26"/>
      <c r="B411" s="26"/>
      <c r="C411" s="26"/>
      <c r="D411" s="26"/>
      <c r="E411" s="26"/>
      <c r="F411" s="26"/>
      <c r="G411" s="26"/>
      <c r="H411" s="14"/>
      <c r="I411" s="26"/>
      <c r="J411" s="26"/>
      <c r="K411" s="26"/>
      <c r="L411" s="26"/>
      <c r="M411" s="26"/>
      <c r="N411" s="26"/>
      <c r="O411" s="26"/>
      <c r="P411" s="65"/>
      <c r="Q411" s="26"/>
      <c r="R411" s="65"/>
      <c r="S411" s="26"/>
      <c r="T411" s="26"/>
      <c r="U411" s="125"/>
      <c r="V411" s="125"/>
      <c r="W411" s="14"/>
      <c r="X411" s="14"/>
      <c r="Y411" s="26"/>
      <c r="Z411" s="26"/>
      <c r="AA411" s="26"/>
      <c r="AB411" s="26"/>
      <c r="AC411" s="14"/>
      <c r="AD411" s="26"/>
      <c r="AE411" s="26"/>
      <c r="AF411" s="26"/>
      <c r="AG411" s="26"/>
      <c r="AH411" s="26"/>
      <c r="AI411" s="26"/>
      <c r="AJ411" s="26"/>
      <c r="AK411" s="14"/>
      <c r="AL411" s="26"/>
      <c r="AM411" s="26"/>
      <c r="AN411" s="26"/>
      <c r="AO411" s="26"/>
      <c r="AP411" s="26"/>
      <c r="AQ411" s="26"/>
      <c r="AR411" s="26"/>
      <c r="AS411" s="26"/>
      <c r="AT411" s="125"/>
      <c r="AU411" s="14"/>
      <c r="AV411" s="26"/>
      <c r="AW411" s="26"/>
      <c r="AX411" s="14"/>
      <c r="AY411" s="26"/>
      <c r="AZ411" s="26"/>
      <c r="BA411" s="14"/>
      <c r="BB411" s="26"/>
      <c r="BC411" s="26"/>
      <c r="BD411" s="14"/>
      <c r="BE411" s="26"/>
      <c r="BF411" s="26"/>
      <c r="BG411" s="14"/>
      <c r="BH411" s="26"/>
      <c r="BI411" s="26"/>
      <c r="BJ411" s="14"/>
      <c r="BK411" s="26"/>
      <c r="BL411" s="26"/>
      <c r="BM411" s="14"/>
      <c r="BN411" s="26"/>
      <c r="BO411" s="26"/>
      <c r="BP411" s="26"/>
      <c r="BQ411" s="26"/>
      <c r="BR411" s="26"/>
    </row>
    <row r="412" spans="1:70">
      <c r="A412" s="26"/>
      <c r="B412" s="26"/>
      <c r="C412" s="26"/>
      <c r="D412" s="26"/>
      <c r="E412" s="26"/>
      <c r="F412" s="26"/>
      <c r="G412" s="26"/>
      <c r="H412" s="14"/>
      <c r="I412" s="26"/>
      <c r="J412" s="26"/>
      <c r="K412" s="26"/>
      <c r="L412" s="26"/>
      <c r="M412" s="26"/>
      <c r="N412" s="26"/>
      <c r="O412" s="26"/>
      <c r="P412" s="65"/>
      <c r="Q412" s="26"/>
      <c r="R412" s="65"/>
      <c r="S412" s="26"/>
      <c r="T412" s="26"/>
      <c r="U412" s="125"/>
      <c r="V412" s="125"/>
      <c r="W412" s="14"/>
      <c r="X412" s="14"/>
      <c r="Y412" s="26"/>
      <c r="Z412" s="26"/>
      <c r="AA412" s="26"/>
      <c r="AB412" s="26"/>
      <c r="AC412" s="14"/>
      <c r="AD412" s="26"/>
      <c r="AE412" s="26"/>
      <c r="AF412" s="26"/>
      <c r="AG412" s="26"/>
      <c r="AH412" s="26"/>
      <c r="AI412" s="26"/>
      <c r="AJ412" s="26"/>
      <c r="AK412" s="14"/>
      <c r="AL412" s="26"/>
      <c r="AM412" s="26"/>
      <c r="AN412" s="26"/>
      <c r="AO412" s="26"/>
      <c r="AP412" s="26"/>
      <c r="AQ412" s="26"/>
      <c r="AR412" s="26"/>
      <c r="AS412" s="26"/>
      <c r="AT412" s="125"/>
      <c r="AU412" s="14"/>
      <c r="AV412" s="26"/>
      <c r="AW412" s="26"/>
      <c r="AX412" s="14"/>
      <c r="AY412" s="26"/>
      <c r="AZ412" s="26"/>
      <c r="BA412" s="14"/>
      <c r="BB412" s="26"/>
      <c r="BC412" s="26"/>
      <c r="BD412" s="14"/>
      <c r="BE412" s="26"/>
      <c r="BF412" s="26"/>
      <c r="BG412" s="14"/>
      <c r="BH412" s="26"/>
      <c r="BI412" s="26"/>
      <c r="BJ412" s="14"/>
      <c r="BK412" s="26"/>
      <c r="BL412" s="26"/>
      <c r="BM412" s="14"/>
      <c r="BN412" s="26"/>
      <c r="BO412" s="26"/>
      <c r="BP412" s="26"/>
      <c r="BQ412" s="26"/>
      <c r="BR412" s="26"/>
    </row>
    <row r="413" spans="1:70">
      <c r="A413" s="26"/>
      <c r="B413" s="26"/>
      <c r="C413" s="26"/>
      <c r="D413" s="26"/>
      <c r="E413" s="26"/>
      <c r="F413" s="26"/>
      <c r="G413" s="26"/>
      <c r="H413" s="14"/>
      <c r="I413" s="26"/>
      <c r="J413" s="26"/>
      <c r="K413" s="26"/>
      <c r="L413" s="26"/>
      <c r="M413" s="26"/>
      <c r="N413" s="26"/>
      <c r="O413" s="26"/>
      <c r="P413" s="65"/>
      <c r="Q413" s="26"/>
      <c r="R413" s="65"/>
      <c r="S413" s="26"/>
      <c r="T413" s="26"/>
      <c r="U413" s="125"/>
      <c r="V413" s="125"/>
      <c r="W413" s="14"/>
      <c r="X413" s="14"/>
      <c r="Y413" s="26"/>
      <c r="Z413" s="26"/>
      <c r="AA413" s="26"/>
      <c r="AB413" s="26"/>
      <c r="AC413" s="14"/>
      <c r="AD413" s="26"/>
      <c r="AE413" s="26"/>
      <c r="AF413" s="26"/>
      <c r="AG413" s="26"/>
      <c r="AH413" s="26"/>
      <c r="AI413" s="26"/>
      <c r="AJ413" s="26"/>
      <c r="AK413" s="14"/>
      <c r="AL413" s="26"/>
      <c r="AM413" s="26"/>
      <c r="AN413" s="26"/>
      <c r="AO413" s="26"/>
      <c r="AP413" s="26"/>
      <c r="AQ413" s="26"/>
      <c r="AR413" s="26"/>
      <c r="AS413" s="26"/>
      <c r="AT413" s="125"/>
      <c r="AU413" s="14"/>
      <c r="AV413" s="26"/>
      <c r="AW413" s="26"/>
      <c r="AX413" s="14"/>
      <c r="AY413" s="26"/>
      <c r="AZ413" s="26"/>
      <c r="BA413" s="14"/>
      <c r="BB413" s="26"/>
      <c r="BC413" s="26"/>
      <c r="BD413" s="14"/>
      <c r="BE413" s="26"/>
      <c r="BF413" s="26"/>
      <c r="BG413" s="14"/>
      <c r="BH413" s="26"/>
      <c r="BI413" s="26"/>
      <c r="BJ413" s="14"/>
      <c r="BK413" s="26"/>
      <c r="BL413" s="26"/>
      <c r="BM413" s="14"/>
      <c r="BN413" s="26"/>
      <c r="BO413" s="26"/>
      <c r="BP413" s="26"/>
      <c r="BQ413" s="26"/>
      <c r="BR413" s="26"/>
    </row>
    <row r="414" spans="1:70">
      <c r="A414" s="26"/>
      <c r="B414" s="26"/>
      <c r="C414" s="26"/>
      <c r="D414" s="26"/>
      <c r="E414" s="26"/>
      <c r="F414" s="26"/>
      <c r="G414" s="26"/>
      <c r="H414" s="14"/>
      <c r="I414" s="26"/>
      <c r="J414" s="26"/>
      <c r="K414" s="26"/>
      <c r="L414" s="26"/>
      <c r="M414" s="26"/>
      <c r="N414" s="26"/>
      <c r="O414" s="26"/>
      <c r="P414" s="65"/>
      <c r="Q414" s="26"/>
      <c r="R414" s="65"/>
      <c r="S414" s="26"/>
      <c r="T414" s="26"/>
      <c r="U414" s="125"/>
      <c r="V414" s="125"/>
      <c r="W414" s="14"/>
      <c r="X414" s="14"/>
      <c r="Y414" s="26"/>
      <c r="Z414" s="26"/>
      <c r="AA414" s="26"/>
      <c r="AB414" s="26"/>
      <c r="AC414" s="14"/>
      <c r="AD414" s="26"/>
      <c r="AE414" s="26"/>
      <c r="AF414" s="26"/>
      <c r="AG414" s="26"/>
      <c r="AH414" s="26"/>
      <c r="AI414" s="26"/>
      <c r="AJ414" s="26"/>
      <c r="AK414" s="14"/>
      <c r="AL414" s="26"/>
      <c r="AM414" s="26"/>
      <c r="AN414" s="26"/>
      <c r="AO414" s="26"/>
      <c r="AP414" s="26"/>
      <c r="AQ414" s="26"/>
      <c r="AR414" s="26"/>
      <c r="AS414" s="26"/>
      <c r="AT414" s="125"/>
      <c r="AU414" s="14"/>
      <c r="AV414" s="26"/>
      <c r="AW414" s="26"/>
      <c r="AX414" s="14"/>
      <c r="AY414" s="26"/>
      <c r="AZ414" s="26"/>
      <c r="BA414" s="14"/>
      <c r="BB414" s="26"/>
      <c r="BC414" s="26"/>
      <c r="BD414" s="14"/>
      <c r="BE414" s="26"/>
      <c r="BF414" s="26"/>
      <c r="BG414" s="14"/>
      <c r="BH414" s="26"/>
      <c r="BI414" s="26"/>
      <c r="BJ414" s="14"/>
      <c r="BK414" s="26"/>
      <c r="BL414" s="26"/>
      <c r="BM414" s="14"/>
      <c r="BN414" s="26"/>
      <c r="BO414" s="26"/>
      <c r="BP414" s="26"/>
      <c r="BQ414" s="26"/>
      <c r="BR414" s="26"/>
    </row>
    <row r="415" spans="1:70">
      <c r="A415" s="26"/>
      <c r="B415" s="26"/>
      <c r="C415" s="26"/>
      <c r="D415" s="26"/>
      <c r="E415" s="26"/>
      <c r="F415" s="26"/>
      <c r="G415" s="26"/>
      <c r="H415" s="14"/>
      <c r="I415" s="26"/>
      <c r="J415" s="26"/>
      <c r="K415" s="26"/>
      <c r="L415" s="26"/>
      <c r="M415" s="26"/>
      <c r="N415" s="26"/>
      <c r="O415" s="26"/>
      <c r="P415" s="65"/>
      <c r="Q415" s="26"/>
      <c r="R415" s="65"/>
      <c r="S415" s="26"/>
      <c r="T415" s="26"/>
      <c r="U415" s="125"/>
      <c r="V415" s="125"/>
      <c r="W415" s="14"/>
      <c r="X415" s="14"/>
      <c r="Y415" s="26"/>
      <c r="Z415" s="26"/>
      <c r="AA415" s="26"/>
      <c r="AB415" s="26"/>
      <c r="AC415" s="14"/>
      <c r="AD415" s="26"/>
      <c r="AE415" s="26"/>
      <c r="AF415" s="26"/>
      <c r="AG415" s="26"/>
      <c r="AH415" s="26"/>
      <c r="AI415" s="26"/>
      <c r="AJ415" s="26"/>
      <c r="AK415" s="14"/>
      <c r="AL415" s="26"/>
      <c r="AM415" s="26"/>
      <c r="AN415" s="26"/>
      <c r="AO415" s="26"/>
      <c r="AP415" s="26"/>
      <c r="AQ415" s="26"/>
      <c r="AR415" s="26"/>
      <c r="AS415" s="26"/>
      <c r="AT415" s="125"/>
      <c r="AU415" s="14"/>
      <c r="AV415" s="26"/>
      <c r="AW415" s="26"/>
      <c r="AX415" s="14"/>
      <c r="AY415" s="26"/>
      <c r="AZ415" s="26"/>
      <c r="BA415" s="14"/>
      <c r="BB415" s="26"/>
      <c r="BC415" s="26"/>
      <c r="BD415" s="14"/>
      <c r="BE415" s="26"/>
      <c r="BF415" s="26"/>
      <c r="BG415" s="14"/>
      <c r="BH415" s="26"/>
      <c r="BI415" s="26"/>
      <c r="BJ415" s="14"/>
      <c r="BK415" s="26"/>
      <c r="BL415" s="26"/>
      <c r="BM415" s="14"/>
      <c r="BN415" s="26"/>
      <c r="BO415" s="26"/>
      <c r="BP415" s="26"/>
      <c r="BQ415" s="26"/>
      <c r="BR415" s="26"/>
    </row>
    <row r="416" spans="1:70">
      <c r="A416" s="26"/>
      <c r="B416" s="26"/>
      <c r="C416" s="26"/>
      <c r="D416" s="26"/>
      <c r="E416" s="26"/>
      <c r="F416" s="26"/>
      <c r="G416" s="26"/>
      <c r="H416" s="14"/>
      <c r="I416" s="26"/>
      <c r="J416" s="26"/>
      <c r="K416" s="26"/>
      <c r="L416" s="26"/>
      <c r="M416" s="26"/>
      <c r="N416" s="26"/>
      <c r="O416" s="26"/>
      <c r="P416" s="65"/>
      <c r="Q416" s="26"/>
      <c r="R416" s="65"/>
      <c r="S416" s="26"/>
      <c r="T416" s="26"/>
      <c r="U416" s="125"/>
      <c r="V416" s="125"/>
      <c r="W416" s="14"/>
      <c r="X416" s="14"/>
      <c r="Y416" s="26"/>
      <c r="Z416" s="26"/>
      <c r="AA416" s="26"/>
      <c r="AB416" s="26"/>
      <c r="AC416" s="14"/>
      <c r="AD416" s="26"/>
      <c r="AE416" s="26"/>
      <c r="AF416" s="26"/>
      <c r="AG416" s="26"/>
      <c r="AH416" s="26"/>
      <c r="AI416" s="26"/>
      <c r="AJ416" s="26"/>
      <c r="AK416" s="14"/>
      <c r="AL416" s="26"/>
      <c r="AM416" s="26"/>
      <c r="AN416" s="26"/>
      <c r="AO416" s="26"/>
      <c r="AP416" s="26"/>
      <c r="AQ416" s="26"/>
      <c r="AR416" s="26"/>
      <c r="AS416" s="26"/>
      <c r="AT416" s="125"/>
      <c r="AU416" s="14"/>
      <c r="AV416" s="26"/>
      <c r="AW416" s="26"/>
      <c r="AX416" s="14"/>
      <c r="AY416" s="26"/>
      <c r="AZ416" s="26"/>
      <c r="BA416" s="14"/>
      <c r="BB416" s="26"/>
      <c r="BC416" s="26"/>
      <c r="BD416" s="14"/>
      <c r="BE416" s="26"/>
      <c r="BF416" s="26"/>
      <c r="BG416" s="14"/>
      <c r="BH416" s="26"/>
      <c r="BI416" s="26"/>
      <c r="BJ416" s="14"/>
      <c r="BK416" s="26"/>
      <c r="BL416" s="26"/>
      <c r="BM416" s="14"/>
      <c r="BN416" s="26"/>
      <c r="BO416" s="26"/>
      <c r="BP416" s="26"/>
      <c r="BQ416" s="26"/>
      <c r="BR416" s="26"/>
    </row>
    <row r="417" spans="1:70">
      <c r="A417" s="26"/>
      <c r="B417" s="26"/>
      <c r="C417" s="26"/>
      <c r="D417" s="26"/>
      <c r="E417" s="26"/>
      <c r="F417" s="26"/>
      <c r="G417" s="26"/>
      <c r="H417" s="14"/>
      <c r="I417" s="26"/>
      <c r="J417" s="26"/>
      <c r="K417" s="26"/>
      <c r="L417" s="26"/>
      <c r="M417" s="26"/>
      <c r="N417" s="26"/>
      <c r="O417" s="26"/>
      <c r="P417" s="65"/>
      <c r="Q417" s="26"/>
      <c r="R417" s="65"/>
      <c r="S417" s="26"/>
      <c r="T417" s="26"/>
      <c r="U417" s="125"/>
      <c r="V417" s="125"/>
      <c r="W417" s="14"/>
      <c r="X417" s="14"/>
      <c r="Y417" s="26"/>
      <c r="Z417" s="26"/>
      <c r="AA417" s="26"/>
      <c r="AB417" s="26"/>
      <c r="AC417" s="14"/>
      <c r="AD417" s="26"/>
      <c r="AE417" s="26"/>
      <c r="AF417" s="26"/>
      <c r="AG417" s="26"/>
      <c r="AH417" s="26"/>
      <c r="AI417" s="26"/>
      <c r="AJ417" s="26"/>
      <c r="AK417" s="14"/>
      <c r="AL417" s="26"/>
      <c r="AM417" s="26"/>
      <c r="AN417" s="26"/>
      <c r="AO417" s="26"/>
      <c r="AP417" s="26"/>
      <c r="AQ417" s="26"/>
      <c r="AR417" s="26"/>
      <c r="AS417" s="26"/>
      <c r="AT417" s="125"/>
      <c r="AU417" s="14"/>
      <c r="AV417" s="26"/>
      <c r="AW417" s="26"/>
      <c r="AX417" s="14"/>
      <c r="AY417" s="26"/>
      <c r="AZ417" s="26"/>
      <c r="BA417" s="14"/>
      <c r="BB417" s="26"/>
      <c r="BC417" s="26"/>
      <c r="BD417" s="14"/>
      <c r="BE417" s="26"/>
      <c r="BF417" s="26"/>
      <c r="BG417" s="14"/>
      <c r="BH417" s="26"/>
      <c r="BI417" s="26"/>
      <c r="BJ417" s="14"/>
      <c r="BK417" s="26"/>
      <c r="BL417" s="26"/>
      <c r="BM417" s="14"/>
      <c r="BN417" s="26"/>
      <c r="BO417" s="26"/>
      <c r="BP417" s="26"/>
      <c r="BQ417" s="26"/>
      <c r="BR417" s="26"/>
    </row>
    <row r="418" spans="1:70">
      <c r="A418" s="26"/>
      <c r="B418" s="26"/>
      <c r="C418" s="26"/>
      <c r="D418" s="26"/>
      <c r="E418" s="26"/>
      <c r="F418" s="26"/>
      <c r="G418" s="26"/>
      <c r="H418" s="14"/>
      <c r="I418" s="26"/>
      <c r="J418" s="26"/>
      <c r="K418" s="26"/>
      <c r="L418" s="26"/>
      <c r="M418" s="26"/>
      <c r="N418" s="26"/>
      <c r="O418" s="26"/>
      <c r="P418" s="65"/>
      <c r="Q418" s="26"/>
      <c r="R418" s="65"/>
      <c r="S418" s="26"/>
      <c r="T418" s="26"/>
      <c r="U418" s="125"/>
      <c r="V418" s="125"/>
      <c r="W418" s="14"/>
      <c r="X418" s="14"/>
      <c r="Y418" s="26"/>
      <c r="Z418" s="26"/>
      <c r="AA418" s="26"/>
      <c r="AB418" s="26"/>
      <c r="AC418" s="14"/>
      <c r="AD418" s="26"/>
      <c r="AE418" s="26"/>
      <c r="AF418" s="26"/>
      <c r="AG418" s="26"/>
      <c r="AH418" s="26"/>
      <c r="AI418" s="26"/>
      <c r="AJ418" s="26"/>
      <c r="AK418" s="14"/>
      <c r="AL418" s="26"/>
      <c r="AM418" s="26"/>
      <c r="AN418" s="26"/>
      <c r="AO418" s="26"/>
      <c r="AP418" s="26"/>
      <c r="AQ418" s="26"/>
      <c r="AR418" s="26"/>
      <c r="AS418" s="26"/>
      <c r="AT418" s="125"/>
      <c r="AU418" s="14"/>
      <c r="AV418" s="26"/>
      <c r="AW418" s="26"/>
      <c r="AX418" s="14"/>
      <c r="AY418" s="26"/>
      <c r="AZ418" s="26"/>
      <c r="BA418" s="14"/>
      <c r="BB418" s="26"/>
      <c r="BC418" s="26"/>
      <c r="BD418" s="14"/>
      <c r="BE418" s="26"/>
      <c r="BF418" s="26"/>
      <c r="BG418" s="14"/>
      <c r="BH418" s="26"/>
      <c r="BI418" s="26"/>
      <c r="BJ418" s="14"/>
      <c r="BK418" s="26"/>
      <c r="BL418" s="26"/>
      <c r="BM418" s="14"/>
      <c r="BN418" s="26"/>
      <c r="BO418" s="26"/>
      <c r="BP418" s="26"/>
      <c r="BQ418" s="26"/>
      <c r="BR418" s="26"/>
    </row>
    <row r="419" spans="1:70">
      <c r="A419" s="26"/>
      <c r="B419" s="26"/>
      <c r="C419" s="26"/>
      <c r="D419" s="26"/>
      <c r="E419" s="26"/>
      <c r="F419" s="26"/>
      <c r="G419" s="26"/>
      <c r="H419" s="14"/>
      <c r="I419" s="26"/>
      <c r="J419" s="26"/>
      <c r="K419" s="26"/>
      <c r="L419" s="26"/>
      <c r="M419" s="26"/>
      <c r="N419" s="26"/>
      <c r="O419" s="26"/>
      <c r="P419" s="65"/>
      <c r="Q419" s="26"/>
      <c r="R419" s="65"/>
      <c r="S419" s="26"/>
      <c r="T419" s="26"/>
      <c r="U419" s="125"/>
      <c r="V419" s="125"/>
      <c r="W419" s="14"/>
      <c r="X419" s="14"/>
      <c r="Y419" s="26"/>
      <c r="Z419" s="26"/>
      <c r="AA419" s="26"/>
      <c r="AB419" s="26"/>
      <c r="AC419" s="14"/>
      <c r="AD419" s="26"/>
      <c r="AE419" s="26"/>
      <c r="AF419" s="26"/>
      <c r="AG419" s="26"/>
      <c r="AH419" s="26"/>
      <c r="AI419" s="26"/>
      <c r="AJ419" s="26"/>
      <c r="AK419" s="14"/>
      <c r="AL419" s="26"/>
      <c r="AM419" s="26"/>
      <c r="AN419" s="26"/>
      <c r="AO419" s="26"/>
      <c r="AP419" s="26"/>
      <c r="AQ419" s="26"/>
      <c r="AR419" s="26"/>
      <c r="AS419" s="26"/>
      <c r="AT419" s="125"/>
      <c r="AU419" s="14"/>
      <c r="AV419" s="26"/>
      <c r="AW419" s="26"/>
      <c r="AX419" s="14"/>
      <c r="AY419" s="26"/>
      <c r="AZ419" s="26"/>
      <c r="BA419" s="14"/>
      <c r="BB419" s="26"/>
      <c r="BC419" s="26"/>
      <c r="BD419" s="14"/>
      <c r="BE419" s="26"/>
      <c r="BF419" s="26"/>
      <c r="BG419" s="14"/>
      <c r="BH419" s="26"/>
      <c r="BI419" s="26"/>
      <c r="BJ419" s="14"/>
      <c r="BK419" s="26"/>
      <c r="BL419" s="26"/>
      <c r="BM419" s="14"/>
      <c r="BN419" s="26"/>
      <c r="BO419" s="26"/>
      <c r="BP419" s="26"/>
      <c r="BQ419" s="26"/>
      <c r="BR419" s="26"/>
    </row>
    <row r="420" spans="1:70">
      <c r="A420" s="26"/>
      <c r="B420" s="26"/>
      <c r="C420" s="26"/>
      <c r="D420" s="26"/>
      <c r="E420" s="26"/>
      <c r="F420" s="26"/>
      <c r="G420" s="26"/>
      <c r="H420" s="14"/>
      <c r="I420" s="26"/>
      <c r="J420" s="26"/>
      <c r="K420" s="26"/>
      <c r="L420" s="26"/>
      <c r="M420" s="26"/>
      <c r="N420" s="26"/>
      <c r="O420" s="26"/>
      <c r="P420" s="65"/>
      <c r="Q420" s="26"/>
      <c r="R420" s="65"/>
      <c r="S420" s="26"/>
      <c r="T420" s="26"/>
      <c r="U420" s="125"/>
      <c r="V420" s="125"/>
      <c r="W420" s="14"/>
      <c r="X420" s="14"/>
      <c r="Y420" s="26"/>
      <c r="Z420" s="26"/>
      <c r="AA420" s="26"/>
      <c r="AB420" s="26"/>
      <c r="AC420" s="14"/>
      <c r="AD420" s="26"/>
      <c r="AE420" s="26"/>
      <c r="AF420" s="26"/>
      <c r="AG420" s="26"/>
      <c r="AH420" s="26"/>
      <c r="AI420" s="26"/>
      <c r="AJ420" s="26"/>
      <c r="AK420" s="14"/>
      <c r="AL420" s="26"/>
      <c r="AM420" s="26"/>
      <c r="AN420" s="26"/>
      <c r="AO420" s="26"/>
      <c r="AP420" s="26"/>
      <c r="AQ420" s="26"/>
      <c r="AR420" s="26"/>
      <c r="AS420" s="26"/>
      <c r="AT420" s="125"/>
      <c r="AU420" s="14"/>
      <c r="AV420" s="26"/>
      <c r="AW420" s="26"/>
      <c r="AX420" s="14"/>
      <c r="AY420" s="26"/>
      <c r="AZ420" s="26"/>
      <c r="BA420" s="14"/>
      <c r="BB420" s="26"/>
      <c r="BC420" s="26"/>
      <c r="BD420" s="14"/>
      <c r="BE420" s="26"/>
      <c r="BF420" s="26"/>
      <c r="BG420" s="14"/>
      <c r="BH420" s="26"/>
      <c r="BI420" s="26"/>
      <c r="BJ420" s="14"/>
      <c r="BK420" s="26"/>
      <c r="BL420" s="26"/>
      <c r="BM420" s="14"/>
      <c r="BN420" s="26"/>
      <c r="BO420" s="26"/>
      <c r="BP420" s="26"/>
      <c r="BQ420" s="26"/>
      <c r="BR420" s="26"/>
    </row>
    <row r="421" spans="1:70">
      <c r="A421" s="26"/>
      <c r="B421" s="26"/>
      <c r="C421" s="26"/>
      <c r="D421" s="26"/>
      <c r="E421" s="26"/>
      <c r="F421" s="26"/>
      <c r="G421" s="26"/>
      <c r="H421" s="14"/>
      <c r="I421" s="26"/>
      <c r="J421" s="26"/>
      <c r="K421" s="26"/>
      <c r="L421" s="26"/>
      <c r="M421" s="26"/>
      <c r="N421" s="26"/>
      <c r="O421" s="26"/>
      <c r="P421" s="65"/>
      <c r="Q421" s="26"/>
      <c r="R421" s="65"/>
      <c r="S421" s="26"/>
      <c r="T421" s="26"/>
      <c r="U421" s="125"/>
      <c r="V421" s="125"/>
      <c r="W421" s="14"/>
      <c r="X421" s="14"/>
      <c r="Y421" s="26"/>
      <c r="Z421" s="26"/>
      <c r="AA421" s="26"/>
      <c r="AB421" s="26"/>
      <c r="AC421" s="14"/>
      <c r="AD421" s="26"/>
      <c r="AE421" s="26"/>
      <c r="AF421" s="26"/>
      <c r="AG421" s="26"/>
      <c r="AH421" s="26"/>
      <c r="AI421" s="26"/>
      <c r="AJ421" s="26"/>
      <c r="AK421" s="14"/>
      <c r="AL421" s="26"/>
      <c r="AM421" s="26"/>
      <c r="AN421" s="26"/>
      <c r="AO421" s="26"/>
      <c r="AP421" s="26"/>
      <c r="AQ421" s="26"/>
      <c r="AR421" s="26"/>
      <c r="AS421" s="26"/>
      <c r="AT421" s="125"/>
      <c r="AU421" s="14"/>
      <c r="AV421" s="26"/>
      <c r="AW421" s="26"/>
      <c r="AX421" s="14"/>
      <c r="AY421" s="26"/>
      <c r="AZ421" s="26"/>
      <c r="BA421" s="14"/>
      <c r="BB421" s="26"/>
      <c r="BC421" s="26"/>
      <c r="BD421" s="14"/>
      <c r="BE421" s="26"/>
      <c r="BF421" s="26"/>
      <c r="BG421" s="14"/>
      <c r="BH421" s="26"/>
      <c r="BI421" s="26"/>
      <c r="BJ421" s="14"/>
      <c r="BK421" s="26"/>
      <c r="BL421" s="26"/>
      <c r="BM421" s="14"/>
      <c r="BN421" s="26"/>
      <c r="BO421" s="26"/>
      <c r="BP421" s="26"/>
      <c r="BQ421" s="26"/>
      <c r="BR421" s="26"/>
    </row>
    <row r="422" spans="1:70">
      <c r="A422" s="26"/>
      <c r="B422" s="26"/>
      <c r="C422" s="26"/>
      <c r="D422" s="26"/>
      <c r="E422" s="26"/>
      <c r="F422" s="26"/>
      <c r="G422" s="26"/>
      <c r="H422" s="14"/>
      <c r="I422" s="26"/>
      <c r="J422" s="26"/>
      <c r="K422" s="26"/>
      <c r="L422" s="26"/>
      <c r="M422" s="26"/>
      <c r="N422" s="26"/>
      <c r="O422" s="26"/>
      <c r="P422" s="65"/>
      <c r="Q422" s="26"/>
      <c r="R422" s="65"/>
      <c r="S422" s="26"/>
      <c r="T422" s="26"/>
      <c r="U422" s="125"/>
      <c r="V422" s="125"/>
      <c r="W422" s="14"/>
      <c r="X422" s="14"/>
      <c r="Y422" s="26"/>
      <c r="Z422" s="26"/>
      <c r="AA422" s="26"/>
      <c r="AB422" s="26"/>
      <c r="AC422" s="14"/>
      <c r="AD422" s="26"/>
      <c r="AE422" s="26"/>
      <c r="AF422" s="26"/>
      <c r="AG422" s="26"/>
      <c r="AH422" s="26"/>
      <c r="AI422" s="26"/>
      <c r="AJ422" s="26"/>
      <c r="AK422" s="14"/>
      <c r="AL422" s="26"/>
      <c r="AM422" s="26"/>
      <c r="AN422" s="26"/>
      <c r="AO422" s="26"/>
      <c r="AP422" s="26"/>
      <c r="AQ422" s="26"/>
      <c r="AR422" s="26"/>
      <c r="AS422" s="26"/>
      <c r="AT422" s="125"/>
      <c r="AU422" s="14"/>
      <c r="AV422" s="26"/>
      <c r="AW422" s="26"/>
      <c r="AX422" s="14"/>
      <c r="AY422" s="26"/>
      <c r="AZ422" s="26"/>
      <c r="BA422" s="14"/>
      <c r="BB422" s="26"/>
      <c r="BC422" s="26"/>
      <c r="BD422" s="14"/>
      <c r="BE422" s="26"/>
      <c r="BF422" s="26"/>
      <c r="BG422" s="14"/>
      <c r="BH422" s="26"/>
      <c r="BI422" s="26"/>
      <c r="BJ422" s="14"/>
      <c r="BK422" s="26"/>
      <c r="BL422" s="26"/>
      <c r="BM422" s="14"/>
      <c r="BN422" s="26"/>
      <c r="BO422" s="26"/>
      <c r="BP422" s="26"/>
      <c r="BQ422" s="26"/>
      <c r="BR422" s="26"/>
    </row>
    <row r="423" spans="1:70">
      <c r="A423" s="26"/>
      <c r="B423" s="26"/>
      <c r="C423" s="26"/>
      <c r="D423" s="26"/>
      <c r="E423" s="26"/>
      <c r="F423" s="26"/>
      <c r="G423" s="26"/>
      <c r="H423" s="14"/>
      <c r="I423" s="26"/>
      <c r="J423" s="26"/>
      <c r="K423" s="26"/>
      <c r="L423" s="26"/>
      <c r="M423" s="26"/>
      <c r="N423" s="26"/>
      <c r="O423" s="26"/>
      <c r="P423" s="65"/>
      <c r="Q423" s="26"/>
      <c r="R423" s="65"/>
      <c r="S423" s="26"/>
      <c r="T423" s="26"/>
      <c r="U423" s="125"/>
      <c r="V423" s="125"/>
      <c r="W423" s="14"/>
      <c r="X423" s="14"/>
      <c r="Y423" s="26"/>
      <c r="Z423" s="26"/>
      <c r="AA423" s="26"/>
      <c r="AB423" s="26"/>
      <c r="AC423" s="14"/>
      <c r="AD423" s="26"/>
      <c r="AE423" s="26"/>
      <c r="AF423" s="26"/>
      <c r="AG423" s="26"/>
      <c r="AH423" s="26"/>
      <c r="AI423" s="26"/>
      <c r="AJ423" s="26"/>
      <c r="AK423" s="14"/>
      <c r="AL423" s="26"/>
      <c r="AM423" s="26"/>
      <c r="AN423" s="26"/>
      <c r="AO423" s="26"/>
      <c r="AP423" s="26"/>
      <c r="AQ423" s="26"/>
      <c r="AR423" s="26"/>
      <c r="AS423" s="26"/>
      <c r="AT423" s="125"/>
      <c r="AU423" s="14"/>
      <c r="AV423" s="26"/>
      <c r="AW423" s="26"/>
      <c r="AX423" s="14"/>
      <c r="AY423" s="26"/>
      <c r="AZ423" s="26"/>
      <c r="BA423" s="14"/>
      <c r="BB423" s="26"/>
      <c r="BC423" s="26"/>
      <c r="BD423" s="14"/>
      <c r="BE423" s="26"/>
      <c r="BF423" s="26"/>
      <c r="BG423" s="14"/>
      <c r="BH423" s="26"/>
      <c r="BI423" s="26"/>
      <c r="BJ423" s="14"/>
      <c r="BK423" s="26"/>
      <c r="BL423" s="26"/>
      <c r="BM423" s="14"/>
      <c r="BN423" s="26"/>
      <c r="BO423" s="26"/>
      <c r="BP423" s="26"/>
      <c r="BQ423" s="26"/>
      <c r="BR423" s="26"/>
    </row>
    <row r="424" spans="1:70">
      <c r="A424" s="26"/>
      <c r="B424" s="26"/>
      <c r="C424" s="26"/>
      <c r="D424" s="26"/>
      <c r="E424" s="26"/>
      <c r="F424" s="26"/>
      <c r="G424" s="26"/>
      <c r="H424" s="14"/>
      <c r="I424" s="26"/>
      <c r="J424" s="26"/>
      <c r="K424" s="26"/>
      <c r="L424" s="26"/>
      <c r="M424" s="26"/>
      <c r="N424" s="26"/>
      <c r="O424" s="26"/>
      <c r="P424" s="65"/>
      <c r="Q424" s="26"/>
      <c r="R424" s="65"/>
      <c r="S424" s="26"/>
      <c r="T424" s="26"/>
      <c r="U424" s="125"/>
      <c r="V424" s="125"/>
      <c r="W424" s="14"/>
      <c r="X424" s="14"/>
      <c r="Y424" s="26"/>
      <c r="Z424" s="26"/>
      <c r="AA424" s="26"/>
      <c r="AB424" s="26"/>
      <c r="AC424" s="14"/>
      <c r="AD424" s="26"/>
      <c r="AE424" s="26"/>
      <c r="AF424" s="26"/>
      <c r="AG424" s="26"/>
      <c r="AH424" s="26"/>
      <c r="AI424" s="26"/>
      <c r="AJ424" s="26"/>
      <c r="AK424" s="14"/>
      <c r="AL424" s="26"/>
      <c r="AM424" s="26"/>
      <c r="AN424" s="26"/>
      <c r="AO424" s="26"/>
      <c r="AP424" s="26"/>
      <c r="AQ424" s="26"/>
      <c r="AR424" s="26"/>
      <c r="AS424" s="26"/>
      <c r="AT424" s="125"/>
      <c r="AU424" s="14"/>
      <c r="AV424" s="26"/>
      <c r="AW424" s="26"/>
      <c r="AX424" s="14"/>
      <c r="AY424" s="26"/>
      <c r="AZ424" s="26"/>
      <c r="BA424" s="14"/>
      <c r="BB424" s="26"/>
      <c r="BC424" s="26"/>
      <c r="BD424" s="14"/>
      <c r="BE424" s="26"/>
      <c r="BF424" s="26"/>
      <c r="BG424" s="14"/>
      <c r="BH424" s="26"/>
      <c r="BI424" s="26"/>
      <c r="BJ424" s="14"/>
      <c r="BK424" s="26"/>
      <c r="BL424" s="26"/>
      <c r="BM424" s="14"/>
      <c r="BN424" s="26"/>
      <c r="BO424" s="26"/>
      <c r="BP424" s="26"/>
      <c r="BQ424" s="26"/>
      <c r="BR424" s="26"/>
    </row>
    <row r="425" spans="1:70">
      <c r="A425" s="26"/>
      <c r="B425" s="26"/>
      <c r="C425" s="26"/>
      <c r="D425" s="26"/>
      <c r="E425" s="26"/>
      <c r="F425" s="26"/>
      <c r="G425" s="26"/>
      <c r="H425" s="14"/>
      <c r="I425" s="26"/>
      <c r="J425" s="26"/>
      <c r="K425" s="26"/>
      <c r="L425" s="26"/>
      <c r="M425" s="26"/>
      <c r="N425" s="26"/>
      <c r="O425" s="26"/>
      <c r="P425" s="65"/>
      <c r="Q425" s="26"/>
      <c r="R425" s="65"/>
      <c r="S425" s="26"/>
      <c r="T425" s="26"/>
      <c r="U425" s="125"/>
      <c r="V425" s="125"/>
      <c r="W425" s="14"/>
      <c r="X425" s="14"/>
      <c r="Y425" s="26"/>
      <c r="Z425" s="26"/>
      <c r="AA425" s="26"/>
      <c r="AB425" s="26"/>
      <c r="AC425" s="14"/>
      <c r="AD425" s="26"/>
      <c r="AE425" s="26"/>
      <c r="AF425" s="26"/>
      <c r="AG425" s="26"/>
      <c r="AH425" s="26"/>
      <c r="AI425" s="26"/>
      <c r="AJ425" s="26"/>
      <c r="AK425" s="14"/>
      <c r="AL425" s="26"/>
      <c r="AM425" s="26"/>
      <c r="AN425" s="26"/>
      <c r="AO425" s="26"/>
      <c r="AP425" s="26"/>
      <c r="AQ425" s="26"/>
      <c r="AR425" s="26"/>
      <c r="AS425" s="26"/>
      <c r="AT425" s="125"/>
      <c r="AU425" s="14"/>
      <c r="AV425" s="26"/>
      <c r="AW425" s="26"/>
      <c r="AX425" s="14"/>
      <c r="AY425" s="26"/>
      <c r="AZ425" s="26"/>
      <c r="BA425" s="14"/>
      <c r="BB425" s="26"/>
      <c r="BC425" s="26"/>
      <c r="BD425" s="14"/>
      <c r="BE425" s="26"/>
      <c r="BF425" s="26"/>
      <c r="BG425" s="14"/>
      <c r="BH425" s="26"/>
      <c r="BI425" s="26"/>
      <c r="BJ425" s="14"/>
      <c r="BK425" s="26"/>
      <c r="BL425" s="26"/>
      <c r="BM425" s="14"/>
      <c r="BN425" s="26"/>
      <c r="BO425" s="26"/>
      <c r="BP425" s="26"/>
      <c r="BQ425" s="26"/>
      <c r="BR425" s="26"/>
    </row>
    <row r="426" spans="1:70">
      <c r="A426" s="26"/>
      <c r="B426" s="26"/>
      <c r="C426" s="26"/>
      <c r="D426" s="26"/>
      <c r="E426" s="26"/>
      <c r="F426" s="26"/>
      <c r="G426" s="26"/>
      <c r="H426" s="14"/>
      <c r="I426" s="26"/>
      <c r="J426" s="26"/>
      <c r="K426" s="26"/>
      <c r="L426" s="26"/>
      <c r="M426" s="26"/>
      <c r="N426" s="26"/>
      <c r="O426" s="26"/>
      <c r="P426" s="65"/>
      <c r="Q426" s="26"/>
      <c r="R426" s="65"/>
      <c r="S426" s="26"/>
      <c r="T426" s="26"/>
      <c r="U426" s="125"/>
      <c r="V426" s="125"/>
      <c r="W426" s="14"/>
      <c r="X426" s="14"/>
      <c r="Y426" s="26"/>
      <c r="Z426" s="26"/>
      <c r="AA426" s="26"/>
      <c r="AB426" s="26"/>
      <c r="AC426" s="14"/>
      <c r="AD426" s="26"/>
      <c r="AE426" s="26"/>
      <c r="AF426" s="26"/>
      <c r="AG426" s="26"/>
      <c r="AH426" s="26"/>
      <c r="AI426" s="26"/>
      <c r="AJ426" s="26"/>
      <c r="AK426" s="14"/>
      <c r="AL426" s="26"/>
      <c r="AM426" s="26"/>
      <c r="AN426" s="26"/>
      <c r="AO426" s="26"/>
      <c r="AP426" s="26"/>
      <c r="AQ426" s="26"/>
      <c r="AR426" s="26"/>
      <c r="AS426" s="26"/>
      <c r="AT426" s="125"/>
      <c r="AU426" s="14"/>
      <c r="AV426" s="26"/>
      <c r="AW426" s="26"/>
      <c r="AX426" s="14"/>
      <c r="AY426" s="26"/>
      <c r="AZ426" s="26"/>
      <c r="BA426" s="14"/>
      <c r="BB426" s="26"/>
      <c r="BC426" s="26"/>
      <c r="BD426" s="14"/>
      <c r="BE426" s="26"/>
      <c r="BF426" s="26"/>
      <c r="BG426" s="14"/>
      <c r="BH426" s="26"/>
      <c r="BI426" s="26"/>
      <c r="BJ426" s="14"/>
      <c r="BK426" s="26"/>
      <c r="BL426" s="26"/>
      <c r="BM426" s="14"/>
      <c r="BN426" s="26"/>
      <c r="BO426" s="26"/>
      <c r="BP426" s="26"/>
      <c r="BQ426" s="26"/>
      <c r="BR426" s="26"/>
    </row>
    <row r="427" spans="1:70">
      <c r="A427" s="26"/>
      <c r="B427" s="26"/>
      <c r="C427" s="26"/>
      <c r="D427" s="26"/>
      <c r="E427" s="26"/>
      <c r="F427" s="26"/>
      <c r="G427" s="26"/>
      <c r="H427" s="14"/>
      <c r="I427" s="26"/>
      <c r="J427" s="26"/>
      <c r="K427" s="26"/>
      <c r="L427" s="26"/>
      <c r="M427" s="26"/>
      <c r="N427" s="26"/>
      <c r="O427" s="26"/>
      <c r="P427" s="65"/>
      <c r="Q427" s="26"/>
      <c r="R427" s="65"/>
      <c r="S427" s="26"/>
      <c r="T427" s="26"/>
      <c r="U427" s="125"/>
      <c r="V427" s="125"/>
      <c r="W427" s="14"/>
      <c r="X427" s="14"/>
      <c r="Y427" s="26"/>
      <c r="Z427" s="26"/>
      <c r="AA427" s="26"/>
      <c r="AB427" s="26"/>
      <c r="AC427" s="14"/>
      <c r="AD427" s="26"/>
      <c r="AE427" s="26"/>
      <c r="AF427" s="26"/>
      <c r="AG427" s="26"/>
      <c r="AH427" s="26"/>
      <c r="AI427" s="26"/>
      <c r="AJ427" s="26"/>
      <c r="AK427" s="14"/>
      <c r="AL427" s="26"/>
      <c r="AM427" s="26"/>
      <c r="AN427" s="26"/>
      <c r="AO427" s="26"/>
      <c r="AP427" s="26"/>
      <c r="AQ427" s="26"/>
      <c r="AR427" s="26"/>
      <c r="AS427" s="26"/>
      <c r="AT427" s="125"/>
      <c r="AU427" s="14"/>
      <c r="AV427" s="26"/>
      <c r="AW427" s="26"/>
      <c r="AX427" s="14"/>
      <c r="AY427" s="26"/>
      <c r="AZ427" s="26"/>
      <c r="BA427" s="14"/>
      <c r="BB427" s="26"/>
      <c r="BC427" s="26"/>
      <c r="BD427" s="14"/>
      <c r="BE427" s="26"/>
      <c r="BF427" s="26"/>
      <c r="BG427" s="14"/>
      <c r="BH427" s="26"/>
      <c r="BI427" s="26"/>
      <c r="BJ427" s="14"/>
      <c r="BK427" s="26"/>
      <c r="BL427" s="26"/>
      <c r="BM427" s="14"/>
      <c r="BN427" s="26"/>
      <c r="BO427" s="26"/>
      <c r="BP427" s="26"/>
      <c r="BQ427" s="26"/>
      <c r="BR427" s="26"/>
    </row>
    <row r="428" spans="1:70">
      <c r="A428" s="26"/>
      <c r="B428" s="26"/>
      <c r="C428" s="26"/>
      <c r="D428" s="26"/>
      <c r="E428" s="26"/>
      <c r="F428" s="26"/>
      <c r="G428" s="26"/>
      <c r="H428" s="14"/>
      <c r="I428" s="26"/>
      <c r="J428" s="26"/>
      <c r="K428" s="26"/>
      <c r="L428" s="26"/>
      <c r="M428" s="26"/>
      <c r="N428" s="26"/>
      <c r="O428" s="26"/>
      <c r="P428" s="65"/>
      <c r="Q428" s="26"/>
      <c r="R428" s="65"/>
      <c r="S428" s="26"/>
      <c r="T428" s="26"/>
      <c r="U428" s="125"/>
      <c r="V428" s="125"/>
      <c r="W428" s="14"/>
      <c r="X428" s="14"/>
      <c r="Y428" s="26"/>
      <c r="Z428" s="26"/>
      <c r="AA428" s="26"/>
      <c r="AB428" s="26"/>
      <c r="AC428" s="14"/>
      <c r="AD428" s="26"/>
      <c r="AE428" s="26"/>
      <c r="AF428" s="26"/>
      <c r="AG428" s="26"/>
      <c r="AH428" s="26"/>
      <c r="AI428" s="26"/>
      <c r="AJ428" s="26"/>
      <c r="AK428" s="14"/>
      <c r="AL428" s="26"/>
      <c r="AM428" s="26"/>
      <c r="AN428" s="26"/>
      <c r="AO428" s="26"/>
      <c r="AP428" s="26"/>
      <c r="AQ428" s="26"/>
      <c r="AR428" s="26"/>
      <c r="AS428" s="26"/>
      <c r="AT428" s="125"/>
      <c r="AU428" s="14"/>
      <c r="AV428" s="26"/>
      <c r="AW428" s="26"/>
      <c r="AX428" s="14"/>
      <c r="AY428" s="26"/>
      <c r="AZ428" s="26"/>
      <c r="BA428" s="14"/>
      <c r="BB428" s="26"/>
      <c r="BC428" s="26"/>
      <c r="BD428" s="14"/>
      <c r="BE428" s="26"/>
      <c r="BF428" s="26"/>
      <c r="BG428" s="14"/>
      <c r="BH428" s="26"/>
      <c r="BI428" s="26"/>
      <c r="BJ428" s="14"/>
      <c r="BK428" s="26"/>
      <c r="BL428" s="26"/>
      <c r="BM428" s="14"/>
      <c r="BN428" s="26"/>
      <c r="BO428" s="26"/>
      <c r="BP428" s="26"/>
      <c r="BQ428" s="26"/>
      <c r="BR428" s="26"/>
    </row>
    <row r="429" spans="1:70">
      <c r="A429" s="26"/>
      <c r="B429" s="26"/>
      <c r="C429" s="26"/>
      <c r="D429" s="26"/>
      <c r="E429" s="26"/>
      <c r="F429" s="26"/>
      <c r="G429" s="26"/>
      <c r="H429" s="14"/>
      <c r="I429" s="26"/>
      <c r="J429" s="26"/>
      <c r="K429" s="26"/>
      <c r="L429" s="26"/>
      <c r="M429" s="26"/>
      <c r="N429" s="26"/>
      <c r="O429" s="26"/>
      <c r="P429" s="65"/>
      <c r="Q429" s="26"/>
      <c r="R429" s="65"/>
      <c r="S429" s="26"/>
      <c r="T429" s="26"/>
      <c r="U429" s="125"/>
      <c r="V429" s="125"/>
      <c r="W429" s="14"/>
      <c r="X429" s="14"/>
      <c r="Y429" s="26"/>
      <c r="Z429" s="26"/>
      <c r="AA429" s="26"/>
      <c r="AB429" s="26"/>
      <c r="AC429" s="14"/>
      <c r="AD429" s="26"/>
      <c r="AE429" s="26"/>
      <c r="AF429" s="26"/>
      <c r="AG429" s="26"/>
      <c r="AH429" s="26"/>
      <c r="AI429" s="26"/>
      <c r="AJ429" s="26"/>
      <c r="AK429" s="14"/>
      <c r="AL429" s="26"/>
      <c r="AM429" s="26"/>
      <c r="AN429" s="26"/>
      <c r="AO429" s="26"/>
      <c r="AP429" s="26"/>
      <c r="AQ429" s="26"/>
      <c r="AR429" s="26"/>
      <c r="AS429" s="26"/>
      <c r="AT429" s="125"/>
      <c r="AU429" s="14"/>
      <c r="AV429" s="26"/>
      <c r="AW429" s="26"/>
      <c r="AX429" s="14"/>
      <c r="AY429" s="26"/>
      <c r="AZ429" s="26"/>
      <c r="BA429" s="14"/>
      <c r="BB429" s="26"/>
      <c r="BC429" s="26"/>
      <c r="BD429" s="14"/>
      <c r="BE429" s="26"/>
      <c r="BF429" s="26"/>
      <c r="BG429" s="14"/>
      <c r="BH429" s="26"/>
      <c r="BI429" s="26"/>
      <c r="BJ429" s="14"/>
      <c r="BK429" s="26"/>
      <c r="BL429" s="26"/>
      <c r="BM429" s="14"/>
      <c r="BN429" s="26"/>
      <c r="BO429" s="26"/>
      <c r="BP429" s="26"/>
      <c r="BQ429" s="26"/>
      <c r="BR429" s="26"/>
    </row>
    <row r="430" spans="1:70">
      <c r="A430" s="26"/>
      <c r="B430" s="26"/>
      <c r="C430" s="26"/>
      <c r="D430" s="26"/>
      <c r="E430" s="26"/>
      <c r="F430" s="26"/>
      <c r="G430" s="26"/>
      <c r="H430" s="14"/>
      <c r="I430" s="26"/>
      <c r="J430" s="26"/>
      <c r="K430" s="26"/>
      <c r="L430" s="26"/>
      <c r="M430" s="26"/>
      <c r="N430" s="26"/>
      <c r="O430" s="26"/>
      <c r="P430" s="65"/>
      <c r="Q430" s="26"/>
      <c r="R430" s="65"/>
      <c r="S430" s="26"/>
      <c r="T430" s="26"/>
      <c r="U430" s="125"/>
      <c r="V430" s="125"/>
      <c r="W430" s="14"/>
      <c r="X430" s="14"/>
      <c r="Y430" s="26"/>
      <c r="Z430" s="26"/>
      <c r="AA430" s="26"/>
      <c r="AB430" s="26"/>
      <c r="AC430" s="14"/>
      <c r="AD430" s="26"/>
      <c r="AE430" s="26"/>
      <c r="AF430" s="26"/>
      <c r="AG430" s="26"/>
      <c r="AH430" s="26"/>
      <c r="AI430" s="26"/>
      <c r="AJ430" s="26"/>
      <c r="AK430" s="14"/>
      <c r="AL430" s="26"/>
      <c r="AM430" s="26"/>
      <c r="AN430" s="26"/>
      <c r="AO430" s="26"/>
      <c r="AP430" s="26"/>
      <c r="AQ430" s="26"/>
      <c r="AR430" s="26"/>
      <c r="AS430" s="26"/>
      <c r="AT430" s="125"/>
      <c r="AU430" s="14"/>
      <c r="AV430" s="26"/>
      <c r="AW430" s="26"/>
      <c r="AX430" s="14"/>
      <c r="AY430" s="26"/>
      <c r="AZ430" s="26"/>
      <c r="BA430" s="14"/>
      <c r="BB430" s="26"/>
      <c r="BC430" s="26"/>
      <c r="BD430" s="14"/>
      <c r="BE430" s="26"/>
      <c r="BF430" s="26"/>
      <c r="BG430" s="14"/>
      <c r="BH430" s="26"/>
      <c r="BI430" s="26"/>
      <c r="BJ430" s="14"/>
      <c r="BK430" s="26"/>
      <c r="BL430" s="26"/>
      <c r="BM430" s="14"/>
      <c r="BN430" s="26"/>
      <c r="BO430" s="26"/>
      <c r="BP430" s="26"/>
      <c r="BQ430" s="26"/>
      <c r="BR430" s="26"/>
    </row>
    <row r="431" spans="1:70">
      <c r="A431" s="26"/>
      <c r="B431" s="26"/>
      <c r="C431" s="26"/>
      <c r="D431" s="26"/>
      <c r="E431" s="26"/>
      <c r="F431" s="26"/>
      <c r="G431" s="26"/>
      <c r="H431" s="14"/>
      <c r="I431" s="26"/>
      <c r="J431" s="26"/>
      <c r="K431" s="26"/>
      <c r="L431" s="26"/>
      <c r="M431" s="26"/>
      <c r="N431" s="26"/>
      <c r="O431" s="26"/>
      <c r="P431" s="65"/>
      <c r="Q431" s="26"/>
      <c r="R431" s="65"/>
      <c r="S431" s="26"/>
      <c r="T431" s="26"/>
      <c r="U431" s="125"/>
      <c r="V431" s="125"/>
      <c r="W431" s="14"/>
      <c r="X431" s="14"/>
      <c r="Y431" s="26"/>
      <c r="Z431" s="26"/>
      <c r="AA431" s="26"/>
      <c r="AB431" s="26"/>
      <c r="AC431" s="14"/>
      <c r="AD431" s="26"/>
      <c r="AE431" s="26"/>
      <c r="AF431" s="26"/>
      <c r="AG431" s="26"/>
      <c r="AH431" s="26"/>
      <c r="AI431" s="26"/>
      <c r="AJ431" s="26"/>
      <c r="AK431" s="14"/>
      <c r="AL431" s="26"/>
      <c r="AM431" s="26"/>
      <c r="AN431" s="26"/>
      <c r="AO431" s="26"/>
      <c r="AP431" s="26"/>
      <c r="AQ431" s="26"/>
      <c r="AR431" s="26"/>
      <c r="AS431" s="26"/>
      <c r="AT431" s="125"/>
      <c r="AU431" s="14"/>
      <c r="AV431" s="26"/>
      <c r="AW431" s="26"/>
      <c r="AX431" s="14"/>
      <c r="AY431" s="26"/>
      <c r="AZ431" s="26"/>
      <c r="BA431" s="14"/>
      <c r="BB431" s="26"/>
      <c r="BC431" s="26"/>
      <c r="BD431" s="14"/>
      <c r="BE431" s="26"/>
      <c r="BF431" s="26"/>
      <c r="BG431" s="14"/>
      <c r="BH431" s="26"/>
      <c r="BI431" s="26"/>
      <c r="BJ431" s="14"/>
      <c r="BK431" s="26"/>
      <c r="BL431" s="26"/>
      <c r="BM431" s="14"/>
      <c r="BN431" s="26"/>
      <c r="BO431" s="26"/>
      <c r="BP431" s="26"/>
      <c r="BQ431" s="26"/>
      <c r="BR431" s="26"/>
    </row>
    <row r="432" spans="1:70">
      <c r="A432" s="26"/>
      <c r="B432" s="26"/>
      <c r="C432" s="26"/>
      <c r="D432" s="26"/>
      <c r="E432" s="26"/>
      <c r="F432" s="26"/>
      <c r="G432" s="26"/>
      <c r="H432" s="14"/>
      <c r="I432" s="26"/>
      <c r="J432" s="26"/>
      <c r="K432" s="26"/>
      <c r="L432" s="26"/>
      <c r="M432" s="26"/>
      <c r="N432" s="26"/>
      <c r="O432" s="26"/>
      <c r="P432" s="65"/>
      <c r="Q432" s="26"/>
      <c r="R432" s="65"/>
      <c r="S432" s="26"/>
      <c r="T432" s="26"/>
      <c r="U432" s="125"/>
      <c r="V432" s="125"/>
      <c r="W432" s="14"/>
      <c r="X432" s="14"/>
      <c r="Y432" s="26"/>
      <c r="Z432" s="26"/>
      <c r="AA432" s="26"/>
      <c r="AB432" s="26"/>
      <c r="AC432" s="14"/>
      <c r="AD432" s="26"/>
      <c r="AE432" s="26"/>
      <c r="AF432" s="26"/>
      <c r="AG432" s="26"/>
      <c r="AH432" s="26"/>
      <c r="AI432" s="26"/>
      <c r="AJ432" s="26"/>
      <c r="AK432" s="14"/>
      <c r="AL432" s="26"/>
      <c r="AM432" s="26"/>
      <c r="AN432" s="26"/>
      <c r="AO432" s="26"/>
      <c r="AP432" s="26"/>
      <c r="AQ432" s="26"/>
      <c r="AR432" s="26"/>
      <c r="AS432" s="26"/>
      <c r="AT432" s="125"/>
      <c r="AU432" s="14"/>
      <c r="AV432" s="26"/>
      <c r="AW432" s="26"/>
      <c r="AX432" s="14"/>
      <c r="AY432" s="26"/>
      <c r="AZ432" s="26"/>
      <c r="BA432" s="14"/>
      <c r="BB432" s="26"/>
      <c r="BC432" s="26"/>
      <c r="BD432" s="14"/>
      <c r="BE432" s="26"/>
      <c r="BF432" s="26"/>
      <c r="BG432" s="14"/>
      <c r="BH432" s="26"/>
      <c r="BI432" s="26"/>
      <c r="BJ432" s="14"/>
      <c r="BK432" s="26"/>
      <c r="BL432" s="26"/>
      <c r="BM432" s="14"/>
      <c r="BN432" s="26"/>
      <c r="BO432" s="26"/>
      <c r="BP432" s="26"/>
      <c r="BQ432" s="26"/>
      <c r="BR432" s="26"/>
    </row>
    <row r="433" spans="1:70">
      <c r="A433" s="26"/>
      <c r="B433" s="26"/>
      <c r="C433" s="26"/>
      <c r="D433" s="26"/>
      <c r="E433" s="26"/>
      <c r="F433" s="26"/>
      <c r="G433" s="26"/>
      <c r="H433" s="14"/>
      <c r="I433" s="26"/>
      <c r="J433" s="26"/>
      <c r="K433" s="26"/>
      <c r="L433" s="26"/>
      <c r="M433" s="26"/>
      <c r="N433" s="26"/>
      <c r="O433" s="26"/>
      <c r="P433" s="65"/>
      <c r="Q433" s="26"/>
      <c r="R433" s="65"/>
      <c r="S433" s="26"/>
      <c r="T433" s="26"/>
      <c r="U433" s="125"/>
      <c r="V433" s="125"/>
      <c r="W433" s="14"/>
      <c r="X433" s="14"/>
      <c r="Y433" s="26"/>
      <c r="Z433" s="26"/>
      <c r="AA433" s="26"/>
      <c r="AB433" s="26"/>
      <c r="AC433" s="14"/>
      <c r="AD433" s="26"/>
      <c r="AE433" s="26"/>
      <c r="AF433" s="26"/>
      <c r="AG433" s="26"/>
      <c r="AH433" s="26"/>
      <c r="AI433" s="26"/>
      <c r="AJ433" s="26"/>
      <c r="AK433" s="14"/>
      <c r="AL433" s="26"/>
      <c r="AM433" s="26"/>
      <c r="AN433" s="26"/>
      <c r="AO433" s="26"/>
      <c r="AP433" s="26"/>
      <c r="AQ433" s="26"/>
      <c r="AR433" s="26"/>
      <c r="AS433" s="26"/>
      <c r="AT433" s="125"/>
      <c r="AU433" s="14"/>
      <c r="AV433" s="26"/>
      <c r="AW433" s="26"/>
      <c r="AX433" s="14"/>
      <c r="AY433" s="26"/>
      <c r="AZ433" s="26"/>
      <c r="BA433" s="14"/>
      <c r="BB433" s="26"/>
      <c r="BC433" s="26"/>
      <c r="BD433" s="14"/>
      <c r="BE433" s="26"/>
      <c r="BF433" s="26"/>
      <c r="BG433" s="14"/>
      <c r="BH433" s="26"/>
      <c r="BI433" s="26"/>
      <c r="BJ433" s="14"/>
      <c r="BK433" s="26"/>
      <c r="BL433" s="26"/>
      <c r="BM433" s="14"/>
      <c r="BN433" s="26"/>
      <c r="BO433" s="26"/>
      <c r="BP433" s="26"/>
      <c r="BQ433" s="26"/>
      <c r="BR433" s="26"/>
    </row>
    <row r="434" spans="1:70">
      <c r="A434" s="26"/>
      <c r="B434" s="26"/>
      <c r="C434" s="26"/>
      <c r="D434" s="26"/>
      <c r="E434" s="26"/>
      <c r="F434" s="26"/>
      <c r="G434" s="26"/>
      <c r="H434" s="14"/>
      <c r="I434" s="26"/>
      <c r="J434" s="26"/>
      <c r="K434" s="26"/>
      <c r="L434" s="26"/>
      <c r="M434" s="26"/>
      <c r="N434" s="26"/>
      <c r="O434" s="26"/>
      <c r="P434" s="65"/>
      <c r="Q434" s="26"/>
      <c r="R434" s="65"/>
      <c r="S434" s="26"/>
      <c r="T434" s="26"/>
      <c r="U434" s="125"/>
      <c r="V434" s="125"/>
      <c r="W434" s="14"/>
      <c r="X434" s="14"/>
      <c r="Y434" s="26"/>
      <c r="Z434" s="26"/>
      <c r="AA434" s="26"/>
      <c r="AB434" s="26"/>
      <c r="AC434" s="14"/>
      <c r="AD434" s="26"/>
      <c r="AE434" s="26"/>
      <c r="AF434" s="26"/>
      <c r="AG434" s="26"/>
      <c r="AH434" s="26"/>
      <c r="AI434" s="26"/>
      <c r="AJ434" s="26"/>
      <c r="AK434" s="14"/>
      <c r="AL434" s="26"/>
      <c r="AM434" s="26"/>
      <c r="AN434" s="26"/>
      <c r="AO434" s="26"/>
      <c r="AP434" s="26"/>
      <c r="AQ434" s="26"/>
      <c r="AR434" s="26"/>
      <c r="AS434" s="26"/>
      <c r="AT434" s="125"/>
      <c r="AU434" s="14"/>
      <c r="AV434" s="26"/>
      <c r="AW434" s="26"/>
      <c r="AX434" s="14"/>
      <c r="AY434" s="26"/>
      <c r="AZ434" s="26"/>
      <c r="BA434" s="14"/>
      <c r="BB434" s="26"/>
      <c r="BC434" s="26"/>
      <c r="BD434" s="14"/>
      <c r="BE434" s="26"/>
      <c r="BF434" s="26"/>
      <c r="BG434" s="14"/>
      <c r="BH434" s="26"/>
      <c r="BI434" s="26"/>
      <c r="BJ434" s="14"/>
      <c r="BK434" s="26"/>
      <c r="BL434" s="26"/>
      <c r="BM434" s="14"/>
      <c r="BN434" s="26"/>
      <c r="BO434" s="26"/>
      <c r="BP434" s="26"/>
      <c r="BQ434" s="26"/>
      <c r="BR434" s="26"/>
    </row>
    <row r="435" spans="1:70">
      <c r="A435" s="26"/>
      <c r="B435" s="26"/>
      <c r="C435" s="26"/>
      <c r="D435" s="26"/>
      <c r="E435" s="26"/>
      <c r="F435" s="26"/>
      <c r="G435" s="26"/>
      <c r="H435" s="14"/>
      <c r="I435" s="26"/>
      <c r="J435" s="26"/>
      <c r="K435" s="26"/>
      <c r="L435" s="26"/>
      <c r="M435" s="26"/>
      <c r="N435" s="26"/>
      <c r="O435" s="26"/>
      <c r="P435" s="65"/>
      <c r="Q435" s="26"/>
      <c r="R435" s="65"/>
      <c r="S435" s="26"/>
      <c r="T435" s="26"/>
      <c r="U435" s="125"/>
      <c r="V435" s="125"/>
      <c r="W435" s="14"/>
      <c r="X435" s="14"/>
      <c r="Y435" s="26"/>
      <c r="Z435" s="26"/>
      <c r="AA435" s="26"/>
      <c r="AB435" s="26"/>
      <c r="AC435" s="14"/>
      <c r="AD435" s="26"/>
      <c r="AE435" s="26"/>
      <c r="AF435" s="26"/>
      <c r="AG435" s="26"/>
      <c r="AH435" s="26"/>
      <c r="AI435" s="26"/>
      <c r="AJ435" s="26"/>
      <c r="AK435" s="14"/>
      <c r="AL435" s="26"/>
      <c r="AM435" s="26"/>
      <c r="AN435" s="26"/>
      <c r="AO435" s="26"/>
      <c r="AP435" s="26"/>
      <c r="AQ435" s="26"/>
      <c r="AR435" s="26"/>
      <c r="AS435" s="26"/>
      <c r="AT435" s="125"/>
      <c r="AU435" s="14"/>
      <c r="AV435" s="26"/>
      <c r="AW435" s="26"/>
      <c r="AX435" s="14"/>
      <c r="AY435" s="26"/>
      <c r="AZ435" s="26"/>
      <c r="BA435" s="14"/>
      <c r="BB435" s="26"/>
      <c r="BC435" s="26"/>
      <c r="BD435" s="14"/>
      <c r="BE435" s="26"/>
      <c r="BF435" s="26"/>
      <c r="BG435" s="14"/>
      <c r="BH435" s="26"/>
      <c r="BI435" s="26"/>
      <c r="BJ435" s="14"/>
      <c r="BK435" s="26"/>
      <c r="BL435" s="26"/>
      <c r="BM435" s="14"/>
      <c r="BN435" s="26"/>
      <c r="BO435" s="26"/>
      <c r="BP435" s="26"/>
      <c r="BQ435" s="26"/>
      <c r="BR435" s="26"/>
    </row>
    <row r="436" spans="1:70">
      <c r="A436" s="26"/>
      <c r="B436" s="26"/>
      <c r="C436" s="26"/>
      <c r="D436" s="26"/>
      <c r="E436" s="26"/>
      <c r="F436" s="26"/>
      <c r="G436" s="26"/>
      <c r="H436" s="14"/>
      <c r="I436" s="26"/>
      <c r="J436" s="26"/>
      <c r="K436" s="26"/>
      <c r="L436" s="26"/>
      <c r="M436" s="26"/>
      <c r="N436" s="26"/>
      <c r="O436" s="26"/>
      <c r="P436" s="65"/>
      <c r="Q436" s="26"/>
      <c r="R436" s="65"/>
      <c r="S436" s="26"/>
      <c r="T436" s="26"/>
      <c r="U436" s="125"/>
      <c r="V436" s="125"/>
      <c r="W436" s="14"/>
      <c r="X436" s="14"/>
      <c r="Y436" s="26"/>
      <c r="Z436" s="26"/>
      <c r="AA436" s="26"/>
      <c r="AB436" s="26"/>
      <c r="AC436" s="14"/>
      <c r="AD436" s="26"/>
      <c r="AE436" s="26"/>
      <c r="AF436" s="26"/>
      <c r="AG436" s="26"/>
      <c r="AH436" s="26"/>
      <c r="AI436" s="26"/>
      <c r="AJ436" s="26"/>
      <c r="AK436" s="14"/>
      <c r="AL436" s="26"/>
      <c r="AM436" s="26"/>
      <c r="AN436" s="26"/>
      <c r="AO436" s="26"/>
      <c r="AP436" s="26"/>
      <c r="AQ436" s="26"/>
      <c r="AR436" s="26"/>
      <c r="AS436" s="26"/>
      <c r="AT436" s="125"/>
      <c r="AU436" s="14"/>
      <c r="AV436" s="26"/>
      <c r="AW436" s="26"/>
      <c r="AX436" s="14"/>
      <c r="AY436" s="26"/>
      <c r="AZ436" s="26"/>
      <c r="BA436" s="14"/>
      <c r="BB436" s="26"/>
      <c r="BC436" s="26"/>
      <c r="BD436" s="14"/>
      <c r="BE436" s="26"/>
      <c r="BF436" s="26"/>
      <c r="BG436" s="14"/>
      <c r="BH436" s="26"/>
      <c r="BI436" s="26"/>
      <c r="BJ436" s="14"/>
      <c r="BK436" s="26"/>
      <c r="BL436" s="26"/>
      <c r="BM436" s="14"/>
      <c r="BN436" s="26"/>
      <c r="BO436" s="26"/>
      <c r="BP436" s="26"/>
      <c r="BQ436" s="26"/>
      <c r="BR436" s="26"/>
    </row>
    <row r="437" spans="1:70">
      <c r="A437" s="26"/>
      <c r="B437" s="26"/>
      <c r="C437" s="26"/>
      <c r="D437" s="26"/>
      <c r="E437" s="26"/>
      <c r="F437" s="26"/>
      <c r="G437" s="26"/>
      <c r="H437" s="14"/>
      <c r="I437" s="26"/>
      <c r="J437" s="26"/>
      <c r="K437" s="26"/>
      <c r="L437" s="26"/>
      <c r="M437" s="26"/>
      <c r="N437" s="26"/>
      <c r="O437" s="26"/>
      <c r="P437" s="65"/>
      <c r="Q437" s="26"/>
      <c r="R437" s="65"/>
      <c r="S437" s="26"/>
      <c r="T437" s="26"/>
      <c r="U437" s="125"/>
      <c r="V437" s="125"/>
      <c r="W437" s="14"/>
      <c r="X437" s="14"/>
      <c r="Y437" s="26"/>
      <c r="Z437" s="26"/>
      <c r="AA437" s="26"/>
      <c r="AB437" s="26"/>
      <c r="AC437" s="14"/>
      <c r="AD437" s="26"/>
      <c r="AE437" s="26"/>
      <c r="AF437" s="26"/>
      <c r="AG437" s="26"/>
      <c r="AH437" s="26"/>
      <c r="AI437" s="26"/>
      <c r="AJ437" s="26"/>
      <c r="AK437" s="14"/>
      <c r="AL437" s="26"/>
      <c r="AM437" s="26"/>
      <c r="AN437" s="26"/>
      <c r="AO437" s="26"/>
      <c r="AP437" s="26"/>
      <c r="AQ437" s="26"/>
      <c r="AR437" s="26"/>
      <c r="AS437" s="26"/>
      <c r="AT437" s="125"/>
      <c r="AU437" s="14"/>
      <c r="AV437" s="26"/>
      <c r="AW437" s="26"/>
      <c r="AX437" s="14"/>
      <c r="AY437" s="26"/>
      <c r="AZ437" s="26"/>
      <c r="BA437" s="14"/>
      <c r="BB437" s="26"/>
      <c r="BC437" s="26"/>
      <c r="BD437" s="14"/>
      <c r="BE437" s="26"/>
      <c r="BF437" s="26"/>
      <c r="BG437" s="14"/>
      <c r="BH437" s="26"/>
      <c r="BI437" s="26"/>
      <c r="BJ437" s="14"/>
      <c r="BK437" s="26"/>
      <c r="BL437" s="26"/>
      <c r="BM437" s="14"/>
      <c r="BN437" s="26"/>
      <c r="BO437" s="26"/>
      <c r="BP437" s="26"/>
      <c r="BQ437" s="26"/>
      <c r="BR437" s="26"/>
    </row>
    <row r="438" spans="1:70">
      <c r="A438" s="26"/>
      <c r="B438" s="26"/>
      <c r="C438" s="26"/>
      <c r="D438" s="26"/>
      <c r="E438" s="26"/>
      <c r="F438" s="26"/>
      <c r="G438" s="26"/>
      <c r="H438" s="14"/>
      <c r="I438" s="26"/>
      <c r="J438" s="26"/>
      <c r="K438" s="26"/>
      <c r="L438" s="26"/>
      <c r="M438" s="26"/>
      <c r="N438" s="26"/>
      <c r="O438" s="26"/>
      <c r="P438" s="65"/>
      <c r="Q438" s="26"/>
      <c r="R438" s="65"/>
      <c r="S438" s="26"/>
      <c r="T438" s="26"/>
      <c r="U438" s="125"/>
      <c r="V438" s="125"/>
      <c r="W438" s="14"/>
      <c r="X438" s="14"/>
      <c r="Y438" s="26"/>
      <c r="Z438" s="26"/>
      <c r="AA438" s="26"/>
      <c r="AB438" s="26"/>
      <c r="AC438" s="14"/>
      <c r="AD438" s="26"/>
      <c r="AE438" s="26"/>
      <c r="AF438" s="26"/>
      <c r="AG438" s="26"/>
      <c r="AH438" s="26"/>
      <c r="AI438" s="26"/>
      <c r="AJ438" s="26"/>
      <c r="AK438" s="14"/>
      <c r="AL438" s="26"/>
      <c r="AM438" s="26"/>
      <c r="AN438" s="26"/>
      <c r="AO438" s="26"/>
      <c r="AP438" s="26"/>
      <c r="AQ438" s="26"/>
      <c r="AR438" s="26"/>
      <c r="AS438" s="26"/>
      <c r="AT438" s="125"/>
      <c r="AU438" s="14"/>
      <c r="AV438" s="26"/>
      <c r="AW438" s="26"/>
      <c r="AX438" s="14"/>
      <c r="AY438" s="26"/>
      <c r="AZ438" s="26"/>
      <c r="BA438" s="14"/>
      <c r="BB438" s="26"/>
      <c r="BC438" s="26"/>
      <c r="BD438" s="14"/>
      <c r="BE438" s="26"/>
      <c r="BF438" s="26"/>
      <c r="BG438" s="14"/>
      <c r="BH438" s="26"/>
      <c r="BI438" s="26"/>
      <c r="BJ438" s="14"/>
      <c r="BK438" s="26"/>
      <c r="BL438" s="26"/>
      <c r="BM438" s="14"/>
      <c r="BN438" s="26"/>
      <c r="BO438" s="26"/>
      <c r="BP438" s="26"/>
      <c r="BQ438" s="26"/>
      <c r="BR438" s="26"/>
    </row>
    <row r="439" spans="1:70">
      <c r="A439" s="26"/>
      <c r="B439" s="26"/>
      <c r="C439" s="26"/>
      <c r="D439" s="26"/>
      <c r="E439" s="26"/>
      <c r="F439" s="26"/>
      <c r="G439" s="26"/>
      <c r="H439" s="14"/>
      <c r="I439" s="26"/>
      <c r="J439" s="26"/>
      <c r="K439" s="26"/>
      <c r="L439" s="26"/>
      <c r="M439" s="26"/>
      <c r="N439" s="26"/>
      <c r="O439" s="26"/>
      <c r="P439" s="65"/>
      <c r="Q439" s="26"/>
      <c r="R439" s="65"/>
      <c r="S439" s="26"/>
      <c r="T439" s="26"/>
      <c r="U439" s="125"/>
      <c r="V439" s="125"/>
      <c r="W439" s="14"/>
      <c r="X439" s="14"/>
      <c r="Y439" s="26"/>
      <c r="Z439" s="26"/>
      <c r="AA439" s="26"/>
      <c r="AB439" s="26"/>
      <c r="AC439" s="14"/>
      <c r="AD439" s="26"/>
      <c r="AE439" s="26"/>
      <c r="AF439" s="26"/>
      <c r="AG439" s="26"/>
      <c r="AH439" s="26"/>
      <c r="AI439" s="26"/>
      <c r="AJ439" s="26"/>
      <c r="AK439" s="14"/>
      <c r="AL439" s="26"/>
      <c r="AM439" s="26"/>
      <c r="AN439" s="26"/>
      <c r="AO439" s="26"/>
      <c r="AP439" s="26"/>
      <c r="AQ439" s="26"/>
      <c r="AR439" s="26"/>
      <c r="AS439" s="26"/>
      <c r="AT439" s="125"/>
      <c r="AU439" s="14"/>
      <c r="AV439" s="26"/>
      <c r="AW439" s="26"/>
      <c r="AX439" s="14"/>
      <c r="AY439" s="26"/>
      <c r="AZ439" s="26"/>
      <c r="BA439" s="14"/>
      <c r="BB439" s="26"/>
      <c r="BC439" s="26"/>
      <c r="BD439" s="14"/>
      <c r="BE439" s="26"/>
      <c r="BF439" s="26"/>
      <c r="BG439" s="14"/>
      <c r="BH439" s="26"/>
      <c r="BI439" s="26"/>
      <c r="BJ439" s="14"/>
      <c r="BK439" s="26"/>
      <c r="BL439" s="26"/>
      <c r="BM439" s="14"/>
      <c r="BN439" s="26"/>
      <c r="BO439" s="26"/>
      <c r="BP439" s="26"/>
      <c r="BQ439" s="26"/>
      <c r="BR439" s="26"/>
    </row>
    <row r="440" spans="1:70">
      <c r="A440" s="26"/>
      <c r="B440" s="26"/>
      <c r="C440" s="26"/>
      <c r="D440" s="26"/>
      <c r="E440" s="26"/>
      <c r="F440" s="26"/>
      <c r="G440" s="26"/>
      <c r="H440" s="14"/>
      <c r="I440" s="26"/>
      <c r="J440" s="26"/>
      <c r="K440" s="26"/>
      <c r="L440" s="26"/>
      <c r="M440" s="26"/>
      <c r="N440" s="26"/>
      <c r="O440" s="26"/>
      <c r="P440" s="65"/>
      <c r="Q440" s="26"/>
      <c r="R440" s="65"/>
      <c r="S440" s="26"/>
      <c r="T440" s="26"/>
      <c r="U440" s="125"/>
      <c r="V440" s="125"/>
      <c r="W440" s="14"/>
      <c r="X440" s="14"/>
      <c r="Y440" s="26"/>
      <c r="Z440" s="26"/>
      <c r="AA440" s="26"/>
      <c r="AB440" s="26"/>
      <c r="AC440" s="14"/>
      <c r="AD440" s="26"/>
      <c r="AE440" s="26"/>
      <c r="AF440" s="26"/>
      <c r="AG440" s="26"/>
      <c r="AH440" s="26"/>
      <c r="AI440" s="26"/>
      <c r="AJ440" s="26"/>
      <c r="AK440" s="14"/>
      <c r="AL440" s="26"/>
      <c r="AM440" s="26"/>
      <c r="AN440" s="26"/>
      <c r="AO440" s="26"/>
      <c r="AP440" s="26"/>
      <c r="AQ440" s="26"/>
      <c r="AR440" s="26"/>
      <c r="AS440" s="26"/>
      <c r="AT440" s="125"/>
      <c r="AU440" s="14"/>
      <c r="AV440" s="26"/>
      <c r="AW440" s="26"/>
      <c r="AX440" s="14"/>
      <c r="AY440" s="26"/>
      <c r="AZ440" s="26"/>
      <c r="BA440" s="14"/>
      <c r="BB440" s="26"/>
      <c r="BC440" s="26"/>
      <c r="BD440" s="14"/>
      <c r="BE440" s="26"/>
      <c r="BF440" s="26"/>
      <c r="BG440" s="14"/>
      <c r="BH440" s="26"/>
      <c r="BI440" s="26"/>
      <c r="BJ440" s="14"/>
      <c r="BK440" s="26"/>
      <c r="BL440" s="26"/>
      <c r="BM440" s="14"/>
      <c r="BN440" s="26"/>
      <c r="BO440" s="26"/>
      <c r="BP440" s="26"/>
      <c r="BQ440" s="26"/>
      <c r="BR440" s="26"/>
    </row>
    <row r="441" spans="1:70">
      <c r="A441" s="26"/>
      <c r="B441" s="26"/>
      <c r="C441" s="26"/>
      <c r="D441" s="26"/>
      <c r="E441" s="26"/>
      <c r="F441" s="26"/>
      <c r="G441" s="26"/>
      <c r="H441" s="14"/>
      <c r="I441" s="26"/>
      <c r="J441" s="26"/>
      <c r="K441" s="26"/>
      <c r="L441" s="26"/>
      <c r="M441" s="26"/>
      <c r="N441" s="26"/>
      <c r="O441" s="26"/>
      <c r="P441" s="65"/>
      <c r="Q441" s="26"/>
      <c r="R441" s="65"/>
      <c r="S441" s="26"/>
      <c r="T441" s="26"/>
      <c r="U441" s="125"/>
      <c r="V441" s="125"/>
      <c r="W441" s="14"/>
      <c r="X441" s="14"/>
      <c r="Y441" s="26"/>
      <c r="Z441" s="26"/>
      <c r="AA441" s="26"/>
      <c r="AB441" s="26"/>
      <c r="AC441" s="14"/>
      <c r="AD441" s="26"/>
      <c r="AE441" s="26"/>
      <c r="AF441" s="26"/>
      <c r="AG441" s="26"/>
      <c r="AH441" s="26"/>
      <c r="AI441" s="26"/>
      <c r="AJ441" s="26"/>
      <c r="AK441" s="14"/>
      <c r="AL441" s="26"/>
      <c r="AM441" s="26"/>
      <c r="AN441" s="26"/>
      <c r="AO441" s="26"/>
      <c r="AP441" s="26"/>
      <c r="AQ441" s="26"/>
      <c r="AR441" s="26"/>
      <c r="AS441" s="26"/>
      <c r="AT441" s="125"/>
      <c r="AU441" s="14"/>
      <c r="AV441" s="26"/>
      <c r="AW441" s="26"/>
      <c r="AX441" s="14"/>
      <c r="AY441" s="26"/>
      <c r="AZ441" s="26"/>
      <c r="BA441" s="14"/>
      <c r="BB441" s="26"/>
      <c r="BC441" s="26"/>
      <c r="BD441" s="14"/>
      <c r="BE441" s="26"/>
      <c r="BF441" s="26"/>
      <c r="BG441" s="14"/>
      <c r="BH441" s="26"/>
      <c r="BI441" s="26"/>
      <c r="BJ441" s="14"/>
      <c r="BK441" s="26"/>
      <c r="BL441" s="26"/>
      <c r="BM441" s="14"/>
      <c r="BN441" s="26"/>
      <c r="BO441" s="26"/>
      <c r="BP441" s="26"/>
      <c r="BQ441" s="26"/>
      <c r="BR441" s="26"/>
    </row>
    <row r="442" spans="1:70">
      <c r="A442" s="26"/>
      <c r="B442" s="26"/>
      <c r="C442" s="26"/>
      <c r="D442" s="26"/>
      <c r="E442" s="26"/>
      <c r="F442" s="26"/>
      <c r="G442" s="26"/>
      <c r="H442" s="14"/>
      <c r="I442" s="26"/>
      <c r="J442" s="26"/>
      <c r="K442" s="26"/>
      <c r="L442" s="26"/>
      <c r="M442" s="26"/>
      <c r="N442" s="26"/>
      <c r="O442" s="26"/>
      <c r="P442" s="65"/>
      <c r="Q442" s="26"/>
      <c r="R442" s="65"/>
      <c r="S442" s="26"/>
      <c r="T442" s="26"/>
      <c r="U442" s="125"/>
      <c r="V442" s="125"/>
      <c r="W442" s="14"/>
      <c r="X442" s="14"/>
      <c r="Y442" s="26"/>
      <c r="Z442" s="26"/>
      <c r="AA442" s="26"/>
      <c r="AB442" s="26"/>
      <c r="AC442" s="14"/>
      <c r="AD442" s="26"/>
      <c r="AE442" s="26"/>
      <c r="AF442" s="26"/>
      <c r="AG442" s="26"/>
      <c r="AH442" s="26"/>
      <c r="AI442" s="26"/>
      <c r="AJ442" s="26"/>
      <c r="AK442" s="14"/>
      <c r="AL442" s="26"/>
      <c r="AM442" s="26"/>
      <c r="AN442" s="26"/>
      <c r="AO442" s="26"/>
      <c r="AP442" s="26"/>
      <c r="AQ442" s="26"/>
      <c r="AR442" s="26"/>
      <c r="AS442" s="26"/>
      <c r="AT442" s="125"/>
      <c r="AU442" s="14"/>
      <c r="AV442" s="26"/>
      <c r="AW442" s="26"/>
      <c r="AX442" s="14"/>
      <c r="AY442" s="26"/>
      <c r="AZ442" s="26"/>
      <c r="BA442" s="14"/>
      <c r="BB442" s="26"/>
      <c r="BC442" s="26"/>
      <c r="BD442" s="14"/>
      <c r="BE442" s="26"/>
      <c r="BF442" s="26"/>
      <c r="BG442" s="14"/>
      <c r="BH442" s="26"/>
      <c r="BI442" s="26"/>
      <c r="BJ442" s="14"/>
      <c r="BK442" s="26"/>
      <c r="BL442" s="26"/>
      <c r="BM442" s="14"/>
      <c r="BN442" s="26"/>
      <c r="BO442" s="26"/>
      <c r="BP442" s="26"/>
      <c r="BQ442" s="26"/>
      <c r="BR442" s="26"/>
    </row>
    <row r="443" spans="1:70">
      <c r="A443" s="26"/>
      <c r="B443" s="26"/>
      <c r="C443" s="26"/>
      <c r="D443" s="26"/>
      <c r="E443" s="26"/>
      <c r="F443" s="26"/>
      <c r="G443" s="26"/>
      <c r="H443" s="14"/>
      <c r="I443" s="26"/>
      <c r="J443" s="26"/>
      <c r="K443" s="26"/>
      <c r="L443" s="26"/>
      <c r="M443" s="26"/>
      <c r="N443" s="26"/>
      <c r="O443" s="26"/>
      <c r="P443" s="65"/>
      <c r="Q443" s="26"/>
      <c r="R443" s="65"/>
      <c r="S443" s="26"/>
      <c r="T443" s="26"/>
      <c r="U443" s="125"/>
      <c r="V443" s="125"/>
      <c r="W443" s="14"/>
      <c r="X443" s="14"/>
      <c r="Y443" s="26"/>
      <c r="Z443" s="26"/>
      <c r="AA443" s="26"/>
      <c r="AB443" s="26"/>
      <c r="AC443" s="14"/>
      <c r="AD443" s="26"/>
      <c r="AE443" s="26"/>
      <c r="AF443" s="26"/>
      <c r="AG443" s="26"/>
      <c r="AH443" s="26"/>
      <c r="AI443" s="26"/>
      <c r="AJ443" s="26"/>
      <c r="AK443" s="14"/>
      <c r="AL443" s="26"/>
      <c r="AM443" s="26"/>
      <c r="AN443" s="26"/>
      <c r="AO443" s="26"/>
      <c r="AP443" s="26"/>
      <c r="AQ443" s="26"/>
      <c r="AR443" s="26"/>
      <c r="AS443" s="26"/>
      <c r="AT443" s="125"/>
      <c r="AU443" s="14"/>
      <c r="AV443" s="26"/>
      <c r="AW443" s="26"/>
      <c r="AX443" s="14"/>
      <c r="AY443" s="26"/>
      <c r="AZ443" s="26"/>
      <c r="BA443" s="14"/>
      <c r="BB443" s="26"/>
      <c r="BC443" s="26"/>
      <c r="BD443" s="14"/>
      <c r="BE443" s="26"/>
      <c r="BF443" s="26"/>
      <c r="BG443" s="14"/>
      <c r="BH443" s="26"/>
      <c r="BI443" s="26"/>
      <c r="BJ443" s="14"/>
      <c r="BK443" s="26"/>
      <c r="BL443" s="26"/>
      <c r="BM443" s="14"/>
      <c r="BN443" s="26"/>
      <c r="BO443" s="26"/>
      <c r="BP443" s="26"/>
      <c r="BQ443" s="26"/>
      <c r="BR443" s="26"/>
    </row>
    <row r="444" spans="1:70">
      <c r="A444" s="26"/>
      <c r="B444" s="26"/>
      <c r="C444" s="26"/>
      <c r="D444" s="26"/>
      <c r="E444" s="26"/>
      <c r="F444" s="26"/>
      <c r="G444" s="26"/>
      <c r="H444" s="14"/>
      <c r="I444" s="26"/>
      <c r="J444" s="26"/>
      <c r="K444" s="26"/>
      <c r="L444" s="26"/>
      <c r="M444" s="26"/>
      <c r="N444" s="26"/>
      <c r="O444" s="26"/>
      <c r="P444" s="65"/>
      <c r="Q444" s="26"/>
      <c r="R444" s="65"/>
      <c r="S444" s="26"/>
      <c r="T444" s="26"/>
      <c r="U444" s="125"/>
      <c r="V444" s="125"/>
      <c r="W444" s="14"/>
      <c r="X444" s="14"/>
      <c r="Y444" s="26"/>
      <c r="Z444" s="26"/>
      <c r="AA444" s="26"/>
      <c r="AB444" s="26"/>
      <c r="AC444" s="14"/>
      <c r="AD444" s="26"/>
      <c r="AE444" s="26"/>
      <c r="AF444" s="26"/>
      <c r="AG444" s="26"/>
      <c r="AH444" s="26"/>
      <c r="AI444" s="26"/>
      <c r="AJ444" s="26"/>
      <c r="AK444" s="14"/>
      <c r="AL444" s="26"/>
      <c r="AM444" s="26"/>
      <c r="AN444" s="26"/>
      <c r="AO444" s="26"/>
      <c r="AP444" s="26"/>
      <c r="AQ444" s="26"/>
      <c r="AR444" s="26"/>
      <c r="AS444" s="26"/>
      <c r="AT444" s="125"/>
      <c r="AU444" s="14"/>
      <c r="AV444" s="26"/>
      <c r="AW444" s="26"/>
      <c r="AX444" s="14"/>
      <c r="AY444" s="26"/>
      <c r="AZ444" s="26"/>
      <c r="BA444" s="14"/>
      <c r="BB444" s="26"/>
      <c r="BC444" s="26"/>
      <c r="BD444" s="14"/>
      <c r="BE444" s="26"/>
      <c r="BF444" s="26"/>
      <c r="BG444" s="14"/>
      <c r="BH444" s="26"/>
      <c r="BI444" s="26"/>
      <c r="BJ444" s="14"/>
      <c r="BK444" s="26"/>
      <c r="BL444" s="26"/>
      <c r="BM444" s="14"/>
      <c r="BN444" s="26"/>
      <c r="BO444" s="26"/>
      <c r="BP444" s="26"/>
      <c r="BQ444" s="26"/>
      <c r="BR444" s="26"/>
    </row>
    <row r="445" spans="1:70">
      <c r="A445" s="26"/>
      <c r="B445" s="26"/>
      <c r="C445" s="26"/>
      <c r="D445" s="26"/>
      <c r="E445" s="26"/>
      <c r="F445" s="26"/>
      <c r="G445" s="26"/>
      <c r="H445" s="14"/>
      <c r="I445" s="26"/>
      <c r="J445" s="26"/>
      <c r="K445" s="26"/>
      <c r="L445" s="26"/>
      <c r="M445" s="26"/>
      <c r="N445" s="26"/>
      <c r="O445" s="26"/>
      <c r="P445" s="65"/>
      <c r="Q445" s="26"/>
      <c r="R445" s="65"/>
      <c r="S445" s="26"/>
      <c r="T445" s="26"/>
      <c r="U445" s="125"/>
      <c r="V445" s="125"/>
      <c r="W445" s="14"/>
      <c r="X445" s="14"/>
      <c r="Y445" s="26"/>
      <c r="Z445" s="26"/>
      <c r="AA445" s="26"/>
      <c r="AB445" s="26"/>
      <c r="AC445" s="14"/>
      <c r="AD445" s="26"/>
      <c r="AE445" s="26"/>
      <c r="AF445" s="26"/>
      <c r="AG445" s="26"/>
      <c r="AH445" s="26"/>
      <c r="AI445" s="26"/>
      <c r="AJ445" s="26"/>
      <c r="AK445" s="14"/>
      <c r="AL445" s="26"/>
      <c r="AM445" s="26"/>
      <c r="AN445" s="26"/>
      <c r="AO445" s="26"/>
      <c r="AP445" s="26"/>
      <c r="AQ445" s="26"/>
      <c r="AR445" s="26"/>
      <c r="AS445" s="26"/>
      <c r="AT445" s="125"/>
      <c r="AU445" s="14"/>
      <c r="AV445" s="26"/>
      <c r="AW445" s="26"/>
      <c r="AX445" s="14"/>
      <c r="AY445" s="26"/>
      <c r="AZ445" s="26"/>
      <c r="BA445" s="14"/>
      <c r="BB445" s="26"/>
      <c r="BC445" s="26"/>
      <c r="BD445" s="14"/>
      <c r="BE445" s="26"/>
      <c r="BF445" s="26"/>
      <c r="BG445" s="14"/>
      <c r="BH445" s="26"/>
      <c r="BI445" s="26"/>
      <c r="BJ445" s="14"/>
      <c r="BK445" s="26"/>
      <c r="BL445" s="26"/>
      <c r="BM445" s="14"/>
      <c r="BN445" s="26"/>
      <c r="BO445" s="26"/>
      <c r="BP445" s="26"/>
      <c r="BQ445" s="26"/>
      <c r="BR445" s="26"/>
    </row>
    <row r="446" spans="1:70">
      <c r="A446" s="26"/>
      <c r="B446" s="26"/>
      <c r="C446" s="26"/>
      <c r="D446" s="26"/>
      <c r="E446" s="26"/>
      <c r="F446" s="26"/>
      <c r="G446" s="26"/>
      <c r="H446" s="14"/>
      <c r="I446" s="26"/>
      <c r="J446" s="26"/>
      <c r="K446" s="26"/>
      <c r="L446" s="26"/>
      <c r="M446" s="26"/>
      <c r="N446" s="26"/>
      <c r="O446" s="26"/>
      <c r="P446" s="65"/>
      <c r="Q446" s="26"/>
      <c r="R446" s="65"/>
      <c r="S446" s="26"/>
      <c r="T446" s="26"/>
      <c r="U446" s="125"/>
      <c r="V446" s="125"/>
      <c r="W446" s="14"/>
      <c r="X446" s="14"/>
      <c r="Y446" s="26"/>
      <c r="Z446" s="26"/>
      <c r="AA446" s="26"/>
      <c r="AB446" s="26"/>
      <c r="AC446" s="14"/>
      <c r="AD446" s="26"/>
      <c r="AE446" s="26"/>
      <c r="AF446" s="26"/>
      <c r="AG446" s="26"/>
      <c r="AH446" s="26"/>
      <c r="AI446" s="26"/>
      <c r="AJ446" s="26"/>
      <c r="AK446" s="14"/>
      <c r="AL446" s="26"/>
      <c r="AM446" s="26"/>
      <c r="AN446" s="26"/>
      <c r="AO446" s="26"/>
      <c r="AP446" s="26"/>
      <c r="AQ446" s="26"/>
      <c r="AR446" s="26"/>
      <c r="AS446" s="26"/>
      <c r="AT446" s="125"/>
      <c r="AU446" s="14"/>
      <c r="AV446" s="26"/>
      <c r="AW446" s="26"/>
      <c r="AX446" s="14"/>
      <c r="AY446" s="26"/>
      <c r="AZ446" s="26"/>
      <c r="BA446" s="14"/>
      <c r="BB446" s="26"/>
      <c r="BC446" s="26"/>
      <c r="BD446" s="14"/>
      <c r="BE446" s="26"/>
      <c r="BF446" s="26"/>
      <c r="BG446" s="14"/>
      <c r="BH446" s="26"/>
      <c r="BI446" s="26"/>
      <c r="BJ446" s="14"/>
      <c r="BK446" s="26"/>
      <c r="BL446" s="26"/>
      <c r="BM446" s="14"/>
      <c r="BN446" s="26"/>
      <c r="BO446" s="26"/>
      <c r="BP446" s="26"/>
      <c r="BQ446" s="26"/>
      <c r="BR446" s="26"/>
    </row>
    <row r="447" spans="1:70">
      <c r="A447" s="26"/>
      <c r="B447" s="26"/>
      <c r="C447" s="26"/>
      <c r="D447" s="26"/>
      <c r="E447" s="26"/>
      <c r="F447" s="26"/>
      <c r="G447" s="26"/>
      <c r="H447" s="14"/>
      <c r="I447" s="26"/>
      <c r="J447" s="26"/>
      <c r="K447" s="26"/>
      <c r="L447" s="26"/>
      <c r="M447" s="26"/>
      <c r="N447" s="26"/>
      <c r="O447" s="26"/>
      <c r="P447" s="65"/>
      <c r="Q447" s="26"/>
      <c r="R447" s="65"/>
      <c r="S447" s="26"/>
      <c r="T447" s="26"/>
      <c r="U447" s="125"/>
      <c r="V447" s="125"/>
      <c r="W447" s="14"/>
      <c r="X447" s="14"/>
      <c r="Y447" s="26"/>
      <c r="Z447" s="26"/>
      <c r="AA447" s="26"/>
      <c r="AB447" s="26"/>
      <c r="AC447" s="14"/>
      <c r="AD447" s="26"/>
      <c r="AE447" s="26"/>
      <c r="AF447" s="26"/>
      <c r="AG447" s="26"/>
      <c r="AH447" s="26"/>
      <c r="AI447" s="26"/>
      <c r="AJ447" s="26"/>
      <c r="AK447" s="14"/>
      <c r="AL447" s="26"/>
      <c r="AM447" s="26"/>
      <c r="AN447" s="26"/>
      <c r="AO447" s="26"/>
      <c r="AP447" s="26"/>
      <c r="AQ447" s="26"/>
      <c r="AR447" s="26"/>
      <c r="AS447" s="26"/>
      <c r="AT447" s="125"/>
      <c r="AU447" s="14"/>
      <c r="AV447" s="26"/>
      <c r="AW447" s="26"/>
      <c r="AX447" s="14"/>
      <c r="AY447" s="26"/>
      <c r="AZ447" s="26"/>
      <c r="BA447" s="14"/>
      <c r="BB447" s="26"/>
      <c r="BC447" s="26"/>
      <c r="BD447" s="14"/>
      <c r="BE447" s="26"/>
      <c r="BF447" s="26"/>
      <c r="BG447" s="14"/>
      <c r="BH447" s="26"/>
      <c r="BI447" s="26"/>
      <c r="BJ447" s="14"/>
      <c r="BK447" s="26"/>
      <c r="BL447" s="26"/>
      <c r="BM447" s="14"/>
      <c r="BN447" s="26"/>
      <c r="BO447" s="26"/>
      <c r="BP447" s="26"/>
      <c r="BQ447" s="26"/>
      <c r="BR447" s="26"/>
    </row>
    <row r="448" spans="1:70">
      <c r="A448" s="26"/>
      <c r="B448" s="26"/>
      <c r="C448" s="26"/>
      <c r="D448" s="26"/>
      <c r="E448" s="26"/>
      <c r="F448" s="26"/>
      <c r="G448" s="26"/>
      <c r="H448" s="14"/>
      <c r="I448" s="26"/>
      <c r="J448" s="26"/>
      <c r="K448" s="26"/>
      <c r="L448" s="26"/>
      <c r="M448" s="26"/>
      <c r="N448" s="26"/>
      <c r="O448" s="26"/>
      <c r="P448" s="65"/>
      <c r="Q448" s="26"/>
      <c r="R448" s="65"/>
      <c r="S448" s="26"/>
      <c r="T448" s="26"/>
      <c r="U448" s="125"/>
      <c r="V448" s="125"/>
      <c r="W448" s="14"/>
      <c r="X448" s="14"/>
      <c r="Y448" s="26"/>
      <c r="Z448" s="26"/>
      <c r="AA448" s="26"/>
      <c r="AB448" s="26"/>
      <c r="AC448" s="14"/>
      <c r="AD448" s="26"/>
      <c r="AE448" s="26"/>
      <c r="AF448" s="26"/>
      <c r="AG448" s="26"/>
      <c r="AH448" s="26"/>
      <c r="AI448" s="26"/>
      <c r="AJ448" s="26"/>
      <c r="AK448" s="14"/>
      <c r="AL448" s="26"/>
      <c r="AM448" s="26"/>
      <c r="AN448" s="26"/>
      <c r="AO448" s="26"/>
      <c r="AP448" s="26"/>
      <c r="AQ448" s="26"/>
      <c r="AR448" s="26"/>
      <c r="AS448" s="26"/>
      <c r="AT448" s="125"/>
      <c r="AU448" s="14"/>
      <c r="AV448" s="26"/>
      <c r="AW448" s="26"/>
      <c r="AX448" s="14"/>
      <c r="AY448" s="26"/>
      <c r="AZ448" s="26"/>
      <c r="BA448" s="14"/>
      <c r="BB448" s="26"/>
      <c r="BC448" s="26"/>
      <c r="BD448" s="14"/>
      <c r="BE448" s="26"/>
      <c r="BF448" s="26"/>
      <c r="BG448" s="14"/>
      <c r="BH448" s="26"/>
      <c r="BI448" s="26"/>
      <c r="BJ448" s="14"/>
      <c r="BK448" s="26"/>
      <c r="BL448" s="26"/>
      <c r="BM448" s="14"/>
      <c r="BN448" s="26"/>
      <c r="BO448" s="26"/>
      <c r="BP448" s="26"/>
      <c r="BQ448" s="26"/>
      <c r="BR448" s="26"/>
    </row>
    <row r="449" spans="1:70">
      <c r="A449" s="10"/>
      <c r="B449" s="10"/>
      <c r="C449" s="10"/>
      <c r="D449" s="10"/>
      <c r="E449" s="92"/>
      <c r="F449" s="10"/>
      <c r="G449" s="10"/>
      <c r="H449" s="172"/>
      <c r="I449" s="10"/>
      <c r="J449" s="10"/>
      <c r="K449" s="10"/>
      <c r="L449" s="10"/>
      <c r="M449" s="10"/>
      <c r="N449" s="10"/>
      <c r="O449" s="26"/>
      <c r="P449" s="65"/>
      <c r="Q449" s="26"/>
      <c r="R449" s="65"/>
      <c r="S449" s="26"/>
      <c r="T449" s="26"/>
      <c r="U449" s="125"/>
      <c r="V449" s="125"/>
      <c r="W449" s="14"/>
      <c r="X449" s="14"/>
      <c r="Y449" s="26"/>
      <c r="Z449" s="26"/>
      <c r="AA449" s="26"/>
      <c r="AB449" s="26"/>
      <c r="AC449" s="14"/>
      <c r="AD449" s="26"/>
      <c r="AE449" s="26"/>
      <c r="AF449" s="26"/>
      <c r="AG449" s="26"/>
      <c r="AH449" s="26"/>
      <c r="AI449" s="26"/>
      <c r="AJ449" s="26"/>
      <c r="AK449" s="14"/>
      <c r="AL449" s="26"/>
      <c r="AM449" s="26"/>
      <c r="AN449" s="26"/>
      <c r="AO449" s="26"/>
      <c r="AP449" s="26"/>
      <c r="AQ449" s="26"/>
      <c r="AR449" s="26"/>
      <c r="AS449" s="26"/>
      <c r="AT449" s="125"/>
      <c r="AU449" s="14"/>
      <c r="AV449" s="26"/>
      <c r="AW449" s="26"/>
      <c r="AX449" s="14"/>
      <c r="AY449" s="26"/>
      <c r="AZ449" s="26"/>
      <c r="BA449" s="14"/>
      <c r="BB449" s="26"/>
      <c r="BC449" s="26"/>
      <c r="BD449" s="14"/>
      <c r="BE449" s="26"/>
      <c r="BF449" s="26"/>
      <c r="BG449" s="14"/>
      <c r="BH449" s="26"/>
      <c r="BI449" s="26"/>
      <c r="BJ449" s="14"/>
      <c r="BK449" s="26"/>
      <c r="BL449" s="26"/>
      <c r="BM449" s="14"/>
      <c r="BN449" s="26"/>
      <c r="BO449" s="26"/>
      <c r="BP449" s="26"/>
      <c r="BQ449" s="26"/>
      <c r="BR449" s="26"/>
    </row>
    <row r="450" spans="1:70">
      <c r="A450" s="10"/>
      <c r="B450" s="10"/>
      <c r="C450" s="10"/>
      <c r="D450" s="10"/>
      <c r="E450" s="92"/>
      <c r="F450" s="10"/>
      <c r="G450" s="10"/>
      <c r="H450" s="172"/>
      <c r="I450" s="10"/>
      <c r="J450" s="10"/>
      <c r="K450" s="10"/>
      <c r="L450" s="10"/>
      <c r="M450" s="10"/>
      <c r="N450" s="10"/>
      <c r="O450" s="26"/>
      <c r="P450" s="65"/>
      <c r="Q450" s="26"/>
      <c r="R450" s="65"/>
      <c r="S450" s="26"/>
      <c r="T450" s="26"/>
      <c r="U450" s="125"/>
      <c r="V450" s="125"/>
      <c r="W450" s="14"/>
      <c r="X450" s="14"/>
      <c r="Y450" s="26"/>
      <c r="Z450" s="26"/>
      <c r="AA450" s="26"/>
      <c r="AB450" s="26"/>
      <c r="AC450" s="14"/>
      <c r="AD450" s="26"/>
      <c r="AE450" s="26"/>
      <c r="AF450" s="26"/>
      <c r="AG450" s="26"/>
      <c r="AH450" s="26"/>
      <c r="AI450" s="26"/>
      <c r="AJ450" s="26"/>
      <c r="AK450" s="14"/>
      <c r="AL450" s="26"/>
      <c r="AM450" s="26"/>
      <c r="AN450" s="26"/>
      <c r="AO450" s="26"/>
      <c r="AP450" s="26"/>
      <c r="AQ450" s="26"/>
      <c r="AR450" s="26"/>
      <c r="AS450" s="26"/>
      <c r="AT450" s="125"/>
      <c r="AU450" s="14"/>
      <c r="AV450" s="26"/>
      <c r="AW450" s="26"/>
      <c r="AX450" s="14"/>
      <c r="AY450" s="26"/>
      <c r="AZ450" s="26"/>
      <c r="BA450" s="14"/>
      <c r="BB450" s="26"/>
      <c r="BC450" s="26"/>
      <c r="BD450" s="14"/>
      <c r="BE450" s="26"/>
      <c r="BF450" s="26"/>
      <c r="BG450" s="14"/>
      <c r="BH450" s="26"/>
      <c r="BI450" s="26"/>
      <c r="BJ450" s="14"/>
      <c r="BK450" s="26"/>
      <c r="BL450" s="26"/>
      <c r="BM450" s="14"/>
      <c r="BN450" s="26"/>
      <c r="BO450" s="26"/>
      <c r="BP450" s="26"/>
      <c r="BQ450" s="26"/>
      <c r="BR450" s="26"/>
    </row>
    <row r="451" spans="1:70">
      <c r="A451" s="10"/>
      <c r="B451" s="10"/>
      <c r="C451" s="10"/>
      <c r="D451" s="10"/>
      <c r="E451" s="92"/>
      <c r="F451" s="10"/>
      <c r="G451" s="10"/>
      <c r="H451" s="172"/>
      <c r="I451" s="10"/>
      <c r="J451" s="10"/>
      <c r="K451" s="10"/>
      <c r="L451" s="10"/>
      <c r="M451" s="10"/>
      <c r="N451" s="10"/>
      <c r="O451" s="26"/>
      <c r="P451" s="65"/>
      <c r="Q451" s="26"/>
      <c r="R451" s="65"/>
      <c r="S451" s="26"/>
      <c r="T451" s="26"/>
      <c r="U451" s="125"/>
      <c r="V451" s="125"/>
      <c r="W451" s="14"/>
      <c r="X451" s="14"/>
      <c r="Y451" s="26"/>
      <c r="Z451" s="26"/>
      <c r="AA451" s="26"/>
      <c r="AB451" s="26"/>
      <c r="AC451" s="14"/>
      <c r="AD451" s="26"/>
      <c r="AE451" s="26"/>
      <c r="AF451" s="26"/>
      <c r="AG451" s="26"/>
      <c r="AH451" s="26"/>
      <c r="AI451" s="26"/>
      <c r="AJ451" s="26"/>
      <c r="AK451" s="14"/>
      <c r="AL451" s="26"/>
      <c r="AM451" s="26"/>
      <c r="AN451" s="26"/>
      <c r="AO451" s="26"/>
      <c r="AP451" s="26"/>
      <c r="AQ451" s="26"/>
      <c r="AR451" s="26"/>
      <c r="AS451" s="26"/>
      <c r="AT451" s="125"/>
      <c r="AU451" s="14"/>
      <c r="AV451" s="26"/>
      <c r="AW451" s="26"/>
      <c r="AX451" s="14"/>
      <c r="AY451" s="26"/>
      <c r="AZ451" s="26"/>
      <c r="BA451" s="14"/>
      <c r="BB451" s="26"/>
      <c r="BC451" s="26"/>
      <c r="BD451" s="14"/>
      <c r="BE451" s="26"/>
      <c r="BF451" s="26"/>
      <c r="BG451" s="14"/>
      <c r="BH451" s="26"/>
      <c r="BI451" s="26"/>
      <c r="BJ451" s="14"/>
      <c r="BK451" s="26"/>
      <c r="BL451" s="26"/>
      <c r="BM451" s="14"/>
      <c r="BN451" s="26"/>
      <c r="BO451" s="26"/>
      <c r="BP451" s="26"/>
      <c r="BQ451" s="26"/>
      <c r="BR451" s="26"/>
    </row>
    <row r="452" spans="1:70">
      <c r="A452" s="10"/>
      <c r="B452" s="10"/>
      <c r="C452" s="10"/>
      <c r="D452" s="10"/>
      <c r="E452" s="92"/>
      <c r="F452" s="10"/>
      <c r="G452" s="10"/>
      <c r="H452" s="172"/>
      <c r="I452" s="10"/>
      <c r="J452" s="10"/>
      <c r="K452" s="10"/>
      <c r="L452" s="10"/>
      <c r="M452" s="10"/>
      <c r="N452" s="10"/>
      <c r="O452" s="26"/>
      <c r="P452" s="65"/>
      <c r="Q452" s="26"/>
      <c r="R452" s="65"/>
      <c r="S452" s="26"/>
      <c r="T452" s="26"/>
      <c r="U452" s="125"/>
      <c r="V452" s="125"/>
      <c r="W452" s="14"/>
      <c r="X452" s="14"/>
      <c r="Y452" s="26"/>
      <c r="Z452" s="26"/>
      <c r="AA452" s="26"/>
      <c r="AB452" s="26"/>
      <c r="AC452" s="14"/>
      <c r="AD452" s="26"/>
      <c r="AE452" s="26"/>
      <c r="AF452" s="26"/>
      <c r="AG452" s="26"/>
      <c r="AH452" s="26"/>
      <c r="AI452" s="26"/>
      <c r="AJ452" s="26"/>
      <c r="AK452" s="14"/>
      <c r="AL452" s="26"/>
      <c r="AM452" s="26"/>
      <c r="AN452" s="26"/>
      <c r="AO452" s="26"/>
      <c r="AP452" s="26"/>
      <c r="AQ452" s="26"/>
      <c r="AR452" s="26"/>
      <c r="AS452" s="26"/>
      <c r="AT452" s="125"/>
      <c r="AU452" s="14"/>
      <c r="AV452" s="26"/>
      <c r="AW452" s="26"/>
      <c r="AX452" s="14"/>
      <c r="AY452" s="26"/>
      <c r="AZ452" s="26"/>
      <c r="BA452" s="14"/>
      <c r="BB452" s="26"/>
      <c r="BC452" s="26"/>
      <c r="BD452" s="14"/>
      <c r="BE452" s="26"/>
      <c r="BF452" s="26"/>
      <c r="BG452" s="14"/>
      <c r="BH452" s="26"/>
      <c r="BI452" s="26"/>
      <c r="BJ452" s="14"/>
      <c r="BK452" s="26"/>
      <c r="BL452" s="26"/>
      <c r="BM452" s="14"/>
      <c r="BN452" s="26"/>
      <c r="BO452" s="26"/>
      <c r="BP452" s="26"/>
      <c r="BQ452" s="26"/>
      <c r="BR452" s="26"/>
    </row>
    <row r="453" spans="1:70">
      <c r="A453" s="10"/>
      <c r="B453" s="10"/>
      <c r="C453" s="10"/>
      <c r="D453" s="10"/>
      <c r="E453" s="92"/>
      <c r="F453" s="10"/>
      <c r="G453" s="10"/>
      <c r="H453" s="172"/>
      <c r="I453" s="10"/>
      <c r="J453" s="10"/>
      <c r="K453" s="10"/>
      <c r="L453" s="10"/>
      <c r="M453" s="10"/>
      <c r="N453" s="10"/>
      <c r="O453" s="26"/>
      <c r="P453" s="65"/>
      <c r="Q453" s="26"/>
      <c r="R453" s="65"/>
      <c r="S453" s="26"/>
      <c r="T453" s="26"/>
      <c r="U453" s="125"/>
      <c r="V453" s="125"/>
      <c r="W453" s="14"/>
      <c r="X453" s="14"/>
      <c r="Y453" s="26"/>
      <c r="Z453" s="26"/>
      <c r="AA453" s="26"/>
      <c r="AB453" s="26"/>
      <c r="AC453" s="14"/>
      <c r="AD453" s="26"/>
      <c r="AE453" s="26"/>
      <c r="AF453" s="26"/>
      <c r="AG453" s="26"/>
      <c r="AH453" s="26"/>
      <c r="AI453" s="26"/>
      <c r="AJ453" s="26"/>
      <c r="AK453" s="14"/>
      <c r="AL453" s="26"/>
      <c r="AM453" s="26"/>
      <c r="AN453" s="26"/>
      <c r="AO453" s="26"/>
      <c r="AP453" s="26"/>
      <c r="AQ453" s="26"/>
      <c r="AR453" s="26"/>
      <c r="AS453" s="26"/>
      <c r="AT453" s="125"/>
      <c r="AU453" s="14"/>
      <c r="AV453" s="26"/>
      <c r="AW453" s="26"/>
      <c r="AX453" s="14"/>
      <c r="AY453" s="26"/>
      <c r="AZ453" s="26"/>
      <c r="BA453" s="14"/>
      <c r="BB453" s="26"/>
      <c r="BC453" s="26"/>
      <c r="BD453" s="14"/>
      <c r="BE453" s="26"/>
      <c r="BF453" s="26"/>
      <c r="BG453" s="14"/>
      <c r="BH453" s="26"/>
      <c r="BI453" s="26"/>
      <c r="BJ453" s="14"/>
      <c r="BK453" s="26"/>
      <c r="BL453" s="26"/>
      <c r="BM453" s="14"/>
      <c r="BN453" s="26"/>
      <c r="BO453" s="26"/>
      <c r="BP453" s="26"/>
      <c r="BQ453" s="26"/>
      <c r="BR453" s="26"/>
    </row>
    <row r="454" spans="1:70">
      <c r="A454" s="10"/>
      <c r="B454" s="10"/>
      <c r="C454" s="10"/>
      <c r="D454" s="10"/>
      <c r="E454" s="92"/>
      <c r="F454" s="10"/>
      <c r="G454" s="10"/>
      <c r="H454" s="172"/>
      <c r="I454" s="10"/>
      <c r="J454" s="10"/>
      <c r="K454" s="10"/>
      <c r="L454" s="10"/>
      <c r="M454" s="10"/>
      <c r="N454" s="10"/>
      <c r="O454" s="26"/>
      <c r="P454" s="65"/>
      <c r="Q454" s="26"/>
      <c r="R454" s="65"/>
      <c r="S454" s="26"/>
      <c r="T454" s="26"/>
      <c r="U454" s="125"/>
      <c r="V454" s="125"/>
      <c r="W454" s="14"/>
      <c r="X454" s="14"/>
      <c r="Y454" s="26"/>
      <c r="Z454" s="26"/>
      <c r="AA454" s="26"/>
      <c r="AB454" s="26"/>
      <c r="AC454" s="14"/>
      <c r="AD454" s="26"/>
      <c r="AE454" s="26"/>
      <c r="AF454" s="26"/>
      <c r="AG454" s="26"/>
      <c r="AH454" s="26"/>
      <c r="AI454" s="26"/>
      <c r="AJ454" s="26"/>
      <c r="AK454" s="14"/>
      <c r="AL454" s="26"/>
      <c r="AM454" s="26"/>
      <c r="AN454" s="26"/>
      <c r="AO454" s="26"/>
      <c r="AP454" s="26"/>
      <c r="AQ454" s="26"/>
      <c r="AR454" s="26"/>
      <c r="AS454" s="26"/>
      <c r="AT454" s="125"/>
      <c r="AU454" s="14"/>
      <c r="AV454" s="26"/>
      <c r="AW454" s="26"/>
      <c r="AX454" s="14"/>
      <c r="AY454" s="26"/>
      <c r="AZ454" s="26"/>
      <c r="BA454" s="14"/>
      <c r="BB454" s="26"/>
      <c r="BC454" s="26"/>
      <c r="BD454" s="14"/>
      <c r="BE454" s="26"/>
      <c r="BF454" s="26"/>
      <c r="BG454" s="14"/>
      <c r="BH454" s="26"/>
      <c r="BI454" s="26"/>
      <c r="BJ454" s="14"/>
      <c r="BK454" s="26"/>
      <c r="BL454" s="26"/>
      <c r="BM454" s="14"/>
      <c r="BN454" s="26"/>
      <c r="BO454" s="26"/>
      <c r="BP454" s="26"/>
      <c r="BQ454" s="26"/>
      <c r="BR454" s="26"/>
    </row>
    <row r="455" spans="1:70">
      <c r="A455" s="10"/>
      <c r="B455" s="10"/>
      <c r="C455" s="10"/>
      <c r="D455" s="10"/>
      <c r="E455" s="92"/>
      <c r="F455" s="10"/>
      <c r="G455" s="10"/>
      <c r="H455" s="172"/>
      <c r="I455" s="10"/>
      <c r="J455" s="10"/>
      <c r="K455" s="10"/>
      <c r="L455" s="10"/>
      <c r="M455" s="10"/>
      <c r="N455" s="10"/>
      <c r="O455" s="26"/>
      <c r="P455" s="65"/>
      <c r="Q455" s="26"/>
      <c r="R455" s="65"/>
      <c r="S455" s="26"/>
      <c r="T455" s="26"/>
      <c r="U455" s="125"/>
      <c r="V455" s="125"/>
      <c r="W455" s="14"/>
      <c r="X455" s="14"/>
      <c r="Y455" s="26"/>
      <c r="Z455" s="26"/>
      <c r="AA455" s="26"/>
      <c r="AB455" s="26"/>
      <c r="AC455" s="14"/>
      <c r="AD455" s="26"/>
      <c r="AE455" s="26"/>
      <c r="AF455" s="26"/>
      <c r="AG455" s="26"/>
      <c r="AH455" s="26"/>
      <c r="AI455" s="26"/>
      <c r="AJ455" s="26"/>
      <c r="AK455" s="14"/>
      <c r="AL455" s="26"/>
      <c r="AM455" s="26"/>
      <c r="AN455" s="26"/>
      <c r="AO455" s="26"/>
      <c r="AP455" s="26"/>
      <c r="AQ455" s="26"/>
      <c r="AR455" s="26"/>
      <c r="AS455" s="26"/>
      <c r="AT455" s="125"/>
      <c r="AU455" s="14"/>
      <c r="AV455" s="26"/>
      <c r="AW455" s="26"/>
      <c r="AX455" s="14"/>
      <c r="AY455" s="26"/>
      <c r="AZ455" s="26"/>
      <c r="BA455" s="14"/>
      <c r="BB455" s="26"/>
      <c r="BC455" s="26"/>
      <c r="BD455" s="14"/>
      <c r="BE455" s="26"/>
      <c r="BF455" s="26"/>
      <c r="BG455" s="14"/>
      <c r="BH455" s="26"/>
      <c r="BI455" s="26"/>
      <c r="BJ455" s="14"/>
      <c r="BK455" s="26"/>
      <c r="BL455" s="26"/>
      <c r="BM455" s="14"/>
      <c r="BN455" s="26"/>
      <c r="BO455" s="26"/>
      <c r="BP455" s="26"/>
      <c r="BQ455" s="26"/>
      <c r="BR455" s="26"/>
    </row>
    <row r="456" spans="1:70">
      <c r="A456" s="10"/>
      <c r="B456" s="10"/>
      <c r="C456" s="10"/>
      <c r="D456" s="10"/>
      <c r="E456" s="92"/>
      <c r="F456" s="10"/>
      <c r="G456" s="10"/>
      <c r="H456" s="172"/>
      <c r="I456" s="10"/>
      <c r="J456" s="10"/>
      <c r="K456" s="10"/>
      <c r="L456" s="10"/>
      <c r="M456" s="10"/>
      <c r="N456" s="10"/>
      <c r="O456" s="26"/>
      <c r="P456" s="65"/>
      <c r="Q456" s="26"/>
      <c r="R456" s="65"/>
      <c r="S456" s="26"/>
      <c r="T456" s="26"/>
      <c r="U456" s="125"/>
      <c r="V456" s="125"/>
      <c r="W456" s="14"/>
      <c r="X456" s="14"/>
      <c r="Y456" s="26"/>
      <c r="Z456" s="26"/>
      <c r="AA456" s="26"/>
      <c r="AB456" s="26"/>
      <c r="AC456" s="14"/>
      <c r="AD456" s="26"/>
      <c r="AE456" s="26"/>
      <c r="AF456" s="26"/>
      <c r="AG456" s="26"/>
      <c r="AH456" s="26"/>
      <c r="AI456" s="26"/>
      <c r="AJ456" s="26"/>
      <c r="AK456" s="14"/>
      <c r="AL456" s="26"/>
      <c r="AM456" s="26"/>
      <c r="AN456" s="26"/>
      <c r="AO456" s="26"/>
      <c r="AP456" s="26"/>
      <c r="AQ456" s="26"/>
      <c r="AR456" s="26"/>
      <c r="AS456" s="26"/>
      <c r="AT456" s="125"/>
      <c r="AU456" s="14"/>
      <c r="AV456" s="26"/>
      <c r="AW456" s="26"/>
      <c r="AX456" s="14"/>
      <c r="AY456" s="26"/>
      <c r="AZ456" s="26"/>
      <c r="BA456" s="14"/>
      <c r="BB456" s="26"/>
      <c r="BC456" s="26"/>
      <c r="BD456" s="14"/>
      <c r="BE456" s="26"/>
      <c r="BF456" s="26"/>
      <c r="BG456" s="14"/>
      <c r="BH456" s="26"/>
      <c r="BI456" s="26"/>
      <c r="BJ456" s="14"/>
      <c r="BK456" s="26"/>
      <c r="BL456" s="26"/>
      <c r="BM456" s="14"/>
      <c r="BN456" s="26"/>
      <c r="BO456" s="26"/>
      <c r="BP456" s="26"/>
      <c r="BQ456" s="26"/>
      <c r="BR456" s="26"/>
    </row>
    <row r="457" spans="1:70">
      <c r="A457" s="10"/>
      <c r="B457" s="10"/>
      <c r="C457" s="10"/>
      <c r="D457" s="10"/>
      <c r="E457" s="92"/>
      <c r="F457" s="10"/>
      <c r="G457" s="10"/>
      <c r="H457" s="172"/>
      <c r="I457" s="10"/>
      <c r="J457" s="10"/>
      <c r="K457" s="10"/>
      <c r="L457" s="10"/>
      <c r="M457" s="10"/>
      <c r="N457" s="10"/>
      <c r="O457" s="26"/>
      <c r="P457" s="65"/>
      <c r="Q457" s="26"/>
      <c r="R457" s="65"/>
      <c r="S457" s="26"/>
      <c r="T457" s="26"/>
      <c r="U457" s="125"/>
      <c r="V457" s="125"/>
      <c r="W457" s="14"/>
      <c r="X457" s="14"/>
      <c r="Y457" s="26"/>
      <c r="Z457" s="26"/>
      <c r="AA457" s="26"/>
      <c r="AB457" s="26"/>
      <c r="AC457" s="14"/>
      <c r="AD457" s="26"/>
      <c r="AE457" s="26"/>
      <c r="AF457" s="26"/>
      <c r="AG457" s="26"/>
      <c r="AH457" s="26"/>
      <c r="AI457" s="26"/>
      <c r="AJ457" s="26"/>
      <c r="AK457" s="14"/>
      <c r="AL457" s="26"/>
      <c r="AM457" s="26"/>
      <c r="AN457" s="26"/>
      <c r="AO457" s="26"/>
      <c r="AP457" s="26"/>
      <c r="AQ457" s="26"/>
      <c r="AR457" s="26"/>
      <c r="AS457" s="26"/>
      <c r="AT457" s="125"/>
      <c r="AU457" s="14"/>
      <c r="AV457" s="26"/>
      <c r="AW457" s="26"/>
      <c r="AX457" s="14"/>
      <c r="AY457" s="26"/>
      <c r="AZ457" s="26"/>
      <c r="BA457" s="14"/>
      <c r="BB457" s="26"/>
      <c r="BC457" s="26"/>
      <c r="BD457" s="14"/>
      <c r="BE457" s="26"/>
      <c r="BF457" s="26"/>
      <c r="BG457" s="14"/>
      <c r="BH457" s="26"/>
      <c r="BI457" s="26"/>
      <c r="BJ457" s="14"/>
      <c r="BK457" s="26"/>
      <c r="BL457" s="26"/>
      <c r="BM457" s="14"/>
      <c r="BN457" s="26"/>
      <c r="BO457" s="26"/>
      <c r="BP457" s="26"/>
      <c r="BQ457" s="26"/>
      <c r="BR457" s="26"/>
    </row>
    <row r="458" spans="1:70">
      <c r="A458" s="10"/>
      <c r="B458" s="10"/>
      <c r="C458" s="10"/>
      <c r="D458" s="10"/>
      <c r="E458" s="92"/>
      <c r="F458" s="10"/>
      <c r="G458" s="10"/>
      <c r="H458" s="172"/>
      <c r="I458" s="10"/>
      <c r="J458" s="10"/>
      <c r="K458" s="10"/>
      <c r="L458" s="10"/>
      <c r="M458" s="10"/>
      <c r="N458" s="10"/>
      <c r="O458" s="26"/>
      <c r="P458" s="65"/>
      <c r="Q458" s="26"/>
      <c r="R458" s="65"/>
      <c r="S458" s="26"/>
      <c r="T458" s="26"/>
      <c r="U458" s="125"/>
      <c r="V458" s="125"/>
      <c r="W458" s="14"/>
      <c r="X458" s="14"/>
      <c r="Y458" s="26"/>
      <c r="Z458" s="26"/>
      <c r="AA458" s="26"/>
      <c r="AB458" s="26"/>
      <c r="AC458" s="14"/>
      <c r="AD458" s="26"/>
      <c r="AE458" s="26"/>
      <c r="AF458" s="26"/>
      <c r="AG458" s="26"/>
      <c r="AH458" s="26"/>
      <c r="AI458" s="26"/>
      <c r="AJ458" s="26"/>
      <c r="AK458" s="14"/>
      <c r="AL458" s="26"/>
      <c r="AM458" s="26"/>
      <c r="AN458" s="26"/>
      <c r="AO458" s="26"/>
      <c r="AP458" s="26"/>
      <c r="AQ458" s="26"/>
      <c r="AR458" s="26"/>
      <c r="AS458" s="26"/>
      <c r="AT458" s="125"/>
      <c r="AU458" s="14"/>
      <c r="AV458" s="26"/>
      <c r="AW458" s="26"/>
      <c r="AX458" s="14"/>
      <c r="AY458" s="26"/>
      <c r="AZ458" s="26"/>
      <c r="BA458" s="14"/>
      <c r="BB458" s="26"/>
      <c r="BC458" s="26"/>
      <c r="BD458" s="14"/>
      <c r="BE458" s="26"/>
      <c r="BF458" s="26"/>
      <c r="BG458" s="14"/>
      <c r="BH458" s="26"/>
      <c r="BI458" s="26"/>
      <c r="BJ458" s="14"/>
      <c r="BK458" s="26"/>
      <c r="BL458" s="26"/>
      <c r="BM458" s="14"/>
      <c r="BN458" s="26"/>
      <c r="BO458" s="26"/>
      <c r="BP458" s="26"/>
      <c r="BQ458" s="26"/>
      <c r="BR458" s="26"/>
    </row>
    <row r="459" spans="1:70">
      <c r="A459" s="10"/>
      <c r="B459" s="10"/>
      <c r="C459" s="10"/>
      <c r="D459" s="10"/>
      <c r="E459" s="92"/>
      <c r="F459" s="10"/>
      <c r="G459" s="10"/>
      <c r="H459" s="172"/>
      <c r="I459" s="10"/>
      <c r="J459" s="10"/>
      <c r="K459" s="10"/>
      <c r="L459" s="10"/>
      <c r="M459" s="10"/>
      <c r="N459" s="10"/>
      <c r="O459" s="26"/>
      <c r="P459" s="65"/>
      <c r="Q459" s="26"/>
      <c r="R459" s="65"/>
      <c r="S459" s="26"/>
      <c r="T459" s="26"/>
      <c r="U459" s="125"/>
      <c r="V459" s="125"/>
      <c r="W459" s="14"/>
      <c r="X459" s="14"/>
      <c r="Y459" s="26"/>
      <c r="Z459" s="26"/>
      <c r="AA459" s="26"/>
      <c r="AB459" s="26"/>
      <c r="AC459" s="14"/>
      <c r="AD459" s="26"/>
      <c r="AE459" s="26"/>
      <c r="AF459" s="26"/>
      <c r="AG459" s="26"/>
      <c r="AH459" s="26"/>
      <c r="AI459" s="26"/>
      <c r="AJ459" s="26"/>
      <c r="AK459" s="14"/>
      <c r="AL459" s="26"/>
      <c r="AM459" s="26"/>
      <c r="AN459" s="26"/>
      <c r="AO459" s="26"/>
      <c r="AP459" s="26"/>
      <c r="AQ459" s="26"/>
      <c r="AR459" s="26"/>
      <c r="AS459" s="26"/>
      <c r="AT459" s="125"/>
      <c r="AU459" s="14"/>
      <c r="AV459" s="26"/>
      <c r="AW459" s="26"/>
      <c r="AX459" s="14"/>
      <c r="AY459" s="26"/>
      <c r="AZ459" s="26"/>
      <c r="BA459" s="14"/>
      <c r="BB459" s="26"/>
      <c r="BC459" s="26"/>
      <c r="BD459" s="14"/>
      <c r="BE459" s="26"/>
      <c r="BF459" s="26"/>
      <c r="BG459" s="14"/>
      <c r="BH459" s="26"/>
      <c r="BI459" s="26"/>
      <c r="BJ459" s="14"/>
      <c r="BK459" s="26"/>
      <c r="BL459" s="26"/>
      <c r="BM459" s="14"/>
      <c r="BN459" s="26"/>
      <c r="BO459" s="26"/>
      <c r="BP459" s="26"/>
      <c r="BQ459" s="26"/>
      <c r="BR459" s="26"/>
    </row>
    <row r="460" spans="1:70">
      <c r="A460" s="10"/>
      <c r="B460" s="10"/>
      <c r="C460" s="10"/>
      <c r="D460" s="10"/>
      <c r="E460" s="92"/>
      <c r="F460" s="10"/>
      <c r="G460" s="10"/>
      <c r="H460" s="172"/>
      <c r="I460" s="10"/>
      <c r="J460" s="10"/>
      <c r="K460" s="10"/>
      <c r="L460" s="10"/>
      <c r="M460" s="10"/>
      <c r="N460" s="10"/>
      <c r="O460" s="26"/>
      <c r="P460" s="65"/>
      <c r="Q460" s="26"/>
      <c r="R460" s="65"/>
      <c r="S460" s="26"/>
      <c r="T460" s="26"/>
      <c r="U460" s="125"/>
      <c r="V460" s="125"/>
      <c r="W460" s="14"/>
      <c r="X460" s="14"/>
      <c r="Y460" s="26"/>
      <c r="Z460" s="26"/>
      <c r="AA460" s="26"/>
      <c r="AB460" s="26"/>
      <c r="AC460" s="14"/>
      <c r="AD460" s="26"/>
      <c r="AE460" s="26"/>
      <c r="AF460" s="26"/>
      <c r="AG460" s="26"/>
      <c r="AH460" s="26"/>
      <c r="AI460" s="26"/>
      <c r="AJ460" s="26"/>
      <c r="AK460" s="14"/>
      <c r="AL460" s="26"/>
      <c r="AM460" s="26"/>
      <c r="AN460" s="26"/>
      <c r="AO460" s="26"/>
      <c r="AP460" s="26"/>
      <c r="AQ460" s="26"/>
      <c r="AR460" s="26"/>
      <c r="AS460" s="26"/>
      <c r="AT460" s="125"/>
      <c r="AU460" s="14"/>
      <c r="AV460" s="26"/>
      <c r="AW460" s="26"/>
      <c r="AX460" s="14"/>
      <c r="AY460" s="26"/>
      <c r="AZ460" s="26"/>
      <c r="BA460" s="14"/>
      <c r="BB460" s="26"/>
      <c r="BC460" s="26"/>
      <c r="BD460" s="14"/>
      <c r="BE460" s="26"/>
      <c r="BF460" s="26"/>
      <c r="BG460" s="14"/>
      <c r="BH460" s="26"/>
      <c r="BI460" s="26"/>
      <c r="BJ460" s="14"/>
      <c r="BK460" s="26"/>
      <c r="BL460" s="26"/>
      <c r="BM460" s="14"/>
      <c r="BN460" s="26"/>
      <c r="BO460" s="26"/>
      <c r="BP460" s="26"/>
      <c r="BQ460" s="26"/>
      <c r="BR460" s="26"/>
    </row>
    <row r="461" spans="1:70">
      <c r="A461" s="10"/>
      <c r="B461" s="10"/>
      <c r="C461" s="10"/>
      <c r="D461" s="10"/>
      <c r="E461" s="92"/>
      <c r="F461" s="10"/>
      <c r="G461" s="10"/>
      <c r="H461" s="172"/>
      <c r="I461" s="10"/>
      <c r="J461" s="10"/>
      <c r="K461" s="10"/>
      <c r="L461" s="10"/>
      <c r="M461" s="10"/>
      <c r="N461" s="10"/>
      <c r="O461" s="26"/>
      <c r="P461" s="65"/>
      <c r="Q461" s="26"/>
      <c r="R461" s="65"/>
      <c r="S461" s="26"/>
      <c r="T461" s="26"/>
      <c r="U461" s="125"/>
      <c r="V461" s="125"/>
      <c r="W461" s="14"/>
      <c r="X461" s="14"/>
      <c r="Y461" s="26"/>
      <c r="Z461" s="26"/>
      <c r="AA461" s="26"/>
      <c r="AB461" s="26"/>
      <c r="AC461" s="14"/>
      <c r="AD461" s="26"/>
      <c r="AE461" s="26"/>
      <c r="AF461" s="26"/>
      <c r="AG461" s="26"/>
      <c r="AH461" s="26"/>
      <c r="AI461" s="26"/>
      <c r="AJ461" s="26"/>
      <c r="AK461" s="14"/>
      <c r="AL461" s="26"/>
      <c r="AM461" s="26"/>
      <c r="AN461" s="26"/>
      <c r="AO461" s="26"/>
      <c r="AP461" s="26"/>
      <c r="AQ461" s="26"/>
      <c r="AR461" s="26"/>
      <c r="AS461" s="26"/>
      <c r="AT461" s="125"/>
      <c r="AU461" s="14"/>
      <c r="AV461" s="26"/>
      <c r="AW461" s="26"/>
      <c r="AX461" s="14"/>
      <c r="AY461" s="26"/>
      <c r="AZ461" s="26"/>
      <c r="BA461" s="14"/>
      <c r="BB461" s="26"/>
      <c r="BC461" s="26"/>
      <c r="BD461" s="14"/>
      <c r="BE461" s="26"/>
      <c r="BF461" s="26"/>
      <c r="BG461" s="14"/>
      <c r="BH461" s="26"/>
      <c r="BI461" s="26"/>
      <c r="BJ461" s="14"/>
      <c r="BK461" s="26"/>
      <c r="BL461" s="26"/>
      <c r="BM461" s="14"/>
      <c r="BN461" s="26"/>
      <c r="BO461" s="26"/>
      <c r="BP461" s="26"/>
      <c r="BQ461" s="26"/>
      <c r="BR461" s="26"/>
    </row>
    <row r="462" spans="1:70">
      <c r="A462" s="10"/>
      <c r="B462" s="10"/>
      <c r="C462" s="10"/>
      <c r="D462" s="10"/>
      <c r="E462" s="92"/>
      <c r="F462" s="10"/>
      <c r="G462" s="10"/>
      <c r="H462" s="172"/>
      <c r="I462" s="10"/>
      <c r="J462" s="10"/>
      <c r="K462" s="10"/>
      <c r="L462" s="10"/>
      <c r="M462" s="10"/>
      <c r="N462" s="10"/>
      <c r="O462" s="26"/>
      <c r="P462" s="65"/>
      <c r="Q462" s="26"/>
      <c r="R462" s="65"/>
      <c r="S462" s="26"/>
      <c r="T462" s="26"/>
      <c r="U462" s="125"/>
      <c r="V462" s="125"/>
      <c r="W462" s="14"/>
      <c r="X462" s="14"/>
      <c r="Y462" s="26"/>
      <c r="Z462" s="26"/>
      <c r="AA462" s="26"/>
      <c r="AB462" s="26"/>
      <c r="AC462" s="14"/>
      <c r="AD462" s="26"/>
      <c r="AE462" s="26"/>
      <c r="AF462" s="26"/>
      <c r="AG462" s="26"/>
      <c r="AH462" s="26"/>
      <c r="AI462" s="26"/>
      <c r="AJ462" s="26"/>
      <c r="AK462" s="14"/>
      <c r="AL462" s="26"/>
      <c r="AM462" s="26"/>
      <c r="AN462" s="26"/>
      <c r="AO462" s="26"/>
      <c r="AP462" s="26"/>
      <c r="AQ462" s="26"/>
      <c r="AR462" s="26"/>
      <c r="AS462" s="26"/>
      <c r="AT462" s="125"/>
      <c r="AU462" s="14"/>
      <c r="AV462" s="26"/>
      <c r="AW462" s="26"/>
      <c r="AX462" s="14"/>
      <c r="AY462" s="26"/>
      <c r="AZ462" s="26"/>
      <c r="BA462" s="14"/>
      <c r="BB462" s="26"/>
      <c r="BC462" s="26"/>
      <c r="BD462" s="14"/>
      <c r="BE462" s="26"/>
      <c r="BF462" s="26"/>
      <c r="BG462" s="14"/>
      <c r="BH462" s="26"/>
      <c r="BI462" s="26"/>
      <c r="BJ462" s="14"/>
      <c r="BK462" s="26"/>
      <c r="BL462" s="26"/>
      <c r="BM462" s="14"/>
      <c r="BN462" s="26"/>
      <c r="BO462" s="26"/>
      <c r="BP462" s="26"/>
      <c r="BQ462" s="26"/>
      <c r="BR462" s="26"/>
    </row>
    <row r="463" spans="1:70">
      <c r="A463" s="10"/>
      <c r="B463" s="10"/>
      <c r="C463" s="10"/>
      <c r="D463" s="10"/>
      <c r="E463" s="92"/>
      <c r="F463" s="10"/>
      <c r="G463" s="10"/>
      <c r="H463" s="172"/>
      <c r="I463" s="10"/>
      <c r="J463" s="10"/>
      <c r="K463" s="10"/>
      <c r="L463" s="10"/>
      <c r="M463" s="10"/>
      <c r="N463" s="10"/>
      <c r="O463" s="26"/>
      <c r="P463" s="65"/>
      <c r="Q463" s="26"/>
      <c r="R463" s="65"/>
      <c r="S463" s="26"/>
      <c r="T463" s="26"/>
      <c r="U463" s="125"/>
      <c r="V463" s="125"/>
      <c r="W463" s="14"/>
      <c r="X463" s="14"/>
      <c r="Y463" s="26"/>
      <c r="Z463" s="26"/>
      <c r="AA463" s="26"/>
      <c r="AB463" s="26"/>
      <c r="AC463" s="14"/>
      <c r="AD463" s="26"/>
      <c r="AE463" s="26"/>
      <c r="AF463" s="26"/>
      <c r="AG463" s="26"/>
      <c r="AH463" s="26"/>
      <c r="AI463" s="26"/>
      <c r="AJ463" s="26"/>
      <c r="AK463" s="14"/>
      <c r="AL463" s="26"/>
      <c r="AM463" s="26"/>
      <c r="AN463" s="26"/>
      <c r="AO463" s="26"/>
      <c r="AP463" s="26"/>
      <c r="AQ463" s="26"/>
      <c r="AR463" s="26"/>
      <c r="AS463" s="26"/>
      <c r="AT463" s="125"/>
      <c r="AU463" s="14"/>
      <c r="AV463" s="26"/>
      <c r="AW463" s="26"/>
      <c r="AX463" s="14"/>
      <c r="AY463" s="26"/>
      <c r="AZ463" s="26"/>
      <c r="BA463" s="14"/>
      <c r="BB463" s="26"/>
      <c r="BC463" s="26"/>
      <c r="BD463" s="14"/>
      <c r="BE463" s="26"/>
      <c r="BF463" s="26"/>
      <c r="BG463" s="14"/>
      <c r="BH463" s="26"/>
      <c r="BI463" s="26"/>
      <c r="BJ463" s="14"/>
      <c r="BK463" s="26"/>
      <c r="BL463" s="26"/>
      <c r="BM463" s="14"/>
      <c r="BN463" s="26"/>
      <c r="BO463" s="26"/>
      <c r="BP463" s="26"/>
      <c r="BQ463" s="26"/>
      <c r="BR463" s="26"/>
    </row>
    <row r="464" spans="1:70">
      <c r="A464" s="10"/>
      <c r="B464" s="10"/>
      <c r="C464" s="10"/>
      <c r="D464" s="10"/>
      <c r="E464" s="92"/>
      <c r="F464" s="10"/>
      <c r="G464" s="10"/>
      <c r="H464" s="172"/>
      <c r="I464" s="10"/>
      <c r="J464" s="10"/>
      <c r="K464" s="10"/>
      <c r="L464" s="10"/>
      <c r="M464" s="10"/>
      <c r="N464" s="10"/>
      <c r="O464" s="26"/>
      <c r="P464" s="65"/>
      <c r="Q464" s="26"/>
      <c r="R464" s="65"/>
      <c r="S464" s="26"/>
      <c r="T464" s="26"/>
      <c r="U464" s="125"/>
      <c r="V464" s="125"/>
      <c r="W464" s="14"/>
      <c r="X464" s="14"/>
      <c r="Y464" s="26"/>
      <c r="Z464" s="26"/>
      <c r="AA464" s="26"/>
      <c r="AB464" s="26"/>
      <c r="AC464" s="14"/>
      <c r="AD464" s="26"/>
      <c r="AE464" s="26"/>
      <c r="AF464" s="26"/>
      <c r="AG464" s="26"/>
      <c r="AH464" s="26"/>
      <c r="AI464" s="26"/>
      <c r="AJ464" s="26"/>
      <c r="AK464" s="14"/>
      <c r="AL464" s="26"/>
      <c r="AM464" s="26"/>
      <c r="AN464" s="26"/>
      <c r="AO464" s="26"/>
      <c r="AP464" s="26"/>
      <c r="AQ464" s="26"/>
      <c r="AR464" s="26"/>
      <c r="AS464" s="26"/>
      <c r="AT464" s="125"/>
      <c r="AU464" s="14"/>
      <c r="AV464" s="26"/>
      <c r="AW464" s="26"/>
      <c r="AX464" s="14"/>
      <c r="AY464" s="26"/>
      <c r="AZ464" s="26"/>
      <c r="BA464" s="14"/>
      <c r="BB464" s="26"/>
      <c r="BC464" s="26"/>
      <c r="BD464" s="14"/>
      <c r="BE464" s="26"/>
      <c r="BF464" s="26"/>
      <c r="BG464" s="14"/>
      <c r="BH464" s="26"/>
      <c r="BI464" s="26"/>
      <c r="BJ464" s="14"/>
      <c r="BK464" s="26"/>
      <c r="BL464" s="26"/>
      <c r="BM464" s="14"/>
      <c r="BN464" s="26"/>
      <c r="BO464" s="26"/>
      <c r="BP464" s="26"/>
      <c r="BQ464" s="26"/>
      <c r="BR464" s="26"/>
    </row>
    <row r="465" spans="1:70">
      <c r="A465" s="10"/>
      <c r="B465" s="10"/>
      <c r="C465" s="10"/>
      <c r="D465" s="10"/>
      <c r="E465" s="92"/>
      <c r="F465" s="10"/>
      <c r="G465" s="10"/>
      <c r="H465" s="172"/>
      <c r="I465" s="10"/>
      <c r="J465" s="10"/>
      <c r="K465" s="10"/>
      <c r="L465" s="10"/>
      <c r="M465" s="10"/>
      <c r="N465" s="10"/>
      <c r="O465" s="26"/>
      <c r="P465" s="65"/>
      <c r="Q465" s="26"/>
      <c r="R465" s="65"/>
      <c r="S465" s="26"/>
      <c r="T465" s="26"/>
      <c r="U465" s="125"/>
      <c r="V465" s="125"/>
      <c r="W465" s="14"/>
      <c r="X465" s="14"/>
      <c r="Y465" s="26"/>
      <c r="Z465" s="26"/>
      <c r="AA465" s="26"/>
      <c r="AB465" s="26"/>
      <c r="AC465" s="14"/>
      <c r="AD465" s="26"/>
      <c r="AE465" s="26"/>
      <c r="AF465" s="26"/>
      <c r="AG465" s="26"/>
      <c r="AH465" s="26"/>
      <c r="AI465" s="26"/>
      <c r="AJ465" s="26"/>
      <c r="AK465" s="14"/>
      <c r="AL465" s="26"/>
      <c r="AM465" s="26"/>
      <c r="AN465" s="26"/>
      <c r="AO465" s="26"/>
      <c r="AP465" s="26"/>
      <c r="AQ465" s="26"/>
      <c r="AR465" s="26"/>
      <c r="AS465" s="26"/>
      <c r="AT465" s="125"/>
      <c r="AU465" s="14"/>
      <c r="AV465" s="26"/>
      <c r="AW465" s="26"/>
      <c r="AX465" s="14"/>
      <c r="AY465" s="26"/>
      <c r="AZ465" s="26"/>
      <c r="BA465" s="14"/>
      <c r="BB465" s="26"/>
      <c r="BC465" s="26"/>
      <c r="BD465" s="14"/>
      <c r="BE465" s="26"/>
      <c r="BF465" s="26"/>
      <c r="BG465" s="14"/>
      <c r="BH465" s="26"/>
      <c r="BI465" s="26"/>
      <c r="BJ465" s="14"/>
      <c r="BK465" s="26"/>
      <c r="BL465" s="26"/>
      <c r="BM465" s="14"/>
      <c r="BN465" s="26"/>
      <c r="BO465" s="26"/>
      <c r="BP465" s="26"/>
      <c r="BQ465" s="26"/>
      <c r="BR465" s="26"/>
    </row>
    <row r="466" spans="1:70">
      <c r="A466" s="10"/>
      <c r="B466" s="10"/>
      <c r="C466" s="10"/>
      <c r="D466" s="10"/>
      <c r="E466" s="92"/>
      <c r="F466" s="10"/>
      <c r="G466" s="10"/>
      <c r="H466" s="172"/>
      <c r="I466" s="10"/>
      <c r="J466" s="10"/>
      <c r="K466" s="10"/>
      <c r="L466" s="10"/>
      <c r="M466" s="10"/>
      <c r="N466" s="10"/>
      <c r="O466" s="26"/>
      <c r="P466" s="65"/>
      <c r="Q466" s="26"/>
      <c r="R466" s="65"/>
      <c r="S466" s="26"/>
      <c r="T466" s="26"/>
      <c r="U466" s="125"/>
      <c r="V466" s="125"/>
      <c r="W466" s="14"/>
      <c r="X466" s="14"/>
      <c r="Y466" s="26"/>
      <c r="Z466" s="26"/>
      <c r="AA466" s="26"/>
      <c r="AB466" s="26"/>
      <c r="AC466" s="14"/>
      <c r="AD466" s="26"/>
      <c r="AE466" s="26"/>
      <c r="AF466" s="26"/>
      <c r="AG466" s="26"/>
      <c r="AH466" s="26"/>
      <c r="AI466" s="26"/>
      <c r="AJ466" s="26"/>
      <c r="AK466" s="14"/>
      <c r="AL466" s="26"/>
      <c r="AM466" s="26"/>
      <c r="AN466" s="26"/>
      <c r="AO466" s="26"/>
      <c r="AP466" s="26"/>
      <c r="AQ466" s="26"/>
      <c r="AR466" s="26"/>
      <c r="AS466" s="26"/>
      <c r="AT466" s="125"/>
      <c r="AU466" s="14"/>
      <c r="AV466" s="26"/>
      <c r="AW466" s="26"/>
      <c r="AX466" s="14"/>
      <c r="AY466" s="26"/>
      <c r="AZ466" s="26"/>
      <c r="BA466" s="14"/>
      <c r="BB466" s="26"/>
      <c r="BC466" s="26"/>
      <c r="BD466" s="14"/>
      <c r="BE466" s="26"/>
      <c r="BF466" s="26"/>
      <c r="BG466" s="14"/>
      <c r="BH466" s="26"/>
      <c r="BI466" s="26"/>
      <c r="BJ466" s="14"/>
      <c r="BK466" s="26"/>
      <c r="BL466" s="26"/>
      <c r="BM466" s="14"/>
      <c r="BN466" s="26"/>
      <c r="BO466" s="26"/>
      <c r="BP466" s="26"/>
      <c r="BQ466" s="26"/>
      <c r="BR466" s="26"/>
    </row>
    <row r="467" spans="1:70">
      <c r="A467" s="10"/>
      <c r="B467" s="10"/>
      <c r="C467" s="10"/>
      <c r="D467" s="10"/>
      <c r="E467" s="92"/>
      <c r="F467" s="10"/>
      <c r="G467" s="10"/>
      <c r="H467" s="172"/>
      <c r="I467" s="10"/>
      <c r="J467" s="10"/>
      <c r="K467" s="10"/>
      <c r="L467" s="10"/>
      <c r="M467" s="10"/>
      <c r="N467" s="10"/>
      <c r="O467" s="26"/>
      <c r="P467" s="65"/>
      <c r="Q467" s="26"/>
      <c r="R467" s="65"/>
      <c r="S467" s="26"/>
      <c r="T467" s="26"/>
      <c r="U467" s="125"/>
      <c r="V467" s="125"/>
      <c r="W467" s="14"/>
      <c r="X467" s="14"/>
      <c r="Y467" s="26"/>
      <c r="Z467" s="26"/>
      <c r="AA467" s="26"/>
      <c r="AB467" s="26"/>
      <c r="AC467" s="14"/>
      <c r="AD467" s="26"/>
      <c r="AE467" s="26"/>
      <c r="AF467" s="26"/>
      <c r="AG467" s="26"/>
      <c r="AH467" s="26"/>
      <c r="AI467" s="26"/>
      <c r="AJ467" s="26"/>
      <c r="AK467" s="14"/>
      <c r="AL467" s="26"/>
      <c r="AM467" s="26"/>
      <c r="AN467" s="26"/>
      <c r="AO467" s="26"/>
      <c r="AP467" s="26"/>
      <c r="AQ467" s="26"/>
      <c r="AR467" s="26"/>
      <c r="AS467" s="26"/>
      <c r="AT467" s="125"/>
      <c r="AU467" s="14"/>
      <c r="AV467" s="26"/>
      <c r="AW467" s="26"/>
      <c r="AX467" s="14"/>
      <c r="AY467" s="26"/>
      <c r="AZ467" s="26"/>
      <c r="BA467" s="14"/>
      <c r="BB467" s="26"/>
      <c r="BC467" s="26"/>
      <c r="BD467" s="14"/>
      <c r="BE467" s="26"/>
      <c r="BF467" s="26"/>
      <c r="BG467" s="14"/>
      <c r="BH467" s="26"/>
      <c r="BI467" s="26"/>
      <c r="BJ467" s="14"/>
      <c r="BK467" s="26"/>
      <c r="BL467" s="26"/>
      <c r="BM467" s="14"/>
      <c r="BN467" s="26"/>
      <c r="BO467" s="26"/>
      <c r="BP467" s="26"/>
      <c r="BQ467" s="26"/>
      <c r="BR467" s="26"/>
    </row>
    <row r="468" spans="1:70">
      <c r="A468" s="10"/>
      <c r="B468" s="10"/>
      <c r="C468" s="10"/>
      <c r="D468" s="10"/>
      <c r="E468" s="92"/>
      <c r="F468" s="10"/>
      <c r="G468" s="10"/>
      <c r="H468" s="172"/>
      <c r="I468" s="10"/>
      <c r="J468" s="10"/>
      <c r="K468" s="10"/>
      <c r="L468" s="10"/>
      <c r="M468" s="10"/>
      <c r="N468" s="10"/>
      <c r="O468" s="26"/>
      <c r="P468" s="65"/>
      <c r="Q468" s="26"/>
      <c r="R468" s="65"/>
      <c r="S468" s="26"/>
      <c r="T468" s="26"/>
      <c r="U468" s="125"/>
      <c r="V468" s="125"/>
      <c r="W468" s="14"/>
      <c r="X468" s="14"/>
      <c r="Y468" s="26"/>
      <c r="Z468" s="26"/>
      <c r="AA468" s="26"/>
      <c r="AB468" s="26"/>
      <c r="AC468" s="14"/>
      <c r="AD468" s="26"/>
      <c r="AE468" s="26"/>
      <c r="AF468" s="26"/>
      <c r="AG468" s="26"/>
      <c r="AH468" s="26"/>
      <c r="AI468" s="26"/>
      <c r="AJ468" s="26"/>
      <c r="AK468" s="14"/>
      <c r="AL468" s="26"/>
      <c r="AM468" s="26"/>
      <c r="AN468" s="26"/>
      <c r="AO468" s="26"/>
      <c r="AP468" s="26"/>
      <c r="AQ468" s="26"/>
      <c r="AR468" s="26"/>
      <c r="AS468" s="26"/>
      <c r="AT468" s="125"/>
      <c r="AU468" s="14"/>
      <c r="AV468" s="26"/>
      <c r="AW468" s="26"/>
      <c r="AX468" s="14"/>
      <c r="AY468" s="26"/>
      <c r="AZ468" s="26"/>
      <c r="BA468" s="14"/>
      <c r="BB468" s="26"/>
      <c r="BC468" s="26"/>
      <c r="BD468" s="14"/>
      <c r="BE468" s="26"/>
      <c r="BF468" s="26"/>
      <c r="BG468" s="14"/>
      <c r="BH468" s="26"/>
      <c r="BI468" s="26"/>
      <c r="BJ468" s="14"/>
      <c r="BK468" s="26"/>
      <c r="BL468" s="26"/>
      <c r="BM468" s="14"/>
      <c r="BN468" s="26"/>
      <c r="BO468" s="26"/>
      <c r="BP468" s="26"/>
      <c r="BQ468" s="26"/>
      <c r="BR468" s="26"/>
    </row>
    <row r="469" spans="1:70">
      <c r="A469" s="10"/>
      <c r="B469" s="10"/>
      <c r="C469" s="10"/>
      <c r="D469" s="10"/>
      <c r="E469" s="92"/>
      <c r="F469" s="10"/>
      <c r="G469" s="10"/>
      <c r="H469" s="172"/>
      <c r="I469" s="10"/>
      <c r="J469" s="10"/>
      <c r="K469" s="10"/>
      <c r="L469" s="10"/>
      <c r="M469" s="10"/>
      <c r="N469" s="10"/>
      <c r="O469" s="26"/>
      <c r="P469" s="65"/>
      <c r="Q469" s="26"/>
      <c r="R469" s="65"/>
      <c r="S469" s="26"/>
      <c r="T469" s="26"/>
      <c r="U469" s="125"/>
      <c r="V469" s="125"/>
      <c r="W469" s="14"/>
      <c r="X469" s="14"/>
      <c r="Y469" s="26"/>
      <c r="Z469" s="26"/>
      <c r="AA469" s="26"/>
      <c r="AB469" s="26"/>
      <c r="AC469" s="14"/>
      <c r="AD469" s="26"/>
      <c r="AE469" s="26"/>
      <c r="AF469" s="26"/>
      <c r="AG469" s="26"/>
      <c r="AH469" s="26"/>
      <c r="AI469" s="26"/>
      <c r="AJ469" s="26"/>
      <c r="AK469" s="14"/>
      <c r="AL469" s="26"/>
      <c r="AM469" s="26"/>
      <c r="AN469" s="26"/>
      <c r="AO469" s="26"/>
      <c r="AP469" s="26"/>
      <c r="AQ469" s="26"/>
      <c r="AR469" s="26"/>
      <c r="AS469" s="26"/>
      <c r="AT469" s="125"/>
      <c r="AU469" s="14"/>
      <c r="AV469" s="26"/>
      <c r="AW469" s="26"/>
      <c r="AX469" s="14"/>
      <c r="AY469" s="26"/>
      <c r="AZ469" s="26"/>
      <c r="BA469" s="14"/>
      <c r="BB469" s="26"/>
      <c r="BC469" s="26"/>
      <c r="BD469" s="14"/>
      <c r="BE469" s="26"/>
      <c r="BF469" s="26"/>
      <c r="BG469" s="14"/>
      <c r="BH469" s="26"/>
      <c r="BI469" s="26"/>
      <c r="BJ469" s="14"/>
      <c r="BK469" s="26"/>
      <c r="BL469" s="26"/>
      <c r="BM469" s="14"/>
      <c r="BN469" s="26"/>
      <c r="BO469" s="26"/>
      <c r="BP469" s="26"/>
      <c r="BQ469" s="26"/>
      <c r="BR469" s="26"/>
    </row>
    <row r="470" spans="1:70">
      <c r="A470" s="10"/>
      <c r="B470" s="10"/>
      <c r="C470" s="10"/>
      <c r="D470" s="10"/>
      <c r="E470" s="92"/>
      <c r="F470" s="10"/>
      <c r="G470" s="10"/>
      <c r="H470" s="172"/>
      <c r="I470" s="10"/>
      <c r="J470" s="10"/>
      <c r="K470" s="10"/>
      <c r="L470" s="10"/>
      <c r="M470" s="10"/>
      <c r="N470" s="10"/>
      <c r="O470" s="26"/>
      <c r="P470" s="65"/>
      <c r="Q470" s="26"/>
      <c r="R470" s="65"/>
      <c r="S470" s="26"/>
      <c r="T470" s="26"/>
      <c r="U470" s="125"/>
      <c r="V470" s="125"/>
      <c r="W470" s="14"/>
      <c r="X470" s="14"/>
      <c r="Y470" s="26"/>
      <c r="Z470" s="26"/>
      <c r="AA470" s="26"/>
      <c r="AB470" s="26"/>
      <c r="AC470" s="14"/>
      <c r="AD470" s="26"/>
      <c r="AE470" s="26"/>
      <c r="AF470" s="26"/>
      <c r="AG470" s="26"/>
      <c r="AH470" s="26"/>
      <c r="AI470" s="26"/>
      <c r="AJ470" s="26"/>
      <c r="AK470" s="14"/>
      <c r="AL470" s="26"/>
      <c r="AM470" s="26"/>
      <c r="AN470" s="26"/>
      <c r="AO470" s="26"/>
      <c r="AP470" s="26"/>
      <c r="AQ470" s="26"/>
      <c r="AR470" s="26"/>
      <c r="AS470" s="26"/>
      <c r="AT470" s="125"/>
      <c r="AU470" s="14"/>
      <c r="AV470" s="26"/>
      <c r="AW470" s="26"/>
      <c r="AX470" s="14"/>
      <c r="AY470" s="26"/>
      <c r="AZ470" s="26"/>
      <c r="BA470" s="14"/>
      <c r="BB470" s="26"/>
      <c r="BC470" s="26"/>
      <c r="BD470" s="14"/>
      <c r="BE470" s="26"/>
      <c r="BF470" s="26"/>
      <c r="BG470" s="14"/>
      <c r="BH470" s="26"/>
      <c r="BI470" s="26"/>
      <c r="BJ470" s="14"/>
      <c r="BK470" s="26"/>
      <c r="BL470" s="26"/>
      <c r="BM470" s="14"/>
      <c r="BN470" s="26"/>
      <c r="BO470" s="26"/>
      <c r="BP470" s="26"/>
      <c r="BQ470" s="26"/>
      <c r="BR470" s="26"/>
    </row>
    <row r="471" spans="1:70">
      <c r="A471" s="10"/>
      <c r="B471" s="10"/>
      <c r="C471" s="10"/>
      <c r="D471" s="10"/>
      <c r="E471" s="92"/>
      <c r="F471" s="10"/>
      <c r="G471" s="10"/>
      <c r="H471" s="172"/>
      <c r="I471" s="10"/>
      <c r="J471" s="10"/>
      <c r="K471" s="10"/>
      <c r="L471" s="10"/>
      <c r="M471" s="10"/>
      <c r="N471" s="10"/>
      <c r="O471" s="26"/>
      <c r="P471" s="65"/>
      <c r="Q471" s="26"/>
      <c r="R471" s="65"/>
      <c r="S471" s="26"/>
      <c r="T471" s="26"/>
      <c r="U471" s="125"/>
      <c r="V471" s="125"/>
      <c r="W471" s="14"/>
      <c r="X471" s="14"/>
      <c r="Y471" s="26"/>
      <c r="Z471" s="26"/>
      <c r="AA471" s="26"/>
      <c r="AB471" s="26"/>
      <c r="AC471" s="14"/>
      <c r="AD471" s="26"/>
      <c r="AE471" s="26"/>
      <c r="AF471" s="26"/>
      <c r="AG471" s="26"/>
      <c r="AH471" s="26"/>
      <c r="AI471" s="26"/>
      <c r="AJ471" s="26"/>
      <c r="AK471" s="14"/>
      <c r="AL471" s="26"/>
      <c r="AM471" s="26"/>
      <c r="AN471" s="26"/>
      <c r="AO471" s="26"/>
      <c r="AP471" s="26"/>
      <c r="AQ471" s="26"/>
      <c r="AR471" s="26"/>
      <c r="AS471" s="26"/>
      <c r="AT471" s="125"/>
      <c r="AU471" s="14"/>
      <c r="AV471" s="26"/>
      <c r="AW471" s="26"/>
      <c r="AX471" s="14"/>
      <c r="AY471" s="26"/>
      <c r="AZ471" s="26"/>
      <c r="BA471" s="14"/>
      <c r="BB471" s="26"/>
      <c r="BC471" s="26"/>
      <c r="BD471" s="14"/>
      <c r="BE471" s="26"/>
      <c r="BF471" s="26"/>
      <c r="BG471" s="14"/>
      <c r="BH471" s="26"/>
      <c r="BI471" s="26"/>
      <c r="BJ471" s="14"/>
      <c r="BK471" s="26"/>
      <c r="BL471" s="26"/>
      <c r="BM471" s="14"/>
      <c r="BN471" s="26"/>
      <c r="BO471" s="26"/>
      <c r="BP471" s="26"/>
      <c r="BQ471" s="26"/>
      <c r="BR471" s="26"/>
    </row>
    <row r="472" spans="1:70">
      <c r="A472" s="10"/>
      <c r="B472" s="10"/>
      <c r="C472" s="10"/>
      <c r="D472" s="10"/>
      <c r="E472" s="92"/>
      <c r="F472" s="10"/>
      <c r="G472" s="10"/>
      <c r="H472" s="172"/>
      <c r="I472" s="10"/>
      <c r="J472" s="10"/>
      <c r="K472" s="10"/>
      <c r="L472" s="10"/>
      <c r="M472" s="10"/>
      <c r="N472" s="10"/>
      <c r="O472" s="26"/>
      <c r="P472" s="65"/>
      <c r="Q472" s="26"/>
      <c r="R472" s="65"/>
      <c r="S472" s="26"/>
      <c r="T472" s="26"/>
      <c r="U472" s="125"/>
      <c r="V472" s="125"/>
      <c r="W472" s="14"/>
      <c r="X472" s="14"/>
      <c r="Y472" s="26"/>
      <c r="Z472" s="26"/>
      <c r="AA472" s="26"/>
      <c r="AB472" s="26"/>
      <c r="AC472" s="14"/>
      <c r="AD472" s="26"/>
      <c r="AE472" s="26"/>
      <c r="AF472" s="26"/>
      <c r="AG472" s="26"/>
      <c r="AH472" s="26"/>
      <c r="AI472" s="26"/>
      <c r="AJ472" s="26"/>
      <c r="AK472" s="14"/>
      <c r="AL472" s="26"/>
      <c r="AM472" s="26"/>
      <c r="AN472" s="26"/>
      <c r="AO472" s="26"/>
      <c r="AP472" s="26"/>
      <c r="AQ472" s="26"/>
      <c r="AR472" s="26"/>
      <c r="AS472" s="26"/>
      <c r="AT472" s="125"/>
      <c r="AU472" s="14"/>
      <c r="AV472" s="26"/>
      <c r="AW472" s="26"/>
      <c r="AX472" s="14"/>
      <c r="AY472" s="26"/>
      <c r="AZ472" s="26"/>
      <c r="BA472" s="14"/>
      <c r="BB472" s="26"/>
      <c r="BC472" s="26"/>
      <c r="BD472" s="14"/>
      <c r="BE472" s="26"/>
      <c r="BF472" s="26"/>
      <c r="BG472" s="14"/>
      <c r="BH472" s="26"/>
      <c r="BI472" s="26"/>
      <c r="BJ472" s="14"/>
      <c r="BK472" s="26"/>
      <c r="BL472" s="26"/>
      <c r="BM472" s="14"/>
      <c r="BN472" s="26"/>
      <c r="BO472" s="26"/>
      <c r="BP472" s="26"/>
      <c r="BQ472" s="26"/>
      <c r="BR472" s="26"/>
    </row>
    <row r="473" spans="1:70">
      <c r="A473" s="10"/>
      <c r="B473" s="10"/>
      <c r="C473" s="10"/>
      <c r="D473" s="10"/>
      <c r="E473" s="92"/>
      <c r="F473" s="10"/>
      <c r="G473" s="10"/>
      <c r="H473" s="172"/>
      <c r="I473" s="10"/>
      <c r="J473" s="10"/>
      <c r="K473" s="10"/>
      <c r="L473" s="10"/>
      <c r="M473" s="10"/>
      <c r="N473" s="10"/>
      <c r="O473" s="26"/>
      <c r="P473" s="65"/>
      <c r="Q473" s="26"/>
      <c r="R473" s="65"/>
      <c r="S473" s="26"/>
      <c r="T473" s="26"/>
      <c r="U473" s="125"/>
      <c r="V473" s="125"/>
      <c r="W473" s="14"/>
      <c r="X473" s="14"/>
      <c r="Y473" s="26"/>
      <c r="Z473" s="26"/>
      <c r="AA473" s="26"/>
      <c r="AB473" s="26"/>
      <c r="AC473" s="14"/>
      <c r="AD473" s="26"/>
      <c r="AE473" s="26"/>
      <c r="AF473" s="26"/>
      <c r="AG473" s="26"/>
      <c r="AH473" s="26"/>
      <c r="AI473" s="26"/>
      <c r="AJ473" s="26"/>
      <c r="AK473" s="14"/>
      <c r="AL473" s="26"/>
      <c r="AM473" s="26"/>
      <c r="AN473" s="26"/>
      <c r="AO473" s="26"/>
      <c r="AP473" s="26"/>
      <c r="AQ473" s="26"/>
      <c r="AR473" s="26"/>
      <c r="AS473" s="26"/>
      <c r="AT473" s="125"/>
      <c r="AU473" s="14"/>
      <c r="AV473" s="26"/>
      <c r="AW473" s="26"/>
      <c r="AX473" s="14"/>
      <c r="AY473" s="26"/>
      <c r="AZ473" s="26"/>
      <c r="BA473" s="14"/>
      <c r="BB473" s="26"/>
      <c r="BC473" s="26"/>
      <c r="BD473" s="14"/>
      <c r="BE473" s="26"/>
      <c r="BF473" s="26"/>
      <c r="BG473" s="14"/>
      <c r="BH473" s="26"/>
      <c r="BI473" s="26"/>
      <c r="BJ473" s="14"/>
      <c r="BK473" s="26"/>
      <c r="BL473" s="26"/>
      <c r="BM473" s="14"/>
      <c r="BN473" s="26"/>
      <c r="BO473" s="26"/>
      <c r="BP473" s="26"/>
      <c r="BQ473" s="26"/>
      <c r="BR473" s="26"/>
    </row>
    <row r="474" spans="1:70">
      <c r="A474" s="10"/>
      <c r="B474" s="10"/>
      <c r="C474" s="10"/>
      <c r="D474" s="10"/>
      <c r="E474" s="92"/>
      <c r="F474" s="10"/>
      <c r="G474" s="10"/>
      <c r="H474" s="172"/>
      <c r="I474" s="10"/>
      <c r="J474" s="10"/>
      <c r="K474" s="10"/>
      <c r="L474" s="10"/>
      <c r="M474" s="10"/>
      <c r="N474" s="10"/>
      <c r="O474" s="26"/>
      <c r="P474" s="65"/>
      <c r="Q474" s="26"/>
      <c r="R474" s="65"/>
      <c r="S474" s="26"/>
      <c r="T474" s="26"/>
      <c r="U474" s="125"/>
      <c r="V474" s="125"/>
      <c r="W474" s="14"/>
      <c r="X474" s="14"/>
      <c r="Y474" s="26"/>
      <c r="Z474" s="26"/>
      <c r="AA474" s="26"/>
      <c r="AB474" s="26"/>
      <c r="AC474" s="14"/>
      <c r="AD474" s="26"/>
      <c r="AE474" s="26"/>
      <c r="AF474" s="26"/>
      <c r="AG474" s="26"/>
      <c r="AH474" s="26"/>
      <c r="AI474" s="26"/>
      <c r="AJ474" s="26"/>
      <c r="AK474" s="14"/>
      <c r="AL474" s="26"/>
      <c r="AM474" s="26"/>
      <c r="AN474" s="26"/>
      <c r="AO474" s="26"/>
      <c r="AP474" s="26"/>
      <c r="AQ474" s="26"/>
      <c r="AR474" s="26"/>
      <c r="AS474" s="26"/>
      <c r="AT474" s="125"/>
      <c r="AU474" s="14"/>
      <c r="AV474" s="26"/>
      <c r="AW474" s="26"/>
      <c r="AX474" s="14"/>
      <c r="AY474" s="26"/>
      <c r="AZ474" s="26"/>
      <c r="BA474" s="14"/>
      <c r="BB474" s="26"/>
      <c r="BC474" s="26"/>
      <c r="BD474" s="14"/>
      <c r="BE474" s="26"/>
      <c r="BF474" s="26"/>
      <c r="BG474" s="14"/>
      <c r="BH474" s="26"/>
      <c r="BI474" s="26"/>
      <c r="BJ474" s="14"/>
      <c r="BK474" s="26"/>
      <c r="BL474" s="26"/>
      <c r="BM474" s="14"/>
      <c r="BN474" s="26"/>
      <c r="BO474" s="26"/>
      <c r="BP474" s="26"/>
      <c r="BQ474" s="26"/>
      <c r="BR474" s="26"/>
    </row>
    <row r="475" spans="1:70">
      <c r="A475" s="10"/>
      <c r="B475" s="10"/>
      <c r="C475" s="10"/>
      <c r="D475" s="10"/>
      <c r="E475" s="92"/>
      <c r="F475" s="10"/>
      <c r="G475" s="10"/>
      <c r="H475" s="172"/>
      <c r="I475" s="10"/>
      <c r="J475" s="10"/>
      <c r="K475" s="10"/>
      <c r="L475" s="10"/>
      <c r="M475" s="10"/>
      <c r="N475" s="10"/>
      <c r="O475" s="26"/>
      <c r="P475" s="65"/>
      <c r="Q475" s="26"/>
      <c r="R475" s="65"/>
      <c r="S475" s="26"/>
      <c r="T475" s="26"/>
      <c r="U475" s="125"/>
      <c r="V475" s="125"/>
      <c r="W475" s="14"/>
      <c r="X475" s="14"/>
      <c r="Y475" s="26"/>
      <c r="Z475" s="26"/>
      <c r="AA475" s="26"/>
      <c r="AB475" s="26"/>
      <c r="AC475" s="14"/>
      <c r="AD475" s="26"/>
      <c r="AE475" s="26"/>
      <c r="AF475" s="26"/>
      <c r="AG475" s="26"/>
      <c r="AH475" s="26"/>
      <c r="AI475" s="26"/>
      <c r="AJ475" s="26"/>
      <c r="AK475" s="14"/>
      <c r="AL475" s="26"/>
      <c r="AM475" s="26"/>
      <c r="AN475" s="26"/>
      <c r="AO475" s="26"/>
      <c r="AP475" s="26"/>
      <c r="AQ475" s="26"/>
      <c r="AR475" s="26"/>
      <c r="AS475" s="26"/>
      <c r="AT475" s="125"/>
      <c r="AU475" s="14"/>
      <c r="AV475" s="26"/>
      <c r="AW475" s="26"/>
      <c r="AX475" s="14"/>
      <c r="AY475" s="26"/>
      <c r="AZ475" s="26"/>
      <c r="BA475" s="14"/>
      <c r="BB475" s="26"/>
      <c r="BC475" s="26"/>
      <c r="BD475" s="14"/>
      <c r="BE475" s="26"/>
      <c r="BF475" s="26"/>
      <c r="BG475" s="14"/>
      <c r="BH475" s="26"/>
      <c r="BI475" s="26"/>
      <c r="BJ475" s="14"/>
      <c r="BK475" s="26"/>
      <c r="BL475" s="26"/>
      <c r="BM475" s="14"/>
      <c r="BN475" s="26"/>
      <c r="BO475" s="26"/>
      <c r="BP475" s="26"/>
      <c r="BQ475" s="26"/>
      <c r="BR475" s="26"/>
    </row>
    <row r="476" spans="1:70">
      <c r="A476" s="10"/>
      <c r="B476" s="10"/>
      <c r="C476" s="10"/>
      <c r="D476" s="10"/>
      <c r="E476" s="92"/>
      <c r="F476" s="10"/>
      <c r="G476" s="10"/>
      <c r="H476" s="172"/>
      <c r="I476" s="10"/>
      <c r="J476" s="10"/>
      <c r="K476" s="10"/>
      <c r="L476" s="10"/>
      <c r="M476" s="10"/>
      <c r="N476" s="10"/>
      <c r="O476" s="26"/>
      <c r="P476" s="65"/>
      <c r="Q476" s="26"/>
      <c r="R476" s="65"/>
      <c r="S476" s="26"/>
      <c r="T476" s="26"/>
      <c r="U476" s="125"/>
      <c r="V476" s="125"/>
      <c r="W476" s="14"/>
      <c r="X476" s="14"/>
      <c r="Y476" s="26"/>
      <c r="Z476" s="26"/>
      <c r="AA476" s="26"/>
      <c r="AB476" s="26"/>
      <c r="AC476" s="14"/>
      <c r="AD476" s="26"/>
      <c r="AE476" s="26"/>
      <c r="AF476" s="26"/>
      <c r="AG476" s="26"/>
      <c r="AH476" s="26"/>
      <c r="AI476" s="26"/>
      <c r="AJ476" s="26"/>
      <c r="AK476" s="14"/>
      <c r="AL476" s="26"/>
      <c r="AM476" s="26"/>
      <c r="AN476" s="26"/>
      <c r="AO476" s="26"/>
      <c r="AP476" s="26"/>
      <c r="AQ476" s="26"/>
      <c r="AR476" s="26"/>
      <c r="AS476" s="26"/>
      <c r="AT476" s="125"/>
      <c r="AU476" s="14"/>
      <c r="AV476" s="26"/>
      <c r="AW476" s="26"/>
      <c r="AX476" s="14"/>
      <c r="AY476" s="26"/>
      <c r="AZ476" s="26"/>
      <c r="BA476" s="14"/>
      <c r="BB476" s="26"/>
      <c r="BC476" s="26"/>
      <c r="BD476" s="14"/>
      <c r="BE476" s="26"/>
      <c r="BF476" s="26"/>
      <c r="BG476" s="14"/>
      <c r="BH476" s="26"/>
      <c r="BI476" s="26"/>
      <c r="BJ476" s="14"/>
      <c r="BK476" s="26"/>
      <c r="BL476" s="26"/>
      <c r="BM476" s="14"/>
      <c r="BN476" s="26"/>
      <c r="BO476" s="26"/>
      <c r="BP476" s="26"/>
      <c r="BQ476" s="26"/>
      <c r="BR476" s="26"/>
    </row>
    <row r="477" spans="1:70">
      <c r="A477" s="10"/>
      <c r="B477" s="10"/>
      <c r="C477" s="10"/>
      <c r="D477" s="10"/>
      <c r="E477" s="92"/>
      <c r="F477" s="10"/>
      <c r="G477" s="10"/>
      <c r="H477" s="172"/>
      <c r="I477" s="10"/>
      <c r="J477" s="10"/>
      <c r="K477" s="10"/>
      <c r="L477" s="10"/>
      <c r="M477" s="10"/>
      <c r="N477" s="10"/>
      <c r="O477" s="26"/>
      <c r="P477" s="65"/>
      <c r="Q477" s="26"/>
      <c r="R477" s="65"/>
      <c r="S477" s="26"/>
      <c r="T477" s="26"/>
      <c r="U477" s="125"/>
      <c r="V477" s="125"/>
      <c r="W477" s="14"/>
      <c r="X477" s="14"/>
      <c r="Y477" s="26"/>
      <c r="Z477" s="26"/>
      <c r="AA477" s="26"/>
      <c r="AB477" s="26"/>
      <c r="AC477" s="14"/>
      <c r="AD477" s="26"/>
      <c r="AE477" s="26"/>
      <c r="AF477" s="26"/>
      <c r="AG477" s="26"/>
      <c r="AH477" s="26"/>
      <c r="AI477" s="26"/>
      <c r="AJ477" s="26"/>
      <c r="AK477" s="14"/>
      <c r="AL477" s="26"/>
      <c r="AM477" s="26"/>
      <c r="AN477" s="26"/>
      <c r="AO477" s="26"/>
      <c r="AP477" s="26"/>
      <c r="AQ477" s="26"/>
      <c r="AR477" s="26"/>
      <c r="AS477" s="26"/>
      <c r="AT477" s="125"/>
      <c r="AU477" s="14"/>
      <c r="AV477" s="26"/>
      <c r="AW477" s="26"/>
      <c r="AX477" s="14"/>
      <c r="AY477" s="26"/>
      <c r="AZ477" s="26"/>
      <c r="BA477" s="14"/>
      <c r="BB477" s="26"/>
      <c r="BC477" s="26"/>
      <c r="BD477" s="14"/>
      <c r="BE477" s="26"/>
      <c r="BF477" s="26"/>
      <c r="BG477" s="14"/>
      <c r="BH477" s="26"/>
      <c r="BI477" s="26"/>
      <c r="BJ477" s="14"/>
      <c r="BK477" s="26"/>
      <c r="BL477" s="26"/>
      <c r="BM477" s="14"/>
      <c r="BN477" s="26"/>
      <c r="BO477" s="26"/>
      <c r="BP477" s="26"/>
      <c r="BQ477" s="26"/>
      <c r="BR477" s="26"/>
    </row>
    <row r="478" spans="1:70">
      <c r="A478" s="10"/>
      <c r="B478" s="10"/>
      <c r="C478" s="10"/>
      <c r="D478" s="10"/>
      <c r="E478" s="92"/>
      <c r="F478" s="10"/>
      <c r="G478" s="10"/>
      <c r="H478" s="172"/>
      <c r="I478" s="10"/>
      <c r="J478" s="10"/>
      <c r="K478" s="10"/>
      <c r="L478" s="10"/>
      <c r="M478" s="10"/>
      <c r="N478" s="10"/>
      <c r="O478" s="26"/>
      <c r="P478" s="65"/>
      <c r="Q478" s="26"/>
      <c r="R478" s="65"/>
      <c r="S478" s="26"/>
      <c r="T478" s="26"/>
      <c r="U478" s="125"/>
      <c r="V478" s="125"/>
      <c r="W478" s="14"/>
      <c r="X478" s="14"/>
      <c r="Y478" s="26"/>
      <c r="Z478" s="26"/>
      <c r="AA478" s="26"/>
      <c r="AB478" s="26"/>
      <c r="AC478" s="14"/>
      <c r="AD478" s="26"/>
      <c r="AE478" s="26"/>
      <c r="AF478" s="26"/>
      <c r="AG478" s="26"/>
      <c r="AH478" s="26"/>
      <c r="AI478" s="26"/>
      <c r="AJ478" s="26"/>
      <c r="AK478" s="14"/>
      <c r="AL478" s="26"/>
      <c r="AM478" s="26"/>
      <c r="AN478" s="26"/>
      <c r="AO478" s="26"/>
      <c r="AP478" s="26"/>
      <c r="AQ478" s="26"/>
      <c r="AR478" s="26"/>
      <c r="AS478" s="26"/>
      <c r="AT478" s="125"/>
      <c r="AU478" s="14"/>
      <c r="AV478" s="26"/>
      <c r="AW478" s="26"/>
      <c r="AX478" s="14"/>
      <c r="AY478" s="26"/>
      <c r="AZ478" s="26"/>
      <c r="BA478" s="14"/>
      <c r="BB478" s="26"/>
      <c r="BC478" s="26"/>
      <c r="BD478" s="14"/>
      <c r="BE478" s="26"/>
      <c r="BF478" s="26"/>
      <c r="BG478" s="14"/>
      <c r="BH478" s="26"/>
      <c r="BI478" s="26"/>
      <c r="BJ478" s="14"/>
      <c r="BK478" s="26"/>
      <c r="BL478" s="26"/>
      <c r="BM478" s="14"/>
      <c r="BN478" s="26"/>
      <c r="BO478" s="26"/>
      <c r="BP478" s="26"/>
      <c r="BQ478" s="26"/>
      <c r="BR478" s="26"/>
    </row>
    <row r="479" spans="1:70">
      <c r="A479" s="10"/>
      <c r="B479" s="10"/>
      <c r="C479" s="10"/>
      <c r="D479" s="10"/>
      <c r="E479" s="92"/>
      <c r="F479" s="10"/>
      <c r="G479" s="10"/>
      <c r="H479" s="172"/>
      <c r="I479" s="10"/>
      <c r="J479" s="10"/>
      <c r="K479" s="10"/>
      <c r="L479" s="10"/>
      <c r="M479" s="10"/>
      <c r="N479" s="10"/>
      <c r="O479" s="26"/>
      <c r="P479" s="65"/>
      <c r="Q479" s="26"/>
      <c r="R479" s="65"/>
      <c r="S479" s="26"/>
      <c r="T479" s="26"/>
      <c r="U479" s="125"/>
      <c r="V479" s="125"/>
      <c r="W479" s="14"/>
      <c r="X479" s="14"/>
      <c r="Y479" s="26"/>
      <c r="Z479" s="26"/>
      <c r="AA479" s="26"/>
      <c r="AB479" s="26"/>
      <c r="AC479" s="14"/>
      <c r="AD479" s="26"/>
      <c r="AE479" s="26"/>
      <c r="AF479" s="26"/>
      <c r="AG479" s="26"/>
      <c r="AH479" s="26"/>
      <c r="AI479" s="26"/>
      <c r="AJ479" s="26"/>
      <c r="AK479" s="14"/>
      <c r="AL479" s="26"/>
      <c r="AM479" s="26"/>
      <c r="AN479" s="26"/>
      <c r="AO479" s="26"/>
      <c r="AP479" s="26"/>
      <c r="AQ479" s="26"/>
      <c r="AR479" s="26"/>
      <c r="AS479" s="26"/>
      <c r="AT479" s="125"/>
      <c r="AU479" s="14"/>
      <c r="AV479" s="26"/>
      <c r="AW479" s="26"/>
      <c r="AX479" s="14"/>
      <c r="AY479" s="26"/>
      <c r="AZ479" s="26"/>
      <c r="BA479" s="14"/>
      <c r="BB479" s="26"/>
      <c r="BC479" s="26"/>
      <c r="BD479" s="14"/>
      <c r="BE479" s="26"/>
      <c r="BF479" s="26"/>
      <c r="BG479" s="14"/>
      <c r="BH479" s="26"/>
      <c r="BI479" s="26"/>
      <c r="BJ479" s="14"/>
      <c r="BK479" s="26"/>
      <c r="BL479" s="26"/>
      <c r="BM479" s="14"/>
      <c r="BN479" s="26"/>
      <c r="BO479" s="26"/>
      <c r="BP479" s="26"/>
      <c r="BQ479" s="26"/>
      <c r="BR479" s="26"/>
    </row>
    <row r="480" spans="1:70">
      <c r="A480" s="10"/>
      <c r="B480" s="10"/>
      <c r="C480" s="10"/>
      <c r="D480" s="10"/>
      <c r="E480" s="92"/>
      <c r="F480" s="10"/>
      <c r="G480" s="10"/>
      <c r="H480" s="172"/>
      <c r="I480" s="10"/>
      <c r="J480" s="10"/>
      <c r="K480" s="10"/>
      <c r="L480" s="10"/>
      <c r="M480" s="10"/>
      <c r="N480" s="10"/>
      <c r="O480" s="26"/>
      <c r="P480" s="65"/>
      <c r="Q480" s="26"/>
      <c r="R480" s="65"/>
      <c r="S480" s="26"/>
      <c r="T480" s="26"/>
      <c r="U480" s="125"/>
      <c r="V480" s="125"/>
      <c r="W480" s="14"/>
      <c r="X480" s="14"/>
      <c r="Y480" s="26"/>
      <c r="Z480" s="26"/>
      <c r="AA480" s="26"/>
      <c r="AB480" s="26"/>
      <c r="AC480" s="14"/>
      <c r="AD480" s="26"/>
      <c r="AE480" s="26"/>
      <c r="AF480" s="26"/>
      <c r="AG480" s="26"/>
      <c r="AH480" s="26"/>
      <c r="AI480" s="26"/>
      <c r="AJ480" s="26"/>
      <c r="AK480" s="14"/>
      <c r="AL480" s="26"/>
      <c r="AM480" s="26"/>
      <c r="AN480" s="26"/>
      <c r="AO480" s="26"/>
      <c r="AP480" s="26"/>
      <c r="AQ480" s="26"/>
      <c r="AR480" s="26"/>
      <c r="AS480" s="26"/>
      <c r="AT480" s="125"/>
      <c r="AU480" s="14"/>
      <c r="AV480" s="26"/>
      <c r="AW480" s="26"/>
      <c r="AX480" s="14"/>
      <c r="AY480" s="26"/>
      <c r="AZ480" s="26"/>
      <c r="BA480" s="14"/>
      <c r="BB480" s="26"/>
      <c r="BC480" s="26"/>
      <c r="BD480" s="14"/>
      <c r="BE480" s="26"/>
      <c r="BF480" s="26"/>
      <c r="BG480" s="14"/>
      <c r="BH480" s="26"/>
      <c r="BI480" s="26"/>
      <c r="BJ480" s="14"/>
      <c r="BK480" s="26"/>
      <c r="BL480" s="26"/>
      <c r="BM480" s="14"/>
      <c r="BN480" s="26"/>
      <c r="BO480" s="26"/>
      <c r="BP480" s="26"/>
      <c r="BQ480" s="26"/>
      <c r="BR480" s="26"/>
    </row>
    <row r="481" spans="1:70">
      <c r="A481" s="10"/>
      <c r="B481" s="10"/>
      <c r="C481" s="10"/>
      <c r="D481" s="10"/>
      <c r="E481" s="92"/>
      <c r="F481" s="10"/>
      <c r="G481" s="10"/>
      <c r="H481" s="172"/>
      <c r="I481" s="10"/>
      <c r="J481" s="10"/>
      <c r="K481" s="10"/>
      <c r="L481" s="10"/>
      <c r="M481" s="10"/>
      <c r="N481" s="10"/>
      <c r="O481" s="26"/>
      <c r="P481" s="65"/>
      <c r="Q481" s="26"/>
      <c r="R481" s="65"/>
      <c r="S481" s="26"/>
      <c r="T481" s="26"/>
      <c r="U481" s="125"/>
      <c r="V481" s="125"/>
      <c r="W481" s="14"/>
      <c r="X481" s="14"/>
      <c r="Y481" s="26"/>
      <c r="Z481" s="26"/>
      <c r="AA481" s="26"/>
      <c r="AB481" s="26"/>
      <c r="AC481" s="14"/>
      <c r="AD481" s="26"/>
      <c r="AE481" s="26"/>
      <c r="AF481" s="26"/>
      <c r="AG481" s="26"/>
      <c r="AH481" s="26"/>
      <c r="AI481" s="26"/>
      <c r="AJ481" s="26"/>
      <c r="AK481" s="14"/>
      <c r="AL481" s="26"/>
      <c r="AM481" s="26"/>
      <c r="AN481" s="26"/>
      <c r="AO481" s="26"/>
      <c r="AP481" s="26"/>
      <c r="AQ481" s="26"/>
      <c r="AR481" s="26"/>
      <c r="AS481" s="26"/>
      <c r="AT481" s="125"/>
      <c r="AU481" s="14"/>
      <c r="AV481" s="26"/>
      <c r="AW481" s="26"/>
      <c r="AX481" s="14"/>
      <c r="AY481" s="26"/>
      <c r="AZ481" s="26"/>
      <c r="BA481" s="14"/>
      <c r="BB481" s="26"/>
      <c r="BC481" s="26"/>
      <c r="BD481" s="14"/>
      <c r="BE481" s="26"/>
      <c r="BF481" s="26"/>
      <c r="BG481" s="14"/>
      <c r="BH481" s="26"/>
      <c r="BI481" s="26"/>
      <c r="BJ481" s="14"/>
      <c r="BK481" s="26"/>
      <c r="BL481" s="26"/>
      <c r="BM481" s="14"/>
      <c r="BN481" s="26"/>
      <c r="BO481" s="26"/>
      <c r="BP481" s="26"/>
      <c r="BQ481" s="26"/>
      <c r="BR481" s="26"/>
    </row>
    <row r="482" spans="1:70">
      <c r="A482" s="10"/>
      <c r="B482" s="10"/>
      <c r="C482" s="10"/>
      <c r="D482" s="10"/>
      <c r="E482" s="92"/>
      <c r="F482" s="10"/>
      <c r="G482" s="10"/>
      <c r="H482" s="172"/>
      <c r="I482" s="10"/>
      <c r="J482" s="10"/>
      <c r="K482" s="10"/>
      <c r="L482" s="10"/>
      <c r="M482" s="10"/>
      <c r="N482" s="10"/>
      <c r="O482" s="26"/>
      <c r="P482" s="65"/>
      <c r="Q482" s="26"/>
      <c r="R482" s="65"/>
      <c r="S482" s="26"/>
      <c r="T482" s="26"/>
      <c r="U482" s="125"/>
      <c r="V482" s="125"/>
      <c r="W482" s="14"/>
      <c r="X482" s="14"/>
      <c r="Y482" s="26"/>
      <c r="Z482" s="26"/>
      <c r="AA482" s="26"/>
      <c r="AB482" s="26"/>
      <c r="AC482" s="14"/>
      <c r="AD482" s="26"/>
      <c r="AE482" s="26"/>
      <c r="AF482" s="26"/>
      <c r="AG482" s="26"/>
      <c r="AH482" s="26"/>
      <c r="AI482" s="26"/>
      <c r="AJ482" s="26"/>
      <c r="AK482" s="14"/>
      <c r="AL482" s="26"/>
      <c r="AM482" s="26"/>
      <c r="AN482" s="26"/>
      <c r="AO482" s="26"/>
      <c r="AP482" s="26"/>
      <c r="AQ482" s="26"/>
      <c r="AR482" s="26"/>
      <c r="AS482" s="26"/>
      <c r="AT482" s="125"/>
      <c r="AU482" s="14"/>
      <c r="AV482" s="26"/>
      <c r="AW482" s="26"/>
      <c r="AX482" s="14"/>
      <c r="AY482" s="26"/>
      <c r="AZ482" s="26"/>
      <c r="BA482" s="14"/>
      <c r="BB482" s="26"/>
      <c r="BC482" s="26"/>
      <c r="BD482" s="14"/>
      <c r="BE482" s="26"/>
      <c r="BF482" s="26"/>
      <c r="BG482" s="14"/>
      <c r="BH482" s="26"/>
      <c r="BI482" s="26"/>
      <c r="BJ482" s="14"/>
      <c r="BK482" s="26"/>
      <c r="BL482" s="26"/>
      <c r="BM482" s="14"/>
      <c r="BN482" s="26"/>
      <c r="BO482" s="26"/>
      <c r="BP482" s="26"/>
      <c r="BQ482" s="26"/>
      <c r="BR482" s="26"/>
    </row>
    <row r="483" spans="1:70">
      <c r="A483" s="10"/>
      <c r="B483" s="10"/>
      <c r="C483" s="10"/>
      <c r="D483" s="10"/>
      <c r="E483" s="92"/>
      <c r="F483" s="10"/>
      <c r="G483" s="10"/>
      <c r="H483" s="172"/>
      <c r="I483" s="10"/>
      <c r="J483" s="10"/>
      <c r="K483" s="10"/>
      <c r="L483" s="10"/>
      <c r="M483" s="10"/>
      <c r="N483" s="10"/>
      <c r="O483" s="26"/>
      <c r="P483" s="65"/>
      <c r="Q483" s="26"/>
      <c r="R483" s="65"/>
      <c r="S483" s="26"/>
      <c r="T483" s="26"/>
      <c r="U483" s="125"/>
      <c r="V483" s="125"/>
      <c r="W483" s="14"/>
      <c r="X483" s="14"/>
      <c r="Y483" s="26"/>
      <c r="Z483" s="26"/>
      <c r="AA483" s="26"/>
      <c r="AB483" s="26"/>
      <c r="AC483" s="14"/>
      <c r="AD483" s="26"/>
      <c r="AE483" s="26"/>
      <c r="AF483" s="26"/>
      <c r="AG483" s="26"/>
      <c r="AH483" s="26"/>
      <c r="AI483" s="26"/>
      <c r="AJ483" s="26"/>
      <c r="AK483" s="14"/>
      <c r="AL483" s="26"/>
      <c r="AM483" s="26"/>
      <c r="AN483" s="26"/>
      <c r="AO483" s="26"/>
      <c r="AP483" s="26"/>
      <c r="AQ483" s="26"/>
      <c r="AR483" s="26"/>
      <c r="AS483" s="26"/>
      <c r="AT483" s="125"/>
      <c r="AU483" s="14"/>
      <c r="AV483" s="26"/>
      <c r="AW483" s="26"/>
      <c r="AX483" s="14"/>
      <c r="AY483" s="26"/>
      <c r="AZ483" s="26"/>
      <c r="BA483" s="14"/>
      <c r="BB483" s="26"/>
      <c r="BC483" s="26"/>
      <c r="BD483" s="14"/>
      <c r="BE483" s="26"/>
      <c r="BF483" s="26"/>
      <c r="BG483" s="14"/>
      <c r="BH483" s="26"/>
      <c r="BI483" s="26"/>
      <c r="BJ483" s="14"/>
      <c r="BK483" s="26"/>
      <c r="BL483" s="26"/>
      <c r="BM483" s="14"/>
      <c r="BN483" s="26"/>
      <c r="BO483" s="26"/>
      <c r="BP483" s="26"/>
      <c r="BQ483" s="26"/>
      <c r="BR483" s="26"/>
    </row>
    <row r="484" spans="1:70">
      <c r="A484" s="10"/>
      <c r="B484" s="10"/>
      <c r="C484" s="10"/>
      <c r="D484" s="10"/>
      <c r="E484" s="92"/>
      <c r="F484" s="10"/>
      <c r="G484" s="10"/>
      <c r="H484" s="172"/>
      <c r="I484" s="10"/>
      <c r="J484" s="10"/>
      <c r="K484" s="10"/>
      <c r="L484" s="10"/>
      <c r="M484" s="10"/>
      <c r="N484" s="10"/>
      <c r="O484" s="26"/>
      <c r="P484" s="65"/>
      <c r="Q484" s="26"/>
      <c r="R484" s="65"/>
      <c r="S484" s="26"/>
      <c r="T484" s="26"/>
      <c r="U484" s="125"/>
      <c r="V484" s="125"/>
      <c r="W484" s="14"/>
      <c r="X484" s="14"/>
      <c r="Y484" s="26"/>
      <c r="Z484" s="26"/>
      <c r="AA484" s="26"/>
      <c r="AB484" s="26"/>
      <c r="AC484" s="14"/>
      <c r="AD484" s="26"/>
      <c r="AE484" s="26"/>
      <c r="AF484" s="26"/>
      <c r="AG484" s="26"/>
      <c r="AH484" s="26"/>
      <c r="AI484" s="26"/>
      <c r="AJ484" s="26"/>
      <c r="AK484" s="14"/>
      <c r="AL484" s="26"/>
      <c r="AM484" s="26"/>
      <c r="AN484" s="26"/>
      <c r="AO484" s="26"/>
      <c r="AP484" s="26"/>
      <c r="AQ484" s="26"/>
      <c r="AR484" s="26"/>
      <c r="AS484" s="26"/>
      <c r="AT484" s="125"/>
      <c r="AU484" s="14"/>
      <c r="AV484" s="26"/>
      <c r="AW484" s="26"/>
      <c r="AX484" s="14"/>
      <c r="AY484" s="26"/>
      <c r="AZ484" s="26"/>
      <c r="BA484" s="14"/>
      <c r="BB484" s="26"/>
      <c r="BC484" s="26"/>
      <c r="BD484" s="14"/>
      <c r="BE484" s="26"/>
      <c r="BF484" s="26"/>
      <c r="BG484" s="14"/>
      <c r="BH484" s="26"/>
      <c r="BI484" s="26"/>
      <c r="BJ484" s="14"/>
      <c r="BK484" s="26"/>
      <c r="BL484" s="26"/>
      <c r="BM484" s="14"/>
      <c r="BN484" s="26"/>
      <c r="BO484" s="26"/>
      <c r="BP484" s="26"/>
      <c r="BQ484" s="26"/>
      <c r="BR484" s="26"/>
    </row>
    <row r="485" spans="1:70">
      <c r="A485" s="10"/>
      <c r="B485" s="10"/>
      <c r="C485" s="10"/>
      <c r="D485" s="10"/>
      <c r="E485" s="92"/>
      <c r="F485" s="10"/>
      <c r="G485" s="10"/>
      <c r="H485" s="172"/>
      <c r="I485" s="10"/>
      <c r="J485" s="10"/>
      <c r="K485" s="10"/>
      <c r="L485" s="10"/>
      <c r="M485" s="10"/>
      <c r="N485" s="10"/>
      <c r="O485" s="26"/>
      <c r="P485" s="65"/>
      <c r="Q485" s="26"/>
      <c r="R485" s="65"/>
      <c r="S485" s="26"/>
      <c r="T485" s="26"/>
      <c r="U485" s="125"/>
      <c r="V485" s="125"/>
      <c r="W485" s="14"/>
      <c r="X485" s="14"/>
      <c r="Y485" s="26"/>
      <c r="Z485" s="26"/>
      <c r="AA485" s="26"/>
      <c r="AB485" s="26"/>
      <c r="AC485" s="14"/>
      <c r="AD485" s="26"/>
      <c r="AE485" s="26"/>
      <c r="AF485" s="26"/>
      <c r="AG485" s="26"/>
      <c r="AH485" s="26"/>
      <c r="AI485" s="26"/>
      <c r="AJ485" s="26"/>
      <c r="AK485" s="14"/>
      <c r="AL485" s="26"/>
      <c r="AM485" s="26"/>
      <c r="AN485" s="26"/>
      <c r="AO485" s="26"/>
      <c r="AP485" s="26"/>
      <c r="AQ485" s="26"/>
      <c r="AR485" s="26"/>
      <c r="AS485" s="26"/>
      <c r="AT485" s="125"/>
      <c r="AU485" s="14"/>
      <c r="AV485" s="26"/>
      <c r="AW485" s="26"/>
      <c r="AX485" s="14"/>
      <c r="AY485" s="26"/>
      <c r="AZ485" s="26"/>
      <c r="BA485" s="14"/>
      <c r="BB485" s="26"/>
      <c r="BC485" s="26"/>
      <c r="BD485" s="14"/>
      <c r="BE485" s="26"/>
      <c r="BF485" s="26"/>
      <c r="BG485" s="14"/>
      <c r="BH485" s="26"/>
      <c r="BI485" s="26"/>
      <c r="BJ485" s="14"/>
      <c r="BK485" s="26"/>
      <c r="BL485" s="26"/>
      <c r="BM485" s="14"/>
      <c r="BN485" s="26"/>
      <c r="BO485" s="26"/>
      <c r="BP485" s="26"/>
      <c r="BQ485" s="26"/>
      <c r="BR485" s="26"/>
    </row>
    <row r="486" spans="1:70">
      <c r="A486" s="10"/>
      <c r="B486" s="10"/>
      <c r="C486" s="10"/>
      <c r="D486" s="10"/>
      <c r="E486" s="92"/>
      <c r="F486" s="10"/>
      <c r="G486" s="10"/>
      <c r="H486" s="172"/>
      <c r="I486" s="10"/>
      <c r="J486" s="10"/>
      <c r="K486" s="10"/>
      <c r="L486" s="10"/>
      <c r="M486" s="10"/>
      <c r="N486" s="10"/>
      <c r="O486" s="26"/>
      <c r="P486" s="65"/>
      <c r="Q486" s="26"/>
      <c r="R486" s="65"/>
      <c r="S486" s="26"/>
      <c r="T486" s="26"/>
      <c r="U486" s="125"/>
      <c r="V486" s="125"/>
      <c r="W486" s="14"/>
      <c r="X486" s="14"/>
      <c r="Y486" s="26"/>
      <c r="Z486" s="26"/>
      <c r="AA486" s="26"/>
      <c r="AB486" s="26"/>
      <c r="AC486" s="14"/>
      <c r="AD486" s="26"/>
      <c r="AE486" s="26"/>
      <c r="AF486" s="26"/>
      <c r="AG486" s="26"/>
      <c r="AH486" s="26"/>
      <c r="AI486" s="26"/>
      <c r="AJ486" s="26"/>
      <c r="AK486" s="14"/>
      <c r="AL486" s="26"/>
      <c r="AM486" s="26"/>
      <c r="AN486" s="26"/>
      <c r="AO486" s="26"/>
      <c r="AP486" s="26"/>
      <c r="AQ486" s="26"/>
      <c r="AR486" s="26"/>
      <c r="AS486" s="26"/>
      <c r="AT486" s="125"/>
      <c r="AU486" s="14"/>
      <c r="AV486" s="26"/>
      <c r="AW486" s="26"/>
      <c r="AX486" s="14"/>
      <c r="AY486" s="26"/>
      <c r="AZ486" s="26"/>
      <c r="BA486" s="14"/>
      <c r="BB486" s="26"/>
      <c r="BC486" s="26"/>
      <c r="BD486" s="14"/>
      <c r="BE486" s="26"/>
      <c r="BF486" s="26"/>
      <c r="BG486" s="14"/>
      <c r="BH486" s="26"/>
      <c r="BI486" s="26"/>
      <c r="BJ486" s="14"/>
      <c r="BK486" s="26"/>
      <c r="BL486" s="26"/>
      <c r="BM486" s="14"/>
      <c r="BN486" s="26"/>
      <c r="BO486" s="26"/>
      <c r="BP486" s="26"/>
      <c r="BQ486" s="26"/>
      <c r="BR486" s="26"/>
    </row>
    <row r="487" spans="1:70">
      <c r="A487" s="10"/>
      <c r="B487" s="10"/>
      <c r="C487" s="10"/>
      <c r="D487" s="10"/>
      <c r="E487" s="92"/>
      <c r="F487" s="10"/>
      <c r="G487" s="10"/>
      <c r="H487" s="172"/>
      <c r="I487" s="10"/>
      <c r="J487" s="10"/>
      <c r="K487" s="10"/>
      <c r="L487" s="10"/>
      <c r="M487" s="10"/>
      <c r="N487" s="10"/>
      <c r="O487" s="26"/>
      <c r="P487" s="65"/>
      <c r="Q487" s="26"/>
      <c r="R487" s="65"/>
      <c r="S487" s="26"/>
      <c r="T487" s="26"/>
      <c r="U487" s="125"/>
      <c r="V487" s="125"/>
      <c r="W487" s="14"/>
      <c r="X487" s="14"/>
      <c r="Y487" s="26"/>
      <c r="Z487" s="26"/>
      <c r="AA487" s="26"/>
      <c r="AB487" s="26"/>
      <c r="AC487" s="14"/>
      <c r="AD487" s="26"/>
      <c r="AE487" s="26"/>
      <c r="AF487" s="26"/>
      <c r="AG487" s="26"/>
      <c r="AH487" s="26"/>
      <c r="AI487" s="26"/>
      <c r="AJ487" s="26"/>
      <c r="AK487" s="14"/>
      <c r="AL487" s="26"/>
      <c r="AM487" s="26"/>
      <c r="AN487" s="26"/>
      <c r="AO487" s="26"/>
      <c r="AP487" s="26"/>
      <c r="AQ487" s="26"/>
      <c r="AR487" s="26"/>
      <c r="AS487" s="26"/>
      <c r="AT487" s="125"/>
      <c r="AU487" s="14"/>
      <c r="AV487" s="26"/>
      <c r="AW487" s="26"/>
      <c r="AX487" s="14"/>
      <c r="AY487" s="26"/>
      <c r="AZ487" s="26"/>
      <c r="BA487" s="14"/>
      <c r="BB487" s="26"/>
      <c r="BC487" s="26"/>
      <c r="BD487" s="14"/>
      <c r="BE487" s="26"/>
      <c r="BF487" s="26"/>
      <c r="BG487" s="14"/>
      <c r="BH487" s="26"/>
      <c r="BI487" s="26"/>
      <c r="BJ487" s="14"/>
      <c r="BK487" s="26"/>
      <c r="BL487" s="26"/>
      <c r="BM487" s="14"/>
      <c r="BN487" s="26"/>
      <c r="BO487" s="26"/>
      <c r="BP487" s="26"/>
      <c r="BQ487" s="26"/>
      <c r="BR487" s="26"/>
    </row>
    <row r="488" spans="1:70">
      <c r="A488" s="10"/>
      <c r="B488" s="10"/>
      <c r="C488" s="10"/>
      <c r="D488" s="10"/>
      <c r="E488" s="92"/>
      <c r="F488" s="10"/>
      <c r="G488" s="10"/>
      <c r="H488" s="172"/>
      <c r="I488" s="10"/>
      <c r="J488" s="10"/>
      <c r="K488" s="10"/>
      <c r="L488" s="10"/>
      <c r="M488" s="10"/>
      <c r="N488" s="10"/>
      <c r="O488" s="26"/>
      <c r="P488" s="65"/>
      <c r="Q488" s="26"/>
      <c r="R488" s="65"/>
      <c r="S488" s="26"/>
      <c r="T488" s="26"/>
      <c r="U488" s="125"/>
      <c r="V488" s="125"/>
      <c r="W488" s="14"/>
      <c r="X488" s="14"/>
      <c r="Y488" s="26"/>
      <c r="Z488" s="26"/>
      <c r="AA488" s="26"/>
      <c r="AB488" s="26"/>
      <c r="AC488" s="14"/>
      <c r="AD488" s="26"/>
      <c r="AE488" s="26"/>
      <c r="AF488" s="26"/>
      <c r="AG488" s="26"/>
      <c r="AH488" s="26"/>
      <c r="AI488" s="26"/>
      <c r="AJ488" s="26"/>
      <c r="AK488" s="14"/>
      <c r="AL488" s="26"/>
      <c r="AM488" s="26"/>
      <c r="AN488" s="26"/>
      <c r="AO488" s="26"/>
      <c r="AP488" s="26"/>
      <c r="AQ488" s="26"/>
      <c r="AR488" s="26"/>
      <c r="AS488" s="26"/>
      <c r="AT488" s="125"/>
      <c r="AU488" s="14"/>
      <c r="AV488" s="26"/>
      <c r="AW488" s="26"/>
      <c r="AX488" s="14"/>
      <c r="AY488" s="26"/>
      <c r="AZ488" s="26"/>
      <c r="BA488" s="14"/>
      <c r="BB488" s="26"/>
      <c r="BC488" s="26"/>
      <c r="BD488" s="14"/>
      <c r="BE488" s="26"/>
      <c r="BF488" s="26"/>
      <c r="BG488" s="14"/>
      <c r="BH488" s="26"/>
      <c r="BI488" s="26"/>
      <c r="BJ488" s="14"/>
      <c r="BK488" s="26"/>
      <c r="BL488" s="26"/>
      <c r="BM488" s="14"/>
      <c r="BN488" s="26"/>
      <c r="BO488" s="26"/>
      <c r="BP488" s="26"/>
      <c r="BQ488" s="26"/>
      <c r="BR488" s="26"/>
    </row>
    <row r="489" spans="1:70">
      <c r="A489" s="10"/>
      <c r="B489" s="10"/>
      <c r="C489" s="10"/>
      <c r="D489" s="10"/>
      <c r="E489" s="92"/>
      <c r="F489" s="10"/>
      <c r="G489" s="10"/>
      <c r="H489" s="172"/>
      <c r="I489" s="10"/>
      <c r="J489" s="10"/>
      <c r="K489" s="10"/>
      <c r="L489" s="10"/>
      <c r="M489" s="10"/>
      <c r="N489" s="10"/>
      <c r="O489" s="26"/>
      <c r="P489" s="65"/>
      <c r="Q489" s="26"/>
      <c r="R489" s="65"/>
      <c r="S489" s="26"/>
      <c r="T489" s="26"/>
      <c r="U489" s="125"/>
      <c r="V489" s="125"/>
      <c r="W489" s="14"/>
      <c r="X489" s="14"/>
      <c r="Y489" s="26"/>
      <c r="Z489" s="26"/>
      <c r="AA489" s="26"/>
      <c r="AB489" s="26"/>
      <c r="AC489" s="14"/>
      <c r="AD489" s="26"/>
      <c r="AE489" s="26"/>
      <c r="AF489" s="26"/>
      <c r="AG489" s="26"/>
      <c r="AH489" s="26"/>
      <c r="AI489" s="26"/>
      <c r="AJ489" s="26"/>
      <c r="AK489" s="14"/>
      <c r="AL489" s="26"/>
      <c r="AM489" s="26"/>
      <c r="AN489" s="26"/>
      <c r="AO489" s="26"/>
      <c r="AP489" s="26"/>
      <c r="AQ489" s="26"/>
      <c r="AR489" s="26"/>
      <c r="AS489" s="26"/>
      <c r="AT489" s="125"/>
      <c r="AU489" s="14"/>
      <c r="AV489" s="26"/>
      <c r="AW489" s="26"/>
      <c r="AX489" s="14"/>
      <c r="AY489" s="26"/>
      <c r="AZ489" s="26"/>
      <c r="BA489" s="14"/>
      <c r="BB489" s="26"/>
      <c r="BC489" s="26"/>
      <c r="BD489" s="14"/>
      <c r="BE489" s="26"/>
      <c r="BF489" s="26"/>
      <c r="BG489" s="14"/>
      <c r="BH489" s="26"/>
      <c r="BI489" s="26"/>
      <c r="BJ489" s="14"/>
      <c r="BK489" s="26"/>
      <c r="BL489" s="26"/>
      <c r="BM489" s="14"/>
      <c r="BN489" s="26"/>
      <c r="BO489" s="26"/>
      <c r="BP489" s="26"/>
      <c r="BQ489" s="26"/>
      <c r="BR489" s="26"/>
    </row>
    <row r="490" spans="1:70">
      <c r="A490" s="10"/>
      <c r="B490" s="10"/>
      <c r="C490" s="10"/>
      <c r="D490" s="10"/>
      <c r="E490" s="92"/>
      <c r="F490" s="10"/>
      <c r="G490" s="10"/>
      <c r="H490" s="172"/>
      <c r="I490" s="10"/>
      <c r="J490" s="10"/>
      <c r="K490" s="10"/>
      <c r="L490" s="10"/>
      <c r="M490" s="10"/>
      <c r="N490" s="10"/>
      <c r="O490" s="26"/>
      <c r="P490" s="65"/>
      <c r="Q490" s="26"/>
      <c r="R490" s="65"/>
      <c r="S490" s="26"/>
      <c r="T490" s="26"/>
      <c r="U490" s="125"/>
      <c r="V490" s="125"/>
      <c r="W490" s="14"/>
      <c r="X490" s="14"/>
      <c r="Y490" s="26"/>
      <c r="Z490" s="26"/>
      <c r="AA490" s="26"/>
      <c r="AB490" s="26"/>
      <c r="AC490" s="14"/>
      <c r="AD490" s="26"/>
      <c r="AE490" s="26"/>
      <c r="AF490" s="26"/>
      <c r="AG490" s="26"/>
      <c r="AH490" s="26"/>
      <c r="AI490" s="26"/>
      <c r="AJ490" s="26"/>
      <c r="AK490" s="14"/>
      <c r="AL490" s="26"/>
      <c r="AM490" s="26"/>
      <c r="AN490" s="26"/>
      <c r="AO490" s="26"/>
      <c r="AP490" s="26"/>
      <c r="AQ490" s="26"/>
      <c r="AR490" s="26"/>
      <c r="AS490" s="26"/>
      <c r="AT490" s="125"/>
      <c r="AU490" s="14"/>
      <c r="AV490" s="26"/>
      <c r="AW490" s="26"/>
      <c r="AX490" s="14"/>
      <c r="AY490" s="26"/>
      <c r="AZ490" s="26"/>
      <c r="BA490" s="14"/>
      <c r="BB490" s="26"/>
      <c r="BC490" s="26"/>
      <c r="BD490" s="14"/>
      <c r="BE490" s="26"/>
      <c r="BF490" s="26"/>
      <c r="BG490" s="14"/>
      <c r="BH490" s="26"/>
      <c r="BI490" s="26"/>
      <c r="BJ490" s="14"/>
      <c r="BK490" s="26"/>
      <c r="BL490" s="26"/>
      <c r="BM490" s="14"/>
      <c r="BN490" s="26"/>
      <c r="BO490" s="26"/>
      <c r="BP490" s="26"/>
      <c r="BQ490" s="26"/>
      <c r="BR490" s="26"/>
    </row>
    <row r="491" spans="1:70">
      <c r="A491" s="10"/>
      <c r="B491" s="10"/>
      <c r="C491" s="10"/>
      <c r="D491" s="10"/>
      <c r="E491" s="92"/>
      <c r="F491" s="10"/>
      <c r="G491" s="10"/>
      <c r="H491" s="172"/>
      <c r="I491" s="10"/>
      <c r="J491" s="10"/>
      <c r="K491" s="10"/>
      <c r="L491" s="10"/>
      <c r="M491" s="10"/>
      <c r="N491" s="10"/>
      <c r="O491" s="26"/>
      <c r="P491" s="65"/>
      <c r="Q491" s="26"/>
      <c r="R491" s="65"/>
      <c r="S491" s="26"/>
      <c r="T491" s="26"/>
      <c r="U491" s="125"/>
      <c r="V491" s="125"/>
      <c r="W491" s="14"/>
      <c r="X491" s="14"/>
      <c r="Y491" s="26"/>
      <c r="Z491" s="26"/>
      <c r="AA491" s="26"/>
      <c r="AB491" s="26"/>
      <c r="AC491" s="14"/>
      <c r="AD491" s="26"/>
      <c r="AE491" s="26"/>
      <c r="AF491" s="26"/>
      <c r="AG491" s="26"/>
      <c r="AH491" s="26"/>
      <c r="AI491" s="26"/>
      <c r="AJ491" s="26"/>
      <c r="AK491" s="14"/>
      <c r="AL491" s="26"/>
      <c r="AM491" s="26"/>
      <c r="AN491" s="26"/>
      <c r="AO491" s="26"/>
      <c r="AP491" s="26"/>
      <c r="AQ491" s="26"/>
      <c r="AR491" s="26"/>
      <c r="AS491" s="26"/>
      <c r="AT491" s="125"/>
      <c r="AU491" s="14"/>
      <c r="AV491" s="26"/>
      <c r="AW491" s="26"/>
      <c r="AX491" s="14"/>
      <c r="AY491" s="26"/>
      <c r="AZ491" s="26"/>
      <c r="BA491" s="14"/>
      <c r="BB491" s="26"/>
      <c r="BC491" s="26"/>
      <c r="BD491" s="14"/>
      <c r="BE491" s="26"/>
      <c r="BF491" s="26"/>
      <c r="BG491" s="14"/>
      <c r="BH491" s="26"/>
      <c r="BI491" s="26"/>
      <c r="BJ491" s="14"/>
      <c r="BK491" s="26"/>
      <c r="BL491" s="26"/>
      <c r="BM491" s="14"/>
      <c r="BN491" s="26"/>
      <c r="BO491" s="26"/>
      <c r="BP491" s="26"/>
      <c r="BQ491" s="26"/>
      <c r="BR491" s="26"/>
    </row>
    <row r="492" spans="1:70">
      <c r="A492" s="10"/>
      <c r="B492" s="10"/>
      <c r="C492" s="10"/>
      <c r="D492" s="10"/>
      <c r="E492" s="92"/>
      <c r="F492" s="10"/>
      <c r="G492" s="10"/>
      <c r="H492" s="172"/>
      <c r="I492" s="10"/>
      <c r="J492" s="10"/>
      <c r="K492" s="10"/>
      <c r="L492" s="10"/>
      <c r="M492" s="10"/>
      <c r="N492" s="10"/>
      <c r="O492" s="26"/>
      <c r="P492" s="65"/>
      <c r="Q492" s="26"/>
      <c r="R492" s="65"/>
      <c r="S492" s="26"/>
      <c r="T492" s="26"/>
      <c r="U492" s="125"/>
      <c r="V492" s="125"/>
      <c r="W492" s="14"/>
      <c r="X492" s="14"/>
      <c r="Y492" s="26"/>
      <c r="Z492" s="26"/>
      <c r="AA492" s="26"/>
      <c r="AB492" s="26"/>
      <c r="AC492" s="14"/>
      <c r="AD492" s="26"/>
      <c r="AE492" s="26"/>
      <c r="AF492" s="26"/>
      <c r="AG492" s="26"/>
      <c r="AH492" s="26"/>
      <c r="AI492" s="26"/>
      <c r="AJ492" s="26"/>
      <c r="AK492" s="14"/>
      <c r="AL492" s="26"/>
      <c r="AM492" s="26"/>
      <c r="AN492" s="26"/>
      <c r="AO492" s="26"/>
      <c r="AP492" s="26"/>
      <c r="AQ492" s="26"/>
      <c r="AR492" s="26"/>
      <c r="AS492" s="26"/>
      <c r="AT492" s="125"/>
      <c r="AU492" s="14"/>
      <c r="AV492" s="26"/>
      <c r="AW492" s="26"/>
      <c r="AX492" s="14"/>
      <c r="AY492" s="26"/>
      <c r="AZ492" s="26"/>
      <c r="BA492" s="14"/>
      <c r="BB492" s="26"/>
      <c r="BC492" s="26"/>
      <c r="BD492" s="14"/>
      <c r="BE492" s="26"/>
      <c r="BF492" s="26"/>
      <c r="BG492" s="14"/>
      <c r="BH492" s="26"/>
      <c r="BI492" s="26"/>
      <c r="BJ492" s="14"/>
      <c r="BK492" s="26"/>
      <c r="BL492" s="26"/>
      <c r="BM492" s="14"/>
      <c r="BN492" s="26"/>
      <c r="BO492" s="26"/>
      <c r="BP492" s="26"/>
      <c r="BQ492" s="26"/>
      <c r="BR492" s="26"/>
    </row>
    <row r="493" spans="1:70">
      <c r="A493" s="10"/>
      <c r="B493" s="10"/>
      <c r="C493" s="10"/>
      <c r="D493" s="10"/>
      <c r="E493" s="92"/>
      <c r="F493" s="10"/>
      <c r="G493" s="10"/>
      <c r="H493" s="172"/>
      <c r="I493" s="10"/>
      <c r="J493" s="10"/>
      <c r="K493" s="10"/>
      <c r="L493" s="10"/>
      <c r="M493" s="10"/>
      <c r="N493" s="10"/>
      <c r="O493" s="26"/>
      <c r="P493" s="65"/>
      <c r="Q493" s="26"/>
      <c r="R493" s="65"/>
      <c r="S493" s="26"/>
      <c r="T493" s="26"/>
      <c r="U493" s="125"/>
      <c r="V493" s="125"/>
      <c r="W493" s="14"/>
      <c r="X493" s="14"/>
      <c r="Y493" s="26"/>
      <c r="Z493" s="26"/>
      <c r="AA493" s="26"/>
      <c r="AB493" s="26"/>
      <c r="AC493" s="14"/>
      <c r="AD493" s="26"/>
      <c r="AE493" s="26"/>
      <c r="AF493" s="26"/>
      <c r="AG493" s="26"/>
      <c r="AH493" s="26"/>
      <c r="AI493" s="26"/>
      <c r="AJ493" s="26"/>
      <c r="AK493" s="14"/>
      <c r="AL493" s="26"/>
      <c r="AM493" s="26"/>
      <c r="AN493" s="26"/>
      <c r="AO493" s="26"/>
      <c r="AP493" s="26"/>
      <c r="AQ493" s="26"/>
      <c r="AR493" s="26"/>
      <c r="AS493" s="26"/>
      <c r="AT493" s="125"/>
      <c r="AU493" s="14"/>
      <c r="AV493" s="26"/>
      <c r="AW493" s="26"/>
      <c r="AX493" s="14"/>
      <c r="AY493" s="26"/>
      <c r="AZ493" s="26"/>
      <c r="BA493" s="14"/>
      <c r="BB493" s="26"/>
      <c r="BC493" s="26"/>
      <c r="BD493" s="14"/>
      <c r="BE493" s="26"/>
      <c r="BF493" s="26"/>
      <c r="BG493" s="14"/>
      <c r="BH493" s="26"/>
      <c r="BI493" s="26"/>
      <c r="BJ493" s="14"/>
      <c r="BK493" s="26"/>
      <c r="BL493" s="26"/>
      <c r="BM493" s="14"/>
      <c r="BN493" s="26"/>
      <c r="BO493" s="26"/>
      <c r="BP493" s="26"/>
      <c r="BQ493" s="26"/>
      <c r="BR493" s="26"/>
    </row>
    <row r="494" spans="1:70">
      <c r="A494" s="10"/>
      <c r="B494" s="10"/>
      <c r="C494" s="10"/>
      <c r="D494" s="10"/>
      <c r="E494" s="92"/>
      <c r="F494" s="10"/>
      <c r="G494" s="10"/>
      <c r="H494" s="172"/>
      <c r="I494" s="10"/>
      <c r="J494" s="10"/>
      <c r="K494" s="10"/>
      <c r="L494" s="10"/>
      <c r="M494" s="10"/>
      <c r="N494" s="10"/>
      <c r="O494" s="26"/>
      <c r="P494" s="65"/>
      <c r="Q494" s="26"/>
      <c r="R494" s="65"/>
      <c r="S494" s="26"/>
      <c r="T494" s="26"/>
      <c r="U494" s="125"/>
      <c r="V494" s="125"/>
      <c r="W494" s="14"/>
      <c r="X494" s="14"/>
      <c r="Y494" s="26"/>
      <c r="Z494" s="26"/>
      <c r="AA494" s="26"/>
      <c r="AB494" s="26"/>
      <c r="AC494" s="14"/>
      <c r="AD494" s="26"/>
      <c r="AE494" s="26"/>
      <c r="AF494" s="26"/>
      <c r="AG494" s="26"/>
      <c r="AH494" s="26"/>
      <c r="AI494" s="26"/>
      <c r="AJ494" s="26"/>
      <c r="AK494" s="14"/>
      <c r="AL494" s="26"/>
      <c r="AM494" s="26"/>
      <c r="AN494" s="26"/>
      <c r="AO494" s="26"/>
      <c r="AP494" s="26"/>
      <c r="AQ494" s="26"/>
      <c r="AR494" s="26"/>
      <c r="AS494" s="26"/>
      <c r="AT494" s="125"/>
      <c r="AU494" s="14"/>
      <c r="AV494" s="26"/>
      <c r="AW494" s="26"/>
      <c r="AX494" s="14"/>
      <c r="AY494" s="26"/>
      <c r="AZ494" s="26"/>
      <c r="BA494" s="14"/>
      <c r="BB494" s="26"/>
      <c r="BC494" s="26"/>
      <c r="BD494" s="14"/>
      <c r="BE494" s="26"/>
      <c r="BF494" s="26"/>
      <c r="BG494" s="14"/>
      <c r="BH494" s="26"/>
      <c r="BI494" s="26"/>
      <c r="BJ494" s="14"/>
      <c r="BK494" s="26"/>
      <c r="BL494" s="26"/>
      <c r="BM494" s="14"/>
      <c r="BN494" s="26"/>
      <c r="BO494" s="26"/>
      <c r="BP494" s="26"/>
      <c r="BQ494" s="26"/>
      <c r="BR494" s="26"/>
    </row>
    <row r="495" spans="1:70">
      <c r="A495" s="10"/>
      <c r="B495" s="10"/>
      <c r="C495" s="10"/>
      <c r="D495" s="10"/>
      <c r="E495" s="92"/>
      <c r="F495" s="10"/>
      <c r="G495" s="10"/>
      <c r="H495" s="172"/>
      <c r="I495" s="10"/>
      <c r="J495" s="10"/>
      <c r="K495" s="10"/>
      <c r="L495" s="10"/>
      <c r="M495" s="10"/>
      <c r="N495" s="10"/>
      <c r="O495" s="26"/>
      <c r="P495" s="65"/>
      <c r="Q495" s="26"/>
      <c r="R495" s="65"/>
      <c r="S495" s="26"/>
      <c r="T495" s="26"/>
      <c r="U495" s="125"/>
      <c r="V495" s="125"/>
      <c r="W495" s="14"/>
      <c r="X495" s="14"/>
      <c r="Y495" s="26"/>
      <c r="Z495" s="26"/>
      <c r="AA495" s="26"/>
      <c r="AB495" s="26"/>
      <c r="AC495" s="14"/>
      <c r="AD495" s="26"/>
      <c r="AE495" s="26"/>
      <c r="AF495" s="26"/>
      <c r="AG495" s="26"/>
      <c r="AH495" s="26"/>
      <c r="AI495" s="26"/>
      <c r="AJ495" s="26"/>
      <c r="AK495" s="14"/>
      <c r="AL495" s="26"/>
      <c r="AM495" s="26"/>
      <c r="AN495" s="26"/>
      <c r="AO495" s="26"/>
      <c r="AP495" s="26"/>
      <c r="AQ495" s="26"/>
      <c r="AR495" s="26"/>
      <c r="AS495" s="26"/>
      <c r="AT495" s="125"/>
      <c r="AU495" s="14"/>
      <c r="AV495" s="26"/>
      <c r="AW495" s="26"/>
      <c r="AX495" s="14"/>
      <c r="AY495" s="26"/>
      <c r="AZ495" s="26"/>
      <c r="BA495" s="14"/>
      <c r="BB495" s="26"/>
      <c r="BC495" s="26"/>
      <c r="BD495" s="14"/>
      <c r="BE495" s="26"/>
      <c r="BF495" s="26"/>
      <c r="BG495" s="14"/>
      <c r="BH495" s="26"/>
      <c r="BI495" s="26"/>
      <c r="BJ495" s="14"/>
      <c r="BK495" s="26"/>
      <c r="BL495" s="26"/>
      <c r="BM495" s="14"/>
      <c r="BN495" s="26"/>
      <c r="BO495" s="26"/>
      <c r="BP495" s="26"/>
      <c r="BQ495" s="26"/>
      <c r="BR495" s="26"/>
    </row>
    <row r="496" spans="1:70">
      <c r="A496" s="10"/>
      <c r="B496" s="10"/>
      <c r="C496" s="10"/>
      <c r="D496" s="10"/>
      <c r="E496" s="92"/>
      <c r="F496" s="10"/>
      <c r="G496" s="10"/>
      <c r="H496" s="172"/>
      <c r="I496" s="10"/>
      <c r="J496" s="10"/>
      <c r="K496" s="10"/>
      <c r="L496" s="10"/>
      <c r="M496" s="10"/>
      <c r="N496" s="10"/>
      <c r="O496" s="26"/>
      <c r="P496" s="65"/>
      <c r="Q496" s="26"/>
      <c r="R496" s="65"/>
      <c r="S496" s="26"/>
      <c r="T496" s="26"/>
      <c r="U496" s="125"/>
      <c r="V496" s="125"/>
      <c r="W496" s="14"/>
      <c r="X496" s="14"/>
      <c r="Y496" s="26"/>
      <c r="Z496" s="26"/>
      <c r="AA496" s="26"/>
      <c r="AB496" s="26"/>
      <c r="AC496" s="14"/>
      <c r="AD496" s="26"/>
      <c r="AE496" s="26"/>
      <c r="AF496" s="26"/>
      <c r="AG496" s="26"/>
      <c r="AH496" s="26"/>
      <c r="AI496" s="26"/>
      <c r="AJ496" s="26"/>
      <c r="AK496" s="14"/>
      <c r="AL496" s="26"/>
      <c r="AM496" s="26"/>
      <c r="AN496" s="26"/>
      <c r="AO496" s="26"/>
      <c r="AP496" s="26"/>
      <c r="AQ496" s="26"/>
      <c r="AR496" s="26"/>
      <c r="AS496" s="26"/>
      <c r="AT496" s="125"/>
      <c r="AU496" s="14"/>
      <c r="AV496" s="26"/>
      <c r="AW496" s="26"/>
      <c r="AX496" s="14"/>
      <c r="AY496" s="26"/>
      <c r="AZ496" s="26"/>
      <c r="BA496" s="14"/>
      <c r="BB496" s="26"/>
      <c r="BC496" s="26"/>
      <c r="BD496" s="14"/>
      <c r="BE496" s="26"/>
      <c r="BF496" s="26"/>
      <c r="BG496" s="14"/>
      <c r="BH496" s="26"/>
      <c r="BI496" s="26"/>
      <c r="BJ496" s="14"/>
      <c r="BK496" s="26"/>
      <c r="BL496" s="26"/>
      <c r="BM496" s="14"/>
      <c r="BN496" s="26"/>
      <c r="BO496" s="26"/>
      <c r="BP496" s="26"/>
      <c r="BQ496" s="26"/>
      <c r="BR496" s="26"/>
    </row>
    <row r="497" spans="1:70">
      <c r="A497" s="10"/>
      <c r="B497" s="10"/>
      <c r="C497" s="10"/>
      <c r="D497" s="10"/>
      <c r="E497" s="92"/>
      <c r="F497" s="10"/>
      <c r="G497" s="10"/>
      <c r="H497" s="172"/>
      <c r="I497" s="10"/>
      <c r="J497" s="10"/>
      <c r="K497" s="10"/>
      <c r="L497" s="10"/>
      <c r="M497" s="10"/>
      <c r="N497" s="10"/>
      <c r="O497" s="26"/>
      <c r="P497" s="65"/>
      <c r="Q497" s="26"/>
      <c r="R497" s="65"/>
      <c r="S497" s="26"/>
      <c r="T497" s="26"/>
      <c r="U497" s="125"/>
      <c r="V497" s="125"/>
      <c r="W497" s="14"/>
      <c r="X497" s="14"/>
      <c r="Y497" s="26"/>
      <c r="Z497" s="26"/>
      <c r="AA497" s="26"/>
      <c r="AB497" s="26"/>
      <c r="AC497" s="14"/>
      <c r="AD497" s="26"/>
      <c r="AE497" s="26"/>
      <c r="AF497" s="26"/>
      <c r="AG497" s="26"/>
      <c r="AH497" s="26"/>
      <c r="AI497" s="26"/>
      <c r="AJ497" s="26"/>
      <c r="AK497" s="14"/>
      <c r="AL497" s="26"/>
      <c r="AM497" s="26"/>
      <c r="AN497" s="26"/>
      <c r="AO497" s="26"/>
      <c r="AP497" s="26"/>
      <c r="AQ497" s="26"/>
      <c r="AR497" s="26"/>
      <c r="AS497" s="26"/>
      <c r="AT497" s="125"/>
      <c r="AU497" s="14"/>
      <c r="AV497" s="26"/>
      <c r="AW497" s="26"/>
      <c r="AX497" s="14"/>
      <c r="AY497" s="26"/>
      <c r="AZ497" s="26"/>
      <c r="BA497" s="14"/>
      <c r="BB497" s="26"/>
      <c r="BC497" s="26"/>
      <c r="BD497" s="14"/>
      <c r="BE497" s="26"/>
      <c r="BF497" s="26"/>
      <c r="BG497" s="14"/>
      <c r="BH497" s="26"/>
      <c r="BI497" s="26"/>
      <c r="BJ497" s="14"/>
      <c r="BK497" s="26"/>
      <c r="BL497" s="26"/>
      <c r="BM497" s="14"/>
      <c r="BN497" s="26"/>
      <c r="BO497" s="26"/>
      <c r="BP497" s="26"/>
      <c r="BQ497" s="26"/>
      <c r="BR497" s="26"/>
    </row>
    <row r="498" spans="1:70">
      <c r="A498" s="10"/>
      <c r="B498" s="10"/>
      <c r="C498" s="10"/>
      <c r="D498" s="10"/>
      <c r="E498" s="92"/>
      <c r="F498" s="10"/>
      <c r="G498" s="10"/>
      <c r="H498" s="172"/>
      <c r="I498" s="10"/>
      <c r="J498" s="10"/>
      <c r="K498" s="10"/>
      <c r="L498" s="10"/>
      <c r="M498" s="10"/>
      <c r="N498" s="10"/>
      <c r="O498" s="26"/>
      <c r="P498" s="65"/>
      <c r="Q498" s="26"/>
      <c r="R498" s="65"/>
      <c r="S498" s="26"/>
      <c r="T498" s="26"/>
      <c r="U498" s="125"/>
      <c r="V498" s="125"/>
      <c r="W498" s="14"/>
      <c r="X498" s="14"/>
      <c r="Y498" s="26"/>
      <c r="Z498" s="26"/>
      <c r="AA498" s="26"/>
      <c r="AB498" s="26"/>
      <c r="AC498" s="14"/>
      <c r="AD498" s="26"/>
      <c r="AE498" s="26"/>
      <c r="AF498" s="26"/>
      <c r="AG498" s="26"/>
      <c r="AH498" s="26"/>
      <c r="AI498" s="26"/>
      <c r="AJ498" s="26"/>
      <c r="AK498" s="14"/>
      <c r="AL498" s="26"/>
      <c r="AM498" s="26"/>
      <c r="AN498" s="26"/>
      <c r="AO498" s="26"/>
      <c r="AP498" s="26"/>
      <c r="AQ498" s="26"/>
      <c r="AR498" s="26"/>
      <c r="AS498" s="26"/>
      <c r="AT498" s="125"/>
      <c r="AU498" s="14"/>
      <c r="AV498" s="26"/>
      <c r="AW498" s="26"/>
      <c r="AX498" s="14"/>
      <c r="AY498" s="26"/>
      <c r="AZ498" s="26"/>
      <c r="BA498" s="14"/>
      <c r="BB498" s="26"/>
      <c r="BC498" s="26"/>
      <c r="BD498" s="14"/>
      <c r="BE498" s="26"/>
      <c r="BF498" s="26"/>
      <c r="BG498" s="14"/>
      <c r="BH498" s="26"/>
      <c r="BI498" s="26"/>
      <c r="BJ498" s="14"/>
      <c r="BK498" s="26"/>
      <c r="BL498" s="26"/>
      <c r="BM498" s="14"/>
      <c r="BN498" s="26"/>
      <c r="BO498" s="26"/>
      <c r="BP498" s="26"/>
      <c r="BQ498" s="26"/>
      <c r="BR498" s="26"/>
    </row>
    <row r="499" spans="1:70">
      <c r="A499" s="10"/>
      <c r="B499" s="10"/>
      <c r="C499" s="10"/>
      <c r="D499" s="10"/>
      <c r="E499" s="92"/>
      <c r="F499" s="10"/>
      <c r="G499" s="10"/>
      <c r="H499" s="172"/>
      <c r="I499" s="10"/>
      <c r="J499" s="10"/>
      <c r="K499" s="10"/>
      <c r="L499" s="10"/>
      <c r="M499" s="10"/>
      <c r="N499" s="10"/>
      <c r="O499" s="26"/>
      <c r="P499" s="65"/>
      <c r="Q499" s="26"/>
      <c r="R499" s="65"/>
      <c r="S499" s="26"/>
      <c r="T499" s="26"/>
      <c r="U499" s="125"/>
      <c r="V499" s="125"/>
      <c r="W499" s="14"/>
      <c r="X499" s="14"/>
      <c r="Y499" s="26"/>
      <c r="Z499" s="26"/>
      <c r="AA499" s="26"/>
      <c r="AB499" s="26"/>
      <c r="AC499" s="14"/>
      <c r="AD499" s="26"/>
      <c r="AE499" s="26"/>
      <c r="AF499" s="26"/>
      <c r="AG499" s="26"/>
      <c r="AH499" s="26"/>
      <c r="AI499" s="26"/>
      <c r="AJ499" s="26"/>
      <c r="AK499" s="14"/>
      <c r="AL499" s="26"/>
      <c r="AM499" s="26"/>
      <c r="AN499" s="26"/>
      <c r="AO499" s="26"/>
      <c r="AP499" s="26"/>
      <c r="AQ499" s="26"/>
      <c r="AR499" s="26"/>
      <c r="AS499" s="26"/>
      <c r="AT499" s="125"/>
      <c r="AU499" s="14"/>
      <c r="AV499" s="26"/>
      <c r="AW499" s="26"/>
      <c r="AX499" s="14"/>
      <c r="AY499" s="26"/>
      <c r="AZ499" s="26"/>
      <c r="BA499" s="14"/>
      <c r="BB499" s="26"/>
      <c r="BC499" s="26"/>
      <c r="BD499" s="14"/>
      <c r="BE499" s="26"/>
      <c r="BF499" s="26"/>
      <c r="BG499" s="14"/>
      <c r="BH499" s="26"/>
      <c r="BI499" s="26"/>
      <c r="BJ499" s="14"/>
      <c r="BK499" s="26"/>
      <c r="BL499" s="26"/>
      <c r="BM499" s="14"/>
      <c r="BN499" s="26"/>
      <c r="BO499" s="26"/>
      <c r="BP499" s="26"/>
      <c r="BQ499" s="26"/>
      <c r="BR499" s="26"/>
    </row>
    <row r="500" spans="1:70">
      <c r="A500" s="10"/>
      <c r="B500" s="10"/>
      <c r="C500" s="10"/>
      <c r="D500" s="10"/>
      <c r="E500" s="92"/>
      <c r="F500" s="10"/>
      <c r="G500" s="10"/>
      <c r="H500" s="172"/>
      <c r="I500" s="10"/>
      <c r="J500" s="10"/>
      <c r="K500" s="10"/>
      <c r="L500" s="10"/>
      <c r="M500" s="10"/>
      <c r="N500" s="10"/>
      <c r="O500" s="26"/>
      <c r="P500" s="65"/>
      <c r="Q500" s="26"/>
      <c r="R500" s="65"/>
      <c r="S500" s="26"/>
      <c r="T500" s="26"/>
      <c r="U500" s="125"/>
      <c r="V500" s="125"/>
      <c r="W500" s="14"/>
      <c r="X500" s="14"/>
      <c r="Y500" s="26"/>
      <c r="Z500" s="26"/>
      <c r="AA500" s="26"/>
      <c r="AB500" s="26"/>
      <c r="AC500" s="14"/>
      <c r="AD500" s="26"/>
      <c r="AE500" s="26"/>
      <c r="AF500" s="26"/>
      <c r="AG500" s="26"/>
      <c r="AH500" s="26"/>
      <c r="AI500" s="26"/>
      <c r="AJ500" s="26"/>
      <c r="AK500" s="14"/>
      <c r="AL500" s="26"/>
      <c r="AM500" s="26"/>
      <c r="AN500" s="26"/>
      <c r="AO500" s="26"/>
      <c r="AP500" s="26"/>
      <c r="AQ500" s="26"/>
      <c r="AR500" s="26"/>
      <c r="AS500" s="26"/>
      <c r="AT500" s="125"/>
      <c r="AU500" s="14"/>
      <c r="AV500" s="26"/>
      <c r="AW500" s="26"/>
      <c r="AX500" s="14"/>
      <c r="AY500" s="26"/>
      <c r="AZ500" s="26"/>
      <c r="BA500" s="14"/>
      <c r="BB500" s="26"/>
      <c r="BC500" s="26"/>
      <c r="BD500" s="14"/>
      <c r="BE500" s="26"/>
      <c r="BF500" s="26"/>
      <c r="BG500" s="14"/>
      <c r="BH500" s="26"/>
      <c r="BI500" s="26"/>
      <c r="BJ500" s="14"/>
      <c r="BK500" s="26"/>
      <c r="BL500" s="26"/>
      <c r="BM500" s="14"/>
      <c r="BN500" s="26"/>
      <c r="BO500" s="26"/>
      <c r="BP500" s="26"/>
      <c r="BQ500" s="26"/>
      <c r="BR500" s="26"/>
    </row>
    <row r="501" spans="1:70">
      <c r="A501" s="10"/>
      <c r="B501" s="10"/>
      <c r="C501" s="10"/>
      <c r="D501" s="10"/>
      <c r="E501" s="92"/>
      <c r="F501" s="10"/>
      <c r="G501" s="10"/>
      <c r="H501" s="172"/>
      <c r="I501" s="10"/>
      <c r="J501" s="10"/>
      <c r="K501" s="10"/>
      <c r="L501" s="10"/>
      <c r="M501" s="10"/>
      <c r="N501" s="10"/>
      <c r="O501" s="26"/>
      <c r="P501" s="65"/>
      <c r="Q501" s="26"/>
      <c r="R501" s="65"/>
      <c r="S501" s="26"/>
      <c r="T501" s="26"/>
      <c r="U501" s="125"/>
      <c r="V501" s="125"/>
      <c r="W501" s="14"/>
      <c r="X501" s="14"/>
      <c r="Y501" s="26"/>
      <c r="Z501" s="26"/>
      <c r="AA501" s="26"/>
      <c r="AB501" s="26"/>
      <c r="AC501" s="14"/>
      <c r="AD501" s="26"/>
      <c r="AE501" s="26"/>
      <c r="AF501" s="26"/>
      <c r="AG501" s="26"/>
      <c r="AH501" s="26"/>
      <c r="AI501" s="26"/>
      <c r="AJ501" s="26"/>
      <c r="AK501" s="14"/>
      <c r="AL501" s="26"/>
      <c r="AM501" s="26"/>
      <c r="AN501" s="26"/>
      <c r="AO501" s="26"/>
      <c r="AP501" s="26"/>
      <c r="AQ501" s="26"/>
      <c r="AR501" s="26"/>
      <c r="AS501" s="26"/>
      <c r="AT501" s="125"/>
      <c r="AU501" s="14"/>
      <c r="AV501" s="26"/>
      <c r="AW501" s="26"/>
      <c r="AX501" s="14"/>
      <c r="AY501" s="26"/>
      <c r="AZ501" s="26"/>
      <c r="BA501" s="14"/>
      <c r="BB501" s="26"/>
      <c r="BC501" s="26"/>
      <c r="BD501" s="14"/>
      <c r="BE501" s="26"/>
      <c r="BF501" s="26"/>
      <c r="BG501" s="14"/>
      <c r="BH501" s="26"/>
      <c r="BI501" s="26"/>
      <c r="BJ501" s="14"/>
      <c r="BK501" s="26"/>
      <c r="BL501" s="26"/>
      <c r="BM501" s="14"/>
      <c r="BN501" s="26"/>
      <c r="BO501" s="26"/>
      <c r="BP501" s="26"/>
      <c r="BQ501" s="26"/>
      <c r="BR501" s="26"/>
    </row>
    <row r="502" spans="1:70">
      <c r="A502" s="10"/>
      <c r="B502" s="10"/>
      <c r="C502" s="10"/>
      <c r="D502" s="10"/>
      <c r="E502" s="92"/>
      <c r="F502" s="10"/>
      <c r="G502" s="10"/>
      <c r="H502" s="172"/>
      <c r="I502" s="10"/>
      <c r="J502" s="10"/>
      <c r="K502" s="10"/>
      <c r="L502" s="10"/>
      <c r="M502" s="10"/>
      <c r="N502" s="10"/>
      <c r="O502" s="26"/>
      <c r="P502" s="65"/>
      <c r="Q502" s="26"/>
      <c r="R502" s="65"/>
      <c r="S502" s="26"/>
      <c r="T502" s="26"/>
      <c r="U502" s="125"/>
      <c r="V502" s="125"/>
      <c r="W502" s="14"/>
      <c r="X502" s="14"/>
      <c r="Y502" s="26"/>
      <c r="Z502" s="26"/>
      <c r="AA502" s="26"/>
      <c r="AB502" s="26"/>
      <c r="AC502" s="14"/>
      <c r="AD502" s="26"/>
      <c r="AE502" s="26"/>
      <c r="AF502" s="26"/>
      <c r="AG502" s="26"/>
      <c r="AH502" s="26"/>
      <c r="AI502" s="26"/>
      <c r="AJ502" s="26"/>
      <c r="AK502" s="14"/>
      <c r="AL502" s="26"/>
      <c r="AM502" s="26"/>
      <c r="AN502" s="26"/>
      <c r="AO502" s="26"/>
      <c r="AP502" s="26"/>
      <c r="AQ502" s="26"/>
      <c r="AR502" s="26"/>
      <c r="AS502" s="26"/>
      <c r="AT502" s="125"/>
      <c r="AU502" s="14"/>
      <c r="AV502" s="26"/>
      <c r="AW502" s="26"/>
      <c r="AX502" s="14"/>
      <c r="AY502" s="26"/>
      <c r="AZ502" s="26"/>
      <c r="BA502" s="14"/>
      <c r="BB502" s="26"/>
      <c r="BC502" s="26"/>
      <c r="BD502" s="14"/>
      <c r="BE502" s="26"/>
      <c r="BF502" s="26"/>
      <c r="BG502" s="14"/>
      <c r="BH502" s="26"/>
      <c r="BI502" s="26"/>
      <c r="BJ502" s="14"/>
      <c r="BK502" s="26"/>
      <c r="BL502" s="26"/>
      <c r="BM502" s="14"/>
      <c r="BN502" s="26"/>
      <c r="BO502" s="26"/>
      <c r="BP502" s="26"/>
      <c r="BQ502" s="26"/>
      <c r="BR502" s="26"/>
    </row>
    <row r="503" spans="1:70">
      <c r="A503" s="10"/>
      <c r="B503" s="10"/>
      <c r="C503" s="10"/>
      <c r="D503" s="10"/>
      <c r="E503" s="92"/>
      <c r="F503" s="10"/>
      <c r="G503" s="10"/>
      <c r="H503" s="172"/>
      <c r="I503" s="10"/>
      <c r="J503" s="10"/>
      <c r="K503" s="10"/>
      <c r="L503" s="10"/>
      <c r="M503" s="10"/>
      <c r="N503" s="10"/>
      <c r="O503" s="26"/>
      <c r="P503" s="65"/>
      <c r="Q503" s="26"/>
      <c r="R503" s="65"/>
      <c r="S503" s="26"/>
      <c r="T503" s="26"/>
      <c r="U503" s="125"/>
      <c r="V503" s="125"/>
      <c r="W503" s="14"/>
      <c r="X503" s="14"/>
      <c r="Y503" s="26"/>
      <c r="Z503" s="26"/>
      <c r="AA503" s="26"/>
      <c r="AB503" s="26"/>
      <c r="AC503" s="14"/>
      <c r="AD503" s="26"/>
      <c r="AE503" s="26"/>
      <c r="AF503" s="26"/>
      <c r="AG503" s="26"/>
      <c r="AH503" s="26"/>
      <c r="AI503" s="26"/>
      <c r="AJ503" s="26"/>
      <c r="AK503" s="14"/>
      <c r="AL503" s="26"/>
      <c r="AM503" s="26"/>
      <c r="AN503" s="26"/>
      <c r="AO503" s="26"/>
      <c r="AP503" s="26"/>
      <c r="AQ503" s="26"/>
      <c r="AR503" s="26"/>
      <c r="AS503" s="26"/>
      <c r="AT503" s="125"/>
      <c r="AU503" s="14"/>
      <c r="AV503" s="26"/>
      <c r="AW503" s="26"/>
      <c r="AX503" s="14"/>
      <c r="AY503" s="26"/>
      <c r="AZ503" s="26"/>
      <c r="BA503" s="14"/>
      <c r="BB503" s="26"/>
      <c r="BC503" s="26"/>
      <c r="BD503" s="14"/>
      <c r="BE503" s="26"/>
      <c r="BF503" s="26"/>
      <c r="BG503" s="14"/>
      <c r="BH503" s="26"/>
      <c r="BI503" s="26"/>
      <c r="BJ503" s="14"/>
      <c r="BK503" s="26"/>
      <c r="BL503" s="26"/>
      <c r="BM503" s="14"/>
      <c r="BN503" s="26"/>
      <c r="BO503" s="26"/>
      <c r="BP503" s="26"/>
      <c r="BQ503" s="26"/>
      <c r="BR503" s="26"/>
    </row>
    <row r="504" spans="1:70">
      <c r="A504" s="10"/>
      <c r="B504" s="10"/>
      <c r="C504" s="10"/>
      <c r="D504" s="10"/>
      <c r="E504" s="92"/>
      <c r="F504" s="10"/>
      <c r="G504" s="10"/>
      <c r="H504" s="172"/>
      <c r="I504" s="10"/>
      <c r="J504" s="10"/>
      <c r="K504" s="10"/>
      <c r="L504" s="10"/>
      <c r="M504" s="10"/>
      <c r="N504" s="10"/>
      <c r="O504" s="26"/>
      <c r="P504" s="65"/>
      <c r="Q504" s="26"/>
      <c r="R504" s="65"/>
      <c r="S504" s="26"/>
      <c r="T504" s="26"/>
      <c r="U504" s="125"/>
      <c r="V504" s="125"/>
      <c r="W504" s="14"/>
      <c r="X504" s="14"/>
      <c r="Y504" s="26"/>
      <c r="Z504" s="26"/>
      <c r="AA504" s="26"/>
      <c r="AB504" s="26"/>
      <c r="AC504" s="14"/>
      <c r="AD504" s="26"/>
      <c r="AE504" s="26"/>
      <c r="AF504" s="26"/>
      <c r="AG504" s="26"/>
      <c r="AH504" s="26"/>
      <c r="AI504" s="26"/>
      <c r="AJ504" s="26"/>
      <c r="AK504" s="14"/>
      <c r="AL504" s="26"/>
      <c r="AM504" s="26"/>
      <c r="AN504" s="26"/>
      <c r="AO504" s="26"/>
      <c r="AP504" s="26"/>
      <c r="AQ504" s="26"/>
      <c r="AR504" s="26"/>
      <c r="AS504" s="26"/>
      <c r="AT504" s="125"/>
      <c r="AU504" s="14"/>
      <c r="AV504" s="26"/>
      <c r="AW504" s="26"/>
      <c r="AX504" s="14"/>
      <c r="AY504" s="26"/>
      <c r="AZ504" s="26"/>
      <c r="BA504" s="14"/>
      <c r="BB504" s="26"/>
      <c r="BC504" s="26"/>
      <c r="BD504" s="14"/>
      <c r="BE504" s="26"/>
      <c r="BF504" s="26"/>
      <c r="BG504" s="14"/>
      <c r="BH504" s="26"/>
      <c r="BI504" s="26"/>
      <c r="BJ504" s="14"/>
      <c r="BK504" s="26"/>
      <c r="BL504" s="26"/>
      <c r="BM504" s="14"/>
      <c r="BN504" s="26"/>
      <c r="BO504" s="26"/>
      <c r="BP504" s="26"/>
      <c r="BQ504" s="26"/>
      <c r="BR504" s="26"/>
    </row>
    <row r="505" spans="1:70">
      <c r="A505" s="10"/>
      <c r="B505" s="10"/>
      <c r="C505" s="10"/>
      <c r="D505" s="10"/>
      <c r="E505" s="92"/>
      <c r="F505" s="10"/>
      <c r="G505" s="10"/>
      <c r="H505" s="172"/>
      <c r="I505" s="10"/>
      <c r="J505" s="10"/>
      <c r="K505" s="10"/>
      <c r="L505" s="10"/>
      <c r="M505" s="10"/>
      <c r="N505" s="10"/>
      <c r="O505" s="26"/>
      <c r="P505" s="65"/>
      <c r="Q505" s="26"/>
      <c r="R505" s="65"/>
      <c r="S505" s="26"/>
      <c r="T505" s="26"/>
      <c r="U505" s="125"/>
      <c r="V505" s="125"/>
      <c r="W505" s="14"/>
      <c r="X505" s="14"/>
      <c r="Y505" s="26"/>
      <c r="Z505" s="26"/>
      <c r="AA505" s="26"/>
      <c r="AB505" s="26"/>
      <c r="AC505" s="14"/>
      <c r="AD505" s="26"/>
      <c r="AE505" s="26"/>
      <c r="AF505" s="26"/>
      <c r="AG505" s="26"/>
      <c r="AH505" s="26"/>
      <c r="AI505" s="26"/>
      <c r="AJ505" s="26"/>
      <c r="AK505" s="14"/>
      <c r="AL505" s="26"/>
      <c r="AM505" s="26"/>
      <c r="AN505" s="26"/>
      <c r="AO505" s="26"/>
      <c r="AP505" s="26"/>
      <c r="AQ505" s="26"/>
      <c r="AR505" s="26"/>
      <c r="AS505" s="26"/>
      <c r="AT505" s="125"/>
      <c r="AU505" s="14"/>
      <c r="AV505" s="26"/>
      <c r="AW505" s="26"/>
      <c r="AX505" s="14"/>
      <c r="AY505" s="26"/>
      <c r="AZ505" s="26"/>
      <c r="BA505" s="14"/>
      <c r="BB505" s="26"/>
      <c r="BC505" s="26"/>
      <c r="BD505" s="14"/>
      <c r="BE505" s="26"/>
      <c r="BF505" s="26"/>
      <c r="BG505" s="14"/>
      <c r="BH505" s="26"/>
      <c r="BI505" s="26"/>
      <c r="BJ505" s="14"/>
      <c r="BK505" s="26"/>
      <c r="BL505" s="26"/>
      <c r="BM505" s="14"/>
      <c r="BN505" s="26"/>
      <c r="BO505" s="26"/>
      <c r="BP505" s="26"/>
      <c r="BQ505" s="26"/>
      <c r="BR505" s="26"/>
    </row>
    <row r="506" spans="1:70">
      <c r="A506" s="10"/>
      <c r="B506" s="10"/>
      <c r="C506" s="10"/>
      <c r="D506" s="10"/>
      <c r="E506" s="92"/>
      <c r="F506" s="10"/>
      <c r="G506" s="10"/>
      <c r="H506" s="172"/>
      <c r="I506" s="10"/>
      <c r="J506" s="10"/>
      <c r="K506" s="10"/>
      <c r="L506" s="10"/>
      <c r="M506" s="10"/>
      <c r="N506" s="10"/>
      <c r="O506" s="26"/>
      <c r="P506" s="65"/>
      <c r="Q506" s="26"/>
      <c r="R506" s="65"/>
      <c r="S506" s="26"/>
      <c r="T506" s="26"/>
      <c r="U506" s="125"/>
      <c r="V506" s="125"/>
      <c r="W506" s="14"/>
      <c r="X506" s="14"/>
      <c r="Y506" s="26"/>
      <c r="Z506" s="26"/>
      <c r="AA506" s="26"/>
      <c r="AB506" s="26"/>
      <c r="AC506" s="14"/>
      <c r="AD506" s="26"/>
      <c r="AE506" s="26"/>
      <c r="AF506" s="26"/>
      <c r="AG506" s="26"/>
      <c r="AH506" s="26"/>
      <c r="AI506" s="26"/>
      <c r="AJ506" s="26"/>
      <c r="AK506" s="14"/>
      <c r="AL506" s="26"/>
      <c r="AM506" s="26"/>
      <c r="AN506" s="26"/>
      <c r="AO506" s="26"/>
      <c r="AP506" s="26"/>
      <c r="AQ506" s="26"/>
      <c r="AR506" s="26"/>
      <c r="AS506" s="26"/>
      <c r="AT506" s="125"/>
      <c r="AU506" s="14"/>
      <c r="AV506" s="26"/>
      <c r="AW506" s="26"/>
      <c r="AX506" s="14"/>
      <c r="AY506" s="26"/>
      <c r="AZ506" s="26"/>
      <c r="BA506" s="14"/>
      <c r="BB506" s="26"/>
      <c r="BC506" s="26"/>
      <c r="BD506" s="14"/>
      <c r="BE506" s="26"/>
      <c r="BF506" s="26"/>
      <c r="BG506" s="14"/>
      <c r="BH506" s="26"/>
      <c r="BI506" s="26"/>
      <c r="BJ506" s="14"/>
      <c r="BK506" s="26"/>
      <c r="BL506" s="26"/>
      <c r="BM506" s="14"/>
      <c r="BN506" s="26"/>
      <c r="BO506" s="26"/>
      <c r="BP506" s="26"/>
      <c r="BQ506" s="26"/>
      <c r="BR506" s="26"/>
    </row>
    <row r="507" spans="1:70">
      <c r="A507" s="10"/>
      <c r="B507" s="10"/>
      <c r="C507" s="10"/>
      <c r="D507" s="10"/>
      <c r="E507" s="92"/>
      <c r="F507" s="10"/>
      <c r="G507" s="10"/>
      <c r="H507" s="172"/>
      <c r="I507" s="10"/>
      <c r="J507" s="10"/>
      <c r="K507" s="10"/>
      <c r="L507" s="10"/>
      <c r="M507" s="10"/>
      <c r="N507" s="10"/>
      <c r="O507" s="26"/>
      <c r="P507" s="65"/>
      <c r="Q507" s="26"/>
      <c r="R507" s="65"/>
      <c r="S507" s="26"/>
      <c r="T507" s="26"/>
      <c r="U507" s="125"/>
      <c r="V507" s="125"/>
      <c r="W507" s="14"/>
      <c r="X507" s="14"/>
      <c r="Y507" s="26"/>
      <c r="Z507" s="26"/>
      <c r="AA507" s="26"/>
      <c r="AB507" s="26"/>
      <c r="AC507" s="14"/>
      <c r="AD507" s="26"/>
      <c r="AE507" s="26"/>
      <c r="AF507" s="26"/>
      <c r="AG507" s="26"/>
      <c r="AH507" s="26"/>
      <c r="AI507" s="26"/>
      <c r="AJ507" s="26"/>
      <c r="AK507" s="14"/>
      <c r="AL507" s="26"/>
      <c r="AM507" s="26"/>
      <c r="AN507" s="26"/>
      <c r="AO507" s="26"/>
      <c r="AP507" s="26"/>
      <c r="AQ507" s="26"/>
      <c r="AR507" s="26"/>
      <c r="AS507" s="26"/>
      <c r="AT507" s="125"/>
      <c r="AU507" s="14"/>
      <c r="AV507" s="26"/>
      <c r="AW507" s="26"/>
      <c r="AX507" s="14"/>
      <c r="AY507" s="26"/>
      <c r="AZ507" s="26"/>
      <c r="BA507" s="14"/>
      <c r="BB507" s="26"/>
      <c r="BC507" s="26"/>
      <c r="BD507" s="14"/>
      <c r="BE507" s="26"/>
      <c r="BF507" s="26"/>
      <c r="BG507" s="14"/>
      <c r="BH507" s="26"/>
      <c r="BI507" s="26"/>
      <c r="BJ507" s="14"/>
      <c r="BK507" s="26"/>
      <c r="BL507" s="26"/>
      <c r="BM507" s="14"/>
      <c r="BN507" s="26"/>
      <c r="BO507" s="26"/>
      <c r="BP507" s="26"/>
      <c r="BQ507" s="26"/>
      <c r="BR507" s="26"/>
    </row>
    <row r="508" spans="1:70">
      <c r="A508" s="10"/>
      <c r="B508" s="10"/>
      <c r="C508" s="10"/>
      <c r="D508" s="10"/>
      <c r="E508" s="92"/>
      <c r="F508" s="10"/>
      <c r="G508" s="10"/>
      <c r="H508" s="172"/>
      <c r="I508" s="10"/>
      <c r="J508" s="10"/>
      <c r="K508" s="10"/>
      <c r="L508" s="10"/>
      <c r="M508" s="10"/>
      <c r="N508" s="10"/>
      <c r="O508" s="26"/>
      <c r="P508" s="65"/>
      <c r="Q508" s="26"/>
      <c r="R508" s="65"/>
      <c r="S508" s="26"/>
      <c r="T508" s="26"/>
      <c r="U508" s="125"/>
      <c r="V508" s="125"/>
      <c r="W508" s="14"/>
      <c r="X508" s="14"/>
      <c r="Y508" s="26"/>
      <c r="Z508" s="26"/>
      <c r="AA508" s="26"/>
      <c r="AB508" s="26"/>
      <c r="AC508" s="14"/>
      <c r="AD508" s="26"/>
      <c r="AE508" s="26"/>
      <c r="AF508" s="26"/>
      <c r="AG508" s="26"/>
      <c r="AH508" s="26"/>
      <c r="AI508" s="26"/>
      <c r="AJ508" s="26"/>
      <c r="AK508" s="14"/>
      <c r="AL508" s="26"/>
      <c r="AM508" s="26"/>
      <c r="AN508" s="26"/>
      <c r="AO508" s="26"/>
      <c r="AP508" s="26"/>
      <c r="AQ508" s="26"/>
      <c r="AR508" s="26"/>
      <c r="AS508" s="26"/>
      <c r="AT508" s="125"/>
      <c r="AU508" s="14"/>
      <c r="AV508" s="26"/>
      <c r="AW508" s="26"/>
      <c r="AX508" s="14"/>
      <c r="AY508" s="26"/>
      <c r="AZ508" s="26"/>
      <c r="BA508" s="14"/>
      <c r="BB508" s="26"/>
      <c r="BC508" s="26"/>
      <c r="BD508" s="14"/>
      <c r="BE508" s="26"/>
      <c r="BF508" s="26"/>
      <c r="BG508" s="14"/>
      <c r="BH508" s="26"/>
      <c r="BI508" s="26"/>
      <c r="BJ508" s="14"/>
      <c r="BK508" s="26"/>
      <c r="BL508" s="26"/>
      <c r="BM508" s="14"/>
      <c r="BN508" s="26"/>
      <c r="BO508" s="26"/>
      <c r="BP508" s="26"/>
      <c r="BQ508" s="26"/>
      <c r="BR508" s="26"/>
    </row>
    <row r="509" spans="1:70">
      <c r="A509" s="10"/>
      <c r="B509" s="10"/>
      <c r="C509" s="10"/>
      <c r="D509" s="10"/>
      <c r="E509" s="92"/>
      <c r="F509" s="10"/>
      <c r="G509" s="10"/>
      <c r="H509" s="172"/>
      <c r="I509" s="10"/>
      <c r="J509" s="10"/>
      <c r="K509" s="10"/>
      <c r="L509" s="10"/>
      <c r="M509" s="10"/>
      <c r="N509" s="10"/>
      <c r="O509" s="26"/>
      <c r="P509" s="65"/>
      <c r="Q509" s="26"/>
      <c r="R509" s="65"/>
      <c r="S509" s="26"/>
      <c r="T509" s="26"/>
      <c r="U509" s="125"/>
      <c r="V509" s="125"/>
      <c r="W509" s="14"/>
      <c r="X509" s="14"/>
      <c r="Y509" s="26"/>
      <c r="Z509" s="26"/>
      <c r="AA509" s="26"/>
      <c r="AB509" s="26"/>
      <c r="AC509" s="14"/>
      <c r="AD509" s="26"/>
      <c r="AE509" s="26"/>
      <c r="AF509" s="26"/>
      <c r="AG509" s="26"/>
      <c r="AH509" s="26"/>
      <c r="AI509" s="26"/>
      <c r="AJ509" s="26"/>
      <c r="AK509" s="14"/>
      <c r="AL509" s="26"/>
      <c r="AM509" s="26"/>
      <c r="AN509" s="26"/>
      <c r="AO509" s="26"/>
      <c r="AP509" s="26"/>
      <c r="AQ509" s="26"/>
      <c r="AR509" s="26"/>
      <c r="AS509" s="26"/>
      <c r="AT509" s="125"/>
      <c r="AU509" s="14"/>
      <c r="AV509" s="26"/>
      <c r="AW509" s="26"/>
      <c r="AX509" s="14"/>
      <c r="AY509" s="26"/>
      <c r="AZ509" s="26"/>
      <c r="BA509" s="14"/>
      <c r="BB509" s="26"/>
      <c r="BC509" s="26"/>
      <c r="BD509" s="14"/>
      <c r="BE509" s="26"/>
      <c r="BF509" s="26"/>
      <c r="BG509" s="14"/>
      <c r="BH509" s="26"/>
      <c r="BI509" s="26"/>
      <c r="BJ509" s="14"/>
      <c r="BK509" s="26"/>
      <c r="BL509" s="26"/>
      <c r="BM509" s="14"/>
      <c r="BN509" s="26"/>
      <c r="BO509" s="26"/>
      <c r="BP509" s="26"/>
      <c r="BQ509" s="26"/>
      <c r="BR509" s="26"/>
    </row>
    <row r="510" spans="1:70">
      <c r="A510" s="10"/>
      <c r="B510" s="10"/>
      <c r="C510" s="10"/>
      <c r="D510" s="10"/>
      <c r="E510" s="92"/>
      <c r="F510" s="10"/>
      <c r="G510" s="10"/>
      <c r="H510" s="172"/>
      <c r="I510" s="10"/>
      <c r="J510" s="10"/>
      <c r="K510" s="10"/>
      <c r="L510" s="10"/>
      <c r="M510" s="10"/>
      <c r="N510" s="10"/>
      <c r="O510" s="26"/>
      <c r="P510" s="65"/>
      <c r="Q510" s="26"/>
      <c r="R510" s="65"/>
      <c r="S510" s="26"/>
      <c r="T510" s="26"/>
      <c r="U510" s="125"/>
      <c r="V510" s="125"/>
      <c r="W510" s="14"/>
      <c r="X510" s="14"/>
      <c r="Y510" s="26"/>
      <c r="Z510" s="26"/>
      <c r="AA510" s="26"/>
      <c r="AB510" s="26"/>
      <c r="AC510" s="14"/>
      <c r="AD510" s="26"/>
      <c r="AE510" s="26"/>
      <c r="AF510" s="26"/>
      <c r="AG510" s="26"/>
      <c r="AH510" s="26"/>
      <c r="AI510" s="26"/>
      <c r="AJ510" s="26"/>
      <c r="AK510" s="14"/>
      <c r="AL510" s="26"/>
      <c r="AM510" s="26"/>
      <c r="AN510" s="26"/>
      <c r="AO510" s="26"/>
      <c r="AP510" s="26"/>
      <c r="AQ510" s="26"/>
      <c r="AR510" s="26"/>
      <c r="AS510" s="26"/>
      <c r="AT510" s="125"/>
      <c r="AU510" s="14"/>
      <c r="AV510" s="26"/>
      <c r="AW510" s="26"/>
      <c r="AX510" s="14"/>
      <c r="AY510" s="26"/>
      <c r="AZ510" s="26"/>
      <c r="BA510" s="14"/>
      <c r="BB510" s="26"/>
      <c r="BC510" s="26"/>
      <c r="BD510" s="14"/>
      <c r="BE510" s="26"/>
      <c r="BF510" s="26"/>
      <c r="BG510" s="14"/>
      <c r="BH510" s="26"/>
      <c r="BI510" s="26"/>
      <c r="BJ510" s="14"/>
      <c r="BK510" s="26"/>
      <c r="BL510" s="26"/>
      <c r="BM510" s="14"/>
      <c r="BN510" s="26"/>
      <c r="BO510" s="26"/>
      <c r="BP510" s="26"/>
      <c r="BQ510" s="26"/>
      <c r="BR510" s="26"/>
    </row>
    <row r="511" spans="1:70">
      <c r="A511" s="10"/>
      <c r="B511" s="10"/>
      <c r="C511" s="10"/>
      <c r="D511" s="10"/>
      <c r="E511" s="92"/>
      <c r="F511" s="10"/>
      <c r="G511" s="10"/>
      <c r="H511" s="172"/>
      <c r="I511" s="10"/>
      <c r="J511" s="10"/>
      <c r="K511" s="10"/>
      <c r="L511" s="10"/>
      <c r="M511" s="10"/>
      <c r="N511" s="10"/>
      <c r="O511" s="26"/>
      <c r="P511" s="65"/>
      <c r="Q511" s="26"/>
      <c r="R511" s="65"/>
      <c r="S511" s="26"/>
      <c r="T511" s="26"/>
      <c r="U511" s="125"/>
      <c r="V511" s="125"/>
      <c r="W511" s="14"/>
      <c r="X511" s="14"/>
      <c r="Y511" s="26"/>
      <c r="Z511" s="26"/>
      <c r="AA511" s="26"/>
      <c r="AB511" s="26"/>
      <c r="AC511" s="14"/>
      <c r="AD511" s="26"/>
      <c r="AE511" s="26"/>
      <c r="AF511" s="26"/>
      <c r="AG511" s="26"/>
      <c r="AH511" s="26"/>
      <c r="AI511" s="26"/>
      <c r="AJ511" s="26"/>
      <c r="AK511" s="14"/>
      <c r="AL511" s="26"/>
      <c r="AM511" s="26"/>
      <c r="AN511" s="26"/>
      <c r="AO511" s="26"/>
      <c r="AP511" s="26"/>
      <c r="AQ511" s="26"/>
      <c r="AR511" s="26"/>
      <c r="AS511" s="26"/>
      <c r="AT511" s="125"/>
      <c r="AU511" s="14"/>
      <c r="AV511" s="26"/>
      <c r="AW511" s="26"/>
      <c r="AX511" s="14"/>
      <c r="AY511" s="26"/>
      <c r="AZ511" s="26"/>
      <c r="BA511" s="14"/>
      <c r="BB511" s="26"/>
      <c r="BC511" s="26"/>
      <c r="BD511" s="14"/>
      <c r="BE511" s="26"/>
      <c r="BF511" s="26"/>
      <c r="BG511" s="14"/>
      <c r="BH511" s="26"/>
      <c r="BI511" s="26"/>
      <c r="BJ511" s="14"/>
      <c r="BK511" s="26"/>
      <c r="BL511" s="26"/>
      <c r="BM511" s="14"/>
      <c r="BN511" s="26"/>
      <c r="BO511" s="26"/>
      <c r="BP511" s="26"/>
      <c r="BQ511" s="26"/>
      <c r="BR511" s="26"/>
    </row>
    <row r="512" spans="1:70">
      <c r="A512" s="10"/>
      <c r="B512" s="10"/>
      <c r="C512" s="10"/>
      <c r="D512" s="10"/>
      <c r="E512" s="92"/>
      <c r="F512" s="10"/>
      <c r="G512" s="10"/>
      <c r="H512" s="172"/>
      <c r="I512" s="10"/>
      <c r="J512" s="10"/>
      <c r="K512" s="10"/>
      <c r="L512" s="10"/>
      <c r="M512" s="10"/>
      <c r="N512" s="10"/>
      <c r="O512" s="26"/>
      <c r="P512" s="65"/>
      <c r="Q512" s="26"/>
      <c r="R512" s="65"/>
      <c r="S512" s="26"/>
      <c r="T512" s="26"/>
      <c r="U512" s="125"/>
      <c r="V512" s="125"/>
      <c r="W512" s="14"/>
      <c r="X512" s="14"/>
      <c r="Y512" s="26"/>
      <c r="Z512" s="26"/>
      <c r="AA512" s="26"/>
      <c r="AB512" s="26"/>
      <c r="AC512" s="14"/>
      <c r="AD512" s="26"/>
      <c r="AE512" s="26"/>
      <c r="AF512" s="26"/>
      <c r="AG512" s="26"/>
      <c r="AH512" s="26"/>
      <c r="AI512" s="26"/>
      <c r="AJ512" s="26"/>
      <c r="AK512" s="14"/>
      <c r="AL512" s="26"/>
      <c r="AM512" s="26"/>
      <c r="AN512" s="26"/>
      <c r="AO512" s="26"/>
      <c r="AP512" s="26"/>
      <c r="AQ512" s="26"/>
      <c r="AR512" s="26"/>
      <c r="AS512" s="26"/>
      <c r="AT512" s="125"/>
      <c r="AU512" s="14"/>
      <c r="AV512" s="26"/>
      <c r="AW512" s="26"/>
      <c r="AX512" s="14"/>
      <c r="AY512" s="26"/>
      <c r="AZ512" s="26"/>
      <c r="BA512" s="14"/>
      <c r="BB512" s="26"/>
      <c r="BC512" s="26"/>
      <c r="BD512" s="14"/>
      <c r="BE512" s="26"/>
      <c r="BF512" s="26"/>
      <c r="BG512" s="14"/>
      <c r="BH512" s="26"/>
      <c r="BI512" s="26"/>
      <c r="BJ512" s="14"/>
      <c r="BK512" s="26"/>
      <c r="BL512" s="26"/>
      <c r="BM512" s="14"/>
      <c r="BN512" s="26"/>
      <c r="BO512" s="26"/>
      <c r="BP512" s="26"/>
      <c r="BQ512" s="26"/>
      <c r="BR512" s="26"/>
    </row>
    <row r="513" spans="1:70">
      <c r="A513" s="10"/>
      <c r="B513" s="10"/>
      <c r="C513" s="10"/>
      <c r="D513" s="10"/>
      <c r="E513" s="92"/>
      <c r="F513" s="10"/>
      <c r="G513" s="10"/>
      <c r="H513" s="172"/>
      <c r="I513" s="10"/>
      <c r="J513" s="10"/>
      <c r="K513" s="10"/>
      <c r="L513" s="10"/>
      <c r="M513" s="10"/>
      <c r="N513" s="10"/>
      <c r="O513" s="26"/>
      <c r="P513" s="65"/>
      <c r="Q513" s="26"/>
      <c r="R513" s="65"/>
      <c r="S513" s="26"/>
      <c r="T513" s="26"/>
      <c r="U513" s="125"/>
      <c r="V513" s="125"/>
      <c r="W513" s="14"/>
      <c r="X513" s="14"/>
      <c r="Y513" s="26"/>
      <c r="Z513" s="26"/>
      <c r="AA513" s="26"/>
      <c r="AB513" s="26"/>
      <c r="AC513" s="14"/>
      <c r="AD513" s="26"/>
      <c r="AE513" s="26"/>
      <c r="AF513" s="26"/>
      <c r="AG513" s="26"/>
      <c r="AH513" s="26"/>
      <c r="AI513" s="26"/>
      <c r="AJ513" s="26"/>
      <c r="AK513" s="14"/>
      <c r="AL513" s="26"/>
      <c r="AM513" s="26"/>
      <c r="AN513" s="26"/>
      <c r="AO513" s="26"/>
      <c r="AP513" s="26"/>
      <c r="AQ513" s="26"/>
      <c r="AR513" s="26"/>
      <c r="AS513" s="26"/>
      <c r="AT513" s="125"/>
      <c r="AU513" s="14"/>
      <c r="AV513" s="26"/>
      <c r="AW513" s="26"/>
      <c r="AX513" s="14"/>
      <c r="AY513" s="26"/>
      <c r="AZ513" s="26"/>
      <c r="BA513" s="14"/>
      <c r="BB513" s="26"/>
      <c r="BC513" s="26"/>
      <c r="BD513" s="14"/>
      <c r="BE513" s="26"/>
      <c r="BF513" s="26"/>
      <c r="BG513" s="14"/>
      <c r="BH513" s="26"/>
      <c r="BI513" s="26"/>
      <c r="BJ513" s="14"/>
      <c r="BK513" s="26"/>
      <c r="BL513" s="26"/>
      <c r="BM513" s="14"/>
      <c r="BN513" s="26"/>
      <c r="BO513" s="26"/>
      <c r="BP513" s="26"/>
      <c r="BQ513" s="26"/>
      <c r="BR513" s="26"/>
    </row>
    <row r="514" spans="1:70">
      <c r="A514" s="10"/>
      <c r="B514" s="10"/>
      <c r="C514" s="10"/>
      <c r="D514" s="10"/>
      <c r="E514" s="92"/>
      <c r="F514" s="10"/>
      <c r="G514" s="10"/>
      <c r="H514" s="172"/>
      <c r="I514" s="10"/>
      <c r="J514" s="10"/>
      <c r="K514" s="10"/>
      <c r="L514" s="10"/>
      <c r="M514" s="10"/>
      <c r="N514" s="10"/>
      <c r="O514" s="26"/>
      <c r="P514" s="65"/>
      <c r="Q514" s="26"/>
      <c r="R514" s="65"/>
      <c r="S514" s="26"/>
      <c r="T514" s="26"/>
      <c r="U514" s="125"/>
      <c r="V514" s="125"/>
      <c r="W514" s="14"/>
      <c r="X514" s="14"/>
      <c r="Y514" s="26"/>
      <c r="Z514" s="26"/>
      <c r="AA514" s="26"/>
      <c r="AB514" s="26"/>
      <c r="AC514" s="14"/>
      <c r="AD514" s="26"/>
      <c r="AE514" s="26"/>
      <c r="AF514" s="26"/>
      <c r="AG514" s="26"/>
      <c r="AH514" s="26"/>
      <c r="AI514" s="26"/>
      <c r="AJ514" s="26"/>
      <c r="AK514" s="14"/>
      <c r="AL514" s="26"/>
      <c r="AM514" s="26"/>
      <c r="AN514" s="26"/>
      <c r="AO514" s="26"/>
      <c r="AP514" s="26"/>
      <c r="AQ514" s="26"/>
      <c r="AR514" s="26"/>
      <c r="AS514" s="26"/>
      <c r="AT514" s="125"/>
      <c r="AU514" s="14"/>
      <c r="AV514" s="26"/>
      <c r="AW514" s="26"/>
      <c r="AX514" s="14"/>
      <c r="AY514" s="26"/>
      <c r="AZ514" s="26"/>
      <c r="BA514" s="14"/>
      <c r="BB514" s="26"/>
      <c r="BC514" s="26"/>
      <c r="BD514" s="14"/>
      <c r="BE514" s="26"/>
      <c r="BF514" s="26"/>
      <c r="BG514" s="14"/>
      <c r="BH514" s="26"/>
      <c r="BI514" s="26"/>
      <c r="BJ514" s="14"/>
      <c r="BK514" s="26"/>
      <c r="BL514" s="26"/>
      <c r="BM514" s="14"/>
      <c r="BN514" s="26"/>
      <c r="BO514" s="26"/>
      <c r="BP514" s="26"/>
      <c r="BQ514" s="26"/>
      <c r="BR514" s="26"/>
    </row>
    <row r="515" spans="1:70">
      <c r="A515" s="10"/>
      <c r="B515" s="10"/>
      <c r="C515" s="10"/>
      <c r="D515" s="10"/>
      <c r="E515" s="92"/>
      <c r="F515" s="10"/>
      <c r="G515" s="10"/>
      <c r="H515" s="172"/>
      <c r="I515" s="10"/>
      <c r="J515" s="10"/>
      <c r="K515" s="10"/>
      <c r="L515" s="10"/>
      <c r="M515" s="10"/>
      <c r="N515" s="10"/>
      <c r="O515" s="26"/>
      <c r="P515" s="65"/>
      <c r="Q515" s="26"/>
      <c r="R515" s="65"/>
      <c r="S515" s="26"/>
      <c r="T515" s="26"/>
      <c r="U515" s="125"/>
      <c r="V515" s="125"/>
      <c r="W515" s="14"/>
      <c r="X515" s="14"/>
      <c r="Y515" s="26"/>
      <c r="Z515" s="26"/>
      <c r="AA515" s="26"/>
      <c r="AB515" s="26"/>
      <c r="AC515" s="14"/>
      <c r="AD515" s="26"/>
      <c r="AE515" s="26"/>
      <c r="AF515" s="26"/>
      <c r="AG515" s="26"/>
      <c r="AH515" s="26"/>
      <c r="AI515" s="26"/>
      <c r="AJ515" s="26"/>
      <c r="AK515" s="14"/>
      <c r="AL515" s="26"/>
      <c r="AM515" s="26"/>
      <c r="AN515" s="26"/>
      <c r="AO515" s="26"/>
      <c r="AP515" s="26"/>
      <c r="AQ515" s="26"/>
      <c r="AR515" s="26"/>
      <c r="AS515" s="26"/>
      <c r="AT515" s="125"/>
      <c r="AU515" s="14"/>
      <c r="AV515" s="26"/>
      <c r="AW515" s="26"/>
      <c r="AX515" s="14"/>
      <c r="AY515" s="26"/>
      <c r="AZ515" s="26"/>
      <c r="BA515" s="14"/>
      <c r="BB515" s="26"/>
      <c r="BC515" s="26"/>
      <c r="BD515" s="14"/>
      <c r="BE515" s="26"/>
      <c r="BF515" s="26"/>
      <c r="BG515" s="14"/>
      <c r="BH515" s="26"/>
      <c r="BI515" s="26"/>
      <c r="BJ515" s="14"/>
      <c r="BK515" s="26"/>
      <c r="BL515" s="26"/>
      <c r="BM515" s="14"/>
      <c r="BN515" s="26"/>
      <c r="BO515" s="26"/>
      <c r="BP515" s="26"/>
      <c r="BQ515" s="26"/>
      <c r="BR515" s="26"/>
    </row>
    <row r="516" spans="1:70">
      <c r="A516" s="10"/>
      <c r="B516" s="10"/>
      <c r="C516" s="10"/>
      <c r="D516" s="10"/>
      <c r="E516" s="92"/>
      <c r="F516" s="10"/>
      <c r="G516" s="10"/>
      <c r="H516" s="172"/>
      <c r="I516" s="10"/>
      <c r="J516" s="10"/>
      <c r="K516" s="10"/>
      <c r="L516" s="10"/>
      <c r="M516" s="10"/>
      <c r="N516" s="10"/>
      <c r="O516" s="26"/>
      <c r="P516" s="65"/>
      <c r="Q516" s="26"/>
      <c r="R516" s="65"/>
      <c r="S516" s="26"/>
      <c r="T516" s="26"/>
      <c r="U516" s="125"/>
      <c r="V516" s="125"/>
      <c r="W516" s="14"/>
      <c r="X516" s="14"/>
      <c r="Y516" s="26"/>
      <c r="Z516" s="26"/>
      <c r="AA516" s="26"/>
      <c r="AB516" s="26"/>
      <c r="AC516" s="14"/>
      <c r="AD516" s="26"/>
      <c r="AE516" s="26"/>
      <c r="AF516" s="26"/>
      <c r="AG516" s="26"/>
      <c r="AH516" s="26"/>
      <c r="AI516" s="26"/>
      <c r="AJ516" s="26"/>
      <c r="AK516" s="14"/>
      <c r="AL516" s="26"/>
      <c r="AM516" s="26"/>
      <c r="AN516" s="26"/>
      <c r="AO516" s="26"/>
      <c r="AP516" s="26"/>
      <c r="AQ516" s="26"/>
      <c r="AR516" s="26"/>
      <c r="AS516" s="26"/>
      <c r="AT516" s="125"/>
      <c r="AU516" s="14"/>
      <c r="AV516" s="26"/>
      <c r="AW516" s="26"/>
      <c r="AX516" s="14"/>
      <c r="AY516" s="26"/>
      <c r="AZ516" s="26"/>
      <c r="BA516" s="14"/>
      <c r="BB516" s="26"/>
      <c r="BC516" s="26"/>
      <c r="BD516" s="14"/>
      <c r="BE516" s="26"/>
      <c r="BF516" s="26"/>
      <c r="BG516" s="14"/>
      <c r="BH516" s="26"/>
      <c r="BI516" s="26"/>
      <c r="BJ516" s="14"/>
      <c r="BK516" s="26"/>
      <c r="BL516" s="26"/>
      <c r="BM516" s="14"/>
      <c r="BN516" s="26"/>
      <c r="BO516" s="26"/>
      <c r="BP516" s="26"/>
      <c r="BQ516" s="26"/>
      <c r="BR516" s="26"/>
    </row>
    <row r="517" spans="1:70">
      <c r="A517" s="10"/>
      <c r="B517" s="10"/>
      <c r="C517" s="10"/>
      <c r="D517" s="10"/>
      <c r="E517" s="92"/>
      <c r="F517" s="10"/>
      <c r="G517" s="10"/>
      <c r="H517" s="172"/>
      <c r="I517" s="10"/>
      <c r="J517" s="10"/>
      <c r="K517" s="10"/>
      <c r="L517" s="10"/>
      <c r="M517" s="10"/>
      <c r="N517" s="10"/>
      <c r="O517" s="26"/>
      <c r="P517" s="65"/>
      <c r="Q517" s="26"/>
      <c r="R517" s="65"/>
      <c r="S517" s="26"/>
      <c r="T517" s="26"/>
      <c r="U517" s="125"/>
      <c r="V517" s="125"/>
      <c r="W517" s="14"/>
      <c r="X517" s="14"/>
      <c r="Y517" s="26"/>
      <c r="Z517" s="26"/>
      <c r="AA517" s="26"/>
      <c r="AB517" s="26"/>
      <c r="AC517" s="14"/>
      <c r="AD517" s="26"/>
      <c r="AE517" s="26"/>
      <c r="AF517" s="26"/>
      <c r="AG517" s="26"/>
      <c r="AH517" s="26"/>
      <c r="AI517" s="26"/>
      <c r="AJ517" s="26"/>
      <c r="AK517" s="14"/>
      <c r="AL517" s="26"/>
      <c r="AM517" s="26"/>
      <c r="AN517" s="26"/>
      <c r="AO517" s="26"/>
      <c r="AP517" s="26"/>
      <c r="AQ517" s="26"/>
      <c r="AR517" s="26"/>
      <c r="AS517" s="26"/>
      <c r="AT517" s="125"/>
      <c r="AU517" s="14"/>
      <c r="AV517" s="26"/>
      <c r="AW517" s="26"/>
      <c r="AX517" s="14"/>
      <c r="AY517" s="26"/>
      <c r="AZ517" s="26"/>
      <c r="BA517" s="14"/>
      <c r="BB517" s="26"/>
      <c r="BC517" s="26"/>
      <c r="BD517" s="14"/>
      <c r="BE517" s="26"/>
      <c r="BF517" s="26"/>
      <c r="BG517" s="14"/>
      <c r="BH517" s="26"/>
      <c r="BI517" s="26"/>
      <c r="BJ517" s="14"/>
      <c r="BK517" s="26"/>
      <c r="BL517" s="26"/>
      <c r="BM517" s="14"/>
      <c r="BN517" s="26"/>
      <c r="BO517" s="26"/>
      <c r="BP517" s="26"/>
      <c r="BQ517" s="26"/>
      <c r="BR517" s="26"/>
    </row>
    <row r="518" spans="1:70">
      <c r="A518" s="10"/>
      <c r="B518" s="10"/>
      <c r="C518" s="10"/>
      <c r="D518" s="10"/>
      <c r="E518" s="92"/>
      <c r="F518" s="10"/>
      <c r="G518" s="10"/>
      <c r="H518" s="172"/>
      <c r="I518" s="10"/>
      <c r="J518" s="10"/>
      <c r="K518" s="10"/>
      <c r="L518" s="10"/>
      <c r="M518" s="10"/>
      <c r="N518" s="10"/>
      <c r="O518" s="26"/>
      <c r="P518" s="65"/>
      <c r="Q518" s="26"/>
      <c r="R518" s="65"/>
      <c r="S518" s="26"/>
      <c r="T518" s="26"/>
      <c r="U518" s="125"/>
      <c r="V518" s="125"/>
      <c r="W518" s="14"/>
      <c r="X518" s="14"/>
      <c r="Y518" s="26"/>
      <c r="Z518" s="26"/>
      <c r="AA518" s="26"/>
      <c r="AB518" s="26"/>
      <c r="AC518" s="14"/>
      <c r="AD518" s="26"/>
      <c r="AE518" s="26"/>
      <c r="AF518" s="26"/>
      <c r="AG518" s="26"/>
      <c r="AH518" s="26"/>
      <c r="AI518" s="26"/>
      <c r="AJ518" s="26"/>
      <c r="AK518" s="14"/>
      <c r="AL518" s="26"/>
      <c r="AM518" s="26"/>
      <c r="AN518" s="26"/>
      <c r="AO518" s="26"/>
      <c r="AP518" s="26"/>
      <c r="AQ518" s="26"/>
      <c r="AR518" s="26"/>
      <c r="AS518" s="26"/>
      <c r="AT518" s="125"/>
      <c r="AU518" s="14"/>
      <c r="AV518" s="26"/>
      <c r="AW518" s="26"/>
      <c r="AX518" s="14"/>
      <c r="AY518" s="26"/>
      <c r="AZ518" s="26"/>
      <c r="BA518" s="14"/>
      <c r="BB518" s="26"/>
      <c r="BC518" s="26"/>
      <c r="BD518" s="14"/>
      <c r="BE518" s="26"/>
      <c r="BF518" s="26"/>
      <c r="BG518" s="14"/>
      <c r="BH518" s="26"/>
      <c r="BI518" s="26"/>
      <c r="BJ518" s="14"/>
      <c r="BK518" s="26"/>
      <c r="BL518" s="26"/>
      <c r="BM518" s="14"/>
      <c r="BN518" s="26"/>
      <c r="BO518" s="26"/>
      <c r="BP518" s="26"/>
      <c r="BQ518" s="26"/>
      <c r="BR518" s="26"/>
    </row>
    <row r="519" spans="1:70">
      <c r="A519" s="10"/>
      <c r="B519" s="10"/>
      <c r="C519" s="10"/>
      <c r="D519" s="10"/>
      <c r="E519" s="92"/>
      <c r="F519" s="10"/>
      <c r="G519" s="10"/>
      <c r="H519" s="172"/>
      <c r="I519" s="10"/>
      <c r="J519" s="10"/>
      <c r="K519" s="10"/>
      <c r="L519" s="10"/>
      <c r="M519" s="10"/>
      <c r="N519" s="10"/>
      <c r="O519" s="26"/>
      <c r="P519" s="65"/>
      <c r="Q519" s="26"/>
      <c r="R519" s="65"/>
      <c r="S519" s="26"/>
      <c r="T519" s="26"/>
      <c r="U519" s="125"/>
      <c r="V519" s="125"/>
      <c r="W519" s="14"/>
      <c r="X519" s="14"/>
      <c r="Y519" s="26"/>
      <c r="Z519" s="26"/>
      <c r="AA519" s="26"/>
      <c r="AB519" s="26"/>
      <c r="AC519" s="14"/>
      <c r="AD519" s="26"/>
      <c r="AE519" s="26"/>
      <c r="AF519" s="26"/>
      <c r="AG519" s="26"/>
      <c r="AH519" s="26"/>
      <c r="AI519" s="26"/>
      <c r="AJ519" s="26"/>
      <c r="AK519" s="14"/>
      <c r="AL519" s="26"/>
      <c r="AM519" s="26"/>
      <c r="AN519" s="26"/>
      <c r="AO519" s="26"/>
      <c r="AP519" s="26"/>
      <c r="AQ519" s="26"/>
      <c r="AR519" s="26"/>
      <c r="AS519" s="26"/>
      <c r="AT519" s="125"/>
      <c r="AU519" s="14"/>
      <c r="AV519" s="26"/>
      <c r="AW519" s="26"/>
      <c r="AX519" s="14"/>
      <c r="AY519" s="26"/>
      <c r="AZ519" s="26"/>
      <c r="BA519" s="14"/>
      <c r="BB519" s="26"/>
      <c r="BC519" s="26"/>
      <c r="BD519" s="14"/>
      <c r="BE519" s="26"/>
      <c r="BF519" s="26"/>
      <c r="BG519" s="14"/>
      <c r="BH519" s="26"/>
      <c r="BI519" s="26"/>
      <c r="BJ519" s="14"/>
      <c r="BK519" s="26"/>
      <c r="BL519" s="26"/>
      <c r="BM519" s="14"/>
      <c r="BN519" s="26"/>
      <c r="BO519" s="26"/>
      <c r="BP519" s="26"/>
      <c r="BQ519" s="26"/>
      <c r="BR519" s="26"/>
    </row>
    <row r="520" spans="1:70">
      <c r="A520" s="10"/>
      <c r="B520" s="10"/>
      <c r="C520" s="10"/>
      <c r="D520" s="10"/>
      <c r="E520" s="92"/>
      <c r="F520" s="10"/>
      <c r="G520" s="10"/>
      <c r="H520" s="172"/>
      <c r="I520" s="10"/>
      <c r="J520" s="10"/>
      <c r="K520" s="10"/>
      <c r="L520" s="10"/>
      <c r="M520" s="10"/>
      <c r="N520" s="10"/>
      <c r="O520" s="26"/>
      <c r="P520" s="65"/>
      <c r="Q520" s="26"/>
      <c r="R520" s="65"/>
      <c r="S520" s="26"/>
      <c r="T520" s="26"/>
      <c r="U520" s="125"/>
      <c r="V520" s="125"/>
      <c r="W520" s="14"/>
      <c r="X520" s="14"/>
      <c r="Y520" s="26"/>
      <c r="Z520" s="26"/>
      <c r="AA520" s="26"/>
      <c r="AB520" s="26"/>
      <c r="AC520" s="14"/>
      <c r="AD520" s="26"/>
      <c r="AE520" s="26"/>
      <c r="AF520" s="26"/>
      <c r="AG520" s="26"/>
      <c r="AH520" s="26"/>
      <c r="AI520" s="26"/>
      <c r="AJ520" s="26"/>
      <c r="AK520" s="14"/>
      <c r="AL520" s="26"/>
      <c r="AM520" s="26"/>
      <c r="AN520" s="26"/>
      <c r="AO520" s="26"/>
      <c r="AP520" s="26"/>
      <c r="AQ520" s="26"/>
      <c r="AR520" s="26"/>
      <c r="AS520" s="26"/>
      <c r="AT520" s="125"/>
      <c r="AU520" s="14"/>
      <c r="AV520" s="26"/>
      <c r="AW520" s="26"/>
      <c r="AX520" s="14"/>
      <c r="AY520" s="26"/>
      <c r="AZ520" s="26"/>
      <c r="BA520" s="14"/>
      <c r="BB520" s="26"/>
      <c r="BC520" s="26"/>
      <c r="BD520" s="14"/>
      <c r="BE520" s="26"/>
      <c r="BF520" s="26"/>
      <c r="BG520" s="14"/>
      <c r="BH520" s="26"/>
      <c r="BI520" s="26"/>
      <c r="BJ520" s="14"/>
      <c r="BK520" s="26"/>
      <c r="BL520" s="26"/>
      <c r="BM520" s="14"/>
      <c r="BN520" s="26"/>
      <c r="BO520" s="26"/>
      <c r="BP520" s="26"/>
      <c r="BQ520" s="26"/>
      <c r="BR520" s="26"/>
    </row>
    <row r="521" spans="1:70">
      <c r="A521" s="10"/>
      <c r="B521" s="10"/>
      <c r="C521" s="10"/>
      <c r="D521" s="10"/>
      <c r="E521" s="92"/>
      <c r="F521" s="10"/>
      <c r="G521" s="10"/>
      <c r="H521" s="172"/>
      <c r="I521" s="10"/>
      <c r="J521" s="10"/>
      <c r="K521" s="10"/>
      <c r="L521" s="10"/>
      <c r="M521" s="10"/>
      <c r="N521" s="10"/>
      <c r="O521" s="26"/>
      <c r="P521" s="65"/>
      <c r="Q521" s="26"/>
      <c r="R521" s="65"/>
      <c r="S521" s="26"/>
      <c r="T521" s="26"/>
      <c r="U521" s="125"/>
      <c r="V521" s="125"/>
      <c r="W521" s="14"/>
      <c r="X521" s="14"/>
      <c r="Y521" s="26"/>
      <c r="Z521" s="26"/>
      <c r="AA521" s="26"/>
      <c r="AB521" s="26"/>
      <c r="AC521" s="14"/>
      <c r="AD521" s="26"/>
      <c r="AE521" s="26"/>
      <c r="AF521" s="26"/>
      <c r="AG521" s="26"/>
      <c r="AH521" s="26"/>
      <c r="AI521" s="26"/>
      <c r="AJ521" s="26"/>
      <c r="AK521" s="14"/>
      <c r="AL521" s="26"/>
      <c r="AM521" s="26"/>
      <c r="AN521" s="26"/>
      <c r="AO521" s="26"/>
      <c r="AP521" s="26"/>
      <c r="AQ521" s="26"/>
      <c r="AR521" s="26"/>
      <c r="AS521" s="26"/>
      <c r="AT521" s="125"/>
      <c r="AU521" s="14"/>
      <c r="AV521" s="26"/>
      <c r="AW521" s="26"/>
      <c r="AX521" s="14"/>
      <c r="AY521" s="26"/>
      <c r="AZ521" s="26"/>
      <c r="BA521" s="14"/>
      <c r="BB521" s="26"/>
      <c r="BC521" s="26"/>
      <c r="BD521" s="14"/>
      <c r="BE521" s="26"/>
      <c r="BF521" s="26"/>
      <c r="BG521" s="14"/>
      <c r="BH521" s="26"/>
      <c r="BI521" s="26"/>
      <c r="BJ521" s="14"/>
      <c r="BK521" s="26"/>
      <c r="BL521" s="26"/>
      <c r="BM521" s="14"/>
      <c r="BN521" s="26"/>
      <c r="BO521" s="26"/>
      <c r="BP521" s="26"/>
      <c r="BQ521" s="26"/>
      <c r="BR521" s="26"/>
    </row>
    <row r="522" spans="1:70">
      <c r="A522" s="10"/>
      <c r="B522" s="10"/>
      <c r="C522" s="10"/>
      <c r="D522" s="10"/>
      <c r="E522" s="92"/>
      <c r="F522" s="10"/>
      <c r="G522" s="10"/>
      <c r="H522" s="172"/>
      <c r="I522" s="10"/>
      <c r="J522" s="10"/>
      <c r="K522" s="10"/>
      <c r="L522" s="10"/>
      <c r="M522" s="10"/>
      <c r="N522" s="10"/>
      <c r="O522" s="26"/>
      <c r="P522" s="65"/>
      <c r="Q522" s="26"/>
      <c r="R522" s="65"/>
      <c r="S522" s="26"/>
      <c r="T522" s="26"/>
      <c r="U522" s="125"/>
      <c r="V522" s="125"/>
      <c r="W522" s="14"/>
      <c r="X522" s="14"/>
      <c r="Y522" s="26"/>
      <c r="Z522" s="26"/>
      <c r="AA522" s="26"/>
      <c r="AB522" s="26"/>
      <c r="AC522" s="14"/>
      <c r="AD522" s="26"/>
      <c r="AE522" s="26"/>
      <c r="AF522" s="26"/>
      <c r="AG522" s="26"/>
      <c r="AH522" s="26"/>
      <c r="AI522" s="26"/>
      <c r="AJ522" s="26"/>
      <c r="AK522" s="14"/>
      <c r="AL522" s="26"/>
      <c r="AM522" s="26"/>
      <c r="AN522" s="26"/>
      <c r="AO522" s="26"/>
      <c r="AP522" s="26"/>
      <c r="AQ522" s="26"/>
      <c r="AR522" s="26"/>
      <c r="AS522" s="26"/>
      <c r="AT522" s="125"/>
      <c r="AU522" s="14"/>
      <c r="AV522" s="26"/>
      <c r="AW522" s="26"/>
      <c r="AX522" s="14"/>
      <c r="AY522" s="26"/>
      <c r="AZ522" s="26"/>
      <c r="BA522" s="14"/>
      <c r="BB522" s="26"/>
      <c r="BC522" s="26"/>
      <c r="BD522" s="14"/>
      <c r="BE522" s="26"/>
      <c r="BF522" s="26"/>
      <c r="BG522" s="14"/>
      <c r="BH522" s="26"/>
      <c r="BI522" s="26"/>
      <c r="BJ522" s="14"/>
      <c r="BK522" s="26"/>
      <c r="BL522" s="26"/>
      <c r="BM522" s="14"/>
      <c r="BN522" s="26"/>
      <c r="BO522" s="26"/>
      <c r="BP522" s="26"/>
      <c r="BQ522" s="26"/>
      <c r="BR522" s="26"/>
    </row>
    <row r="523" spans="1:70">
      <c r="A523" s="10"/>
      <c r="B523" s="10"/>
      <c r="C523" s="10"/>
      <c r="D523" s="10"/>
      <c r="E523" s="92"/>
      <c r="F523" s="10"/>
      <c r="G523" s="10"/>
      <c r="H523" s="172"/>
      <c r="I523" s="10"/>
      <c r="J523" s="10"/>
      <c r="K523" s="10"/>
      <c r="L523" s="10"/>
      <c r="M523" s="10"/>
      <c r="N523" s="10"/>
      <c r="O523" s="26"/>
      <c r="P523" s="65"/>
      <c r="Q523" s="26"/>
      <c r="R523" s="65"/>
      <c r="S523" s="26"/>
      <c r="T523" s="26"/>
      <c r="U523" s="125"/>
      <c r="V523" s="125"/>
      <c r="W523" s="14"/>
      <c r="X523" s="14"/>
      <c r="Y523" s="26"/>
      <c r="Z523" s="26"/>
      <c r="AA523" s="26"/>
      <c r="AB523" s="26"/>
      <c r="AC523" s="14"/>
      <c r="AD523" s="26"/>
      <c r="AE523" s="26"/>
      <c r="AF523" s="26"/>
      <c r="AG523" s="26"/>
      <c r="AH523" s="26"/>
      <c r="AI523" s="26"/>
      <c r="AJ523" s="26"/>
      <c r="AK523" s="14"/>
      <c r="AL523" s="26"/>
      <c r="AM523" s="26"/>
      <c r="AN523" s="26"/>
      <c r="AO523" s="26"/>
      <c r="AP523" s="26"/>
      <c r="AQ523" s="26"/>
      <c r="AR523" s="26"/>
      <c r="AS523" s="26"/>
      <c r="AT523" s="125"/>
      <c r="AU523" s="14"/>
      <c r="AV523" s="26"/>
      <c r="AW523" s="26"/>
      <c r="AX523" s="14"/>
      <c r="AY523" s="26"/>
      <c r="AZ523" s="26"/>
      <c r="BA523" s="14"/>
      <c r="BB523" s="26"/>
      <c r="BC523" s="26"/>
      <c r="BD523" s="14"/>
      <c r="BE523" s="26"/>
      <c r="BF523" s="26"/>
      <c r="BG523" s="14"/>
      <c r="BH523" s="26"/>
      <c r="BI523" s="26"/>
      <c r="BJ523" s="14"/>
      <c r="BK523" s="26"/>
      <c r="BL523" s="26"/>
      <c r="BM523" s="14"/>
      <c r="BN523" s="26"/>
      <c r="BO523" s="26"/>
      <c r="BP523" s="26"/>
      <c r="BQ523" s="26"/>
      <c r="BR523" s="26"/>
    </row>
    <row r="524" spans="1:70">
      <c r="A524" s="10"/>
      <c r="B524" s="10"/>
      <c r="C524" s="10"/>
      <c r="D524" s="10"/>
      <c r="E524" s="92"/>
      <c r="F524" s="10"/>
      <c r="G524" s="10"/>
      <c r="H524" s="172"/>
      <c r="I524" s="10"/>
      <c r="J524" s="10"/>
      <c r="K524" s="10"/>
      <c r="L524" s="10"/>
      <c r="M524" s="10"/>
      <c r="N524" s="10"/>
      <c r="O524" s="26"/>
      <c r="P524" s="65"/>
      <c r="Q524" s="26"/>
      <c r="R524" s="65"/>
      <c r="S524" s="26"/>
      <c r="T524" s="26"/>
      <c r="U524" s="125"/>
      <c r="V524" s="125"/>
      <c r="W524" s="14"/>
      <c r="X524" s="14"/>
      <c r="Y524" s="26"/>
      <c r="Z524" s="26"/>
      <c r="AA524" s="26"/>
      <c r="AB524" s="26"/>
      <c r="AC524" s="14"/>
      <c r="AD524" s="26"/>
      <c r="AE524" s="26"/>
      <c r="AF524" s="26"/>
      <c r="AG524" s="26"/>
      <c r="AH524" s="26"/>
      <c r="AI524" s="26"/>
      <c r="AJ524" s="26"/>
      <c r="AK524" s="14"/>
      <c r="AL524" s="26"/>
      <c r="AM524" s="26"/>
      <c r="AN524" s="26"/>
      <c r="AO524" s="26"/>
      <c r="AP524" s="26"/>
      <c r="AQ524" s="26"/>
      <c r="AR524" s="26"/>
      <c r="AS524" s="26"/>
      <c r="AT524" s="125"/>
      <c r="AU524" s="14"/>
      <c r="AV524" s="26"/>
      <c r="AW524" s="26"/>
      <c r="AX524" s="14"/>
      <c r="AY524" s="26"/>
      <c r="AZ524" s="26"/>
      <c r="BA524" s="14"/>
      <c r="BB524" s="26"/>
      <c r="BC524" s="26"/>
      <c r="BD524" s="14"/>
      <c r="BE524" s="26"/>
      <c r="BF524" s="26"/>
      <c r="BG524" s="14"/>
      <c r="BH524" s="26"/>
      <c r="BI524" s="26"/>
      <c r="BJ524" s="14"/>
      <c r="BK524" s="26"/>
      <c r="BL524" s="26"/>
      <c r="BM524" s="14"/>
      <c r="BN524" s="26"/>
      <c r="BO524" s="26"/>
      <c r="BP524" s="26"/>
      <c r="BQ524" s="26"/>
      <c r="BR524" s="26"/>
    </row>
    <row r="525" spans="1:70">
      <c r="A525" s="10"/>
      <c r="B525" s="10"/>
      <c r="C525" s="10"/>
      <c r="D525" s="10"/>
      <c r="E525" s="92"/>
      <c r="F525" s="10"/>
      <c r="G525" s="10"/>
      <c r="H525" s="172"/>
      <c r="I525" s="10"/>
      <c r="J525" s="10"/>
      <c r="K525" s="10"/>
      <c r="L525" s="10"/>
      <c r="M525" s="10"/>
      <c r="N525" s="10"/>
      <c r="O525" s="26"/>
      <c r="P525" s="65"/>
      <c r="Q525" s="26"/>
      <c r="R525" s="65"/>
      <c r="S525" s="26"/>
      <c r="T525" s="26"/>
      <c r="U525" s="125"/>
      <c r="V525" s="125"/>
      <c r="W525" s="14"/>
      <c r="X525" s="14"/>
      <c r="Y525" s="26"/>
      <c r="Z525" s="26"/>
      <c r="AA525" s="26"/>
      <c r="AB525" s="26"/>
      <c r="AC525" s="14"/>
      <c r="AD525" s="26"/>
      <c r="AE525" s="26"/>
      <c r="AF525" s="26"/>
      <c r="AG525" s="26"/>
      <c r="AH525" s="26"/>
      <c r="AI525" s="26"/>
      <c r="AJ525" s="26"/>
      <c r="AK525" s="14"/>
      <c r="AL525" s="26"/>
      <c r="AM525" s="26"/>
      <c r="AN525" s="26"/>
      <c r="AO525" s="26"/>
      <c r="AP525" s="26"/>
      <c r="AQ525" s="26"/>
      <c r="AR525" s="26"/>
      <c r="AS525" s="26"/>
      <c r="AT525" s="125"/>
      <c r="AU525" s="14"/>
      <c r="AV525" s="26"/>
      <c r="AW525" s="26"/>
      <c r="AX525" s="14"/>
      <c r="AY525" s="26"/>
      <c r="AZ525" s="26"/>
      <c r="BA525" s="14"/>
      <c r="BB525" s="26"/>
      <c r="BC525" s="26"/>
      <c r="BD525" s="14"/>
      <c r="BE525" s="26"/>
      <c r="BF525" s="26"/>
      <c r="BG525" s="14"/>
      <c r="BH525" s="26"/>
      <c r="BI525" s="26"/>
      <c r="BJ525" s="14"/>
      <c r="BK525" s="26"/>
      <c r="BL525" s="26"/>
      <c r="BM525" s="14"/>
      <c r="BN525" s="26"/>
      <c r="BO525" s="26"/>
      <c r="BP525" s="26"/>
      <c r="BQ525" s="26"/>
      <c r="BR525" s="26"/>
    </row>
    <row r="526" spans="1:70">
      <c r="A526" s="10"/>
      <c r="B526" s="10"/>
      <c r="C526" s="10"/>
      <c r="D526" s="10"/>
      <c r="E526" s="92"/>
      <c r="F526" s="10"/>
      <c r="G526" s="10"/>
      <c r="H526" s="172"/>
      <c r="I526" s="10"/>
      <c r="J526" s="10"/>
      <c r="K526" s="10"/>
      <c r="L526" s="10"/>
      <c r="M526" s="10"/>
      <c r="N526" s="10"/>
      <c r="O526" s="26"/>
      <c r="P526" s="65"/>
      <c r="Q526" s="26"/>
      <c r="R526" s="65"/>
      <c r="S526" s="26"/>
      <c r="T526" s="26"/>
      <c r="U526" s="125"/>
      <c r="V526" s="125"/>
      <c r="W526" s="14"/>
      <c r="X526" s="14"/>
      <c r="Y526" s="26"/>
      <c r="Z526" s="26"/>
      <c r="AA526" s="26"/>
      <c r="AB526" s="26"/>
      <c r="AC526" s="14"/>
      <c r="AD526" s="26"/>
      <c r="AE526" s="26"/>
      <c r="AF526" s="26"/>
      <c r="AG526" s="26"/>
      <c r="AH526" s="26"/>
      <c r="AI526" s="26"/>
      <c r="AJ526" s="26"/>
      <c r="AK526" s="14"/>
      <c r="AL526" s="26"/>
      <c r="AM526" s="26"/>
      <c r="AN526" s="26"/>
      <c r="AO526" s="26"/>
      <c r="AP526" s="26"/>
      <c r="AQ526" s="26"/>
      <c r="AR526" s="26"/>
      <c r="AS526" s="26"/>
      <c r="AT526" s="125"/>
      <c r="AU526" s="14"/>
      <c r="AV526" s="26"/>
      <c r="AW526" s="26"/>
      <c r="AX526" s="14"/>
      <c r="AY526" s="26"/>
      <c r="AZ526" s="26"/>
      <c r="BA526" s="14"/>
      <c r="BB526" s="26"/>
      <c r="BC526" s="26"/>
      <c r="BD526" s="14"/>
      <c r="BE526" s="26"/>
      <c r="BF526" s="26"/>
      <c r="BG526" s="14"/>
      <c r="BH526" s="26"/>
      <c r="BI526" s="26"/>
      <c r="BJ526" s="14"/>
      <c r="BK526" s="26"/>
      <c r="BL526" s="26"/>
      <c r="BM526" s="14"/>
      <c r="BN526" s="26"/>
      <c r="BO526" s="26"/>
      <c r="BP526" s="26"/>
      <c r="BQ526" s="26"/>
      <c r="BR526" s="26"/>
    </row>
    <row r="527" spans="1:70">
      <c r="A527" s="10"/>
      <c r="B527" s="10"/>
      <c r="C527" s="10"/>
      <c r="D527" s="10"/>
      <c r="E527" s="92"/>
      <c r="F527" s="10"/>
      <c r="G527" s="10"/>
      <c r="H527" s="172"/>
      <c r="I527" s="10"/>
      <c r="J527" s="10"/>
      <c r="K527" s="10"/>
      <c r="L527" s="10"/>
      <c r="M527" s="10"/>
      <c r="N527" s="10"/>
      <c r="O527" s="26"/>
      <c r="P527" s="65"/>
      <c r="Q527" s="26"/>
      <c r="R527" s="65"/>
      <c r="S527" s="26"/>
      <c r="T527" s="26"/>
      <c r="U527" s="125"/>
      <c r="V527" s="125"/>
      <c r="W527" s="14"/>
      <c r="X527" s="14"/>
      <c r="Y527" s="26"/>
      <c r="Z527" s="26"/>
      <c r="AA527" s="26"/>
      <c r="AB527" s="26"/>
      <c r="AC527" s="14"/>
      <c r="AD527" s="26"/>
      <c r="AE527" s="26"/>
      <c r="AF527" s="26"/>
      <c r="AG527" s="26"/>
      <c r="AH527" s="26"/>
      <c r="AI527" s="26"/>
      <c r="AJ527" s="26"/>
      <c r="AK527" s="14"/>
      <c r="AL527" s="26"/>
      <c r="AM527" s="26"/>
      <c r="AN527" s="26"/>
      <c r="AO527" s="26"/>
      <c r="AP527" s="26"/>
      <c r="AQ527" s="26"/>
      <c r="AR527" s="26"/>
      <c r="AS527" s="26"/>
      <c r="AT527" s="125"/>
      <c r="AU527" s="14"/>
      <c r="AV527" s="26"/>
      <c r="AW527" s="26"/>
      <c r="AX527" s="14"/>
      <c r="AY527" s="26"/>
      <c r="AZ527" s="26"/>
      <c r="BA527" s="14"/>
      <c r="BB527" s="26"/>
      <c r="BC527" s="26"/>
      <c r="BD527" s="14"/>
      <c r="BE527" s="26"/>
      <c r="BF527" s="26"/>
      <c r="BG527" s="14"/>
      <c r="BH527" s="26"/>
      <c r="BI527" s="26"/>
      <c r="BJ527" s="14"/>
      <c r="BK527" s="26"/>
      <c r="BL527" s="26"/>
      <c r="BM527" s="14"/>
      <c r="BN527" s="26"/>
      <c r="BO527" s="26"/>
      <c r="BP527" s="26"/>
      <c r="BQ527" s="26"/>
      <c r="BR527" s="26"/>
    </row>
    <row r="528" spans="1:70">
      <c r="A528" s="10"/>
      <c r="B528" s="10"/>
      <c r="C528" s="10"/>
      <c r="D528" s="10"/>
      <c r="E528" s="92"/>
      <c r="F528" s="10"/>
      <c r="G528" s="10"/>
      <c r="H528" s="172"/>
      <c r="I528" s="10"/>
      <c r="J528" s="10"/>
      <c r="K528" s="10"/>
      <c r="L528" s="10"/>
      <c r="M528" s="10"/>
      <c r="N528" s="10"/>
      <c r="O528" s="26"/>
      <c r="P528" s="65"/>
      <c r="Q528" s="26"/>
      <c r="R528" s="65"/>
      <c r="S528" s="26"/>
      <c r="T528" s="26"/>
      <c r="U528" s="125"/>
      <c r="V528" s="125"/>
      <c r="W528" s="14"/>
      <c r="X528" s="14"/>
      <c r="Y528" s="26"/>
      <c r="Z528" s="26"/>
      <c r="AA528" s="26"/>
      <c r="AB528" s="26"/>
      <c r="AC528" s="14"/>
      <c r="AD528" s="26"/>
      <c r="AE528" s="26"/>
      <c r="AF528" s="26"/>
      <c r="AG528" s="26"/>
      <c r="AH528" s="26"/>
      <c r="AI528" s="26"/>
      <c r="AJ528" s="26"/>
      <c r="AK528" s="14"/>
      <c r="AL528" s="26"/>
      <c r="AM528" s="26"/>
      <c r="AN528" s="26"/>
      <c r="AO528" s="26"/>
      <c r="AP528" s="26"/>
      <c r="AQ528" s="26"/>
      <c r="AR528" s="26"/>
      <c r="AS528" s="26"/>
      <c r="AT528" s="125"/>
      <c r="AU528" s="14"/>
      <c r="AV528" s="26"/>
      <c r="AW528" s="26"/>
      <c r="AX528" s="14"/>
      <c r="AY528" s="26"/>
      <c r="AZ528" s="26"/>
      <c r="BA528" s="14"/>
      <c r="BB528" s="26"/>
      <c r="BC528" s="26"/>
      <c r="BD528" s="14"/>
      <c r="BE528" s="26"/>
      <c r="BF528" s="26"/>
      <c r="BG528" s="14"/>
      <c r="BH528" s="26"/>
      <c r="BI528" s="26"/>
      <c r="BJ528" s="14"/>
      <c r="BK528" s="26"/>
      <c r="BL528" s="26"/>
      <c r="BM528" s="14"/>
      <c r="BN528" s="26"/>
      <c r="BO528" s="26"/>
      <c r="BP528" s="26"/>
      <c r="BQ528" s="26"/>
      <c r="BR528" s="26"/>
    </row>
    <row r="529" spans="1:70">
      <c r="A529" s="10"/>
      <c r="B529" s="10"/>
      <c r="C529" s="10"/>
      <c r="D529" s="10"/>
      <c r="E529" s="92"/>
      <c r="F529" s="10"/>
      <c r="G529" s="10"/>
      <c r="H529" s="172"/>
      <c r="I529" s="10"/>
      <c r="J529" s="10"/>
      <c r="K529" s="10"/>
      <c r="L529" s="10"/>
      <c r="M529" s="10"/>
      <c r="N529" s="10"/>
      <c r="O529" s="26"/>
      <c r="P529" s="65"/>
      <c r="Q529" s="26"/>
      <c r="R529" s="65"/>
      <c r="S529" s="26"/>
      <c r="T529" s="26"/>
      <c r="U529" s="125"/>
      <c r="V529" s="125"/>
      <c r="W529" s="14"/>
      <c r="X529" s="14"/>
      <c r="Y529" s="26"/>
      <c r="Z529" s="26"/>
      <c r="AA529" s="26"/>
      <c r="AB529" s="26"/>
      <c r="AC529" s="14"/>
      <c r="AD529" s="26"/>
      <c r="AE529" s="26"/>
      <c r="AF529" s="26"/>
      <c r="AG529" s="26"/>
      <c r="AH529" s="26"/>
      <c r="AI529" s="26"/>
      <c r="AJ529" s="26"/>
      <c r="AK529" s="14"/>
      <c r="AL529" s="26"/>
      <c r="AM529" s="26"/>
      <c r="AN529" s="26"/>
      <c r="AO529" s="26"/>
      <c r="AP529" s="26"/>
      <c r="AQ529" s="26"/>
      <c r="AR529" s="26"/>
      <c r="AS529" s="26"/>
      <c r="AT529" s="125"/>
      <c r="AU529" s="14"/>
      <c r="AV529" s="26"/>
      <c r="AW529" s="26"/>
      <c r="AX529" s="14"/>
      <c r="AY529" s="26"/>
      <c r="AZ529" s="26"/>
      <c r="BA529" s="14"/>
      <c r="BB529" s="26"/>
      <c r="BC529" s="26"/>
      <c r="BD529" s="14"/>
      <c r="BE529" s="26"/>
      <c r="BF529" s="26"/>
      <c r="BG529" s="14"/>
      <c r="BH529" s="26"/>
      <c r="BI529" s="26"/>
      <c r="BJ529" s="14"/>
      <c r="BK529" s="26"/>
      <c r="BL529" s="26"/>
      <c r="BM529" s="14"/>
      <c r="BN529" s="26"/>
      <c r="BO529" s="26"/>
      <c r="BP529" s="26"/>
      <c r="BQ529" s="26"/>
      <c r="BR529" s="26"/>
    </row>
    <row r="530" spans="1:70">
      <c r="A530" s="10"/>
      <c r="B530" s="10"/>
      <c r="C530" s="10"/>
      <c r="D530" s="10"/>
      <c r="E530" s="92"/>
      <c r="F530" s="10"/>
      <c r="G530" s="10"/>
      <c r="H530" s="172"/>
      <c r="I530" s="10"/>
      <c r="J530" s="10"/>
      <c r="K530" s="10"/>
      <c r="L530" s="10"/>
      <c r="M530" s="10"/>
      <c r="N530" s="10"/>
      <c r="O530" s="26"/>
      <c r="P530" s="65"/>
      <c r="Q530" s="26"/>
      <c r="R530" s="65"/>
      <c r="S530" s="26"/>
      <c r="T530" s="26"/>
      <c r="U530" s="125"/>
      <c r="V530" s="125"/>
      <c r="W530" s="14"/>
      <c r="X530" s="14"/>
      <c r="Y530" s="26"/>
      <c r="Z530" s="26"/>
      <c r="AA530" s="26"/>
      <c r="AB530" s="26"/>
      <c r="AC530" s="14"/>
      <c r="AD530" s="26"/>
      <c r="AE530" s="26"/>
      <c r="AF530" s="26"/>
      <c r="AG530" s="26"/>
      <c r="AH530" s="26"/>
      <c r="AI530" s="26"/>
      <c r="AJ530" s="26"/>
      <c r="AK530" s="14"/>
      <c r="AL530" s="26"/>
      <c r="AM530" s="26"/>
      <c r="AN530" s="26"/>
      <c r="AO530" s="26"/>
      <c r="AP530" s="26"/>
      <c r="AQ530" s="26"/>
      <c r="AR530" s="26"/>
      <c r="AS530" s="26"/>
      <c r="AT530" s="125"/>
      <c r="AU530" s="14"/>
      <c r="AV530" s="26"/>
      <c r="AW530" s="26"/>
      <c r="AX530" s="14"/>
      <c r="AY530" s="26"/>
      <c r="AZ530" s="26"/>
      <c r="BA530" s="14"/>
      <c r="BB530" s="26"/>
      <c r="BC530" s="26"/>
      <c r="BD530" s="14"/>
      <c r="BE530" s="26"/>
      <c r="BF530" s="26"/>
      <c r="BG530" s="14"/>
      <c r="BH530" s="26"/>
      <c r="BI530" s="26"/>
      <c r="BJ530" s="14"/>
      <c r="BK530" s="26"/>
      <c r="BL530" s="26"/>
      <c r="BM530" s="14"/>
      <c r="BN530" s="26"/>
      <c r="BO530" s="26"/>
      <c r="BP530" s="26"/>
      <c r="BQ530" s="26"/>
      <c r="BR530" s="26"/>
    </row>
    <row r="531" spans="1:70">
      <c r="A531" s="10"/>
      <c r="B531" s="10"/>
      <c r="C531" s="10"/>
      <c r="D531" s="10"/>
      <c r="E531" s="92"/>
      <c r="F531" s="10"/>
      <c r="G531" s="10"/>
      <c r="H531" s="172"/>
      <c r="I531" s="10"/>
      <c r="J531" s="10"/>
      <c r="K531" s="10"/>
      <c r="L531" s="10"/>
      <c r="M531" s="10"/>
      <c r="N531" s="10"/>
      <c r="O531" s="26"/>
      <c r="P531" s="65"/>
      <c r="Q531" s="26"/>
      <c r="R531" s="65"/>
      <c r="S531" s="26"/>
      <c r="T531" s="26"/>
      <c r="U531" s="125"/>
      <c r="V531" s="125"/>
      <c r="W531" s="14"/>
      <c r="X531" s="14"/>
      <c r="Y531" s="26"/>
      <c r="Z531" s="26"/>
      <c r="AA531" s="26"/>
      <c r="AB531" s="26"/>
      <c r="AC531" s="14"/>
      <c r="AD531" s="26"/>
      <c r="AE531" s="26"/>
      <c r="AF531" s="26"/>
      <c r="AG531" s="26"/>
      <c r="AH531" s="26"/>
      <c r="AI531" s="26"/>
      <c r="AJ531" s="26"/>
      <c r="AK531" s="14"/>
      <c r="AL531" s="26"/>
      <c r="AM531" s="26"/>
      <c r="AN531" s="26"/>
      <c r="AO531" s="26"/>
      <c r="AP531" s="26"/>
      <c r="AQ531" s="26"/>
      <c r="AR531" s="26"/>
      <c r="AS531" s="26"/>
      <c r="AT531" s="125"/>
      <c r="AU531" s="14"/>
      <c r="AV531" s="26"/>
      <c r="AW531" s="26"/>
      <c r="AX531" s="14"/>
      <c r="AY531" s="26"/>
      <c r="AZ531" s="26"/>
      <c r="BA531" s="14"/>
      <c r="BB531" s="26"/>
      <c r="BC531" s="26"/>
      <c r="BD531" s="14"/>
      <c r="BE531" s="26"/>
      <c r="BF531" s="26"/>
      <c r="BG531" s="14"/>
      <c r="BH531" s="26"/>
      <c r="BI531" s="26"/>
      <c r="BJ531" s="14"/>
      <c r="BK531" s="26"/>
      <c r="BL531" s="26"/>
      <c r="BM531" s="14"/>
      <c r="BN531" s="26"/>
      <c r="BO531" s="26"/>
      <c r="BP531" s="26"/>
      <c r="BQ531" s="26"/>
      <c r="BR531" s="26"/>
    </row>
    <row r="532" spans="1:70">
      <c r="A532" s="10"/>
      <c r="B532" s="10"/>
      <c r="C532" s="10"/>
      <c r="D532" s="10"/>
      <c r="E532" s="92"/>
      <c r="F532" s="10"/>
      <c r="G532" s="10"/>
      <c r="H532" s="172"/>
      <c r="I532" s="10"/>
      <c r="J532" s="10"/>
      <c r="K532" s="10"/>
      <c r="L532" s="10"/>
      <c r="M532" s="10"/>
      <c r="N532" s="10"/>
      <c r="O532" s="26"/>
      <c r="P532" s="65"/>
      <c r="Q532" s="26"/>
      <c r="R532" s="65"/>
      <c r="S532" s="26"/>
      <c r="T532" s="26"/>
      <c r="U532" s="125"/>
      <c r="V532" s="125"/>
      <c r="W532" s="14"/>
      <c r="X532" s="14"/>
      <c r="Y532" s="26"/>
      <c r="Z532" s="26"/>
      <c r="AA532" s="26"/>
      <c r="AB532" s="26"/>
      <c r="AC532" s="14"/>
      <c r="AD532" s="26"/>
      <c r="AE532" s="26"/>
      <c r="AF532" s="26"/>
      <c r="AG532" s="26"/>
      <c r="AH532" s="26"/>
      <c r="AI532" s="26"/>
      <c r="AJ532" s="26"/>
      <c r="AK532" s="14"/>
      <c r="AL532" s="26"/>
      <c r="AM532" s="26"/>
      <c r="AN532" s="26"/>
      <c r="AO532" s="26"/>
      <c r="AP532" s="26"/>
      <c r="AQ532" s="26"/>
      <c r="AR532" s="26"/>
      <c r="AS532" s="26"/>
      <c r="AT532" s="125"/>
      <c r="AU532" s="14"/>
      <c r="AV532" s="26"/>
      <c r="AW532" s="26"/>
      <c r="AX532" s="14"/>
      <c r="AY532" s="26"/>
      <c r="AZ532" s="26"/>
      <c r="BA532" s="14"/>
      <c r="BB532" s="26"/>
      <c r="BC532" s="26"/>
      <c r="BD532" s="14"/>
      <c r="BE532" s="26"/>
      <c r="BF532" s="26"/>
      <c r="BG532" s="14"/>
      <c r="BH532" s="26"/>
      <c r="BI532" s="26"/>
      <c r="BJ532" s="14"/>
      <c r="BK532" s="26"/>
      <c r="BL532" s="26"/>
      <c r="BM532" s="14"/>
      <c r="BN532" s="26"/>
      <c r="BO532" s="26"/>
      <c r="BP532" s="26"/>
      <c r="BQ532" s="26"/>
      <c r="BR532" s="26"/>
    </row>
    <row r="533" spans="1:70">
      <c r="A533" s="10"/>
      <c r="B533" s="10"/>
      <c r="C533" s="10"/>
      <c r="D533" s="10"/>
      <c r="E533" s="92"/>
      <c r="F533" s="10"/>
      <c r="G533" s="10"/>
      <c r="H533" s="172"/>
      <c r="I533" s="10"/>
      <c r="J533" s="10"/>
      <c r="K533" s="10"/>
      <c r="L533" s="10"/>
      <c r="M533" s="10"/>
      <c r="N533" s="10"/>
      <c r="O533" s="26"/>
      <c r="P533" s="65"/>
      <c r="Q533" s="26"/>
      <c r="R533" s="65"/>
      <c r="S533" s="26"/>
      <c r="T533" s="26"/>
      <c r="U533" s="125"/>
      <c r="V533" s="125"/>
      <c r="W533" s="14"/>
      <c r="X533" s="14"/>
      <c r="Y533" s="26"/>
      <c r="Z533" s="26"/>
      <c r="AA533" s="26"/>
      <c r="AB533" s="26"/>
      <c r="AC533" s="14"/>
      <c r="AD533" s="26"/>
      <c r="AE533" s="26"/>
      <c r="AF533" s="26"/>
      <c r="AG533" s="26"/>
      <c r="AH533" s="26"/>
      <c r="AI533" s="26"/>
      <c r="AJ533" s="26"/>
      <c r="AK533" s="14"/>
      <c r="AL533" s="26"/>
      <c r="AM533" s="26"/>
      <c r="AN533" s="26"/>
      <c r="AO533" s="26"/>
      <c r="AP533" s="26"/>
      <c r="AQ533" s="26"/>
      <c r="AR533" s="26"/>
      <c r="AS533" s="26"/>
      <c r="AT533" s="125"/>
      <c r="AU533" s="14"/>
      <c r="AV533" s="26"/>
      <c r="AW533" s="26"/>
      <c r="AX533" s="14"/>
      <c r="AY533" s="26"/>
      <c r="AZ533" s="26"/>
      <c r="BA533" s="14"/>
      <c r="BB533" s="26"/>
      <c r="BC533" s="26"/>
      <c r="BD533" s="14"/>
      <c r="BE533" s="26"/>
      <c r="BF533" s="26"/>
      <c r="BG533" s="14"/>
      <c r="BH533" s="26"/>
      <c r="BI533" s="26"/>
      <c r="BJ533" s="14"/>
      <c r="BK533" s="26"/>
      <c r="BL533" s="26"/>
      <c r="BM533" s="14"/>
      <c r="BN533" s="26"/>
      <c r="BO533" s="26"/>
      <c r="BP533" s="26"/>
      <c r="BQ533" s="26"/>
      <c r="BR533" s="26"/>
    </row>
    <row r="534" spans="1:70">
      <c r="A534" s="10"/>
      <c r="B534" s="10"/>
      <c r="C534" s="10"/>
      <c r="D534" s="10"/>
      <c r="E534" s="92"/>
      <c r="F534" s="10"/>
      <c r="G534" s="10"/>
      <c r="H534" s="172"/>
      <c r="I534" s="10"/>
      <c r="J534" s="10"/>
      <c r="K534" s="10"/>
      <c r="L534" s="10"/>
      <c r="M534" s="10"/>
      <c r="N534" s="10"/>
      <c r="O534" s="26"/>
      <c r="P534" s="65"/>
      <c r="Q534" s="26"/>
      <c r="R534" s="65"/>
      <c r="S534" s="26"/>
      <c r="T534" s="26"/>
      <c r="U534" s="125"/>
      <c r="V534" s="125"/>
      <c r="W534" s="14"/>
      <c r="X534" s="14"/>
      <c r="Y534" s="26"/>
      <c r="Z534" s="26"/>
      <c r="AA534" s="26"/>
      <c r="AB534" s="26"/>
      <c r="AC534" s="14"/>
      <c r="AD534" s="26"/>
      <c r="AE534" s="26"/>
      <c r="AF534" s="26"/>
      <c r="AG534" s="26"/>
      <c r="AH534" s="26"/>
      <c r="AI534" s="26"/>
      <c r="AJ534" s="26"/>
      <c r="AK534" s="14"/>
      <c r="AL534" s="26"/>
      <c r="AM534" s="26"/>
      <c r="AN534" s="26"/>
      <c r="AO534" s="26"/>
      <c r="AP534" s="26"/>
      <c r="AQ534" s="26"/>
      <c r="AR534" s="26"/>
      <c r="AS534" s="26"/>
      <c r="AT534" s="125"/>
      <c r="AU534" s="14"/>
      <c r="AV534" s="26"/>
      <c r="AW534" s="26"/>
      <c r="AX534" s="14"/>
      <c r="AY534" s="26"/>
      <c r="AZ534" s="26"/>
      <c r="BA534" s="14"/>
      <c r="BB534" s="26"/>
      <c r="BC534" s="26"/>
      <c r="BD534" s="14"/>
      <c r="BE534" s="26"/>
      <c r="BF534" s="26"/>
      <c r="BG534" s="14"/>
      <c r="BH534" s="26"/>
      <c r="BI534" s="26"/>
      <c r="BJ534" s="14"/>
      <c r="BK534" s="26"/>
      <c r="BL534" s="26"/>
      <c r="BM534" s="14"/>
      <c r="BN534" s="26"/>
      <c r="BO534" s="26"/>
      <c r="BP534" s="26"/>
      <c r="BQ534" s="26"/>
      <c r="BR534" s="26"/>
    </row>
    <row r="535" spans="1:70">
      <c r="A535" s="10"/>
      <c r="B535" s="10"/>
      <c r="C535" s="10"/>
      <c r="D535" s="10"/>
      <c r="E535" s="92"/>
      <c r="F535" s="10"/>
      <c r="G535" s="10"/>
      <c r="H535" s="172"/>
      <c r="I535" s="10"/>
      <c r="J535" s="10"/>
      <c r="K535" s="10"/>
      <c r="L535" s="10"/>
      <c r="M535" s="10"/>
      <c r="N535" s="10"/>
      <c r="O535" s="26"/>
      <c r="P535" s="65"/>
      <c r="Q535" s="26"/>
      <c r="R535" s="65"/>
      <c r="S535" s="26"/>
      <c r="T535" s="26"/>
      <c r="U535" s="125"/>
      <c r="V535" s="125"/>
      <c r="W535" s="14"/>
      <c r="X535" s="14"/>
      <c r="Y535" s="26"/>
      <c r="Z535" s="26"/>
      <c r="AA535" s="26"/>
      <c r="AB535" s="26"/>
      <c r="AC535" s="14"/>
      <c r="AD535" s="26"/>
      <c r="AE535" s="26"/>
      <c r="AF535" s="26"/>
      <c r="AG535" s="26"/>
      <c r="AH535" s="26"/>
      <c r="AI535" s="26"/>
      <c r="AJ535" s="26"/>
      <c r="AK535" s="14"/>
      <c r="AL535" s="26"/>
      <c r="AM535" s="26"/>
      <c r="AN535" s="26"/>
      <c r="AO535" s="26"/>
      <c r="AP535" s="26"/>
      <c r="AQ535" s="26"/>
      <c r="AR535" s="26"/>
      <c r="AS535" s="26"/>
      <c r="AT535" s="125"/>
      <c r="AU535" s="14"/>
      <c r="AV535" s="26"/>
      <c r="AW535" s="26"/>
      <c r="AX535" s="14"/>
      <c r="AY535" s="26"/>
      <c r="AZ535" s="26"/>
      <c r="BA535" s="14"/>
      <c r="BB535" s="26"/>
      <c r="BC535" s="26"/>
      <c r="BD535" s="14"/>
      <c r="BE535" s="26"/>
      <c r="BF535" s="26"/>
      <c r="BG535" s="14"/>
      <c r="BH535" s="26"/>
      <c r="BI535" s="26"/>
      <c r="BJ535" s="14"/>
      <c r="BK535" s="26"/>
      <c r="BL535" s="26"/>
      <c r="BM535" s="14"/>
      <c r="BN535" s="26"/>
      <c r="BO535" s="26"/>
      <c r="BP535" s="26"/>
      <c r="BQ535" s="26"/>
      <c r="BR535" s="26"/>
    </row>
    <row r="536" spans="1:70">
      <c r="A536" s="10"/>
      <c r="B536" s="10"/>
      <c r="C536" s="10"/>
      <c r="D536" s="10"/>
      <c r="E536" s="92"/>
      <c r="F536" s="10"/>
      <c r="G536" s="10"/>
      <c r="H536" s="172"/>
      <c r="I536" s="10"/>
      <c r="J536" s="10"/>
      <c r="K536" s="10"/>
      <c r="L536" s="10"/>
      <c r="M536" s="10"/>
      <c r="N536" s="10"/>
      <c r="O536" s="26"/>
      <c r="P536" s="65"/>
      <c r="Q536" s="26"/>
      <c r="R536" s="65"/>
      <c r="S536" s="26"/>
      <c r="T536" s="26"/>
      <c r="U536" s="125"/>
      <c r="V536" s="125"/>
      <c r="W536" s="14"/>
      <c r="X536" s="14"/>
      <c r="Y536" s="26"/>
      <c r="Z536" s="26"/>
      <c r="AA536" s="26"/>
      <c r="AB536" s="26"/>
      <c r="AC536" s="14"/>
      <c r="AD536" s="26"/>
      <c r="AE536" s="26"/>
      <c r="AF536" s="26"/>
      <c r="AG536" s="26"/>
      <c r="AH536" s="26"/>
      <c r="AI536" s="26"/>
      <c r="AJ536" s="26"/>
      <c r="AK536" s="14"/>
      <c r="AL536" s="26"/>
      <c r="AM536" s="26"/>
      <c r="AN536" s="26"/>
      <c r="AO536" s="26"/>
      <c r="AP536" s="26"/>
      <c r="AQ536" s="26"/>
      <c r="AR536" s="26"/>
      <c r="AS536" s="26"/>
      <c r="AT536" s="125"/>
      <c r="AU536" s="14"/>
      <c r="AV536" s="26"/>
      <c r="AW536" s="26"/>
      <c r="AX536" s="14"/>
      <c r="AY536" s="26"/>
      <c r="AZ536" s="26"/>
      <c r="BA536" s="14"/>
      <c r="BB536" s="26"/>
      <c r="BC536" s="26"/>
      <c r="BD536" s="14"/>
      <c r="BE536" s="26"/>
      <c r="BF536" s="26"/>
      <c r="BG536" s="14"/>
      <c r="BH536" s="26"/>
      <c r="BI536" s="26"/>
      <c r="BJ536" s="14"/>
      <c r="BK536" s="26"/>
      <c r="BL536" s="26"/>
      <c r="BM536" s="14"/>
      <c r="BN536" s="26"/>
      <c r="BO536" s="26"/>
      <c r="BP536" s="26"/>
      <c r="BQ536" s="26"/>
      <c r="BR536" s="26"/>
    </row>
    <row r="537" spans="1:70">
      <c r="A537" s="10"/>
      <c r="B537" s="10"/>
      <c r="C537" s="10"/>
      <c r="D537" s="10"/>
      <c r="E537" s="92"/>
      <c r="F537" s="10"/>
      <c r="G537" s="10"/>
      <c r="H537" s="172"/>
      <c r="I537" s="10"/>
      <c r="J537" s="10"/>
      <c r="K537" s="10"/>
      <c r="L537" s="10"/>
      <c r="M537" s="10"/>
      <c r="N537" s="10"/>
      <c r="O537" s="26"/>
      <c r="P537" s="65"/>
      <c r="Q537" s="26"/>
      <c r="R537" s="65"/>
      <c r="S537" s="26"/>
      <c r="T537" s="26"/>
      <c r="U537" s="125"/>
      <c r="V537" s="125"/>
      <c r="W537" s="14"/>
      <c r="X537" s="14"/>
      <c r="Y537" s="26"/>
      <c r="Z537" s="26"/>
      <c r="AA537" s="26"/>
      <c r="AB537" s="26"/>
      <c r="AC537" s="14"/>
      <c r="AD537" s="26"/>
      <c r="AE537" s="26"/>
      <c r="AF537" s="26"/>
      <c r="AG537" s="26"/>
      <c r="AH537" s="26"/>
      <c r="AI537" s="26"/>
      <c r="AJ537" s="26"/>
      <c r="AK537" s="14"/>
      <c r="AL537" s="26"/>
      <c r="AM537" s="26"/>
      <c r="AN537" s="26"/>
      <c r="AO537" s="26"/>
      <c r="AP537" s="26"/>
      <c r="AQ537" s="26"/>
      <c r="AR537" s="26"/>
      <c r="AS537" s="26"/>
      <c r="AT537" s="125"/>
      <c r="AU537" s="14"/>
      <c r="AV537" s="26"/>
      <c r="AW537" s="26"/>
      <c r="AX537" s="14"/>
      <c r="AY537" s="26"/>
      <c r="AZ537" s="26"/>
      <c r="BA537" s="14"/>
      <c r="BB537" s="26"/>
      <c r="BC537" s="26"/>
      <c r="BD537" s="14"/>
      <c r="BE537" s="26"/>
      <c r="BF537" s="26"/>
      <c r="BG537" s="14"/>
      <c r="BH537" s="26"/>
      <c r="BI537" s="26"/>
      <c r="BJ537" s="14"/>
      <c r="BK537" s="26"/>
      <c r="BL537" s="26"/>
      <c r="BM537" s="14"/>
      <c r="BN537" s="26"/>
      <c r="BO537" s="26"/>
      <c r="BP537" s="26"/>
      <c r="BQ537" s="26"/>
      <c r="BR537" s="26"/>
    </row>
    <row r="538" spans="1:70">
      <c r="A538" s="10"/>
      <c r="B538" s="10"/>
      <c r="C538" s="10"/>
      <c r="D538" s="10"/>
      <c r="E538" s="92"/>
      <c r="F538" s="10"/>
      <c r="G538" s="10"/>
      <c r="H538" s="172"/>
      <c r="I538" s="10"/>
      <c r="J538" s="10"/>
      <c r="K538" s="10"/>
      <c r="L538" s="10"/>
      <c r="M538" s="10"/>
      <c r="N538" s="10"/>
      <c r="O538" s="26"/>
      <c r="P538" s="65"/>
      <c r="Q538" s="26"/>
      <c r="R538" s="65"/>
      <c r="S538" s="26"/>
      <c r="T538" s="26"/>
      <c r="U538" s="125"/>
      <c r="V538" s="125"/>
      <c r="W538" s="14"/>
      <c r="X538" s="14"/>
      <c r="Y538" s="26"/>
      <c r="Z538" s="26"/>
      <c r="AA538" s="26"/>
      <c r="AB538" s="26"/>
      <c r="AC538" s="14"/>
      <c r="AD538" s="26"/>
      <c r="AE538" s="26"/>
      <c r="AF538" s="26"/>
      <c r="AG538" s="26"/>
      <c r="AH538" s="26"/>
      <c r="AI538" s="26"/>
      <c r="AJ538" s="26"/>
      <c r="AK538" s="14"/>
      <c r="AL538" s="26"/>
      <c r="AM538" s="26"/>
      <c r="AN538" s="26"/>
      <c r="AO538" s="26"/>
      <c r="AP538" s="26"/>
      <c r="AQ538" s="26"/>
      <c r="AR538" s="26"/>
      <c r="AS538" s="26"/>
      <c r="AT538" s="125"/>
      <c r="AU538" s="14"/>
      <c r="AV538" s="26"/>
      <c r="AW538" s="26"/>
      <c r="AX538" s="14"/>
      <c r="AY538" s="26"/>
      <c r="AZ538" s="26"/>
      <c r="BA538" s="14"/>
      <c r="BB538" s="26"/>
      <c r="BC538" s="26"/>
      <c r="BD538" s="14"/>
      <c r="BE538" s="26"/>
      <c r="BF538" s="26"/>
      <c r="BG538" s="14"/>
      <c r="BH538" s="26"/>
      <c r="BI538" s="26"/>
      <c r="BJ538" s="14"/>
      <c r="BK538" s="26"/>
      <c r="BL538" s="26"/>
      <c r="BM538" s="14"/>
      <c r="BN538" s="26"/>
      <c r="BO538" s="26"/>
      <c r="BP538" s="26"/>
      <c r="BQ538" s="26"/>
      <c r="BR538" s="26"/>
    </row>
    <row r="539" spans="1:70">
      <c r="A539" s="10"/>
      <c r="B539" s="10"/>
      <c r="C539" s="10"/>
      <c r="D539" s="10"/>
      <c r="E539" s="92"/>
      <c r="F539" s="10"/>
      <c r="G539" s="10"/>
      <c r="H539" s="172"/>
      <c r="I539" s="10"/>
      <c r="J539" s="10"/>
      <c r="K539" s="10"/>
      <c r="L539" s="10"/>
      <c r="M539" s="10"/>
      <c r="N539" s="10"/>
      <c r="O539" s="26"/>
      <c r="P539" s="65"/>
      <c r="Q539" s="26"/>
      <c r="R539" s="65"/>
      <c r="S539" s="26"/>
      <c r="T539" s="26"/>
      <c r="U539" s="125"/>
      <c r="V539" s="125"/>
      <c r="W539" s="14"/>
      <c r="X539" s="14"/>
      <c r="Y539" s="26"/>
      <c r="Z539" s="26"/>
      <c r="AA539" s="26"/>
      <c r="AB539" s="26"/>
      <c r="AC539" s="14"/>
      <c r="AD539" s="26"/>
      <c r="AE539" s="26"/>
      <c r="AF539" s="26"/>
      <c r="AG539" s="26"/>
      <c r="AH539" s="26"/>
      <c r="AI539" s="26"/>
      <c r="AJ539" s="26"/>
      <c r="AK539" s="14"/>
      <c r="AL539" s="26"/>
      <c r="AM539" s="26"/>
      <c r="AN539" s="26"/>
      <c r="AO539" s="26"/>
      <c r="AP539" s="26"/>
      <c r="AQ539" s="26"/>
      <c r="AR539" s="26"/>
      <c r="AS539" s="26"/>
      <c r="AT539" s="125"/>
      <c r="AU539" s="14"/>
      <c r="AV539" s="26"/>
      <c r="AW539" s="26"/>
      <c r="AX539" s="14"/>
      <c r="AY539" s="26"/>
      <c r="AZ539" s="26"/>
      <c r="BA539" s="14"/>
      <c r="BB539" s="26"/>
      <c r="BC539" s="26"/>
      <c r="BD539" s="14"/>
      <c r="BE539" s="26"/>
      <c r="BF539" s="26"/>
      <c r="BG539" s="14"/>
      <c r="BH539" s="26"/>
      <c r="BI539" s="26"/>
      <c r="BJ539" s="14"/>
      <c r="BK539" s="26"/>
      <c r="BL539" s="26"/>
      <c r="BM539" s="14"/>
      <c r="BN539" s="26"/>
      <c r="BO539" s="26"/>
      <c r="BP539" s="26"/>
      <c r="BQ539" s="26"/>
      <c r="BR539" s="26"/>
    </row>
    <row r="540" spans="1:70">
      <c r="A540" s="10"/>
      <c r="B540" s="10"/>
      <c r="C540" s="10"/>
      <c r="D540" s="10"/>
      <c r="E540" s="92"/>
      <c r="F540" s="10"/>
      <c r="G540" s="10"/>
      <c r="H540" s="172"/>
      <c r="I540" s="10"/>
      <c r="J540" s="10"/>
      <c r="K540" s="10"/>
      <c r="L540" s="10"/>
      <c r="M540" s="10"/>
      <c r="N540" s="10"/>
      <c r="O540" s="26"/>
      <c r="P540" s="65"/>
      <c r="Q540" s="26"/>
      <c r="R540" s="65"/>
      <c r="S540" s="26"/>
      <c r="T540" s="26"/>
      <c r="U540" s="125"/>
      <c r="V540" s="125"/>
      <c r="W540" s="14"/>
      <c r="X540" s="14"/>
      <c r="Y540" s="26"/>
      <c r="Z540" s="26"/>
      <c r="AA540" s="26"/>
      <c r="AB540" s="26"/>
      <c r="AC540" s="14"/>
      <c r="AD540" s="26"/>
      <c r="AE540" s="26"/>
      <c r="AF540" s="26"/>
      <c r="AG540" s="26"/>
      <c r="AH540" s="26"/>
      <c r="AI540" s="26"/>
      <c r="AJ540" s="26"/>
      <c r="AK540" s="14"/>
      <c r="AL540" s="26"/>
      <c r="AM540" s="26"/>
      <c r="AN540" s="26"/>
      <c r="AO540" s="26"/>
      <c r="AP540" s="26"/>
      <c r="AQ540" s="26"/>
      <c r="AR540" s="26"/>
      <c r="AS540" s="26"/>
      <c r="AT540" s="125"/>
      <c r="AU540" s="14"/>
      <c r="AV540" s="26"/>
      <c r="AW540" s="26"/>
      <c r="AX540" s="14"/>
      <c r="AY540" s="26"/>
      <c r="AZ540" s="26"/>
      <c r="BA540" s="14"/>
      <c r="BB540" s="26"/>
      <c r="BC540" s="26"/>
      <c r="BD540" s="14"/>
      <c r="BE540" s="26"/>
      <c r="BF540" s="26"/>
      <c r="BG540" s="14"/>
      <c r="BH540" s="26"/>
      <c r="BI540" s="26"/>
      <c r="BJ540" s="14"/>
      <c r="BK540" s="26"/>
      <c r="BL540" s="26"/>
      <c r="BM540" s="14"/>
      <c r="BN540" s="26"/>
      <c r="BO540" s="26"/>
      <c r="BP540" s="26"/>
      <c r="BQ540" s="26"/>
      <c r="BR540" s="26"/>
    </row>
    <row r="541" spans="1:70">
      <c r="A541" s="10"/>
      <c r="B541" s="10"/>
      <c r="C541" s="10"/>
      <c r="D541" s="10"/>
      <c r="E541" s="92"/>
      <c r="F541" s="10"/>
      <c r="G541" s="10"/>
      <c r="H541" s="172"/>
      <c r="I541" s="10"/>
      <c r="J541" s="10"/>
      <c r="K541" s="10"/>
      <c r="L541" s="10"/>
      <c r="M541" s="10"/>
      <c r="N541" s="10"/>
      <c r="O541" s="26"/>
      <c r="P541" s="65"/>
      <c r="Q541" s="26"/>
      <c r="R541" s="65"/>
      <c r="S541" s="26"/>
      <c r="T541" s="26"/>
      <c r="U541" s="125"/>
      <c r="V541" s="125"/>
      <c r="W541" s="14"/>
      <c r="X541" s="14"/>
      <c r="Y541" s="26"/>
      <c r="Z541" s="26"/>
      <c r="AA541" s="26"/>
      <c r="AB541" s="26"/>
      <c r="AC541" s="14"/>
      <c r="AD541" s="26"/>
      <c r="AE541" s="26"/>
      <c r="AF541" s="26"/>
      <c r="AG541" s="26"/>
      <c r="AH541" s="26"/>
      <c r="AI541" s="26"/>
      <c r="AJ541" s="26"/>
      <c r="AK541" s="14"/>
      <c r="AL541" s="26"/>
      <c r="AM541" s="26"/>
      <c r="AN541" s="26"/>
      <c r="AO541" s="26"/>
      <c r="AP541" s="26"/>
      <c r="AQ541" s="26"/>
      <c r="AR541" s="26"/>
      <c r="AS541" s="26"/>
      <c r="AT541" s="125"/>
      <c r="AU541" s="14"/>
      <c r="AV541" s="26"/>
      <c r="AW541" s="26"/>
      <c r="AX541" s="14"/>
      <c r="AY541" s="26"/>
      <c r="AZ541" s="26"/>
      <c r="BA541" s="14"/>
      <c r="BB541" s="26"/>
      <c r="BC541" s="26"/>
      <c r="BD541" s="14"/>
      <c r="BE541" s="26"/>
      <c r="BF541" s="26"/>
      <c r="BG541" s="14"/>
      <c r="BH541" s="26"/>
      <c r="BI541" s="26"/>
      <c r="BJ541" s="14"/>
      <c r="BK541" s="26"/>
      <c r="BL541" s="26"/>
      <c r="BM541" s="14"/>
      <c r="BN541" s="26"/>
      <c r="BO541" s="26"/>
      <c r="BP541" s="26"/>
      <c r="BQ541" s="26"/>
      <c r="BR541" s="26"/>
    </row>
    <row r="542" spans="1:70">
      <c r="A542" s="10"/>
      <c r="B542" s="10"/>
      <c r="C542" s="10"/>
      <c r="D542" s="10"/>
      <c r="E542" s="92"/>
      <c r="F542" s="10"/>
      <c r="G542" s="10"/>
      <c r="H542" s="172"/>
      <c r="I542" s="10"/>
      <c r="J542" s="10"/>
      <c r="K542" s="10"/>
      <c r="L542" s="10"/>
      <c r="M542" s="10"/>
      <c r="N542" s="10"/>
      <c r="O542" s="26"/>
      <c r="P542" s="65"/>
      <c r="Q542" s="26"/>
      <c r="R542" s="65"/>
      <c r="S542" s="26"/>
      <c r="T542" s="26"/>
      <c r="U542" s="125"/>
      <c r="V542" s="125"/>
      <c r="W542" s="14"/>
      <c r="X542" s="14"/>
      <c r="Y542" s="26"/>
      <c r="Z542" s="26"/>
      <c r="AA542" s="26"/>
      <c r="AB542" s="26"/>
      <c r="AC542" s="14"/>
      <c r="AD542" s="26"/>
      <c r="AE542" s="26"/>
      <c r="AF542" s="26"/>
      <c r="AG542" s="26"/>
      <c r="AH542" s="26"/>
      <c r="AI542" s="26"/>
      <c r="AJ542" s="26"/>
      <c r="AK542" s="14"/>
      <c r="AL542" s="26"/>
      <c r="AM542" s="26"/>
      <c r="AN542" s="26"/>
      <c r="AO542" s="26"/>
      <c r="AP542" s="26"/>
      <c r="AQ542" s="26"/>
      <c r="AR542" s="26"/>
      <c r="AS542" s="26"/>
      <c r="AT542" s="125"/>
      <c r="AU542" s="14"/>
      <c r="AV542" s="26"/>
      <c r="AW542" s="26"/>
      <c r="AX542" s="14"/>
      <c r="AY542" s="26"/>
      <c r="AZ542" s="26"/>
      <c r="BA542" s="14"/>
      <c r="BB542" s="26"/>
      <c r="BC542" s="26"/>
      <c r="BD542" s="14"/>
      <c r="BE542" s="26"/>
      <c r="BF542" s="26"/>
      <c r="BG542" s="14"/>
      <c r="BH542" s="26"/>
      <c r="BI542" s="26"/>
      <c r="BJ542" s="14"/>
      <c r="BK542" s="26"/>
      <c r="BL542" s="26"/>
      <c r="BM542" s="14"/>
      <c r="BN542" s="26"/>
      <c r="BO542" s="26"/>
      <c r="BP542" s="26"/>
      <c r="BQ542" s="26"/>
      <c r="BR542" s="26"/>
    </row>
    <row r="543" spans="1:70">
      <c r="A543" s="10"/>
      <c r="B543" s="10"/>
      <c r="C543" s="10"/>
      <c r="D543" s="10"/>
      <c r="E543" s="92"/>
      <c r="F543" s="10"/>
      <c r="G543" s="10"/>
      <c r="H543" s="172"/>
      <c r="I543" s="10"/>
      <c r="J543" s="10"/>
      <c r="K543" s="10"/>
      <c r="L543" s="10"/>
      <c r="M543" s="10"/>
      <c r="N543" s="10"/>
      <c r="O543" s="26"/>
      <c r="P543" s="65"/>
      <c r="Q543" s="26"/>
      <c r="R543" s="65"/>
      <c r="S543" s="26"/>
      <c r="T543" s="26"/>
      <c r="U543" s="125"/>
      <c r="V543" s="125"/>
      <c r="W543" s="14"/>
      <c r="X543" s="14"/>
      <c r="Y543" s="26"/>
      <c r="Z543" s="26"/>
      <c r="AA543" s="26"/>
      <c r="AB543" s="26"/>
      <c r="AC543" s="14"/>
      <c r="AD543" s="26"/>
      <c r="AE543" s="26"/>
      <c r="AF543" s="26"/>
      <c r="AG543" s="26"/>
      <c r="AH543" s="26"/>
      <c r="AI543" s="26"/>
      <c r="AJ543" s="26"/>
      <c r="AK543" s="14"/>
      <c r="AL543" s="26"/>
      <c r="AM543" s="26"/>
      <c r="AN543" s="26"/>
      <c r="AO543" s="26"/>
      <c r="AP543" s="26"/>
      <c r="AQ543" s="26"/>
      <c r="AR543" s="26"/>
      <c r="AS543" s="26"/>
      <c r="AT543" s="125"/>
      <c r="AU543" s="14"/>
      <c r="AV543" s="26"/>
      <c r="AW543" s="26"/>
      <c r="AX543" s="14"/>
      <c r="AY543" s="26"/>
      <c r="AZ543" s="26"/>
      <c r="BA543" s="14"/>
      <c r="BB543" s="26"/>
      <c r="BC543" s="26"/>
      <c r="BD543" s="14"/>
      <c r="BE543" s="26"/>
      <c r="BF543" s="26"/>
      <c r="BG543" s="14"/>
      <c r="BH543" s="26"/>
      <c r="BI543" s="26"/>
      <c r="BJ543" s="14"/>
      <c r="BK543" s="26"/>
      <c r="BL543" s="26"/>
      <c r="BM543" s="14"/>
      <c r="BN543" s="26"/>
      <c r="BO543" s="26"/>
      <c r="BP543" s="26"/>
      <c r="BQ543" s="26"/>
      <c r="BR543" s="26"/>
    </row>
    <row r="544" spans="1:70">
      <c r="A544" s="10"/>
      <c r="B544" s="10"/>
      <c r="C544" s="10"/>
      <c r="D544" s="10"/>
      <c r="E544" s="92"/>
      <c r="F544" s="10"/>
      <c r="G544" s="10"/>
      <c r="H544" s="172"/>
      <c r="I544" s="10"/>
      <c r="J544" s="10"/>
      <c r="K544" s="10"/>
      <c r="L544" s="10"/>
      <c r="M544" s="10"/>
      <c r="N544" s="10"/>
      <c r="O544" s="26"/>
      <c r="P544" s="65"/>
      <c r="Q544" s="26"/>
      <c r="R544" s="65"/>
      <c r="S544" s="26"/>
      <c r="T544" s="26"/>
      <c r="U544" s="125"/>
      <c r="V544" s="125"/>
      <c r="W544" s="14"/>
      <c r="X544" s="14"/>
      <c r="Y544" s="26"/>
      <c r="Z544" s="26"/>
      <c r="AA544" s="26"/>
      <c r="AB544" s="26"/>
      <c r="AC544" s="14"/>
      <c r="AD544" s="26"/>
      <c r="AE544" s="26"/>
      <c r="AF544" s="26"/>
      <c r="AG544" s="26"/>
      <c r="AH544" s="26"/>
      <c r="AI544" s="26"/>
      <c r="AJ544" s="26"/>
      <c r="AK544" s="14"/>
      <c r="AL544" s="26"/>
      <c r="AM544" s="26"/>
      <c r="AN544" s="26"/>
      <c r="AO544" s="26"/>
      <c r="AP544" s="26"/>
      <c r="AQ544" s="26"/>
      <c r="AR544" s="26"/>
      <c r="AS544" s="26"/>
      <c r="AT544" s="125"/>
      <c r="AU544" s="14"/>
      <c r="AV544" s="26"/>
      <c r="AW544" s="26"/>
      <c r="AX544" s="14"/>
      <c r="AY544" s="26"/>
      <c r="AZ544" s="26"/>
      <c r="BA544" s="14"/>
      <c r="BB544" s="26"/>
      <c r="BC544" s="26"/>
      <c r="BD544" s="14"/>
      <c r="BE544" s="26"/>
      <c r="BF544" s="26"/>
      <c r="BG544" s="14"/>
      <c r="BH544" s="26"/>
      <c r="BI544" s="26"/>
      <c r="BJ544" s="14"/>
      <c r="BK544" s="26"/>
      <c r="BL544" s="26"/>
      <c r="BM544" s="14"/>
      <c r="BN544" s="26"/>
      <c r="BO544" s="26"/>
      <c r="BP544" s="26"/>
      <c r="BQ544" s="26"/>
      <c r="BR544" s="26"/>
    </row>
    <row r="545" spans="1:70">
      <c r="A545" s="10"/>
      <c r="B545" s="10"/>
      <c r="C545" s="10"/>
      <c r="D545" s="10"/>
      <c r="E545" s="92"/>
      <c r="F545" s="10"/>
      <c r="G545" s="10"/>
      <c r="H545" s="172"/>
      <c r="I545" s="10"/>
      <c r="J545" s="10"/>
      <c r="K545" s="10"/>
      <c r="L545" s="10"/>
      <c r="M545" s="10"/>
      <c r="N545" s="10"/>
      <c r="O545" s="26"/>
      <c r="P545" s="65"/>
      <c r="Q545" s="26"/>
      <c r="R545" s="65"/>
      <c r="S545" s="26"/>
      <c r="T545" s="26"/>
      <c r="U545" s="125"/>
      <c r="V545" s="125"/>
      <c r="W545" s="14"/>
      <c r="X545" s="14"/>
      <c r="Y545" s="26"/>
      <c r="Z545" s="26"/>
      <c r="AA545" s="26"/>
      <c r="AB545" s="26"/>
      <c r="AC545" s="14"/>
      <c r="AD545" s="26"/>
      <c r="AE545" s="26"/>
      <c r="AF545" s="26"/>
      <c r="AG545" s="26"/>
      <c r="AH545" s="26"/>
      <c r="AI545" s="26"/>
      <c r="AJ545" s="26"/>
      <c r="AK545" s="14"/>
      <c r="AL545" s="26"/>
      <c r="AM545" s="26"/>
      <c r="AN545" s="26"/>
      <c r="AO545" s="26"/>
      <c r="AP545" s="26"/>
      <c r="AQ545" s="26"/>
      <c r="AR545" s="26"/>
      <c r="AS545" s="26"/>
      <c r="AT545" s="125"/>
      <c r="AU545" s="14"/>
      <c r="AV545" s="26"/>
      <c r="AW545" s="26"/>
      <c r="AX545" s="14"/>
      <c r="AY545" s="26"/>
      <c r="AZ545" s="26"/>
      <c r="BA545" s="14"/>
      <c r="BB545" s="26"/>
      <c r="BC545" s="26"/>
      <c r="BD545" s="14"/>
      <c r="BE545" s="26"/>
      <c r="BF545" s="26"/>
      <c r="BG545" s="14"/>
      <c r="BH545" s="26"/>
      <c r="BI545" s="26"/>
      <c r="BJ545" s="14"/>
      <c r="BK545" s="26"/>
      <c r="BL545" s="26"/>
      <c r="BM545" s="14"/>
      <c r="BN545" s="26"/>
      <c r="BO545" s="26"/>
      <c r="BP545" s="26"/>
      <c r="BQ545" s="26"/>
      <c r="BR545" s="26"/>
    </row>
    <row r="546" spans="1:70">
      <c r="A546" s="10"/>
      <c r="B546" s="10"/>
      <c r="C546" s="10"/>
      <c r="D546" s="10"/>
      <c r="E546" s="92"/>
      <c r="F546" s="10"/>
      <c r="G546" s="10"/>
      <c r="H546" s="172"/>
      <c r="I546" s="10"/>
      <c r="J546" s="10"/>
      <c r="K546" s="10"/>
      <c r="L546" s="10"/>
      <c r="M546" s="10"/>
      <c r="N546" s="10"/>
      <c r="O546" s="26"/>
      <c r="P546" s="65"/>
      <c r="Q546" s="26"/>
      <c r="R546" s="65"/>
      <c r="S546" s="26"/>
      <c r="T546" s="26"/>
      <c r="U546" s="125"/>
      <c r="V546" s="125"/>
      <c r="W546" s="14"/>
      <c r="X546" s="14"/>
      <c r="Y546" s="26"/>
      <c r="Z546" s="26"/>
      <c r="AA546" s="26"/>
      <c r="AB546" s="26"/>
      <c r="AC546" s="14"/>
      <c r="AD546" s="26"/>
      <c r="AE546" s="26"/>
      <c r="AF546" s="26"/>
      <c r="AG546" s="26"/>
      <c r="AH546" s="26"/>
      <c r="AI546" s="26"/>
      <c r="AJ546" s="26"/>
      <c r="AK546" s="14"/>
      <c r="AL546" s="26"/>
      <c r="AM546" s="26"/>
      <c r="AN546" s="26"/>
      <c r="AO546" s="26"/>
      <c r="AP546" s="26"/>
      <c r="AQ546" s="26"/>
      <c r="AR546" s="26"/>
      <c r="AS546" s="26"/>
      <c r="AT546" s="125"/>
      <c r="AU546" s="14"/>
      <c r="AV546" s="26"/>
      <c r="AW546" s="26"/>
      <c r="AX546" s="14"/>
      <c r="AY546" s="26"/>
      <c r="AZ546" s="26"/>
      <c r="BA546" s="14"/>
      <c r="BB546" s="26"/>
      <c r="BC546" s="26"/>
      <c r="BD546" s="14"/>
      <c r="BE546" s="26"/>
      <c r="BF546" s="26"/>
      <c r="BG546" s="14"/>
      <c r="BH546" s="26"/>
      <c r="BI546" s="26"/>
      <c r="BJ546" s="14"/>
      <c r="BK546" s="26"/>
      <c r="BL546" s="26"/>
      <c r="BM546" s="14"/>
      <c r="BN546" s="26"/>
      <c r="BO546" s="26"/>
      <c r="BP546" s="26"/>
      <c r="BQ546" s="26"/>
      <c r="BR546" s="26"/>
    </row>
    <row r="547" spans="1:70">
      <c r="A547" s="10"/>
      <c r="B547" s="10"/>
      <c r="C547" s="10"/>
      <c r="D547" s="10"/>
      <c r="E547" s="92"/>
      <c r="F547" s="10"/>
      <c r="G547" s="10"/>
      <c r="H547" s="172"/>
      <c r="I547" s="10"/>
      <c r="J547" s="10"/>
      <c r="K547" s="10"/>
      <c r="L547" s="10"/>
      <c r="M547" s="10"/>
      <c r="N547" s="10"/>
      <c r="O547" s="26"/>
      <c r="P547" s="65"/>
      <c r="Q547" s="26"/>
      <c r="R547" s="65"/>
      <c r="S547" s="26"/>
      <c r="T547" s="26"/>
      <c r="U547" s="125"/>
      <c r="V547" s="125"/>
      <c r="W547" s="14"/>
      <c r="X547" s="14"/>
      <c r="Y547" s="26"/>
      <c r="Z547" s="26"/>
      <c r="AA547" s="26"/>
      <c r="AB547" s="26"/>
      <c r="AC547" s="14"/>
      <c r="AD547" s="26"/>
      <c r="AE547" s="26"/>
      <c r="AF547" s="26"/>
      <c r="AG547" s="26"/>
      <c r="AH547" s="26"/>
      <c r="AI547" s="26"/>
      <c r="AJ547" s="26"/>
      <c r="AK547" s="14"/>
      <c r="AL547" s="26"/>
      <c r="AM547" s="26"/>
      <c r="AN547" s="26"/>
      <c r="AO547" s="26"/>
      <c r="AP547" s="26"/>
      <c r="AQ547" s="26"/>
      <c r="AR547" s="26"/>
      <c r="AS547" s="26"/>
      <c r="AT547" s="125"/>
      <c r="AU547" s="14"/>
      <c r="AV547" s="26"/>
      <c r="AW547" s="26"/>
      <c r="AX547" s="14"/>
      <c r="AY547" s="26"/>
      <c r="AZ547" s="26"/>
      <c r="BA547" s="14"/>
      <c r="BB547" s="26"/>
      <c r="BC547" s="26"/>
      <c r="BD547" s="14"/>
      <c r="BE547" s="26"/>
      <c r="BF547" s="26"/>
      <c r="BG547" s="14"/>
      <c r="BH547" s="26"/>
      <c r="BI547" s="26"/>
      <c r="BJ547" s="14"/>
      <c r="BK547" s="26"/>
      <c r="BL547" s="26"/>
      <c r="BM547" s="14"/>
      <c r="BN547" s="26"/>
      <c r="BO547" s="26"/>
      <c r="BP547" s="26"/>
      <c r="BQ547" s="26"/>
      <c r="BR547" s="26"/>
    </row>
    <row r="548" spans="1:70">
      <c r="A548" s="10"/>
      <c r="B548" s="10"/>
      <c r="C548" s="10"/>
      <c r="D548" s="10"/>
      <c r="E548" s="92"/>
      <c r="F548" s="10"/>
      <c r="G548" s="10"/>
      <c r="H548" s="172"/>
      <c r="I548" s="10"/>
      <c r="J548" s="10"/>
      <c r="K548" s="10"/>
      <c r="L548" s="10"/>
      <c r="M548" s="10"/>
      <c r="N548" s="10"/>
      <c r="O548" s="26"/>
      <c r="P548" s="65"/>
      <c r="Q548" s="26"/>
      <c r="R548" s="65"/>
      <c r="S548" s="26"/>
      <c r="T548" s="26"/>
      <c r="U548" s="125"/>
      <c r="V548" s="125"/>
      <c r="W548" s="14"/>
      <c r="X548" s="14"/>
      <c r="Y548" s="26"/>
      <c r="Z548" s="26"/>
      <c r="AA548" s="26"/>
      <c r="AB548" s="26"/>
      <c r="AC548" s="14"/>
      <c r="AD548" s="26"/>
      <c r="AE548" s="26"/>
      <c r="AF548" s="26"/>
      <c r="AG548" s="26"/>
      <c r="AH548" s="26"/>
      <c r="AI548" s="26"/>
      <c r="AJ548" s="26"/>
      <c r="AK548" s="14"/>
      <c r="AL548" s="26"/>
      <c r="AM548" s="26"/>
      <c r="AN548" s="26"/>
      <c r="AO548" s="26"/>
      <c r="AP548" s="26"/>
      <c r="AQ548" s="26"/>
      <c r="AR548" s="26"/>
      <c r="AS548" s="26"/>
      <c r="AT548" s="125"/>
      <c r="AU548" s="14"/>
      <c r="AV548" s="26"/>
      <c r="AW548" s="26"/>
      <c r="AX548" s="14"/>
      <c r="AY548" s="26"/>
      <c r="AZ548" s="26"/>
      <c r="BA548" s="14"/>
      <c r="BB548" s="26"/>
      <c r="BC548" s="26"/>
      <c r="BD548" s="14"/>
      <c r="BE548" s="26"/>
      <c r="BF548" s="26"/>
      <c r="BG548" s="14"/>
      <c r="BH548" s="26"/>
      <c r="BI548" s="26"/>
      <c r="BJ548" s="14"/>
      <c r="BK548" s="26"/>
      <c r="BL548" s="26"/>
      <c r="BM548" s="14"/>
      <c r="BN548" s="26"/>
      <c r="BO548" s="26"/>
      <c r="BP548" s="26"/>
      <c r="BQ548" s="26"/>
      <c r="BR548" s="26"/>
    </row>
    <row r="549" spans="1:70">
      <c r="A549" s="10"/>
      <c r="B549" s="10"/>
      <c r="C549" s="10"/>
      <c r="D549" s="10"/>
      <c r="E549" s="92"/>
      <c r="F549" s="10"/>
      <c r="G549" s="10"/>
      <c r="H549" s="172"/>
      <c r="I549" s="10"/>
      <c r="J549" s="10"/>
      <c r="K549" s="10"/>
      <c r="L549" s="10"/>
      <c r="M549" s="10"/>
      <c r="N549" s="10"/>
      <c r="O549" s="26"/>
      <c r="P549" s="65"/>
      <c r="Q549" s="26"/>
      <c r="R549" s="65"/>
      <c r="S549" s="26"/>
      <c r="T549" s="26"/>
      <c r="U549" s="125"/>
      <c r="V549" s="125"/>
      <c r="W549" s="14"/>
      <c r="X549" s="14"/>
      <c r="Y549" s="26"/>
      <c r="Z549" s="26"/>
      <c r="AA549" s="26"/>
      <c r="AB549" s="26"/>
      <c r="AC549" s="14"/>
      <c r="AD549" s="26"/>
      <c r="AE549" s="26"/>
      <c r="AF549" s="26"/>
      <c r="AG549" s="26"/>
      <c r="AH549" s="26"/>
      <c r="AI549" s="26"/>
      <c r="AJ549" s="26"/>
      <c r="AK549" s="14"/>
      <c r="AL549" s="26"/>
      <c r="AM549" s="26"/>
      <c r="AN549" s="26"/>
      <c r="AO549" s="26"/>
      <c r="AP549" s="26"/>
      <c r="AQ549" s="26"/>
      <c r="AR549" s="26"/>
      <c r="AS549" s="26"/>
      <c r="AT549" s="125"/>
      <c r="AU549" s="14"/>
      <c r="AV549" s="26"/>
      <c r="AW549" s="26"/>
      <c r="AX549" s="14"/>
      <c r="AY549" s="26"/>
      <c r="AZ549" s="26"/>
      <c r="BA549" s="14"/>
      <c r="BB549" s="26"/>
      <c r="BC549" s="26"/>
      <c r="BD549" s="14"/>
      <c r="BE549" s="26"/>
      <c r="BF549" s="26"/>
      <c r="BG549" s="14"/>
      <c r="BH549" s="26"/>
      <c r="BI549" s="26"/>
      <c r="BJ549" s="14"/>
      <c r="BK549" s="26"/>
      <c r="BL549" s="26"/>
      <c r="BM549" s="14"/>
      <c r="BN549" s="26"/>
      <c r="BO549" s="26"/>
      <c r="BP549" s="26"/>
      <c r="BQ549" s="26"/>
      <c r="BR549" s="26"/>
    </row>
    <row r="550" spans="1:70">
      <c r="A550" s="10"/>
      <c r="B550" s="10"/>
      <c r="C550" s="10"/>
      <c r="D550" s="10"/>
      <c r="E550" s="92"/>
      <c r="F550" s="10"/>
      <c r="G550" s="10"/>
      <c r="H550" s="172"/>
      <c r="I550" s="10"/>
      <c r="J550" s="10"/>
      <c r="K550" s="10"/>
      <c r="L550" s="10"/>
      <c r="M550" s="10"/>
      <c r="N550" s="10"/>
      <c r="O550" s="26"/>
      <c r="P550" s="65"/>
      <c r="Q550" s="26"/>
      <c r="R550" s="65"/>
      <c r="S550" s="26"/>
      <c r="T550" s="26"/>
      <c r="U550" s="125"/>
      <c r="V550" s="125"/>
      <c r="W550" s="14"/>
      <c r="X550" s="14"/>
      <c r="Y550" s="26"/>
      <c r="Z550" s="26"/>
      <c r="AA550" s="26"/>
      <c r="AB550" s="26"/>
      <c r="AC550" s="14"/>
      <c r="AD550" s="26"/>
      <c r="AE550" s="26"/>
      <c r="AF550" s="26"/>
      <c r="AG550" s="26"/>
      <c r="AH550" s="26"/>
      <c r="AI550" s="26"/>
      <c r="AJ550" s="26"/>
      <c r="AK550" s="14"/>
      <c r="AL550" s="26"/>
      <c r="AM550" s="26"/>
      <c r="AN550" s="26"/>
      <c r="AO550" s="26"/>
      <c r="AP550" s="26"/>
      <c r="AQ550" s="26"/>
      <c r="AR550" s="26"/>
      <c r="AS550" s="26"/>
      <c r="AT550" s="125"/>
      <c r="AU550" s="14"/>
      <c r="AV550" s="26"/>
      <c r="AW550" s="26"/>
      <c r="AX550" s="14"/>
      <c r="AY550" s="26"/>
      <c r="AZ550" s="26"/>
      <c r="BA550" s="14"/>
      <c r="BB550" s="26"/>
      <c r="BC550" s="26"/>
      <c r="BD550" s="14"/>
      <c r="BE550" s="26"/>
      <c r="BF550" s="26"/>
      <c r="BG550" s="14"/>
      <c r="BH550" s="26"/>
      <c r="BI550" s="26"/>
      <c r="BJ550" s="14"/>
      <c r="BK550" s="26"/>
      <c r="BL550" s="26"/>
      <c r="BM550" s="14"/>
      <c r="BN550" s="26"/>
      <c r="BO550" s="26"/>
      <c r="BP550" s="26"/>
      <c r="BQ550" s="26"/>
      <c r="BR550" s="26"/>
    </row>
    <row r="551" spans="1:70">
      <c r="A551" s="10"/>
      <c r="B551" s="10"/>
      <c r="C551" s="10"/>
      <c r="D551" s="10"/>
      <c r="E551" s="92"/>
      <c r="F551" s="10"/>
      <c r="G551" s="10"/>
      <c r="H551" s="172"/>
      <c r="I551" s="10"/>
      <c r="J551" s="10"/>
      <c r="K551" s="10"/>
      <c r="L551" s="10"/>
      <c r="M551" s="10"/>
      <c r="N551" s="10"/>
      <c r="O551" s="26"/>
      <c r="P551" s="65"/>
      <c r="Q551" s="26"/>
      <c r="R551" s="65"/>
      <c r="S551" s="26"/>
      <c r="T551" s="26"/>
      <c r="U551" s="125"/>
      <c r="V551" s="125"/>
      <c r="W551" s="14"/>
      <c r="X551" s="14"/>
      <c r="Y551" s="26"/>
      <c r="Z551" s="26"/>
      <c r="AA551" s="26"/>
      <c r="AB551" s="26"/>
      <c r="AC551" s="14"/>
      <c r="AD551" s="26"/>
      <c r="AE551" s="26"/>
      <c r="AF551" s="26"/>
      <c r="AG551" s="26"/>
      <c r="AH551" s="26"/>
      <c r="AI551" s="26"/>
      <c r="AJ551" s="26"/>
      <c r="AK551" s="14"/>
      <c r="AL551" s="26"/>
      <c r="AM551" s="26"/>
      <c r="AN551" s="26"/>
      <c r="AO551" s="26"/>
      <c r="AP551" s="26"/>
      <c r="AQ551" s="26"/>
      <c r="AR551" s="26"/>
      <c r="AS551" s="26"/>
      <c r="AT551" s="125"/>
      <c r="AU551" s="14"/>
      <c r="AV551" s="26"/>
      <c r="AW551" s="26"/>
      <c r="AX551" s="14"/>
      <c r="AY551" s="26"/>
      <c r="AZ551" s="26"/>
      <c r="BA551" s="14"/>
      <c r="BB551" s="26"/>
      <c r="BC551" s="26"/>
      <c r="BD551" s="14"/>
      <c r="BE551" s="26"/>
      <c r="BF551" s="26"/>
      <c r="BG551" s="14"/>
      <c r="BH551" s="26"/>
      <c r="BI551" s="26"/>
      <c r="BJ551" s="14"/>
      <c r="BK551" s="26"/>
      <c r="BL551" s="26"/>
      <c r="BM551" s="14"/>
      <c r="BN551" s="26"/>
      <c r="BO551" s="26"/>
      <c r="BP551" s="26"/>
      <c r="BQ551" s="26"/>
      <c r="BR551" s="26"/>
    </row>
    <row r="552" spans="1:70">
      <c r="A552" s="10"/>
      <c r="B552" s="10"/>
      <c r="C552" s="10"/>
      <c r="D552" s="10"/>
      <c r="E552" s="92"/>
      <c r="F552" s="10"/>
      <c r="G552" s="10"/>
      <c r="H552" s="172"/>
      <c r="I552" s="10"/>
      <c r="J552" s="10"/>
      <c r="K552" s="10"/>
      <c r="L552" s="10"/>
      <c r="M552" s="10"/>
      <c r="N552" s="10"/>
      <c r="O552" s="26"/>
      <c r="P552" s="65"/>
      <c r="Q552" s="26"/>
      <c r="R552" s="65"/>
      <c r="S552" s="26"/>
      <c r="T552" s="26"/>
      <c r="U552" s="125"/>
      <c r="V552" s="125"/>
      <c r="W552" s="14"/>
      <c r="X552" s="14"/>
      <c r="Y552" s="26"/>
      <c r="Z552" s="26"/>
      <c r="AA552" s="26"/>
      <c r="AB552" s="26"/>
      <c r="AC552" s="14"/>
      <c r="AD552" s="26"/>
      <c r="AE552" s="26"/>
      <c r="AF552" s="26"/>
      <c r="AG552" s="26"/>
      <c r="AH552" s="26"/>
      <c r="AI552" s="26"/>
      <c r="AJ552" s="26"/>
      <c r="AK552" s="14"/>
      <c r="AL552" s="26"/>
      <c r="AM552" s="26"/>
      <c r="AN552" s="26"/>
      <c r="AO552" s="26"/>
      <c r="AP552" s="26"/>
      <c r="AQ552" s="26"/>
      <c r="AR552" s="26"/>
      <c r="AS552" s="26"/>
      <c r="AT552" s="125"/>
      <c r="AU552" s="14"/>
      <c r="AV552" s="26"/>
      <c r="AW552" s="26"/>
      <c r="AX552" s="14"/>
      <c r="AY552" s="26"/>
      <c r="AZ552" s="26"/>
      <c r="BA552" s="14"/>
      <c r="BB552" s="26"/>
      <c r="BC552" s="26"/>
      <c r="BD552" s="14"/>
      <c r="BE552" s="26"/>
      <c r="BF552" s="26"/>
      <c r="BG552" s="14"/>
      <c r="BH552" s="26"/>
      <c r="BI552" s="26"/>
      <c r="BJ552" s="14"/>
      <c r="BK552" s="26"/>
      <c r="BL552" s="26"/>
      <c r="BM552" s="14"/>
      <c r="BN552" s="26"/>
      <c r="BO552" s="26"/>
      <c r="BP552" s="26"/>
      <c r="BQ552" s="26"/>
      <c r="BR552" s="26"/>
    </row>
    <row r="553" spans="1:70">
      <c r="A553" s="10"/>
      <c r="B553" s="10"/>
      <c r="C553" s="10"/>
      <c r="D553" s="10"/>
      <c r="E553" s="92"/>
      <c r="F553" s="10"/>
      <c r="G553" s="10"/>
      <c r="H553" s="172"/>
      <c r="I553" s="10"/>
      <c r="J553" s="10"/>
      <c r="K553" s="10"/>
      <c r="L553" s="10"/>
      <c r="M553" s="10"/>
      <c r="N553" s="10"/>
      <c r="O553" s="26"/>
      <c r="P553" s="65"/>
      <c r="Q553" s="26"/>
      <c r="R553" s="65"/>
      <c r="S553" s="26"/>
      <c r="T553" s="26"/>
      <c r="U553" s="125"/>
      <c r="V553" s="125"/>
      <c r="W553" s="14"/>
      <c r="X553" s="14"/>
      <c r="Y553" s="26"/>
      <c r="Z553" s="26"/>
      <c r="AA553" s="26"/>
      <c r="AB553" s="26"/>
      <c r="AC553" s="14"/>
      <c r="AD553" s="26"/>
      <c r="AE553" s="26"/>
      <c r="AF553" s="26"/>
      <c r="AG553" s="26"/>
      <c r="AH553" s="26"/>
      <c r="AI553" s="26"/>
      <c r="AJ553" s="26"/>
      <c r="AK553" s="14"/>
      <c r="AL553" s="26"/>
      <c r="AM553" s="26"/>
      <c r="AN553" s="26"/>
      <c r="AO553" s="26"/>
      <c r="AP553" s="26"/>
      <c r="AQ553" s="26"/>
      <c r="AR553" s="26"/>
      <c r="AS553" s="26"/>
      <c r="AT553" s="125"/>
      <c r="AU553" s="14"/>
      <c r="AV553" s="26"/>
      <c r="AW553" s="26"/>
      <c r="AX553" s="14"/>
      <c r="AY553" s="26"/>
      <c r="AZ553" s="26"/>
      <c r="BA553" s="14"/>
      <c r="BB553" s="26"/>
      <c r="BC553" s="26"/>
      <c r="BD553" s="14"/>
      <c r="BE553" s="26"/>
      <c r="BF553" s="26"/>
      <c r="BG553" s="14"/>
      <c r="BH553" s="26"/>
      <c r="BI553" s="26"/>
      <c r="BJ553" s="14"/>
      <c r="BK553" s="26"/>
      <c r="BL553" s="26"/>
      <c r="BM553" s="14"/>
      <c r="BN553" s="26"/>
      <c r="BO553" s="26"/>
      <c r="BP553" s="26"/>
      <c r="BQ553" s="26"/>
      <c r="BR553" s="26"/>
    </row>
    <row r="554" spans="1:70">
      <c r="A554" s="10"/>
      <c r="B554" s="10"/>
      <c r="C554" s="10"/>
      <c r="D554" s="10"/>
      <c r="E554" s="92"/>
      <c r="F554" s="10"/>
      <c r="G554" s="10"/>
      <c r="H554" s="172"/>
      <c r="I554" s="10"/>
      <c r="J554" s="10"/>
      <c r="K554" s="10"/>
      <c r="L554" s="10"/>
      <c r="M554" s="10"/>
      <c r="N554" s="10"/>
      <c r="O554" s="26"/>
      <c r="P554" s="65"/>
      <c r="Q554" s="26"/>
      <c r="R554" s="65"/>
      <c r="S554" s="26"/>
      <c r="T554" s="26"/>
      <c r="U554" s="125"/>
      <c r="V554" s="125"/>
      <c r="W554" s="14"/>
      <c r="X554" s="14"/>
      <c r="Y554" s="26"/>
      <c r="Z554" s="26"/>
      <c r="AA554" s="26"/>
      <c r="AB554" s="26"/>
      <c r="AC554" s="14"/>
      <c r="AD554" s="26"/>
      <c r="AE554" s="26"/>
      <c r="AF554" s="26"/>
      <c r="AG554" s="26"/>
      <c r="AH554" s="26"/>
      <c r="AI554" s="26"/>
      <c r="AJ554" s="26"/>
      <c r="AK554" s="14"/>
      <c r="AL554" s="26"/>
      <c r="AM554" s="26"/>
      <c r="AN554" s="26"/>
      <c r="AO554" s="26"/>
      <c r="AP554" s="26"/>
      <c r="AQ554" s="26"/>
      <c r="AR554" s="26"/>
      <c r="AS554" s="26"/>
      <c r="AT554" s="125"/>
      <c r="AU554" s="14"/>
      <c r="AV554" s="26"/>
      <c r="AW554" s="26"/>
      <c r="AX554" s="14"/>
      <c r="AY554" s="26"/>
      <c r="AZ554" s="26"/>
      <c r="BA554" s="14"/>
      <c r="BB554" s="26"/>
      <c r="BC554" s="26"/>
      <c r="BD554" s="14"/>
      <c r="BE554" s="26"/>
      <c r="BF554" s="26"/>
      <c r="BG554" s="14"/>
      <c r="BH554" s="26"/>
      <c r="BI554" s="26"/>
      <c r="BJ554" s="14"/>
      <c r="BK554" s="26"/>
      <c r="BL554" s="26"/>
      <c r="BM554" s="14"/>
      <c r="BN554" s="26"/>
      <c r="BO554" s="26"/>
      <c r="BP554" s="26"/>
      <c r="BQ554" s="26"/>
      <c r="BR554" s="26"/>
    </row>
    <row r="555" spans="1:70">
      <c r="A555" s="10"/>
      <c r="B555" s="10"/>
      <c r="C555" s="10"/>
      <c r="D555" s="10"/>
      <c r="E555" s="92"/>
      <c r="F555" s="10"/>
      <c r="G555" s="10"/>
      <c r="H555" s="172"/>
      <c r="I555" s="10"/>
      <c r="J555" s="10"/>
      <c r="K555" s="10"/>
      <c r="L555" s="10"/>
      <c r="M555" s="10"/>
      <c r="N555" s="10"/>
      <c r="O555" s="26"/>
      <c r="P555" s="65"/>
      <c r="Q555" s="26"/>
      <c r="R555" s="65"/>
      <c r="S555" s="26"/>
      <c r="T555" s="26"/>
      <c r="U555" s="125"/>
      <c r="V555" s="125"/>
      <c r="W555" s="14"/>
      <c r="X555" s="14"/>
      <c r="Y555" s="26"/>
      <c r="Z555" s="26"/>
      <c r="AA555" s="26"/>
      <c r="AB555" s="26"/>
      <c r="AC555" s="14"/>
      <c r="AD555" s="26"/>
      <c r="AE555" s="26"/>
      <c r="AF555" s="26"/>
      <c r="AG555" s="26"/>
      <c r="AH555" s="26"/>
      <c r="AI555" s="26"/>
      <c r="AJ555" s="26"/>
      <c r="AK555" s="14"/>
      <c r="AL555" s="26"/>
      <c r="AM555" s="26"/>
      <c r="AN555" s="26"/>
      <c r="AO555" s="26"/>
      <c r="AP555" s="26"/>
      <c r="AQ555" s="26"/>
      <c r="AR555" s="26"/>
      <c r="AS555" s="26"/>
      <c r="AT555" s="125"/>
      <c r="AU555" s="14"/>
      <c r="AV555" s="26"/>
      <c r="AW555" s="26"/>
      <c r="AX555" s="14"/>
      <c r="AY555" s="26"/>
      <c r="AZ555" s="26"/>
      <c r="BA555" s="14"/>
      <c r="BB555" s="26"/>
      <c r="BC555" s="26"/>
      <c r="BD555" s="14"/>
      <c r="BE555" s="26"/>
      <c r="BF555" s="26"/>
      <c r="BG555" s="14"/>
      <c r="BH555" s="26"/>
      <c r="BI555" s="26"/>
      <c r="BJ555" s="14"/>
      <c r="BK555" s="26"/>
      <c r="BL555" s="26"/>
      <c r="BM555" s="14"/>
      <c r="BN555" s="26"/>
      <c r="BO555" s="26"/>
      <c r="BP555" s="26"/>
      <c r="BQ555" s="26"/>
      <c r="BR555" s="26"/>
    </row>
    <row r="556" spans="1:70">
      <c r="A556" s="10"/>
      <c r="B556" s="10"/>
      <c r="C556" s="10"/>
      <c r="D556" s="10"/>
      <c r="E556" s="92"/>
      <c r="F556" s="10"/>
      <c r="G556" s="10"/>
      <c r="H556" s="172"/>
      <c r="I556" s="10"/>
      <c r="J556" s="10"/>
      <c r="K556" s="10"/>
      <c r="L556" s="10"/>
      <c r="M556" s="10"/>
      <c r="N556" s="10"/>
      <c r="O556" s="26"/>
      <c r="P556" s="65"/>
      <c r="Q556" s="26"/>
      <c r="R556" s="65"/>
      <c r="S556" s="26"/>
      <c r="T556" s="26"/>
      <c r="U556" s="125"/>
      <c r="V556" s="125"/>
      <c r="W556" s="14"/>
      <c r="X556" s="14"/>
      <c r="Y556" s="26"/>
      <c r="Z556" s="26"/>
      <c r="AA556" s="26"/>
      <c r="AB556" s="26"/>
      <c r="AC556" s="14"/>
      <c r="AD556" s="26"/>
      <c r="AE556" s="26"/>
      <c r="AF556" s="26"/>
      <c r="AG556" s="26"/>
      <c r="AH556" s="26"/>
      <c r="AI556" s="26"/>
      <c r="AJ556" s="26"/>
      <c r="AK556" s="14"/>
      <c r="AL556" s="26"/>
      <c r="AM556" s="26"/>
      <c r="AN556" s="26"/>
      <c r="AO556" s="26"/>
      <c r="AP556" s="26"/>
      <c r="AQ556" s="26"/>
      <c r="AR556" s="26"/>
      <c r="AS556" s="26"/>
      <c r="AT556" s="125"/>
      <c r="AU556" s="14"/>
      <c r="AV556" s="26"/>
      <c r="AW556" s="26"/>
      <c r="AX556" s="14"/>
      <c r="AY556" s="26"/>
      <c r="AZ556" s="26"/>
      <c r="BA556" s="14"/>
      <c r="BB556" s="26"/>
      <c r="BC556" s="26"/>
      <c r="BD556" s="14"/>
      <c r="BE556" s="26"/>
      <c r="BF556" s="26"/>
      <c r="BG556" s="14"/>
      <c r="BH556" s="26"/>
      <c r="BI556" s="26"/>
      <c r="BJ556" s="14"/>
      <c r="BK556" s="26"/>
      <c r="BL556" s="26"/>
      <c r="BM556" s="14"/>
      <c r="BN556" s="26"/>
      <c r="BO556" s="26"/>
      <c r="BP556" s="26"/>
      <c r="BQ556" s="26"/>
      <c r="BR556" s="26"/>
    </row>
    <row r="557" spans="1:70">
      <c r="A557" s="10"/>
      <c r="B557" s="10"/>
      <c r="C557" s="10"/>
      <c r="D557" s="10"/>
      <c r="E557" s="92"/>
      <c r="F557" s="10"/>
      <c r="G557" s="10"/>
      <c r="H557" s="172"/>
      <c r="I557" s="10"/>
      <c r="J557" s="10"/>
      <c r="K557" s="10"/>
      <c r="L557" s="10"/>
      <c r="M557" s="10"/>
      <c r="N557" s="10"/>
      <c r="O557" s="26"/>
      <c r="P557" s="65"/>
      <c r="Q557" s="26"/>
      <c r="R557" s="65"/>
      <c r="S557" s="26"/>
      <c r="T557" s="26"/>
      <c r="U557" s="125"/>
      <c r="V557" s="125"/>
      <c r="W557" s="14"/>
      <c r="X557" s="14"/>
      <c r="Y557" s="26"/>
      <c r="Z557" s="26"/>
      <c r="AA557" s="26"/>
      <c r="AB557" s="26"/>
      <c r="AC557" s="14"/>
      <c r="AD557" s="26"/>
      <c r="AE557" s="26"/>
      <c r="AF557" s="26"/>
      <c r="AG557" s="26"/>
      <c r="AH557" s="26"/>
      <c r="AI557" s="26"/>
      <c r="AJ557" s="26"/>
      <c r="AK557" s="14"/>
      <c r="AL557" s="26"/>
      <c r="AM557" s="26"/>
      <c r="AN557" s="26"/>
      <c r="AO557" s="26"/>
      <c r="AP557" s="26"/>
      <c r="AQ557" s="26"/>
      <c r="AR557" s="26"/>
      <c r="AS557" s="26"/>
      <c r="AT557" s="125"/>
      <c r="AU557" s="14"/>
      <c r="AV557" s="26"/>
      <c r="AW557" s="26"/>
      <c r="AX557" s="14"/>
      <c r="AY557" s="26"/>
      <c r="AZ557" s="26"/>
      <c r="BA557" s="14"/>
      <c r="BB557" s="26"/>
      <c r="BC557" s="26"/>
      <c r="BD557" s="14"/>
      <c r="BE557" s="26"/>
      <c r="BF557" s="26"/>
      <c r="BG557" s="14"/>
      <c r="BH557" s="26"/>
      <c r="BI557" s="26"/>
      <c r="BJ557" s="14"/>
      <c r="BK557" s="26"/>
      <c r="BL557" s="26"/>
      <c r="BM557" s="14"/>
      <c r="BN557" s="26"/>
      <c r="BO557" s="26"/>
      <c r="BP557" s="26"/>
      <c r="BQ557" s="26"/>
      <c r="BR557" s="26"/>
    </row>
    <row r="558" spans="1:70">
      <c r="A558" s="10"/>
      <c r="B558" s="10"/>
      <c r="C558" s="10"/>
      <c r="D558" s="10"/>
      <c r="E558" s="92"/>
      <c r="F558" s="10"/>
      <c r="G558" s="10"/>
      <c r="H558" s="172"/>
      <c r="I558" s="10"/>
      <c r="J558" s="10"/>
      <c r="K558" s="10"/>
      <c r="L558" s="10"/>
      <c r="M558" s="10"/>
      <c r="N558" s="10"/>
      <c r="O558" s="26"/>
      <c r="P558" s="65"/>
      <c r="Q558" s="26"/>
      <c r="R558" s="65"/>
      <c r="S558" s="26"/>
      <c r="T558" s="26"/>
      <c r="U558" s="125"/>
      <c r="V558" s="125"/>
      <c r="W558" s="14"/>
      <c r="X558" s="14"/>
      <c r="Y558" s="26"/>
      <c r="Z558" s="26"/>
      <c r="AA558" s="26"/>
      <c r="AB558" s="26"/>
      <c r="AC558" s="14"/>
      <c r="AD558" s="26"/>
      <c r="AE558" s="26"/>
      <c r="AF558" s="26"/>
      <c r="AG558" s="26"/>
      <c r="AH558" s="26"/>
      <c r="AI558" s="26"/>
      <c r="AJ558" s="26"/>
      <c r="AK558" s="14"/>
      <c r="AL558" s="26"/>
      <c r="AM558" s="26"/>
      <c r="AN558" s="26"/>
      <c r="AO558" s="26"/>
      <c r="AP558" s="26"/>
      <c r="AQ558" s="26"/>
      <c r="AR558" s="26"/>
      <c r="AS558" s="26"/>
      <c r="AT558" s="125"/>
      <c r="AU558" s="14"/>
      <c r="AV558" s="26"/>
      <c r="AW558" s="26"/>
      <c r="AX558" s="14"/>
      <c r="AY558" s="26"/>
      <c r="AZ558" s="26"/>
      <c r="BA558" s="14"/>
      <c r="BB558" s="26"/>
      <c r="BC558" s="26"/>
      <c r="BD558" s="14"/>
      <c r="BE558" s="26"/>
      <c r="BF558" s="26"/>
      <c r="BG558" s="14"/>
      <c r="BH558" s="26"/>
      <c r="BI558" s="26"/>
      <c r="BJ558" s="14"/>
      <c r="BK558" s="26"/>
      <c r="BL558" s="26"/>
      <c r="BM558" s="14"/>
      <c r="BN558" s="26"/>
      <c r="BO558" s="26"/>
      <c r="BP558" s="26"/>
      <c r="BQ558" s="26"/>
      <c r="BR558" s="26"/>
    </row>
    <row r="559" spans="1:70">
      <c r="A559" s="10"/>
      <c r="B559" s="10"/>
      <c r="C559" s="10"/>
      <c r="D559" s="10"/>
      <c r="E559" s="92"/>
      <c r="F559" s="10"/>
      <c r="G559" s="10"/>
      <c r="H559" s="172"/>
      <c r="I559" s="10"/>
      <c r="J559" s="10"/>
      <c r="K559" s="10"/>
      <c r="L559" s="10"/>
      <c r="M559" s="10"/>
      <c r="N559" s="10"/>
      <c r="O559" s="26"/>
      <c r="P559" s="65"/>
      <c r="Q559" s="26"/>
      <c r="R559" s="65"/>
      <c r="S559" s="26"/>
      <c r="T559" s="26"/>
      <c r="U559" s="125"/>
      <c r="V559" s="125"/>
      <c r="W559" s="14"/>
      <c r="X559" s="14"/>
      <c r="Y559" s="26"/>
      <c r="Z559" s="26"/>
      <c r="AA559" s="26"/>
      <c r="AB559" s="26"/>
      <c r="AC559" s="14"/>
      <c r="AD559" s="26"/>
      <c r="AE559" s="26"/>
      <c r="AF559" s="26"/>
      <c r="AG559" s="26"/>
      <c r="AH559" s="26"/>
      <c r="AI559" s="26"/>
      <c r="AJ559" s="26"/>
      <c r="AK559" s="14"/>
      <c r="AL559" s="26"/>
      <c r="AM559" s="26"/>
      <c r="AN559" s="26"/>
      <c r="AO559" s="26"/>
      <c r="AP559" s="26"/>
      <c r="AQ559" s="26"/>
      <c r="AR559" s="26"/>
      <c r="AS559" s="26"/>
      <c r="AT559" s="125"/>
      <c r="AU559" s="14"/>
      <c r="AV559" s="26"/>
      <c r="AW559" s="26"/>
      <c r="AX559" s="14"/>
      <c r="AY559" s="26"/>
      <c r="AZ559" s="26"/>
      <c r="BA559" s="14"/>
      <c r="BB559" s="26"/>
      <c r="BC559" s="26"/>
      <c r="BD559" s="14"/>
      <c r="BE559" s="26"/>
      <c r="BF559" s="26"/>
      <c r="BG559" s="14"/>
      <c r="BH559" s="26"/>
      <c r="BI559" s="26"/>
      <c r="BJ559" s="14"/>
      <c r="BK559" s="26"/>
      <c r="BL559" s="26"/>
      <c r="BM559" s="14"/>
      <c r="BN559" s="26"/>
      <c r="BO559" s="26"/>
      <c r="BP559" s="26"/>
      <c r="BQ559" s="26"/>
      <c r="BR559" s="26"/>
    </row>
    <row r="560" spans="1:70">
      <c r="A560" s="10"/>
      <c r="B560" s="10"/>
      <c r="C560" s="10"/>
      <c r="D560" s="10"/>
      <c r="E560" s="92"/>
      <c r="F560" s="10"/>
      <c r="G560" s="10"/>
      <c r="H560" s="172"/>
      <c r="I560" s="10"/>
      <c r="J560" s="10"/>
      <c r="K560" s="10"/>
      <c r="L560" s="10"/>
      <c r="M560" s="10"/>
      <c r="N560" s="10"/>
      <c r="O560" s="26"/>
      <c r="P560" s="65"/>
      <c r="Q560" s="26"/>
      <c r="R560" s="65"/>
      <c r="S560" s="26"/>
      <c r="T560" s="26"/>
      <c r="U560" s="125"/>
      <c r="V560" s="125"/>
      <c r="W560" s="14"/>
      <c r="X560" s="14"/>
      <c r="Y560" s="26"/>
      <c r="Z560" s="26"/>
      <c r="AA560" s="26"/>
      <c r="AB560" s="26"/>
      <c r="AC560" s="14"/>
      <c r="AD560" s="26"/>
      <c r="AE560" s="26"/>
      <c r="AF560" s="26"/>
      <c r="AG560" s="26"/>
      <c r="AH560" s="26"/>
      <c r="AI560" s="26"/>
      <c r="AJ560" s="26"/>
      <c r="AK560" s="14"/>
      <c r="AL560" s="26"/>
      <c r="AM560" s="26"/>
      <c r="AN560" s="26"/>
      <c r="AO560" s="26"/>
      <c r="AP560" s="26"/>
      <c r="AQ560" s="26"/>
      <c r="AR560" s="26"/>
      <c r="AS560" s="26"/>
      <c r="AT560" s="125"/>
      <c r="AU560" s="14"/>
      <c r="AV560" s="26"/>
      <c r="AW560" s="26"/>
      <c r="AX560" s="14"/>
      <c r="AY560" s="26"/>
      <c r="AZ560" s="26"/>
      <c r="BA560" s="14"/>
      <c r="BB560" s="26"/>
      <c r="BC560" s="26"/>
      <c r="BD560" s="14"/>
      <c r="BE560" s="26"/>
      <c r="BF560" s="26"/>
      <c r="BG560" s="14"/>
      <c r="BH560" s="26"/>
      <c r="BI560" s="26"/>
      <c r="BJ560" s="14"/>
      <c r="BK560" s="26"/>
      <c r="BL560" s="26"/>
      <c r="BM560" s="14"/>
      <c r="BN560" s="26"/>
      <c r="BO560" s="26"/>
      <c r="BP560" s="26"/>
      <c r="BQ560" s="26"/>
      <c r="BR560" s="26"/>
    </row>
    <row r="561" spans="1:70">
      <c r="A561" s="10"/>
      <c r="B561" s="10"/>
      <c r="C561" s="10"/>
      <c r="D561" s="10"/>
      <c r="E561" s="92"/>
      <c r="F561" s="10"/>
      <c r="G561" s="10"/>
      <c r="H561" s="172"/>
      <c r="I561" s="10"/>
      <c r="J561" s="10"/>
      <c r="K561" s="10"/>
      <c r="L561" s="10"/>
      <c r="M561" s="10"/>
      <c r="N561" s="10"/>
      <c r="O561" s="26"/>
      <c r="P561" s="65"/>
      <c r="Q561" s="26"/>
      <c r="R561" s="65"/>
      <c r="S561" s="26"/>
      <c r="T561" s="26"/>
      <c r="U561" s="125"/>
      <c r="V561" s="125"/>
      <c r="W561" s="14"/>
      <c r="X561" s="14"/>
      <c r="Y561" s="26"/>
      <c r="Z561" s="26"/>
      <c r="AA561" s="26"/>
      <c r="AB561" s="26"/>
      <c r="AC561" s="14"/>
      <c r="AD561" s="26"/>
      <c r="AE561" s="26"/>
      <c r="AF561" s="26"/>
      <c r="AG561" s="26"/>
      <c r="AH561" s="26"/>
      <c r="AI561" s="26"/>
      <c r="AJ561" s="26"/>
      <c r="AK561" s="14"/>
      <c r="AL561" s="26"/>
      <c r="AM561" s="26"/>
      <c r="AN561" s="26"/>
      <c r="AO561" s="26"/>
      <c r="AP561" s="26"/>
      <c r="AQ561" s="26"/>
      <c r="AR561" s="26"/>
      <c r="AS561" s="26"/>
      <c r="AT561" s="125"/>
      <c r="AU561" s="14"/>
      <c r="AV561" s="26"/>
      <c r="AW561" s="26"/>
      <c r="AX561" s="14"/>
      <c r="AY561" s="26"/>
      <c r="AZ561" s="26"/>
      <c r="BA561" s="14"/>
      <c r="BB561" s="26"/>
      <c r="BC561" s="26"/>
      <c r="BD561" s="14"/>
      <c r="BE561" s="26"/>
      <c r="BF561" s="26"/>
      <c r="BG561" s="14"/>
      <c r="BH561" s="26"/>
      <c r="BI561" s="26"/>
      <c r="BJ561" s="14"/>
      <c r="BK561" s="26"/>
      <c r="BL561" s="26"/>
      <c r="BM561" s="14"/>
      <c r="BN561" s="26"/>
      <c r="BO561" s="26"/>
      <c r="BP561" s="26"/>
      <c r="BQ561" s="26"/>
      <c r="BR561" s="26"/>
    </row>
    <row r="562" spans="1:70">
      <c r="A562" s="10"/>
      <c r="B562" s="10"/>
      <c r="C562" s="10"/>
      <c r="D562" s="10"/>
      <c r="E562" s="92"/>
      <c r="F562" s="10"/>
      <c r="G562" s="10"/>
      <c r="H562" s="172"/>
      <c r="I562" s="10"/>
      <c r="J562" s="10"/>
      <c r="K562" s="10"/>
      <c r="L562" s="10"/>
      <c r="M562" s="10"/>
      <c r="N562" s="10"/>
      <c r="O562" s="26"/>
      <c r="P562" s="65"/>
      <c r="Q562" s="26"/>
      <c r="R562" s="65"/>
      <c r="S562" s="26"/>
      <c r="T562" s="26"/>
      <c r="U562" s="125"/>
      <c r="V562" s="125"/>
      <c r="W562" s="14"/>
      <c r="X562" s="14"/>
      <c r="Y562" s="26"/>
      <c r="Z562" s="26"/>
      <c r="AA562" s="26"/>
      <c r="AB562" s="26"/>
      <c r="AC562" s="14"/>
      <c r="AD562" s="26"/>
      <c r="AE562" s="26"/>
      <c r="AF562" s="26"/>
      <c r="AG562" s="26"/>
      <c r="AH562" s="26"/>
      <c r="AI562" s="26"/>
      <c r="AJ562" s="26"/>
      <c r="AK562" s="14"/>
      <c r="AL562" s="26"/>
      <c r="AM562" s="26"/>
      <c r="AN562" s="26"/>
      <c r="AO562" s="26"/>
      <c r="AP562" s="26"/>
      <c r="AQ562" s="26"/>
      <c r="AR562" s="26"/>
      <c r="AS562" s="26"/>
      <c r="AT562" s="125"/>
      <c r="AU562" s="14"/>
      <c r="AV562" s="26"/>
      <c r="AW562" s="26"/>
      <c r="AX562" s="14"/>
      <c r="AY562" s="26"/>
      <c r="AZ562" s="26"/>
      <c r="BA562" s="14"/>
      <c r="BB562" s="26"/>
      <c r="BC562" s="26"/>
      <c r="BD562" s="14"/>
      <c r="BE562" s="26"/>
      <c r="BF562" s="26"/>
      <c r="BG562" s="14"/>
      <c r="BH562" s="26"/>
      <c r="BI562" s="26"/>
      <c r="BJ562" s="14"/>
      <c r="BK562" s="26"/>
      <c r="BL562" s="26"/>
      <c r="BM562" s="14"/>
      <c r="BN562" s="26"/>
      <c r="BO562" s="26"/>
      <c r="BP562" s="26"/>
      <c r="BQ562" s="26"/>
      <c r="BR562" s="26"/>
    </row>
    <row r="563" spans="1:70">
      <c r="A563" s="10"/>
      <c r="B563" s="10"/>
      <c r="C563" s="10"/>
      <c r="D563" s="10"/>
      <c r="E563" s="92"/>
      <c r="F563" s="10"/>
      <c r="G563" s="10"/>
      <c r="H563" s="172"/>
      <c r="I563" s="10"/>
      <c r="J563" s="10"/>
      <c r="K563" s="10"/>
      <c r="L563" s="10"/>
      <c r="M563" s="10"/>
      <c r="N563" s="10"/>
      <c r="O563" s="26"/>
      <c r="P563" s="65"/>
      <c r="Q563" s="26"/>
      <c r="R563" s="65"/>
      <c r="S563" s="26"/>
      <c r="T563" s="26"/>
      <c r="U563" s="125"/>
      <c r="V563" s="125"/>
      <c r="W563" s="14"/>
      <c r="X563" s="14"/>
      <c r="Y563" s="26"/>
      <c r="Z563" s="26"/>
      <c r="AA563" s="26"/>
      <c r="AB563" s="26"/>
      <c r="AC563" s="14"/>
      <c r="AD563" s="26"/>
      <c r="AE563" s="26"/>
      <c r="AF563" s="26"/>
      <c r="AG563" s="26"/>
      <c r="AH563" s="26"/>
      <c r="AI563" s="26"/>
      <c r="AJ563" s="26"/>
      <c r="AK563" s="14"/>
      <c r="AL563" s="26"/>
      <c r="AM563" s="26"/>
      <c r="AN563" s="26"/>
      <c r="AO563" s="26"/>
      <c r="AP563" s="26"/>
      <c r="AQ563" s="26"/>
      <c r="AR563" s="26"/>
      <c r="AS563" s="26"/>
      <c r="AT563" s="125"/>
      <c r="AU563" s="14"/>
      <c r="AV563" s="26"/>
      <c r="AW563" s="26"/>
      <c r="AX563" s="14"/>
      <c r="AY563" s="26"/>
      <c r="AZ563" s="26"/>
      <c r="BA563" s="14"/>
      <c r="BB563" s="26"/>
      <c r="BC563" s="26"/>
      <c r="BD563" s="14"/>
      <c r="BE563" s="26"/>
      <c r="BF563" s="26"/>
      <c r="BG563" s="14"/>
      <c r="BH563" s="26"/>
      <c r="BI563" s="26"/>
      <c r="BJ563" s="14"/>
      <c r="BK563" s="26"/>
      <c r="BL563" s="26"/>
      <c r="BM563" s="14"/>
      <c r="BN563" s="26"/>
      <c r="BO563" s="26"/>
      <c r="BP563" s="26"/>
      <c r="BQ563" s="26"/>
      <c r="BR563" s="26"/>
    </row>
    <row r="564" spans="1:70">
      <c r="A564" s="10"/>
      <c r="B564" s="10"/>
      <c r="C564" s="10"/>
      <c r="D564" s="10"/>
      <c r="E564" s="92"/>
      <c r="F564" s="10"/>
      <c r="G564" s="10"/>
      <c r="H564" s="172"/>
      <c r="I564" s="10"/>
      <c r="J564" s="10"/>
      <c r="K564" s="10"/>
      <c r="L564" s="10"/>
      <c r="M564" s="10"/>
      <c r="N564" s="10"/>
      <c r="O564" s="26"/>
      <c r="P564" s="65"/>
      <c r="Q564" s="26"/>
      <c r="R564" s="65"/>
      <c r="S564" s="26"/>
      <c r="T564" s="26"/>
      <c r="U564" s="125"/>
      <c r="V564" s="125"/>
      <c r="W564" s="14"/>
      <c r="X564" s="14"/>
      <c r="Y564" s="26"/>
      <c r="Z564" s="26"/>
      <c r="AA564" s="26"/>
      <c r="AB564" s="26"/>
      <c r="AC564" s="14"/>
      <c r="AD564" s="26"/>
      <c r="AE564" s="26"/>
      <c r="AF564" s="26"/>
      <c r="AG564" s="26"/>
      <c r="AH564" s="26"/>
      <c r="AI564" s="26"/>
      <c r="AJ564" s="26"/>
      <c r="AK564" s="14"/>
      <c r="AL564" s="26"/>
      <c r="AM564" s="26"/>
      <c r="AN564" s="26"/>
      <c r="AO564" s="26"/>
      <c r="AP564" s="26"/>
      <c r="AQ564" s="26"/>
      <c r="AR564" s="26"/>
      <c r="AS564" s="26"/>
      <c r="AT564" s="125"/>
      <c r="AU564" s="14"/>
      <c r="AV564" s="26"/>
      <c r="AW564" s="26"/>
      <c r="AX564" s="14"/>
      <c r="AY564" s="26"/>
      <c r="AZ564" s="26"/>
      <c r="BA564" s="14"/>
      <c r="BB564" s="26"/>
      <c r="BC564" s="26"/>
      <c r="BD564" s="14"/>
      <c r="BE564" s="26"/>
      <c r="BF564" s="26"/>
      <c r="BG564" s="14"/>
      <c r="BH564" s="26"/>
      <c r="BI564" s="26"/>
      <c r="BJ564" s="14"/>
      <c r="BK564" s="26"/>
      <c r="BL564" s="26"/>
      <c r="BM564" s="14"/>
      <c r="BN564" s="26"/>
      <c r="BO564" s="26"/>
      <c r="BP564" s="26"/>
      <c r="BQ564" s="26"/>
      <c r="BR564" s="26"/>
    </row>
    <row r="565" spans="1:70">
      <c r="A565" s="10"/>
      <c r="B565" s="10"/>
      <c r="C565" s="10"/>
      <c r="D565" s="10"/>
      <c r="E565" s="92"/>
      <c r="F565" s="10"/>
      <c r="G565" s="10"/>
      <c r="H565" s="172"/>
      <c r="I565" s="10"/>
      <c r="J565" s="10"/>
      <c r="K565" s="10"/>
      <c r="L565" s="10"/>
      <c r="M565" s="10"/>
      <c r="N565" s="10"/>
      <c r="O565" s="26"/>
      <c r="P565" s="65"/>
      <c r="Q565" s="26"/>
      <c r="R565" s="65"/>
      <c r="S565" s="26"/>
      <c r="T565" s="26"/>
      <c r="U565" s="125"/>
      <c r="V565" s="125"/>
      <c r="W565" s="14"/>
      <c r="X565" s="14"/>
      <c r="Y565" s="26"/>
      <c r="Z565" s="26"/>
      <c r="AA565" s="26"/>
      <c r="AB565" s="26"/>
      <c r="AC565" s="14"/>
      <c r="AD565" s="26"/>
      <c r="AE565" s="26"/>
      <c r="AF565" s="26"/>
      <c r="AG565" s="26"/>
      <c r="AH565" s="26"/>
      <c r="AI565" s="26"/>
      <c r="AJ565" s="26"/>
      <c r="AK565" s="14"/>
      <c r="AL565" s="26"/>
      <c r="AM565" s="26"/>
      <c r="AN565" s="26"/>
      <c r="AO565" s="26"/>
      <c r="AP565" s="26"/>
      <c r="AQ565" s="26"/>
      <c r="AR565" s="26"/>
      <c r="AS565" s="26"/>
      <c r="AT565" s="125"/>
      <c r="AU565" s="14"/>
      <c r="AV565" s="26"/>
      <c r="AW565" s="26"/>
      <c r="AX565" s="14"/>
      <c r="AY565" s="26"/>
      <c r="AZ565" s="26"/>
      <c r="BA565" s="14"/>
      <c r="BB565" s="26"/>
      <c r="BC565" s="26"/>
      <c r="BD565" s="14"/>
      <c r="BE565" s="26"/>
      <c r="BF565" s="26"/>
      <c r="BG565" s="14"/>
      <c r="BH565" s="26"/>
      <c r="BI565" s="26"/>
      <c r="BJ565" s="14"/>
      <c r="BK565" s="26"/>
      <c r="BL565" s="26"/>
      <c r="BM565" s="14"/>
      <c r="BN565" s="26"/>
      <c r="BO565" s="26"/>
      <c r="BP565" s="26"/>
      <c r="BQ565" s="26"/>
      <c r="BR565" s="26"/>
    </row>
    <row r="566" spans="1:70">
      <c r="A566" s="10"/>
      <c r="B566" s="10"/>
      <c r="C566" s="10"/>
      <c r="D566" s="10"/>
      <c r="E566" s="92"/>
      <c r="F566" s="10"/>
      <c r="G566" s="10"/>
      <c r="H566" s="172"/>
      <c r="I566" s="10"/>
      <c r="J566" s="10"/>
      <c r="K566" s="10"/>
      <c r="L566" s="10"/>
      <c r="M566" s="10"/>
      <c r="N566" s="10"/>
      <c r="O566" s="26"/>
      <c r="P566" s="65"/>
      <c r="Q566" s="26"/>
      <c r="R566" s="65"/>
      <c r="S566" s="26"/>
      <c r="T566" s="26"/>
      <c r="U566" s="125"/>
      <c r="V566" s="125"/>
      <c r="W566" s="14"/>
      <c r="X566" s="14"/>
      <c r="Y566" s="26"/>
      <c r="Z566" s="26"/>
      <c r="AA566" s="26"/>
      <c r="AB566" s="26"/>
      <c r="AC566" s="14"/>
      <c r="AD566" s="26"/>
      <c r="AE566" s="26"/>
      <c r="AF566" s="26"/>
      <c r="AG566" s="26"/>
      <c r="AH566" s="26"/>
      <c r="AI566" s="26"/>
      <c r="AJ566" s="26"/>
      <c r="AK566" s="14"/>
      <c r="AL566" s="26"/>
      <c r="AM566" s="26"/>
      <c r="AN566" s="26"/>
      <c r="AO566" s="26"/>
      <c r="AP566" s="26"/>
      <c r="AQ566" s="26"/>
      <c r="AR566" s="26"/>
      <c r="AS566" s="26"/>
      <c r="AT566" s="125"/>
      <c r="AU566" s="14"/>
      <c r="AV566" s="26"/>
      <c r="AW566" s="26"/>
      <c r="AX566" s="14"/>
      <c r="AY566" s="26"/>
      <c r="AZ566" s="26"/>
      <c r="BA566" s="14"/>
      <c r="BB566" s="26"/>
      <c r="BC566" s="26"/>
      <c r="BD566" s="14"/>
      <c r="BE566" s="26"/>
      <c r="BF566" s="26"/>
      <c r="BG566" s="14"/>
      <c r="BH566" s="26"/>
      <c r="BI566" s="26"/>
      <c r="BJ566" s="14"/>
      <c r="BK566" s="26"/>
      <c r="BL566" s="26"/>
      <c r="BM566" s="14"/>
      <c r="BN566" s="26"/>
      <c r="BO566" s="26"/>
      <c r="BP566" s="26"/>
      <c r="BQ566" s="26"/>
      <c r="BR566" s="26"/>
    </row>
    <row r="567" spans="1:70">
      <c r="A567" s="10"/>
      <c r="B567" s="10"/>
      <c r="C567" s="10"/>
      <c r="D567" s="10"/>
      <c r="E567" s="92"/>
      <c r="F567" s="10"/>
      <c r="G567" s="10"/>
      <c r="H567" s="172"/>
      <c r="I567" s="10"/>
      <c r="J567" s="10"/>
      <c r="K567" s="10"/>
      <c r="L567" s="10"/>
      <c r="M567" s="10"/>
      <c r="N567" s="10"/>
      <c r="O567" s="26"/>
      <c r="P567" s="65"/>
      <c r="Q567" s="26"/>
      <c r="R567" s="65"/>
      <c r="S567" s="26"/>
      <c r="T567" s="26"/>
      <c r="U567" s="125"/>
      <c r="V567" s="125"/>
      <c r="W567" s="14"/>
      <c r="X567" s="14"/>
      <c r="Y567" s="26"/>
      <c r="Z567" s="26"/>
      <c r="AA567" s="26"/>
      <c r="AB567" s="26"/>
      <c r="AC567" s="14"/>
      <c r="AD567" s="26"/>
      <c r="AE567" s="26"/>
      <c r="AF567" s="26"/>
      <c r="AG567" s="26"/>
      <c r="AH567" s="26"/>
      <c r="AI567" s="26"/>
      <c r="AJ567" s="26"/>
      <c r="AK567" s="14"/>
      <c r="AL567" s="26"/>
      <c r="AM567" s="26"/>
      <c r="AN567" s="26"/>
      <c r="AO567" s="26"/>
      <c r="AP567" s="26"/>
      <c r="AQ567" s="26"/>
      <c r="AR567" s="26"/>
      <c r="AS567" s="26"/>
      <c r="AT567" s="125"/>
      <c r="AU567" s="14"/>
      <c r="AV567" s="26"/>
      <c r="AW567" s="26"/>
      <c r="AX567" s="14"/>
      <c r="AY567" s="26"/>
      <c r="AZ567" s="26"/>
      <c r="BA567" s="14"/>
      <c r="BB567" s="26"/>
      <c r="BC567" s="26"/>
      <c r="BD567" s="14"/>
      <c r="BE567" s="26"/>
      <c r="BF567" s="26"/>
      <c r="BG567" s="14"/>
      <c r="BH567" s="26"/>
      <c r="BI567" s="26"/>
      <c r="BJ567" s="14"/>
      <c r="BK567" s="26"/>
      <c r="BL567" s="26"/>
      <c r="BM567" s="14"/>
      <c r="BN567" s="26"/>
      <c r="BO567" s="26"/>
      <c r="BP567" s="26"/>
      <c r="BQ567" s="26"/>
      <c r="BR567" s="26"/>
    </row>
    <row r="568" spans="1:70">
      <c r="A568" s="10"/>
      <c r="B568" s="10"/>
      <c r="C568" s="10"/>
      <c r="D568" s="10"/>
      <c r="E568" s="92"/>
      <c r="F568" s="10"/>
      <c r="G568" s="10"/>
      <c r="H568" s="172"/>
      <c r="I568" s="10"/>
      <c r="J568" s="10"/>
      <c r="K568" s="10"/>
      <c r="L568" s="10"/>
      <c r="M568" s="10"/>
      <c r="N568" s="10"/>
      <c r="O568" s="26"/>
      <c r="P568" s="65"/>
      <c r="Q568" s="26"/>
      <c r="R568" s="65"/>
      <c r="S568" s="26"/>
      <c r="T568" s="26"/>
      <c r="U568" s="125"/>
      <c r="V568" s="125"/>
      <c r="W568" s="14"/>
      <c r="X568" s="14"/>
      <c r="Y568" s="26"/>
      <c r="Z568" s="26"/>
      <c r="AA568" s="26"/>
      <c r="AB568" s="26"/>
      <c r="AC568" s="14"/>
      <c r="AD568" s="26"/>
      <c r="AE568" s="26"/>
      <c r="AF568" s="26"/>
      <c r="AG568" s="26"/>
      <c r="AH568" s="26"/>
      <c r="AI568" s="26"/>
      <c r="AJ568" s="26"/>
      <c r="AK568" s="14"/>
      <c r="AL568" s="26"/>
      <c r="AM568" s="26"/>
      <c r="AN568" s="26"/>
      <c r="AO568" s="26"/>
      <c r="AP568" s="26"/>
      <c r="AQ568" s="26"/>
      <c r="AR568" s="26"/>
      <c r="AS568" s="26"/>
      <c r="AT568" s="125"/>
      <c r="AU568" s="14"/>
      <c r="AV568" s="26"/>
      <c r="AW568" s="26"/>
      <c r="AX568" s="14"/>
      <c r="AY568" s="26"/>
      <c r="AZ568" s="26"/>
      <c r="BA568" s="14"/>
      <c r="BB568" s="26"/>
      <c r="BC568" s="26"/>
      <c r="BD568" s="14"/>
      <c r="BE568" s="26"/>
      <c r="BF568" s="26"/>
      <c r="BG568" s="14"/>
      <c r="BH568" s="26"/>
      <c r="BI568" s="26"/>
      <c r="BJ568" s="14"/>
      <c r="BK568" s="26"/>
      <c r="BL568" s="26"/>
      <c r="BM568" s="14"/>
      <c r="BN568" s="26"/>
      <c r="BO568" s="26"/>
      <c r="BP568" s="26"/>
      <c r="BQ568" s="26"/>
      <c r="BR568" s="26"/>
    </row>
    <row r="569" spans="1:70">
      <c r="A569" s="10"/>
      <c r="B569" s="10"/>
      <c r="C569" s="10"/>
      <c r="D569" s="10"/>
      <c r="E569" s="92"/>
      <c r="F569" s="10"/>
      <c r="G569" s="10"/>
      <c r="H569" s="172"/>
      <c r="I569" s="10"/>
      <c r="J569" s="10"/>
      <c r="K569" s="10"/>
      <c r="L569" s="10"/>
      <c r="M569" s="10"/>
      <c r="N569" s="10"/>
      <c r="O569" s="26"/>
      <c r="P569" s="65"/>
      <c r="Q569" s="26"/>
      <c r="R569" s="65"/>
      <c r="S569" s="26"/>
      <c r="T569" s="26"/>
      <c r="U569" s="125"/>
      <c r="V569" s="125"/>
      <c r="W569" s="14"/>
      <c r="X569" s="14"/>
      <c r="Y569" s="26"/>
      <c r="Z569" s="26"/>
      <c r="AA569" s="26"/>
      <c r="AB569" s="26"/>
      <c r="AC569" s="14"/>
      <c r="AD569" s="26"/>
      <c r="AE569" s="26"/>
      <c r="AF569" s="26"/>
      <c r="AG569" s="26"/>
      <c r="AH569" s="26"/>
      <c r="AI569" s="26"/>
      <c r="AJ569" s="26"/>
      <c r="AK569" s="14"/>
      <c r="AL569" s="26"/>
      <c r="AM569" s="26"/>
      <c r="AN569" s="26"/>
      <c r="AO569" s="26"/>
      <c r="AP569" s="26"/>
      <c r="AQ569" s="26"/>
      <c r="AR569" s="26"/>
      <c r="AS569" s="26"/>
      <c r="AT569" s="125"/>
      <c r="AU569" s="14"/>
      <c r="AV569" s="26"/>
      <c r="AW569" s="26"/>
      <c r="AX569" s="14"/>
      <c r="AY569" s="26"/>
      <c r="AZ569" s="26"/>
      <c r="BA569" s="14"/>
      <c r="BB569" s="26"/>
      <c r="BC569" s="26"/>
      <c r="BD569" s="14"/>
      <c r="BE569" s="26"/>
      <c r="BF569" s="26"/>
      <c r="BG569" s="14"/>
      <c r="BH569" s="26"/>
      <c r="BI569" s="26"/>
      <c r="BJ569" s="14"/>
      <c r="BK569" s="26"/>
      <c r="BL569" s="26"/>
      <c r="BM569" s="14"/>
      <c r="BN569" s="26"/>
      <c r="BO569" s="26"/>
      <c r="BP569" s="26"/>
      <c r="BQ569" s="26"/>
      <c r="BR569" s="26"/>
    </row>
    <row r="570" spans="1:70">
      <c r="A570" s="10"/>
      <c r="B570" s="10"/>
      <c r="C570" s="10"/>
      <c r="D570" s="10"/>
      <c r="E570" s="92"/>
      <c r="F570" s="10"/>
      <c r="G570" s="10"/>
      <c r="H570" s="172"/>
      <c r="I570" s="10"/>
      <c r="J570" s="10"/>
      <c r="K570" s="10"/>
      <c r="L570" s="10"/>
      <c r="M570" s="10"/>
      <c r="N570" s="10"/>
      <c r="O570" s="26"/>
      <c r="P570" s="65"/>
      <c r="Q570" s="26"/>
      <c r="R570" s="65"/>
      <c r="S570" s="26"/>
      <c r="T570" s="26"/>
      <c r="U570" s="125"/>
      <c r="V570" s="125"/>
      <c r="W570" s="14"/>
      <c r="X570" s="14"/>
      <c r="Y570" s="26"/>
      <c r="Z570" s="26"/>
      <c r="AA570" s="26"/>
      <c r="AB570" s="26"/>
      <c r="AC570" s="14"/>
      <c r="AD570" s="26"/>
      <c r="AE570" s="26"/>
      <c r="AF570" s="26"/>
      <c r="AG570" s="26"/>
      <c r="AH570" s="26"/>
      <c r="AI570" s="26"/>
      <c r="AJ570" s="26"/>
      <c r="AK570" s="14"/>
      <c r="AL570" s="26"/>
      <c r="AM570" s="26"/>
      <c r="AN570" s="26"/>
      <c r="AO570" s="26"/>
      <c r="AP570" s="26"/>
      <c r="AQ570" s="26"/>
      <c r="AR570" s="26"/>
      <c r="AS570" s="26"/>
      <c r="AT570" s="125"/>
      <c r="AU570" s="14"/>
      <c r="AV570" s="26"/>
      <c r="AW570" s="26"/>
      <c r="AX570" s="14"/>
      <c r="AY570" s="26"/>
      <c r="AZ570" s="26"/>
      <c r="BA570" s="14"/>
      <c r="BB570" s="26"/>
      <c r="BC570" s="26"/>
      <c r="BD570" s="14"/>
      <c r="BE570" s="26"/>
      <c r="BF570" s="26"/>
      <c r="BG570" s="14"/>
      <c r="BH570" s="26"/>
      <c r="BI570" s="26"/>
      <c r="BJ570" s="14"/>
      <c r="BK570" s="26"/>
      <c r="BL570" s="26"/>
      <c r="BM570" s="14"/>
      <c r="BN570" s="26"/>
      <c r="BO570" s="26"/>
      <c r="BP570" s="26"/>
      <c r="BQ570" s="26"/>
      <c r="BR570" s="26"/>
    </row>
    <row r="571" spans="1:70">
      <c r="A571" s="10"/>
      <c r="B571" s="10"/>
      <c r="C571" s="10"/>
      <c r="D571" s="10"/>
      <c r="E571" s="92"/>
      <c r="F571" s="10"/>
      <c r="G571" s="10"/>
      <c r="H571" s="172"/>
      <c r="I571" s="10"/>
      <c r="J571" s="10"/>
      <c r="K571" s="10"/>
      <c r="L571" s="10"/>
      <c r="M571" s="10"/>
      <c r="N571" s="10"/>
      <c r="O571" s="26"/>
      <c r="P571" s="65"/>
      <c r="Q571" s="26"/>
      <c r="R571" s="65"/>
      <c r="S571" s="26"/>
      <c r="T571" s="26"/>
      <c r="U571" s="125"/>
      <c r="V571" s="125"/>
      <c r="W571" s="14"/>
      <c r="X571" s="14"/>
      <c r="Y571" s="26"/>
      <c r="Z571" s="26"/>
      <c r="AA571" s="26"/>
      <c r="AB571" s="26"/>
      <c r="AC571" s="14"/>
      <c r="AD571" s="26"/>
      <c r="AE571" s="26"/>
      <c r="AF571" s="26"/>
      <c r="AG571" s="26"/>
      <c r="AH571" s="26"/>
      <c r="AI571" s="26"/>
      <c r="AJ571" s="26"/>
      <c r="AK571" s="14"/>
      <c r="AL571" s="26"/>
      <c r="AM571" s="26"/>
      <c r="AN571" s="26"/>
      <c r="AO571" s="26"/>
      <c r="AP571" s="26"/>
      <c r="AQ571" s="26"/>
      <c r="AR571" s="26"/>
      <c r="AS571" s="26"/>
      <c r="AT571" s="125"/>
      <c r="AU571" s="14"/>
      <c r="AV571" s="26"/>
      <c r="AW571" s="26"/>
      <c r="AX571" s="14"/>
      <c r="AY571" s="26"/>
      <c r="AZ571" s="26"/>
      <c r="BA571" s="14"/>
      <c r="BB571" s="26"/>
      <c r="BC571" s="26"/>
      <c r="BD571" s="14"/>
      <c r="BE571" s="26"/>
      <c r="BF571" s="26"/>
      <c r="BG571" s="14"/>
      <c r="BH571" s="26"/>
      <c r="BI571" s="26"/>
      <c r="BJ571" s="14"/>
      <c r="BK571" s="26"/>
      <c r="BL571" s="26"/>
      <c r="BM571" s="14"/>
      <c r="BN571" s="26"/>
      <c r="BO571" s="26"/>
      <c r="BP571" s="26"/>
      <c r="BQ571" s="26"/>
      <c r="BR571" s="26"/>
    </row>
    <row r="572" spans="1:70">
      <c r="A572" s="10"/>
      <c r="B572" s="10"/>
      <c r="C572" s="10"/>
      <c r="D572" s="10"/>
      <c r="E572" s="92"/>
      <c r="F572" s="10"/>
      <c r="G572" s="10"/>
      <c r="H572" s="172"/>
      <c r="I572" s="10"/>
      <c r="J572" s="10"/>
      <c r="K572" s="10"/>
      <c r="L572" s="10"/>
      <c r="M572" s="10"/>
      <c r="N572" s="10"/>
      <c r="O572" s="26"/>
      <c r="P572" s="65"/>
      <c r="Q572" s="26"/>
      <c r="R572" s="65"/>
      <c r="S572" s="26"/>
      <c r="T572" s="26"/>
      <c r="U572" s="125"/>
      <c r="V572" s="125"/>
      <c r="W572" s="14"/>
      <c r="X572" s="14"/>
      <c r="Y572" s="26"/>
      <c r="Z572" s="26"/>
      <c r="AA572" s="26"/>
      <c r="AB572" s="26"/>
      <c r="AC572" s="14"/>
      <c r="AD572" s="26"/>
      <c r="AE572" s="26"/>
      <c r="AF572" s="26"/>
      <c r="AG572" s="26"/>
      <c r="AH572" s="26"/>
      <c r="AI572" s="26"/>
      <c r="AJ572" s="26"/>
      <c r="AK572" s="14"/>
      <c r="AL572" s="26"/>
      <c r="AM572" s="26"/>
      <c r="AN572" s="26"/>
      <c r="AO572" s="26"/>
      <c r="AP572" s="26"/>
      <c r="AQ572" s="26"/>
      <c r="AR572" s="26"/>
      <c r="AS572" s="26"/>
      <c r="AT572" s="125"/>
      <c r="AU572" s="14"/>
      <c r="AV572" s="26"/>
      <c r="AW572" s="26"/>
      <c r="AX572" s="14"/>
      <c r="AY572" s="26"/>
      <c r="AZ572" s="26"/>
      <c r="BA572" s="14"/>
      <c r="BB572" s="26"/>
      <c r="BC572" s="26"/>
      <c r="BD572" s="14"/>
      <c r="BE572" s="26"/>
      <c r="BF572" s="26"/>
      <c r="BG572" s="14"/>
      <c r="BH572" s="26"/>
      <c r="BI572" s="26"/>
      <c r="BJ572" s="14"/>
      <c r="BK572" s="26"/>
      <c r="BL572" s="26"/>
      <c r="BM572" s="14"/>
      <c r="BN572" s="26"/>
      <c r="BO572" s="26"/>
      <c r="BP572" s="26"/>
      <c r="BQ572" s="26"/>
      <c r="BR572" s="26"/>
    </row>
    <row r="573" spans="1:70">
      <c r="A573" s="10"/>
      <c r="B573" s="10"/>
      <c r="C573" s="10"/>
      <c r="D573" s="10"/>
      <c r="E573" s="92"/>
      <c r="F573" s="10"/>
      <c r="G573" s="10"/>
      <c r="H573" s="172"/>
      <c r="I573" s="10"/>
      <c r="J573" s="10"/>
      <c r="K573" s="10"/>
      <c r="L573" s="10"/>
      <c r="M573" s="10"/>
      <c r="N573" s="10"/>
      <c r="O573" s="26"/>
      <c r="P573" s="65"/>
      <c r="Q573" s="26"/>
      <c r="R573" s="65"/>
      <c r="S573" s="26"/>
      <c r="T573" s="26"/>
      <c r="U573" s="125"/>
      <c r="V573" s="125"/>
      <c r="W573" s="14"/>
      <c r="X573" s="14"/>
      <c r="Y573" s="26"/>
      <c r="Z573" s="26"/>
      <c r="AA573" s="26"/>
      <c r="AB573" s="26"/>
      <c r="AC573" s="14"/>
      <c r="AD573" s="26"/>
      <c r="AE573" s="26"/>
      <c r="AF573" s="26"/>
      <c r="AG573" s="26"/>
      <c r="AH573" s="26"/>
      <c r="AI573" s="26"/>
      <c r="AJ573" s="26"/>
      <c r="AK573" s="14"/>
      <c r="AL573" s="26"/>
      <c r="AM573" s="26"/>
      <c r="AN573" s="26"/>
      <c r="AO573" s="26"/>
      <c r="AP573" s="26"/>
      <c r="AQ573" s="26"/>
      <c r="AR573" s="26"/>
      <c r="AS573" s="26"/>
      <c r="AT573" s="125"/>
      <c r="AU573" s="14"/>
      <c r="AV573" s="26"/>
      <c r="AW573" s="26"/>
      <c r="AX573" s="14"/>
      <c r="AY573" s="26"/>
      <c r="AZ573" s="26"/>
      <c r="BA573" s="14"/>
      <c r="BB573" s="26"/>
      <c r="BC573" s="26"/>
      <c r="BD573" s="14"/>
      <c r="BE573" s="26"/>
      <c r="BF573" s="26"/>
      <c r="BG573" s="14"/>
      <c r="BH573" s="26"/>
      <c r="BI573" s="26"/>
      <c r="BJ573" s="14"/>
      <c r="BK573" s="26"/>
      <c r="BL573" s="26"/>
      <c r="BM573" s="14"/>
      <c r="BN573" s="26"/>
      <c r="BO573" s="26"/>
      <c r="BP573" s="26"/>
      <c r="BQ573" s="26"/>
      <c r="BR573" s="26"/>
    </row>
    <row r="574" spans="1:70">
      <c r="A574" s="10"/>
      <c r="B574" s="10"/>
      <c r="C574" s="10"/>
      <c r="D574" s="10"/>
      <c r="E574" s="92"/>
      <c r="F574" s="10"/>
      <c r="G574" s="10"/>
      <c r="H574" s="172"/>
      <c r="I574" s="10"/>
      <c r="J574" s="10"/>
      <c r="K574" s="10"/>
      <c r="L574" s="10"/>
      <c r="M574" s="10"/>
      <c r="N574" s="10"/>
      <c r="O574" s="26"/>
      <c r="P574" s="65"/>
      <c r="Q574" s="26"/>
      <c r="R574" s="65"/>
      <c r="S574" s="26"/>
      <c r="T574" s="26"/>
      <c r="U574" s="125"/>
      <c r="V574" s="125"/>
      <c r="W574" s="14"/>
      <c r="X574" s="14"/>
      <c r="Y574" s="26"/>
      <c r="Z574" s="26"/>
      <c r="AA574" s="26"/>
      <c r="AB574" s="26"/>
      <c r="AC574" s="14"/>
      <c r="AD574" s="26"/>
      <c r="AE574" s="26"/>
      <c r="AF574" s="26"/>
      <c r="AG574" s="26"/>
      <c r="AH574" s="26"/>
      <c r="AI574" s="26"/>
      <c r="AJ574" s="26"/>
      <c r="AK574" s="14"/>
      <c r="AL574" s="26"/>
      <c r="AM574" s="26"/>
      <c r="AN574" s="26"/>
      <c r="AO574" s="26"/>
      <c r="AP574" s="26"/>
      <c r="AQ574" s="26"/>
      <c r="AR574" s="26"/>
      <c r="AS574" s="26"/>
      <c r="AT574" s="125"/>
      <c r="AU574" s="14"/>
      <c r="AV574" s="26"/>
      <c r="AW574" s="26"/>
      <c r="AX574" s="14"/>
      <c r="AY574" s="26"/>
      <c r="AZ574" s="26"/>
      <c r="BA574" s="14"/>
      <c r="BB574" s="26"/>
      <c r="BC574" s="26"/>
      <c r="BD574" s="14"/>
      <c r="BE574" s="26"/>
      <c r="BF574" s="26"/>
      <c r="BG574" s="14"/>
      <c r="BH574" s="26"/>
      <c r="BI574" s="26"/>
      <c r="BJ574" s="14"/>
      <c r="BK574" s="26"/>
      <c r="BL574" s="26"/>
      <c r="BM574" s="14"/>
      <c r="BN574" s="26"/>
      <c r="BO574" s="26"/>
      <c r="BP574" s="26"/>
      <c r="BQ574" s="26"/>
      <c r="BR574" s="26"/>
    </row>
    <row r="575" spans="1:70">
      <c r="A575" s="10"/>
      <c r="B575" s="10"/>
      <c r="C575" s="10"/>
      <c r="D575" s="10"/>
      <c r="E575" s="92"/>
      <c r="F575" s="10"/>
      <c r="G575" s="10"/>
      <c r="H575" s="172"/>
      <c r="I575" s="10"/>
      <c r="J575" s="10"/>
      <c r="K575" s="10"/>
      <c r="L575" s="10"/>
      <c r="M575" s="10"/>
      <c r="N575" s="10"/>
      <c r="O575" s="26"/>
      <c r="P575" s="65"/>
      <c r="Q575" s="26"/>
      <c r="R575" s="65"/>
      <c r="S575" s="26"/>
      <c r="T575" s="26"/>
      <c r="U575" s="125"/>
      <c r="V575" s="125"/>
      <c r="W575" s="14"/>
      <c r="X575" s="14"/>
      <c r="Y575" s="26"/>
      <c r="Z575" s="26"/>
      <c r="AA575" s="26"/>
      <c r="AB575" s="26"/>
      <c r="AC575" s="14"/>
      <c r="AD575" s="26"/>
      <c r="AE575" s="26"/>
      <c r="AF575" s="26"/>
      <c r="AG575" s="26"/>
      <c r="AH575" s="26"/>
      <c r="AI575" s="26"/>
      <c r="AJ575" s="26"/>
      <c r="AK575" s="14"/>
      <c r="AL575" s="26"/>
      <c r="AM575" s="26"/>
      <c r="AN575" s="26"/>
      <c r="AO575" s="26"/>
      <c r="AP575" s="26"/>
      <c r="AQ575" s="26"/>
      <c r="AR575" s="26"/>
      <c r="AS575" s="26"/>
      <c r="AT575" s="125"/>
      <c r="AU575" s="14"/>
      <c r="AV575" s="26"/>
      <c r="AW575" s="26"/>
      <c r="AX575" s="14"/>
      <c r="AY575" s="26"/>
      <c r="AZ575" s="26"/>
      <c r="BA575" s="14"/>
      <c r="BB575" s="26"/>
      <c r="BC575" s="26"/>
      <c r="BD575" s="14"/>
      <c r="BE575" s="26"/>
      <c r="BF575" s="26"/>
      <c r="BG575" s="14"/>
      <c r="BH575" s="26"/>
      <c r="BI575" s="26"/>
      <c r="BJ575" s="14"/>
      <c r="BK575" s="26"/>
      <c r="BL575" s="26"/>
      <c r="BM575" s="14"/>
      <c r="BN575" s="26"/>
      <c r="BO575" s="26"/>
      <c r="BP575" s="26"/>
      <c r="BQ575" s="26"/>
      <c r="BR575" s="26"/>
    </row>
    <row r="576" spans="1:70">
      <c r="A576" s="10"/>
      <c r="B576" s="10"/>
      <c r="C576" s="10"/>
      <c r="D576" s="10"/>
      <c r="E576" s="92"/>
      <c r="F576" s="10"/>
      <c r="G576" s="10"/>
      <c r="H576" s="172"/>
      <c r="I576" s="10"/>
      <c r="J576" s="10"/>
      <c r="K576" s="10"/>
      <c r="L576" s="10"/>
      <c r="M576" s="10"/>
      <c r="N576" s="10"/>
      <c r="O576" s="26"/>
      <c r="P576" s="65"/>
      <c r="Q576" s="26"/>
      <c r="R576" s="65"/>
      <c r="S576" s="26"/>
      <c r="T576" s="26"/>
      <c r="U576" s="125"/>
      <c r="V576" s="125"/>
      <c r="W576" s="14"/>
      <c r="X576" s="14"/>
      <c r="Y576" s="26"/>
      <c r="Z576" s="26"/>
      <c r="AA576" s="26"/>
      <c r="AB576" s="26"/>
      <c r="AC576" s="14"/>
      <c r="AD576" s="26"/>
      <c r="AE576" s="26"/>
      <c r="AF576" s="26"/>
      <c r="AG576" s="26"/>
      <c r="AH576" s="26"/>
      <c r="AI576" s="26"/>
      <c r="AJ576" s="26"/>
      <c r="AK576" s="14"/>
      <c r="AL576" s="26"/>
      <c r="AM576" s="26"/>
      <c r="AN576" s="26"/>
      <c r="AO576" s="26"/>
      <c r="AP576" s="26"/>
      <c r="AQ576" s="26"/>
      <c r="AR576" s="26"/>
      <c r="AS576" s="26"/>
      <c r="AT576" s="125"/>
      <c r="AU576" s="14"/>
      <c r="AV576" s="26"/>
      <c r="AW576" s="26"/>
      <c r="AX576" s="14"/>
      <c r="AY576" s="26"/>
      <c r="AZ576" s="26"/>
      <c r="BA576" s="14"/>
      <c r="BB576" s="26"/>
      <c r="BC576" s="26"/>
      <c r="BD576" s="14"/>
      <c r="BE576" s="26"/>
      <c r="BF576" s="26"/>
      <c r="BG576" s="14"/>
      <c r="BH576" s="26"/>
      <c r="BI576" s="26"/>
      <c r="BJ576" s="14"/>
      <c r="BK576" s="26"/>
      <c r="BL576" s="26"/>
      <c r="BM576" s="14"/>
      <c r="BN576" s="26"/>
      <c r="BO576" s="26"/>
      <c r="BP576" s="26"/>
      <c r="BQ576" s="26"/>
      <c r="BR576" s="26"/>
    </row>
    <row r="577" spans="1:70">
      <c r="A577" s="10"/>
      <c r="B577" s="10"/>
      <c r="C577" s="10"/>
      <c r="D577" s="10"/>
      <c r="E577" s="92"/>
      <c r="F577" s="10"/>
      <c r="G577" s="10"/>
      <c r="H577" s="172"/>
      <c r="I577" s="10"/>
      <c r="J577" s="10"/>
      <c r="K577" s="10"/>
      <c r="L577" s="10"/>
      <c r="M577" s="10"/>
      <c r="N577" s="10"/>
      <c r="O577" s="26"/>
      <c r="P577" s="65"/>
      <c r="Q577" s="26"/>
      <c r="R577" s="65"/>
      <c r="S577" s="26"/>
      <c r="T577" s="26"/>
      <c r="U577" s="125"/>
      <c r="V577" s="125"/>
      <c r="W577" s="14"/>
      <c r="X577" s="14"/>
      <c r="Y577" s="26"/>
      <c r="Z577" s="26"/>
      <c r="AA577" s="26"/>
      <c r="AB577" s="26"/>
      <c r="AC577" s="14"/>
      <c r="AD577" s="26"/>
      <c r="AE577" s="26"/>
      <c r="AF577" s="26"/>
      <c r="AG577" s="26"/>
      <c r="AH577" s="26"/>
      <c r="AI577" s="26"/>
      <c r="AJ577" s="26"/>
      <c r="AK577" s="14"/>
      <c r="AL577" s="26"/>
      <c r="AM577" s="26"/>
      <c r="AN577" s="26"/>
      <c r="AO577" s="26"/>
      <c r="AP577" s="26"/>
      <c r="AQ577" s="26"/>
      <c r="AR577" s="26"/>
      <c r="AS577" s="26"/>
      <c r="AT577" s="125"/>
      <c r="AU577" s="14"/>
      <c r="AV577" s="26"/>
      <c r="AW577" s="26"/>
      <c r="AX577" s="14"/>
      <c r="AY577" s="26"/>
      <c r="AZ577" s="26"/>
      <c r="BA577" s="14"/>
      <c r="BB577" s="26"/>
      <c r="BC577" s="26"/>
      <c r="BD577" s="14"/>
      <c r="BE577" s="26"/>
      <c r="BF577" s="26"/>
      <c r="BG577" s="14"/>
      <c r="BH577" s="26"/>
      <c r="BI577" s="26"/>
      <c r="BJ577" s="14"/>
      <c r="BK577" s="26"/>
      <c r="BL577" s="26"/>
      <c r="BM577" s="14"/>
      <c r="BN577" s="26"/>
      <c r="BO577" s="26"/>
      <c r="BP577" s="26"/>
      <c r="BQ577" s="26"/>
      <c r="BR577" s="26"/>
    </row>
    <row r="578" spans="1:70">
      <c r="A578" s="10"/>
      <c r="B578" s="10"/>
      <c r="C578" s="10"/>
      <c r="D578" s="10"/>
      <c r="E578" s="92"/>
      <c r="F578" s="10"/>
      <c r="G578" s="10"/>
      <c r="H578" s="172"/>
      <c r="I578" s="10"/>
      <c r="J578" s="10"/>
      <c r="K578" s="10"/>
      <c r="L578" s="10"/>
      <c r="M578" s="10"/>
      <c r="N578" s="10"/>
      <c r="O578" s="26"/>
      <c r="P578" s="65"/>
      <c r="Q578" s="26"/>
      <c r="R578" s="65"/>
      <c r="S578" s="26"/>
      <c r="T578" s="26"/>
      <c r="U578" s="125"/>
      <c r="V578" s="125"/>
      <c r="W578" s="14"/>
      <c r="X578" s="14"/>
      <c r="Y578" s="26"/>
      <c r="Z578" s="26"/>
      <c r="AA578" s="26"/>
      <c r="AB578" s="26"/>
      <c r="AC578" s="14"/>
      <c r="AD578" s="26"/>
      <c r="AE578" s="26"/>
      <c r="AF578" s="26"/>
      <c r="AG578" s="26"/>
      <c r="AH578" s="26"/>
      <c r="AI578" s="26"/>
      <c r="AJ578" s="26"/>
      <c r="AK578" s="14"/>
      <c r="AL578" s="26"/>
      <c r="AM578" s="26"/>
      <c r="AN578" s="26"/>
      <c r="AO578" s="26"/>
      <c r="AP578" s="26"/>
      <c r="AQ578" s="26"/>
      <c r="AR578" s="26"/>
      <c r="AS578" s="26"/>
      <c r="AT578" s="125"/>
      <c r="AU578" s="14"/>
      <c r="AV578" s="26"/>
      <c r="AW578" s="26"/>
      <c r="AX578" s="14"/>
      <c r="AY578" s="26"/>
      <c r="AZ578" s="26"/>
      <c r="BA578" s="14"/>
      <c r="BB578" s="26"/>
      <c r="BC578" s="26"/>
      <c r="BD578" s="14"/>
      <c r="BE578" s="26"/>
      <c r="BF578" s="26"/>
      <c r="BG578" s="14"/>
      <c r="BH578" s="26"/>
      <c r="BI578" s="26"/>
      <c r="BJ578" s="14"/>
      <c r="BK578" s="26"/>
      <c r="BL578" s="26"/>
      <c r="BM578" s="14"/>
      <c r="BN578" s="26"/>
      <c r="BO578" s="26"/>
      <c r="BP578" s="26"/>
      <c r="BQ578" s="26"/>
      <c r="BR578" s="26"/>
    </row>
    <row r="579" spans="1:70">
      <c r="A579" s="10"/>
      <c r="B579" s="10"/>
      <c r="C579" s="10"/>
      <c r="D579" s="10"/>
      <c r="E579" s="92"/>
      <c r="F579" s="10"/>
      <c r="G579" s="10"/>
      <c r="H579" s="172"/>
      <c r="I579" s="10"/>
      <c r="J579" s="10"/>
      <c r="K579" s="10"/>
      <c r="L579" s="10"/>
      <c r="M579" s="10"/>
      <c r="N579" s="10"/>
      <c r="O579" s="26"/>
      <c r="P579" s="65"/>
      <c r="Q579" s="26"/>
      <c r="R579" s="65"/>
      <c r="S579" s="26"/>
      <c r="T579" s="26"/>
      <c r="U579" s="125"/>
      <c r="V579" s="125"/>
      <c r="W579" s="14"/>
      <c r="X579" s="14"/>
      <c r="Y579" s="26"/>
      <c r="Z579" s="26"/>
      <c r="AA579" s="26"/>
      <c r="AB579" s="26"/>
      <c r="AC579" s="14"/>
      <c r="AD579" s="26"/>
      <c r="AE579" s="26"/>
      <c r="AF579" s="26"/>
      <c r="AG579" s="26"/>
      <c r="AH579" s="26"/>
      <c r="AI579" s="26"/>
      <c r="AJ579" s="26"/>
      <c r="AK579" s="14"/>
      <c r="AL579" s="26"/>
      <c r="AM579" s="26"/>
      <c r="AN579" s="26"/>
      <c r="AO579" s="26"/>
      <c r="AP579" s="26"/>
      <c r="AQ579" s="26"/>
      <c r="AR579" s="26"/>
      <c r="AS579" s="26"/>
      <c r="AT579" s="125"/>
      <c r="AU579" s="14"/>
      <c r="AV579" s="26"/>
      <c r="AW579" s="26"/>
      <c r="AX579" s="14"/>
      <c r="AY579" s="26"/>
      <c r="AZ579" s="26"/>
      <c r="BA579" s="14"/>
      <c r="BB579" s="26"/>
      <c r="BC579" s="26"/>
      <c r="BD579" s="14"/>
      <c r="BE579" s="26"/>
      <c r="BF579" s="26"/>
      <c r="BG579" s="14"/>
      <c r="BH579" s="26"/>
      <c r="BI579" s="26"/>
      <c r="BJ579" s="14"/>
      <c r="BK579" s="26"/>
      <c r="BL579" s="26"/>
      <c r="BM579" s="14"/>
      <c r="BN579" s="26"/>
      <c r="BO579" s="26"/>
      <c r="BP579" s="26"/>
      <c r="BQ579" s="26"/>
      <c r="BR579" s="26"/>
    </row>
    <row r="580" spans="1:70">
      <c r="A580" s="10"/>
      <c r="B580" s="10"/>
      <c r="C580" s="10"/>
      <c r="D580" s="10"/>
      <c r="E580" s="92"/>
      <c r="F580" s="10"/>
      <c r="G580" s="10"/>
      <c r="H580" s="172"/>
      <c r="I580" s="10"/>
      <c r="J580" s="10"/>
      <c r="K580" s="10"/>
      <c r="L580" s="10"/>
      <c r="M580" s="10"/>
      <c r="N580" s="10"/>
      <c r="O580" s="26"/>
      <c r="P580" s="65"/>
      <c r="Q580" s="26"/>
      <c r="R580" s="65"/>
      <c r="S580" s="26"/>
      <c r="T580" s="26"/>
      <c r="U580" s="125"/>
      <c r="V580" s="125"/>
      <c r="W580" s="14"/>
      <c r="X580" s="14"/>
      <c r="Y580" s="26"/>
      <c r="Z580" s="26"/>
      <c r="AA580" s="26"/>
      <c r="AB580" s="26"/>
      <c r="AC580" s="14"/>
      <c r="AD580" s="26"/>
      <c r="AE580" s="26"/>
      <c r="AF580" s="26"/>
      <c r="AG580" s="26"/>
      <c r="AH580" s="26"/>
      <c r="AI580" s="26"/>
      <c r="AJ580" s="26"/>
      <c r="AK580" s="14"/>
      <c r="AL580" s="26"/>
      <c r="AM580" s="26"/>
      <c r="AN580" s="26"/>
      <c r="AO580" s="26"/>
      <c r="AP580" s="26"/>
      <c r="AQ580" s="26"/>
      <c r="AR580" s="26"/>
      <c r="AS580" s="26"/>
      <c r="AT580" s="125"/>
      <c r="AU580" s="14"/>
      <c r="AV580" s="26"/>
      <c r="AW580" s="26"/>
      <c r="AX580" s="14"/>
      <c r="AY580" s="26"/>
      <c r="AZ580" s="26"/>
      <c r="BA580" s="14"/>
      <c r="BB580" s="26"/>
      <c r="BC580" s="26"/>
      <c r="BD580" s="14"/>
      <c r="BE580" s="26"/>
      <c r="BF580" s="26"/>
      <c r="BG580" s="14"/>
      <c r="BH580" s="26"/>
      <c r="BI580" s="26"/>
      <c r="BJ580" s="14"/>
      <c r="BK580" s="26"/>
      <c r="BL580" s="26"/>
      <c r="BM580" s="14"/>
      <c r="BN580" s="26"/>
      <c r="BO580" s="26"/>
      <c r="BP580" s="26"/>
      <c r="BQ580" s="26"/>
      <c r="BR580" s="26"/>
    </row>
    <row r="581" spans="1:70">
      <c r="A581" s="10"/>
      <c r="B581" s="10"/>
      <c r="C581" s="10"/>
      <c r="D581" s="10"/>
      <c r="E581" s="92"/>
      <c r="F581" s="10"/>
      <c r="G581" s="10"/>
      <c r="H581" s="172"/>
      <c r="I581" s="10"/>
      <c r="J581" s="10"/>
      <c r="K581" s="10"/>
      <c r="L581" s="10"/>
      <c r="M581" s="10"/>
      <c r="N581" s="10"/>
      <c r="O581" s="26"/>
      <c r="P581" s="65"/>
      <c r="Q581" s="26"/>
      <c r="R581" s="65"/>
      <c r="S581" s="26"/>
      <c r="T581" s="26"/>
      <c r="U581" s="125"/>
      <c r="V581" s="125"/>
      <c r="W581" s="14"/>
      <c r="X581" s="14"/>
      <c r="Y581" s="26"/>
      <c r="Z581" s="26"/>
      <c r="AA581" s="26"/>
      <c r="AB581" s="26"/>
      <c r="AC581" s="14"/>
      <c r="AD581" s="26"/>
      <c r="AE581" s="26"/>
      <c r="AF581" s="26"/>
      <c r="AG581" s="26"/>
      <c r="AH581" s="26"/>
      <c r="AI581" s="26"/>
      <c r="AJ581" s="26"/>
      <c r="AK581" s="14"/>
      <c r="AL581" s="26"/>
      <c r="AM581" s="26"/>
      <c r="AN581" s="26"/>
      <c r="AO581" s="26"/>
      <c r="AP581" s="26"/>
      <c r="AQ581" s="26"/>
      <c r="AR581" s="26"/>
      <c r="AS581" s="26"/>
      <c r="AT581" s="125"/>
      <c r="AU581" s="14"/>
      <c r="AV581" s="26"/>
      <c r="AW581" s="26"/>
      <c r="AX581" s="14"/>
      <c r="AY581" s="26"/>
      <c r="AZ581" s="26"/>
      <c r="BA581" s="14"/>
      <c r="BB581" s="26"/>
      <c r="BC581" s="26"/>
      <c r="BD581" s="14"/>
      <c r="BE581" s="26"/>
      <c r="BF581" s="26"/>
      <c r="BG581" s="14"/>
      <c r="BH581" s="26"/>
      <c r="BI581" s="26"/>
      <c r="BJ581" s="14"/>
      <c r="BK581" s="26"/>
      <c r="BL581" s="26"/>
      <c r="BM581" s="14"/>
      <c r="BN581" s="26"/>
      <c r="BO581" s="26"/>
      <c r="BP581" s="26"/>
      <c r="BQ581" s="26"/>
      <c r="BR581" s="26"/>
    </row>
    <row r="582" spans="1:70">
      <c r="A582" s="10"/>
      <c r="B582" s="10"/>
      <c r="C582" s="10"/>
      <c r="D582" s="10"/>
      <c r="E582" s="92"/>
      <c r="F582" s="10"/>
      <c r="G582" s="10"/>
      <c r="H582" s="172"/>
      <c r="I582" s="10"/>
      <c r="J582" s="10"/>
      <c r="K582" s="10"/>
      <c r="L582" s="10"/>
      <c r="M582" s="10"/>
      <c r="N582" s="10"/>
      <c r="O582" s="26"/>
      <c r="P582" s="65"/>
      <c r="Q582" s="26"/>
      <c r="R582" s="65"/>
      <c r="S582" s="26"/>
      <c r="T582" s="26"/>
      <c r="U582" s="125"/>
      <c r="V582" s="125"/>
      <c r="W582" s="14"/>
      <c r="X582" s="14"/>
      <c r="Y582" s="26"/>
      <c r="Z582" s="26"/>
      <c r="AA582" s="26"/>
      <c r="AB582" s="26"/>
      <c r="AC582" s="14"/>
      <c r="AD582" s="26"/>
      <c r="AE582" s="26"/>
      <c r="AF582" s="26"/>
      <c r="AG582" s="26"/>
      <c r="AH582" s="26"/>
      <c r="AI582" s="26"/>
      <c r="AJ582" s="26"/>
      <c r="AK582" s="14"/>
      <c r="AL582" s="26"/>
      <c r="AM582" s="26"/>
      <c r="AN582" s="26"/>
      <c r="AO582" s="26"/>
      <c r="AP582" s="26"/>
      <c r="AQ582" s="26"/>
      <c r="AR582" s="26"/>
      <c r="AS582" s="26"/>
      <c r="AT582" s="125"/>
      <c r="AU582" s="14"/>
      <c r="AV582" s="26"/>
      <c r="AW582" s="26"/>
      <c r="AX582" s="14"/>
      <c r="AY582" s="26"/>
      <c r="AZ582" s="26"/>
      <c r="BA582" s="14"/>
      <c r="BB582" s="26"/>
      <c r="BC582" s="26"/>
      <c r="BD582" s="14"/>
      <c r="BE582" s="26"/>
      <c r="BF582" s="26"/>
      <c r="BG582" s="14"/>
      <c r="BH582" s="26"/>
      <c r="BI582" s="26"/>
      <c r="BJ582" s="14"/>
      <c r="BK582" s="26"/>
      <c r="BL582" s="26"/>
      <c r="BM582" s="14"/>
      <c r="BN582" s="26"/>
      <c r="BO582" s="26"/>
      <c r="BP582" s="26"/>
      <c r="BQ582" s="26"/>
      <c r="BR582" s="26"/>
    </row>
    <row r="583" spans="1:70">
      <c r="A583" s="10"/>
      <c r="B583" s="10"/>
      <c r="C583" s="10"/>
      <c r="D583" s="10"/>
      <c r="E583" s="92"/>
      <c r="F583" s="10"/>
      <c r="G583" s="10"/>
      <c r="H583" s="172"/>
      <c r="I583" s="10"/>
      <c r="J583" s="10"/>
      <c r="K583" s="10"/>
      <c r="L583" s="10"/>
      <c r="M583" s="10"/>
      <c r="N583" s="10"/>
      <c r="O583" s="26"/>
      <c r="P583" s="65"/>
      <c r="Q583" s="26"/>
      <c r="R583" s="65"/>
      <c r="S583" s="26"/>
      <c r="T583" s="26"/>
      <c r="U583" s="125"/>
      <c r="V583" s="125"/>
      <c r="W583" s="14"/>
      <c r="X583" s="14"/>
      <c r="Y583" s="26"/>
      <c r="Z583" s="26"/>
      <c r="AA583" s="26"/>
      <c r="AB583" s="26"/>
      <c r="AC583" s="14"/>
      <c r="AD583" s="26"/>
      <c r="AE583" s="26"/>
      <c r="AF583" s="26"/>
      <c r="AG583" s="26"/>
      <c r="AH583" s="26"/>
      <c r="AI583" s="26"/>
      <c r="AJ583" s="26"/>
      <c r="AK583" s="14"/>
      <c r="AL583" s="26"/>
      <c r="AM583" s="26"/>
      <c r="AN583" s="26"/>
      <c r="AO583" s="26"/>
      <c r="AP583" s="26"/>
      <c r="AQ583" s="26"/>
      <c r="AR583" s="26"/>
      <c r="AS583" s="26"/>
      <c r="AT583" s="125"/>
      <c r="AU583" s="14"/>
      <c r="AV583" s="26"/>
      <c r="AW583" s="26"/>
      <c r="AX583" s="14"/>
      <c r="AY583" s="26"/>
      <c r="AZ583" s="26"/>
      <c r="BA583" s="14"/>
      <c r="BB583" s="26"/>
      <c r="BC583" s="26"/>
      <c r="BD583" s="14"/>
      <c r="BE583" s="26"/>
      <c r="BF583" s="26"/>
      <c r="BG583" s="14"/>
      <c r="BH583" s="26"/>
      <c r="BI583" s="26"/>
      <c r="BJ583" s="14"/>
      <c r="BK583" s="26"/>
      <c r="BL583" s="26"/>
      <c r="BM583" s="14"/>
      <c r="BN583" s="26"/>
      <c r="BO583" s="26"/>
      <c r="BP583" s="26"/>
      <c r="BQ583" s="26"/>
      <c r="BR583" s="26"/>
    </row>
    <row r="584" spans="1:70">
      <c r="A584" s="10"/>
      <c r="B584" s="10"/>
      <c r="C584" s="10"/>
      <c r="D584" s="10"/>
      <c r="E584" s="92"/>
      <c r="F584" s="10"/>
      <c r="G584" s="10"/>
      <c r="H584" s="172"/>
      <c r="I584" s="10"/>
      <c r="J584" s="10"/>
      <c r="K584" s="10"/>
      <c r="L584" s="10"/>
      <c r="M584" s="10"/>
      <c r="N584" s="10"/>
      <c r="O584" s="26"/>
      <c r="P584" s="65"/>
      <c r="Q584" s="26"/>
      <c r="R584" s="65"/>
      <c r="S584" s="26"/>
      <c r="T584" s="26"/>
      <c r="U584" s="125"/>
      <c r="V584" s="125"/>
      <c r="W584" s="14"/>
      <c r="X584" s="14"/>
      <c r="Y584" s="26"/>
      <c r="Z584" s="26"/>
      <c r="AA584" s="26"/>
      <c r="AB584" s="26"/>
      <c r="AC584" s="14"/>
      <c r="AD584" s="26"/>
      <c r="AE584" s="26"/>
      <c r="AF584" s="26"/>
      <c r="AG584" s="26"/>
      <c r="AH584" s="26"/>
      <c r="AI584" s="26"/>
      <c r="AJ584" s="26"/>
      <c r="AK584" s="14"/>
      <c r="AL584" s="26"/>
      <c r="AM584" s="26"/>
      <c r="AN584" s="26"/>
      <c r="AO584" s="26"/>
      <c r="AP584" s="26"/>
      <c r="AQ584" s="26"/>
      <c r="AR584" s="26"/>
      <c r="AS584" s="26"/>
      <c r="AT584" s="125"/>
      <c r="AU584" s="14"/>
      <c r="AV584" s="26"/>
      <c r="AW584" s="26"/>
      <c r="AX584" s="14"/>
      <c r="AY584" s="26"/>
      <c r="AZ584" s="26"/>
      <c r="BA584" s="14"/>
      <c r="BB584" s="26"/>
      <c r="BC584" s="26"/>
      <c r="BD584" s="14"/>
      <c r="BE584" s="26"/>
      <c r="BF584" s="26"/>
      <c r="BG584" s="14"/>
      <c r="BH584" s="26"/>
      <c r="BI584" s="26"/>
      <c r="BJ584" s="14"/>
      <c r="BK584" s="26"/>
      <c r="BL584" s="26"/>
      <c r="BM584" s="14"/>
      <c r="BN584" s="26"/>
      <c r="BO584" s="26"/>
      <c r="BP584" s="26"/>
      <c r="BQ584" s="26"/>
      <c r="BR584" s="26"/>
    </row>
    <row r="585" spans="1:70">
      <c r="A585" s="10"/>
      <c r="B585" s="10"/>
      <c r="C585" s="10"/>
      <c r="D585" s="10"/>
      <c r="E585" s="92"/>
      <c r="F585" s="10"/>
      <c r="G585" s="10"/>
      <c r="H585" s="172"/>
      <c r="I585" s="10"/>
      <c r="J585" s="10"/>
      <c r="K585" s="10"/>
      <c r="L585" s="10"/>
      <c r="M585" s="10"/>
      <c r="N585" s="10"/>
      <c r="O585" s="26"/>
      <c r="P585" s="65"/>
      <c r="Q585" s="26"/>
      <c r="R585" s="65"/>
      <c r="S585" s="26"/>
      <c r="T585" s="26"/>
      <c r="U585" s="125"/>
      <c r="V585" s="125"/>
      <c r="W585" s="14"/>
      <c r="X585" s="14"/>
      <c r="Y585" s="26"/>
      <c r="Z585" s="26"/>
      <c r="AA585" s="26"/>
      <c r="AB585" s="26"/>
      <c r="AC585" s="14"/>
      <c r="AD585" s="26"/>
      <c r="AE585" s="26"/>
      <c r="AF585" s="26"/>
      <c r="AG585" s="26"/>
      <c r="AH585" s="26"/>
      <c r="AI585" s="26"/>
      <c r="AJ585" s="26"/>
      <c r="AK585" s="14"/>
      <c r="AL585" s="26"/>
      <c r="AM585" s="26"/>
      <c r="AN585" s="26"/>
      <c r="AO585" s="26"/>
      <c r="AP585" s="26"/>
      <c r="AQ585" s="26"/>
      <c r="AR585" s="26"/>
      <c r="AS585" s="26"/>
      <c r="AT585" s="125"/>
      <c r="AU585" s="14"/>
      <c r="AV585" s="26"/>
      <c r="AW585" s="26"/>
      <c r="AX585" s="14"/>
      <c r="AY585" s="26"/>
      <c r="AZ585" s="26"/>
      <c r="BA585" s="14"/>
      <c r="BB585" s="26"/>
      <c r="BC585" s="26"/>
      <c r="BD585" s="14"/>
      <c r="BE585" s="26"/>
      <c r="BF585" s="26"/>
      <c r="BG585" s="14"/>
      <c r="BH585" s="26"/>
      <c r="BI585" s="26"/>
      <c r="BJ585" s="14"/>
      <c r="BK585" s="26"/>
      <c r="BL585" s="26"/>
      <c r="BM585" s="14"/>
      <c r="BN585" s="26"/>
      <c r="BO585" s="26"/>
      <c r="BP585" s="26"/>
      <c r="BQ585" s="26"/>
      <c r="BR585" s="26"/>
    </row>
    <row r="586" spans="1:70">
      <c r="A586" s="10"/>
      <c r="B586" s="10"/>
      <c r="C586" s="10"/>
      <c r="D586" s="10"/>
      <c r="E586" s="92"/>
      <c r="F586" s="10"/>
      <c r="G586" s="10"/>
      <c r="H586" s="172"/>
      <c r="I586" s="10"/>
      <c r="J586" s="10"/>
      <c r="K586" s="10"/>
      <c r="L586" s="10"/>
      <c r="M586" s="10"/>
      <c r="N586" s="10"/>
      <c r="O586" s="26"/>
      <c r="P586" s="65"/>
      <c r="Q586" s="26"/>
      <c r="R586" s="65"/>
      <c r="S586" s="26"/>
      <c r="T586" s="26"/>
      <c r="U586" s="125"/>
      <c r="V586" s="125"/>
      <c r="W586" s="14"/>
      <c r="X586" s="14"/>
      <c r="Y586" s="26"/>
      <c r="Z586" s="26"/>
      <c r="AA586" s="26"/>
      <c r="AB586" s="26"/>
      <c r="AC586" s="14"/>
      <c r="AD586" s="26"/>
      <c r="AE586" s="26"/>
      <c r="AF586" s="26"/>
      <c r="AG586" s="26"/>
      <c r="AH586" s="26"/>
      <c r="AI586" s="26"/>
      <c r="AJ586" s="26"/>
      <c r="AK586" s="14"/>
      <c r="AL586" s="26"/>
      <c r="AM586" s="26"/>
      <c r="AN586" s="26"/>
      <c r="AO586" s="26"/>
      <c r="AP586" s="26"/>
      <c r="AQ586" s="26"/>
      <c r="AR586" s="26"/>
      <c r="AS586" s="26"/>
      <c r="AT586" s="125"/>
      <c r="AU586" s="14"/>
      <c r="AV586" s="26"/>
      <c r="AW586" s="26"/>
      <c r="AX586" s="14"/>
      <c r="AY586" s="26"/>
      <c r="AZ586" s="26"/>
      <c r="BA586" s="14"/>
      <c r="BB586" s="26"/>
      <c r="BC586" s="26"/>
      <c r="BD586" s="14"/>
      <c r="BE586" s="26"/>
      <c r="BF586" s="26"/>
      <c r="BG586" s="14"/>
      <c r="BH586" s="26"/>
      <c r="BI586" s="26"/>
      <c r="BJ586" s="14"/>
      <c r="BK586" s="26"/>
      <c r="BL586" s="26"/>
      <c r="BM586" s="14"/>
      <c r="BN586" s="26"/>
      <c r="BO586" s="26"/>
      <c r="BP586" s="26"/>
      <c r="BQ586" s="26"/>
      <c r="BR586" s="26"/>
    </row>
    <row r="587" spans="1:70">
      <c r="A587" s="10"/>
      <c r="B587" s="10"/>
      <c r="C587" s="10"/>
      <c r="D587" s="10"/>
      <c r="E587" s="92"/>
      <c r="F587" s="10"/>
      <c r="G587" s="10"/>
      <c r="H587" s="172"/>
      <c r="I587" s="10"/>
      <c r="J587" s="10"/>
      <c r="K587" s="10"/>
      <c r="L587" s="10"/>
      <c r="M587" s="10"/>
      <c r="N587" s="10"/>
      <c r="O587" s="26"/>
      <c r="P587" s="65"/>
      <c r="Q587" s="26"/>
      <c r="R587" s="65"/>
      <c r="S587" s="26"/>
      <c r="T587" s="26"/>
      <c r="U587" s="125"/>
      <c r="V587" s="125"/>
      <c r="W587" s="14"/>
      <c r="X587" s="14"/>
      <c r="Y587" s="26"/>
      <c r="Z587" s="26"/>
      <c r="AA587" s="26"/>
      <c r="AB587" s="26"/>
      <c r="AC587" s="14"/>
      <c r="AD587" s="26"/>
      <c r="AE587" s="26"/>
      <c r="AF587" s="26"/>
      <c r="AG587" s="26"/>
      <c r="AH587" s="26"/>
      <c r="AI587" s="26"/>
      <c r="AJ587" s="26"/>
      <c r="AK587" s="14"/>
      <c r="AL587" s="26"/>
      <c r="AM587" s="26"/>
      <c r="AN587" s="26"/>
      <c r="AO587" s="26"/>
      <c r="AP587" s="26"/>
      <c r="AQ587" s="26"/>
      <c r="AR587" s="26"/>
      <c r="AS587" s="26"/>
      <c r="AT587" s="125"/>
      <c r="AU587" s="14"/>
      <c r="AV587" s="26"/>
      <c r="AW587" s="26"/>
      <c r="AX587" s="14"/>
      <c r="AY587" s="26"/>
      <c r="AZ587" s="26"/>
      <c r="BA587" s="14"/>
      <c r="BB587" s="26"/>
      <c r="BC587" s="26"/>
      <c r="BD587" s="14"/>
      <c r="BE587" s="26"/>
      <c r="BF587" s="26"/>
      <c r="BG587" s="14"/>
      <c r="BH587" s="26"/>
      <c r="BI587" s="26"/>
      <c r="BJ587" s="14"/>
      <c r="BK587" s="26"/>
      <c r="BL587" s="26"/>
      <c r="BM587" s="14"/>
      <c r="BN587" s="26"/>
      <c r="BO587" s="26"/>
      <c r="BP587" s="26"/>
      <c r="BQ587" s="26"/>
      <c r="BR587" s="26"/>
    </row>
    <row r="588" spans="1:70">
      <c r="A588" s="10"/>
      <c r="B588" s="10"/>
      <c r="C588" s="10"/>
      <c r="D588" s="10"/>
      <c r="E588" s="92"/>
      <c r="F588" s="10"/>
      <c r="G588" s="10"/>
      <c r="H588" s="172"/>
      <c r="I588" s="10"/>
      <c r="J588" s="10"/>
      <c r="K588" s="10"/>
      <c r="L588" s="10"/>
      <c r="M588" s="10"/>
      <c r="N588" s="10"/>
      <c r="O588" s="26"/>
      <c r="P588" s="65"/>
      <c r="Q588" s="26"/>
      <c r="R588" s="65"/>
      <c r="S588" s="26"/>
      <c r="T588" s="26"/>
      <c r="U588" s="125"/>
      <c r="V588" s="125"/>
      <c r="W588" s="14"/>
      <c r="X588" s="14"/>
      <c r="Y588" s="26"/>
      <c r="Z588" s="26"/>
      <c r="AA588" s="26"/>
      <c r="AB588" s="26"/>
      <c r="AC588" s="14"/>
      <c r="AD588" s="26"/>
      <c r="AE588" s="26"/>
      <c r="AF588" s="26"/>
      <c r="AG588" s="26"/>
      <c r="AH588" s="26"/>
      <c r="AI588" s="26"/>
      <c r="AJ588" s="26"/>
      <c r="AK588" s="14"/>
      <c r="AL588" s="26"/>
      <c r="AM588" s="26"/>
      <c r="AN588" s="26"/>
      <c r="AO588" s="26"/>
      <c r="AP588" s="26"/>
      <c r="AQ588" s="26"/>
      <c r="AR588" s="26"/>
      <c r="AS588" s="26"/>
      <c r="AT588" s="125"/>
      <c r="AU588" s="14"/>
      <c r="AV588" s="26"/>
      <c r="AW588" s="26"/>
      <c r="AX588" s="14"/>
      <c r="AY588" s="26"/>
      <c r="AZ588" s="26"/>
      <c r="BA588" s="14"/>
      <c r="BB588" s="26"/>
      <c r="BC588" s="26"/>
      <c r="BD588" s="14"/>
      <c r="BE588" s="26"/>
      <c r="BF588" s="26"/>
      <c r="BG588" s="14"/>
      <c r="BH588" s="26"/>
      <c r="BI588" s="26"/>
      <c r="BJ588" s="14"/>
      <c r="BK588" s="26"/>
      <c r="BL588" s="26"/>
      <c r="BM588" s="14"/>
      <c r="BN588" s="26"/>
      <c r="BO588" s="26"/>
      <c r="BP588" s="26"/>
      <c r="BQ588" s="26"/>
      <c r="BR588" s="26"/>
    </row>
    <row r="589" spans="1:70">
      <c r="A589" s="10"/>
      <c r="B589" s="10"/>
      <c r="C589" s="10"/>
      <c r="D589" s="10"/>
      <c r="E589" s="92"/>
      <c r="F589" s="10"/>
      <c r="G589" s="10"/>
      <c r="H589" s="172"/>
      <c r="I589" s="10"/>
      <c r="J589" s="10"/>
      <c r="K589" s="10"/>
      <c r="L589" s="10"/>
      <c r="M589" s="10"/>
      <c r="N589" s="10"/>
      <c r="O589" s="26"/>
      <c r="P589" s="65"/>
      <c r="Q589" s="26"/>
      <c r="R589" s="65"/>
      <c r="S589" s="26"/>
      <c r="T589" s="26"/>
      <c r="U589" s="125"/>
      <c r="V589" s="125"/>
      <c r="W589" s="14"/>
      <c r="X589" s="14"/>
      <c r="Y589" s="26"/>
      <c r="Z589" s="26"/>
      <c r="AA589" s="26"/>
      <c r="AB589" s="26"/>
      <c r="AC589" s="14"/>
      <c r="AD589" s="26"/>
      <c r="AE589" s="26"/>
      <c r="AF589" s="26"/>
      <c r="AG589" s="26"/>
      <c r="AH589" s="26"/>
      <c r="AI589" s="26"/>
      <c r="AJ589" s="26"/>
      <c r="AK589" s="14"/>
      <c r="AL589" s="26"/>
      <c r="AM589" s="26"/>
      <c r="AN589" s="26"/>
      <c r="AO589" s="26"/>
      <c r="AP589" s="26"/>
      <c r="AQ589" s="26"/>
      <c r="AR589" s="26"/>
      <c r="AS589" s="26"/>
      <c r="AT589" s="125"/>
      <c r="AU589" s="14"/>
      <c r="AV589" s="26"/>
      <c r="AW589" s="26"/>
      <c r="AX589" s="14"/>
      <c r="AY589" s="26"/>
      <c r="AZ589" s="26"/>
      <c r="BA589" s="14"/>
      <c r="BB589" s="26"/>
      <c r="BC589" s="26"/>
      <c r="BD589" s="14"/>
      <c r="BE589" s="26"/>
      <c r="BF589" s="26"/>
      <c r="BG589" s="14"/>
      <c r="BH589" s="26"/>
      <c r="BI589" s="26"/>
      <c r="BJ589" s="14"/>
      <c r="BK589" s="26"/>
      <c r="BL589" s="26"/>
      <c r="BM589" s="14"/>
      <c r="BN589" s="26"/>
      <c r="BO589" s="26"/>
      <c r="BP589" s="26"/>
      <c r="BQ589" s="26"/>
      <c r="BR589" s="26"/>
    </row>
    <row r="590" spans="1:70">
      <c r="A590" s="10"/>
      <c r="B590" s="10"/>
      <c r="C590" s="10"/>
      <c r="D590" s="10"/>
      <c r="E590" s="92"/>
      <c r="F590" s="10"/>
      <c r="G590" s="10"/>
      <c r="H590" s="172"/>
      <c r="I590" s="10"/>
      <c r="J590" s="10"/>
      <c r="K590" s="10"/>
      <c r="L590" s="10"/>
      <c r="M590" s="10"/>
      <c r="N590" s="10"/>
      <c r="O590" s="26"/>
      <c r="P590" s="65"/>
      <c r="Q590" s="26"/>
      <c r="R590" s="65"/>
      <c r="S590" s="26"/>
      <c r="T590" s="26"/>
      <c r="U590" s="125"/>
      <c r="V590" s="125"/>
      <c r="W590" s="14"/>
      <c r="X590" s="14"/>
      <c r="Y590" s="26"/>
      <c r="Z590" s="26"/>
      <c r="AA590" s="26"/>
      <c r="AB590" s="26"/>
      <c r="AC590" s="14"/>
      <c r="AD590" s="26"/>
      <c r="AE590" s="26"/>
      <c r="AF590" s="26"/>
      <c r="AG590" s="26"/>
      <c r="AH590" s="26"/>
      <c r="AI590" s="26"/>
      <c r="AJ590" s="26"/>
      <c r="AK590" s="14"/>
      <c r="AL590" s="26"/>
      <c r="AM590" s="26"/>
      <c r="AN590" s="26"/>
      <c r="AO590" s="26"/>
      <c r="AP590" s="26"/>
      <c r="AQ590" s="26"/>
      <c r="AR590" s="26"/>
      <c r="AS590" s="26"/>
      <c r="AT590" s="125"/>
      <c r="AU590" s="14"/>
      <c r="AV590" s="26"/>
      <c r="AW590" s="26"/>
      <c r="AX590" s="14"/>
      <c r="AY590" s="26"/>
      <c r="AZ590" s="26"/>
      <c r="BA590" s="14"/>
      <c r="BB590" s="26"/>
      <c r="BC590" s="26"/>
      <c r="BD590" s="14"/>
      <c r="BE590" s="26"/>
      <c r="BF590" s="26"/>
      <c r="BG590" s="14"/>
      <c r="BH590" s="26"/>
      <c r="BI590" s="26"/>
      <c r="BJ590" s="14"/>
      <c r="BK590" s="26"/>
      <c r="BL590" s="26"/>
      <c r="BM590" s="14"/>
      <c r="BN590" s="26"/>
      <c r="BO590" s="26"/>
      <c r="BP590" s="26"/>
      <c r="BQ590" s="26"/>
      <c r="BR590" s="26"/>
    </row>
    <row r="591" spans="1:70">
      <c r="A591" s="10"/>
      <c r="B591" s="10"/>
      <c r="C591" s="10"/>
      <c r="D591" s="10"/>
      <c r="E591" s="92"/>
      <c r="F591" s="10"/>
      <c r="G591" s="10"/>
      <c r="H591" s="172"/>
      <c r="I591" s="10"/>
      <c r="J591" s="10"/>
      <c r="K591" s="10"/>
      <c r="L591" s="10"/>
      <c r="M591" s="10"/>
      <c r="N591" s="10"/>
      <c r="O591" s="26"/>
      <c r="P591" s="65"/>
      <c r="Q591" s="26"/>
      <c r="R591" s="65"/>
      <c r="S591" s="26"/>
      <c r="T591" s="26"/>
      <c r="U591" s="125"/>
      <c r="V591" s="125"/>
      <c r="W591" s="14"/>
      <c r="X591" s="14"/>
      <c r="Y591" s="26"/>
      <c r="Z591" s="26"/>
      <c r="AA591" s="26"/>
      <c r="AB591" s="26"/>
      <c r="AC591" s="14"/>
      <c r="AD591" s="26"/>
      <c r="AE591" s="26"/>
      <c r="AF591" s="26"/>
      <c r="AG591" s="26"/>
      <c r="AH591" s="26"/>
      <c r="AI591" s="26"/>
      <c r="AJ591" s="26"/>
      <c r="AK591" s="14"/>
      <c r="AL591" s="26"/>
      <c r="AM591" s="26"/>
      <c r="AN591" s="26"/>
      <c r="AO591" s="26"/>
      <c r="AP591" s="26"/>
      <c r="AQ591" s="26"/>
      <c r="AR591" s="26"/>
      <c r="AS591" s="26"/>
      <c r="AT591" s="125"/>
      <c r="AU591" s="14"/>
      <c r="AV591" s="26"/>
      <c r="AW591" s="26"/>
      <c r="AX591" s="14"/>
      <c r="AY591" s="26"/>
      <c r="AZ591" s="26"/>
      <c r="BA591" s="14"/>
      <c r="BB591" s="26"/>
      <c r="BC591" s="26"/>
      <c r="BD591" s="14"/>
      <c r="BE591" s="26"/>
      <c r="BF591" s="26"/>
      <c r="BG591" s="14"/>
      <c r="BH591" s="26"/>
      <c r="BI591" s="26"/>
      <c r="BJ591" s="14"/>
      <c r="BK591" s="26"/>
      <c r="BL591" s="26"/>
      <c r="BM591" s="14"/>
      <c r="BN591" s="26"/>
      <c r="BO591" s="26"/>
      <c r="BP591" s="26"/>
      <c r="BQ591" s="26"/>
      <c r="BR591" s="26"/>
    </row>
    <row r="592" spans="1:70">
      <c r="A592" s="10"/>
      <c r="B592" s="10"/>
      <c r="C592" s="10"/>
      <c r="D592" s="10"/>
      <c r="E592" s="92"/>
      <c r="F592" s="10"/>
      <c r="G592" s="10"/>
      <c r="H592" s="172"/>
      <c r="I592" s="10"/>
      <c r="J592" s="10"/>
      <c r="K592" s="10"/>
      <c r="L592" s="10"/>
      <c r="M592" s="10"/>
      <c r="N592" s="10"/>
      <c r="O592" s="26"/>
      <c r="P592" s="65"/>
      <c r="Q592" s="26"/>
      <c r="R592" s="65"/>
      <c r="S592" s="26"/>
      <c r="T592" s="26"/>
      <c r="U592" s="125"/>
      <c r="V592" s="125"/>
      <c r="W592" s="14"/>
      <c r="X592" s="14"/>
      <c r="Y592" s="26"/>
      <c r="Z592" s="26"/>
      <c r="AA592" s="26"/>
      <c r="AB592" s="26"/>
      <c r="AC592" s="14"/>
      <c r="AD592" s="26"/>
      <c r="AE592" s="26"/>
      <c r="AF592" s="26"/>
      <c r="AG592" s="26"/>
      <c r="AH592" s="26"/>
      <c r="AI592" s="26"/>
      <c r="AJ592" s="26"/>
      <c r="AK592" s="14"/>
      <c r="AL592" s="26"/>
      <c r="AM592" s="26"/>
      <c r="AN592" s="26"/>
      <c r="AO592" s="26"/>
      <c r="AP592" s="26"/>
      <c r="AQ592" s="26"/>
      <c r="AR592" s="26"/>
      <c r="AS592" s="26"/>
      <c r="AT592" s="125"/>
      <c r="AU592" s="14"/>
      <c r="AV592" s="26"/>
      <c r="AW592" s="26"/>
      <c r="AX592" s="14"/>
      <c r="AY592" s="26"/>
      <c r="AZ592" s="26"/>
      <c r="BA592" s="14"/>
      <c r="BB592" s="26"/>
      <c r="BC592" s="26"/>
      <c r="BD592" s="14"/>
      <c r="BE592" s="26"/>
      <c r="BF592" s="26"/>
      <c r="BG592" s="14"/>
      <c r="BH592" s="26"/>
      <c r="BI592" s="26"/>
      <c r="BJ592" s="14"/>
      <c r="BK592" s="26"/>
      <c r="BL592" s="26"/>
      <c r="BM592" s="14"/>
      <c r="BN592" s="26"/>
      <c r="BO592" s="26"/>
      <c r="BP592" s="26"/>
      <c r="BQ592" s="26"/>
      <c r="BR592" s="26"/>
    </row>
    <row r="593" spans="1:70">
      <c r="A593" s="10"/>
      <c r="B593" s="10"/>
      <c r="C593" s="10"/>
      <c r="D593" s="10"/>
      <c r="E593" s="92"/>
      <c r="F593" s="10"/>
      <c r="G593" s="10"/>
      <c r="H593" s="172"/>
      <c r="I593" s="10"/>
      <c r="J593" s="10"/>
      <c r="K593" s="10"/>
      <c r="L593" s="10"/>
      <c r="M593" s="10"/>
      <c r="N593" s="10"/>
      <c r="O593" s="26"/>
      <c r="P593" s="65"/>
      <c r="Q593" s="26"/>
      <c r="R593" s="65"/>
      <c r="S593" s="26"/>
      <c r="T593" s="26"/>
      <c r="U593" s="125"/>
      <c r="V593" s="125"/>
      <c r="W593" s="14"/>
      <c r="X593" s="14"/>
      <c r="Y593" s="26"/>
      <c r="Z593" s="26"/>
      <c r="AA593" s="26"/>
      <c r="AB593" s="26"/>
      <c r="AC593" s="14"/>
      <c r="AD593" s="26"/>
      <c r="AE593" s="26"/>
      <c r="AF593" s="26"/>
      <c r="AG593" s="26"/>
      <c r="AH593" s="26"/>
      <c r="AI593" s="26"/>
      <c r="AJ593" s="26"/>
      <c r="AK593" s="14"/>
      <c r="AL593" s="26"/>
      <c r="AM593" s="26"/>
      <c r="AN593" s="26"/>
      <c r="AO593" s="26"/>
      <c r="AP593" s="26"/>
      <c r="AQ593" s="26"/>
      <c r="AR593" s="26"/>
      <c r="AS593" s="26"/>
      <c r="AT593" s="125"/>
      <c r="AU593" s="14"/>
      <c r="AV593" s="26"/>
      <c r="AW593" s="26"/>
      <c r="AX593" s="14"/>
      <c r="AY593" s="26"/>
      <c r="AZ593" s="26"/>
      <c r="BA593" s="14"/>
      <c r="BB593" s="26"/>
      <c r="BC593" s="26"/>
      <c r="BD593" s="14"/>
      <c r="BE593" s="26"/>
      <c r="BF593" s="26"/>
      <c r="BG593" s="14"/>
      <c r="BH593" s="26"/>
      <c r="BI593" s="26"/>
      <c r="BJ593" s="14"/>
      <c r="BK593" s="26"/>
      <c r="BL593" s="26"/>
      <c r="BM593" s="14"/>
      <c r="BN593" s="26"/>
      <c r="BO593" s="26"/>
      <c r="BP593" s="26"/>
      <c r="BQ593" s="26"/>
      <c r="BR593" s="26"/>
    </row>
    <row r="594" spans="1:70">
      <c r="A594" s="10"/>
      <c r="B594" s="10"/>
      <c r="C594" s="10"/>
      <c r="D594" s="10"/>
      <c r="E594" s="92"/>
      <c r="F594" s="10"/>
      <c r="G594" s="10"/>
      <c r="H594" s="172"/>
      <c r="I594" s="10"/>
      <c r="J594" s="10"/>
      <c r="K594" s="10"/>
      <c r="L594" s="10"/>
      <c r="M594" s="10"/>
      <c r="N594" s="10"/>
      <c r="O594" s="26"/>
      <c r="P594" s="65"/>
      <c r="Q594" s="26"/>
      <c r="R594" s="65"/>
      <c r="S594" s="26"/>
      <c r="T594" s="26"/>
      <c r="U594" s="125"/>
      <c r="V594" s="125"/>
      <c r="W594" s="14"/>
      <c r="X594" s="14"/>
      <c r="Y594" s="26"/>
      <c r="Z594" s="26"/>
      <c r="AA594" s="26"/>
      <c r="AB594" s="26"/>
      <c r="AC594" s="14"/>
      <c r="AD594" s="26"/>
      <c r="AE594" s="26"/>
      <c r="AF594" s="26"/>
      <c r="AG594" s="26"/>
      <c r="AH594" s="26"/>
      <c r="AI594" s="26"/>
      <c r="AJ594" s="26"/>
      <c r="AK594" s="14"/>
      <c r="AL594" s="26"/>
      <c r="AM594" s="26"/>
      <c r="AN594" s="26"/>
      <c r="AO594" s="26"/>
      <c r="AP594" s="26"/>
      <c r="AQ594" s="26"/>
      <c r="AR594" s="26"/>
      <c r="AS594" s="26"/>
      <c r="AT594" s="125"/>
      <c r="AU594" s="14"/>
      <c r="AV594" s="26"/>
      <c r="AW594" s="26"/>
      <c r="AX594" s="14"/>
      <c r="AY594" s="26"/>
      <c r="AZ594" s="26"/>
      <c r="BA594" s="14"/>
      <c r="BB594" s="26"/>
      <c r="BC594" s="26"/>
      <c r="BD594" s="14"/>
      <c r="BE594" s="26"/>
      <c r="BF594" s="26"/>
      <c r="BG594" s="14"/>
      <c r="BH594" s="26"/>
      <c r="BI594" s="26"/>
      <c r="BJ594" s="14"/>
      <c r="BK594" s="26"/>
      <c r="BL594" s="26"/>
      <c r="BM594" s="14"/>
      <c r="BN594" s="26"/>
      <c r="BO594" s="26"/>
      <c r="BP594" s="26"/>
      <c r="BQ594" s="26"/>
      <c r="BR594" s="26"/>
    </row>
    <row r="595" spans="1:70">
      <c r="A595" s="10"/>
      <c r="B595" s="10"/>
      <c r="C595" s="10"/>
      <c r="D595" s="10"/>
      <c r="E595" s="92"/>
      <c r="F595" s="10"/>
      <c r="G595" s="10"/>
      <c r="H595" s="172"/>
      <c r="I595" s="10"/>
      <c r="J595" s="10"/>
      <c r="K595" s="10"/>
      <c r="L595" s="10"/>
      <c r="M595" s="10"/>
      <c r="N595" s="10"/>
      <c r="O595" s="26"/>
      <c r="P595" s="65"/>
      <c r="Q595" s="26"/>
      <c r="R595" s="65"/>
      <c r="S595" s="26"/>
      <c r="T595" s="26"/>
      <c r="U595" s="125"/>
      <c r="V595" s="125"/>
      <c r="W595" s="14"/>
      <c r="X595" s="14"/>
      <c r="Y595" s="26"/>
      <c r="Z595" s="26"/>
      <c r="AA595" s="26"/>
      <c r="AB595" s="26"/>
      <c r="AC595" s="14"/>
      <c r="AD595" s="26"/>
      <c r="AE595" s="26"/>
      <c r="AF595" s="26"/>
      <c r="AG595" s="26"/>
      <c r="AH595" s="26"/>
      <c r="AI595" s="26"/>
      <c r="AJ595" s="26"/>
      <c r="AK595" s="14"/>
      <c r="AL595" s="26"/>
      <c r="AM595" s="26"/>
      <c r="AN595" s="26"/>
      <c r="AO595" s="26"/>
      <c r="AP595" s="26"/>
      <c r="AQ595" s="26"/>
      <c r="AR595" s="26"/>
      <c r="AS595" s="26"/>
      <c r="AT595" s="125"/>
      <c r="AU595" s="14"/>
      <c r="AV595" s="26"/>
      <c r="AW595" s="26"/>
      <c r="AX595" s="14"/>
      <c r="AY595" s="26"/>
      <c r="AZ595" s="26"/>
      <c r="BA595" s="14"/>
      <c r="BB595" s="26"/>
      <c r="BC595" s="26"/>
      <c r="BD595" s="14"/>
      <c r="BE595" s="26"/>
      <c r="BF595" s="26"/>
      <c r="BG595" s="14"/>
      <c r="BH595" s="26"/>
      <c r="BI595" s="26"/>
      <c r="BJ595" s="14"/>
      <c r="BK595" s="26"/>
      <c r="BL595" s="26"/>
      <c r="BM595" s="14"/>
      <c r="BN595" s="26"/>
      <c r="BO595" s="26"/>
      <c r="BP595" s="26"/>
      <c r="BQ595" s="26"/>
      <c r="BR595" s="26"/>
    </row>
    <row r="596" spans="1:70">
      <c r="A596" s="10"/>
      <c r="B596" s="10"/>
      <c r="C596" s="10"/>
      <c r="D596" s="10"/>
      <c r="E596" s="92"/>
      <c r="F596" s="10"/>
      <c r="G596" s="10"/>
      <c r="H596" s="172"/>
      <c r="I596" s="10"/>
      <c r="J596" s="10"/>
      <c r="K596" s="10"/>
      <c r="L596" s="10"/>
      <c r="M596" s="10"/>
      <c r="N596" s="10"/>
      <c r="O596" s="26"/>
      <c r="P596" s="65"/>
      <c r="Q596" s="26"/>
      <c r="R596" s="65"/>
      <c r="S596" s="26"/>
      <c r="T596" s="26"/>
      <c r="U596" s="125"/>
      <c r="V596" s="125"/>
      <c r="W596" s="14"/>
      <c r="X596" s="14"/>
      <c r="Y596" s="26"/>
      <c r="Z596" s="26"/>
      <c r="AA596" s="26"/>
      <c r="AB596" s="26"/>
      <c r="AC596" s="14"/>
      <c r="AD596" s="26"/>
      <c r="AE596" s="26"/>
      <c r="AF596" s="26"/>
      <c r="AG596" s="26"/>
      <c r="AH596" s="26"/>
      <c r="AI596" s="26"/>
      <c r="AJ596" s="26"/>
      <c r="AK596" s="14"/>
      <c r="AL596" s="26"/>
      <c r="AM596" s="26"/>
      <c r="AN596" s="26"/>
      <c r="AO596" s="26"/>
      <c r="AP596" s="26"/>
      <c r="AQ596" s="26"/>
      <c r="AR596" s="26"/>
      <c r="AS596" s="26"/>
      <c r="AT596" s="125"/>
      <c r="AU596" s="14"/>
      <c r="AV596" s="26"/>
      <c r="AW596" s="26"/>
      <c r="AX596" s="14"/>
      <c r="AY596" s="26"/>
      <c r="AZ596" s="26"/>
      <c r="BA596" s="14"/>
      <c r="BB596" s="26"/>
      <c r="BC596" s="26"/>
      <c r="BD596" s="14"/>
      <c r="BE596" s="26"/>
      <c r="BF596" s="26"/>
      <c r="BG596" s="14"/>
      <c r="BH596" s="26"/>
      <c r="BI596" s="26"/>
      <c r="BJ596" s="14"/>
      <c r="BK596" s="26"/>
      <c r="BL596" s="26"/>
      <c r="BM596" s="14"/>
      <c r="BN596" s="26"/>
      <c r="BO596" s="26"/>
      <c r="BP596" s="26"/>
      <c r="BQ596" s="26"/>
      <c r="BR596" s="26"/>
    </row>
    <row r="597" spans="1:70">
      <c r="A597" s="10"/>
      <c r="B597" s="10"/>
      <c r="C597" s="10"/>
      <c r="D597" s="10"/>
      <c r="E597" s="92"/>
      <c r="F597" s="10"/>
      <c r="G597" s="10"/>
      <c r="H597" s="172"/>
      <c r="I597" s="10"/>
      <c r="J597" s="10"/>
      <c r="K597" s="10"/>
      <c r="L597" s="10"/>
      <c r="M597" s="10"/>
      <c r="N597" s="10"/>
      <c r="O597" s="26"/>
      <c r="P597" s="65"/>
      <c r="Q597" s="26"/>
      <c r="R597" s="65"/>
      <c r="S597" s="26"/>
      <c r="T597" s="26"/>
      <c r="U597" s="125"/>
      <c r="V597" s="125"/>
      <c r="W597" s="14"/>
      <c r="X597" s="14"/>
      <c r="Y597" s="26"/>
      <c r="Z597" s="26"/>
      <c r="AA597" s="26"/>
      <c r="AB597" s="26"/>
      <c r="AC597" s="14"/>
      <c r="AD597" s="26"/>
      <c r="AE597" s="26"/>
      <c r="AF597" s="26"/>
      <c r="AG597" s="26"/>
      <c r="AH597" s="26"/>
      <c r="AI597" s="26"/>
      <c r="AJ597" s="26"/>
      <c r="AK597" s="14"/>
      <c r="AL597" s="26"/>
      <c r="AM597" s="26"/>
      <c r="AN597" s="26"/>
      <c r="AO597" s="26"/>
      <c r="AP597" s="26"/>
      <c r="AQ597" s="26"/>
      <c r="AR597" s="26"/>
      <c r="AS597" s="26"/>
      <c r="AT597" s="125"/>
      <c r="AU597" s="14"/>
      <c r="AV597" s="26"/>
      <c r="AW597" s="26"/>
      <c r="AX597" s="14"/>
      <c r="AY597" s="26"/>
      <c r="AZ597" s="26"/>
      <c r="BA597" s="14"/>
      <c r="BB597" s="26"/>
      <c r="BC597" s="26"/>
      <c r="BD597" s="14"/>
      <c r="BE597" s="26"/>
      <c r="BF597" s="26"/>
      <c r="BG597" s="14"/>
      <c r="BH597" s="26"/>
      <c r="BI597" s="26"/>
      <c r="BJ597" s="14"/>
      <c r="BK597" s="26"/>
      <c r="BL597" s="26"/>
      <c r="BM597" s="14"/>
      <c r="BN597" s="26"/>
      <c r="BO597" s="26"/>
      <c r="BP597" s="26"/>
      <c r="BQ597" s="26"/>
      <c r="BR597" s="26"/>
    </row>
    <row r="598" spans="1:70">
      <c r="A598" s="10"/>
      <c r="B598" s="10"/>
      <c r="C598" s="10"/>
      <c r="D598" s="10"/>
      <c r="E598" s="92"/>
      <c r="F598" s="10"/>
      <c r="G598" s="10"/>
      <c r="H598" s="172"/>
      <c r="I598" s="10"/>
      <c r="J598" s="10"/>
      <c r="K598" s="10"/>
      <c r="L598" s="10"/>
      <c r="M598" s="10"/>
      <c r="N598" s="10"/>
      <c r="O598" s="26"/>
      <c r="P598" s="65"/>
      <c r="Q598" s="26"/>
      <c r="R598" s="65"/>
      <c r="S598" s="26"/>
      <c r="T598" s="26"/>
      <c r="U598" s="125"/>
      <c r="V598" s="125"/>
      <c r="W598" s="14"/>
      <c r="X598" s="14"/>
      <c r="Y598" s="26"/>
      <c r="Z598" s="26"/>
      <c r="AA598" s="26"/>
      <c r="AB598" s="26"/>
      <c r="AC598" s="14"/>
      <c r="AD598" s="26"/>
      <c r="AE598" s="26"/>
      <c r="AF598" s="26"/>
      <c r="AG598" s="26"/>
      <c r="AH598" s="26"/>
      <c r="AI598" s="26"/>
      <c r="AJ598" s="26"/>
      <c r="AK598" s="14"/>
      <c r="AL598" s="26"/>
      <c r="AM598" s="26"/>
      <c r="AN598" s="26"/>
      <c r="AO598" s="26"/>
      <c r="AP598" s="26"/>
      <c r="AQ598" s="26"/>
      <c r="AR598" s="26"/>
      <c r="AS598" s="26"/>
      <c r="AT598" s="125"/>
      <c r="AU598" s="14"/>
      <c r="AV598" s="26"/>
      <c r="AW598" s="26"/>
      <c r="AX598" s="14"/>
      <c r="AY598" s="26"/>
      <c r="AZ598" s="26"/>
      <c r="BA598" s="14"/>
      <c r="BB598" s="26"/>
      <c r="BC598" s="26"/>
      <c r="BD598" s="14"/>
      <c r="BE598" s="26"/>
      <c r="BF598" s="26"/>
      <c r="BG598" s="14"/>
      <c r="BH598" s="26"/>
      <c r="BI598" s="26"/>
      <c r="BJ598" s="14"/>
      <c r="BK598" s="26"/>
      <c r="BL598" s="26"/>
      <c r="BM598" s="14"/>
      <c r="BN598" s="26"/>
      <c r="BO598" s="26"/>
      <c r="BP598" s="26"/>
      <c r="BQ598" s="26"/>
      <c r="BR598" s="26"/>
    </row>
    <row r="599" spans="1:70">
      <c r="A599" s="10"/>
      <c r="B599" s="10"/>
      <c r="C599" s="10"/>
      <c r="D599" s="10"/>
      <c r="E599" s="92"/>
      <c r="F599" s="10"/>
      <c r="G599" s="10"/>
      <c r="H599" s="172"/>
      <c r="I599" s="10"/>
      <c r="J599" s="10"/>
      <c r="K599" s="10"/>
      <c r="L599" s="10"/>
      <c r="M599" s="10"/>
      <c r="N599" s="10"/>
      <c r="O599" s="26"/>
      <c r="P599" s="65"/>
      <c r="Q599" s="26"/>
      <c r="R599" s="65"/>
      <c r="S599" s="26"/>
      <c r="T599" s="26"/>
      <c r="U599" s="125"/>
      <c r="V599" s="125"/>
      <c r="W599" s="14"/>
      <c r="X599" s="14"/>
      <c r="Y599" s="26"/>
      <c r="Z599" s="26"/>
      <c r="AA599" s="26"/>
      <c r="AB599" s="26"/>
      <c r="AC599" s="14"/>
      <c r="AD599" s="26"/>
      <c r="AE599" s="26"/>
      <c r="AF599" s="26"/>
      <c r="AG599" s="26"/>
      <c r="AH599" s="26"/>
      <c r="AI599" s="26"/>
      <c r="AJ599" s="26"/>
      <c r="AK599" s="14"/>
      <c r="AL599" s="26"/>
      <c r="AM599" s="26"/>
      <c r="AN599" s="26"/>
      <c r="AO599" s="26"/>
      <c r="AP599" s="26"/>
      <c r="AQ599" s="26"/>
      <c r="AR599" s="26"/>
      <c r="AS599" s="26"/>
      <c r="AT599" s="125"/>
      <c r="AU599" s="14"/>
      <c r="AV599" s="26"/>
      <c r="AW599" s="26"/>
      <c r="AX599" s="14"/>
      <c r="AY599" s="26"/>
      <c r="AZ599" s="26"/>
      <c r="BA599" s="14"/>
      <c r="BB599" s="26"/>
      <c r="BC599" s="26"/>
      <c r="BD599" s="14"/>
      <c r="BE599" s="26"/>
      <c r="BF599" s="26"/>
      <c r="BG599" s="14"/>
      <c r="BH599" s="26"/>
      <c r="BI599" s="26"/>
      <c r="BJ599" s="14"/>
      <c r="BK599" s="26"/>
      <c r="BL599" s="26"/>
      <c r="BM599" s="14"/>
      <c r="BN599" s="26"/>
      <c r="BO599" s="26"/>
      <c r="BP599" s="26"/>
      <c r="BQ599" s="26"/>
      <c r="BR599" s="26"/>
    </row>
    <row r="600" spans="1:70">
      <c r="A600" s="10"/>
      <c r="B600" s="10"/>
      <c r="C600" s="10"/>
      <c r="D600" s="10"/>
      <c r="E600" s="92"/>
      <c r="F600" s="10"/>
      <c r="G600" s="10"/>
      <c r="H600" s="172"/>
      <c r="I600" s="10"/>
      <c r="J600" s="10"/>
      <c r="K600" s="10"/>
      <c r="L600" s="10"/>
      <c r="M600" s="10"/>
      <c r="N600" s="10"/>
      <c r="O600" s="26"/>
      <c r="P600" s="65"/>
      <c r="Q600" s="26"/>
      <c r="R600" s="65"/>
      <c r="S600" s="26"/>
      <c r="T600" s="26"/>
      <c r="U600" s="125"/>
      <c r="V600" s="125"/>
      <c r="W600" s="14"/>
      <c r="X600" s="14"/>
      <c r="Y600" s="26"/>
      <c r="Z600" s="26"/>
      <c r="AA600" s="26"/>
      <c r="AB600" s="26"/>
      <c r="AC600" s="14"/>
      <c r="AD600" s="26"/>
      <c r="AE600" s="26"/>
      <c r="AF600" s="26"/>
      <c r="AG600" s="26"/>
      <c r="AH600" s="26"/>
      <c r="AI600" s="26"/>
      <c r="AJ600" s="26"/>
      <c r="AK600" s="14"/>
      <c r="AL600" s="26"/>
      <c r="AM600" s="26"/>
      <c r="AN600" s="26"/>
      <c r="AO600" s="26"/>
      <c r="AP600" s="26"/>
      <c r="AQ600" s="26"/>
      <c r="AR600" s="26"/>
      <c r="AS600" s="26"/>
      <c r="AT600" s="125"/>
      <c r="AU600" s="14"/>
      <c r="AV600" s="26"/>
      <c r="AW600" s="26"/>
      <c r="AX600" s="14"/>
      <c r="AY600" s="26"/>
      <c r="AZ600" s="26"/>
      <c r="BA600" s="14"/>
      <c r="BB600" s="26"/>
      <c r="BC600" s="26"/>
      <c r="BD600" s="14"/>
      <c r="BE600" s="26"/>
      <c r="BF600" s="26"/>
      <c r="BG600" s="14"/>
      <c r="BH600" s="26"/>
      <c r="BI600" s="26"/>
      <c r="BJ600" s="14"/>
      <c r="BK600" s="26"/>
      <c r="BL600" s="26"/>
      <c r="BM600" s="14"/>
      <c r="BN600" s="26"/>
      <c r="BO600" s="26"/>
      <c r="BP600" s="26"/>
      <c r="BQ600" s="26"/>
      <c r="BR600" s="26"/>
    </row>
    <row r="601" spans="1:70">
      <c r="A601" s="10"/>
      <c r="B601" s="10"/>
      <c r="C601" s="10"/>
      <c r="D601" s="10"/>
      <c r="E601" s="92"/>
      <c r="F601" s="10"/>
      <c r="G601" s="10"/>
      <c r="H601" s="172"/>
      <c r="I601" s="10"/>
      <c r="J601" s="10"/>
      <c r="K601" s="10"/>
      <c r="L601" s="10"/>
      <c r="M601" s="10"/>
      <c r="N601" s="10"/>
      <c r="O601" s="26"/>
      <c r="P601" s="65"/>
      <c r="Q601" s="26"/>
      <c r="R601" s="65"/>
      <c r="S601" s="26"/>
      <c r="T601" s="26"/>
      <c r="U601" s="125"/>
      <c r="V601" s="125"/>
      <c r="W601" s="14"/>
      <c r="X601" s="14"/>
      <c r="Y601" s="26"/>
      <c r="Z601" s="26"/>
      <c r="AA601" s="26"/>
      <c r="AB601" s="26"/>
      <c r="AC601" s="14"/>
      <c r="AD601" s="26"/>
      <c r="AE601" s="26"/>
      <c r="AF601" s="26"/>
      <c r="AG601" s="26"/>
      <c r="AH601" s="26"/>
      <c r="AI601" s="26"/>
      <c r="AJ601" s="26"/>
      <c r="AK601" s="14"/>
      <c r="AL601" s="26"/>
      <c r="AM601" s="26"/>
      <c r="AN601" s="26"/>
      <c r="AO601" s="26"/>
      <c r="AP601" s="26"/>
      <c r="AQ601" s="26"/>
      <c r="AR601" s="26"/>
      <c r="AS601" s="26"/>
      <c r="AT601" s="125"/>
      <c r="AU601" s="14"/>
      <c r="AV601" s="26"/>
      <c r="AW601" s="26"/>
      <c r="AX601" s="14"/>
      <c r="AY601" s="26"/>
      <c r="AZ601" s="26"/>
      <c r="BA601" s="14"/>
      <c r="BB601" s="26"/>
      <c r="BC601" s="26"/>
      <c r="BD601" s="14"/>
      <c r="BE601" s="26"/>
      <c r="BF601" s="26"/>
      <c r="BG601" s="14"/>
      <c r="BH601" s="26"/>
      <c r="BI601" s="26"/>
      <c r="BJ601" s="14"/>
      <c r="BK601" s="26"/>
      <c r="BL601" s="26"/>
      <c r="BM601" s="14"/>
      <c r="BN601" s="26"/>
      <c r="BO601" s="26"/>
      <c r="BP601" s="26"/>
      <c r="BQ601" s="26"/>
      <c r="BR601" s="26"/>
    </row>
    <row r="602" spans="1:70">
      <c r="A602" s="10"/>
      <c r="B602" s="10"/>
      <c r="C602" s="10"/>
      <c r="D602" s="10"/>
      <c r="E602" s="92"/>
      <c r="F602" s="10"/>
      <c r="G602" s="10"/>
      <c r="H602" s="172"/>
      <c r="I602" s="10"/>
      <c r="J602" s="10"/>
      <c r="K602" s="10"/>
      <c r="L602" s="10"/>
      <c r="M602" s="10"/>
      <c r="N602" s="10"/>
      <c r="O602" s="26"/>
      <c r="P602" s="65"/>
      <c r="Q602" s="26"/>
      <c r="R602" s="65"/>
      <c r="S602" s="26"/>
      <c r="T602" s="26"/>
      <c r="U602" s="125"/>
      <c r="V602" s="125"/>
      <c r="W602" s="14"/>
      <c r="X602" s="14"/>
      <c r="Y602" s="26"/>
      <c r="Z602" s="26"/>
      <c r="AA602" s="26"/>
      <c r="AB602" s="26"/>
      <c r="AC602" s="14"/>
      <c r="AD602" s="26"/>
      <c r="AE602" s="26"/>
      <c r="AF602" s="26"/>
      <c r="AG602" s="26"/>
      <c r="AH602" s="26"/>
      <c r="AI602" s="26"/>
      <c r="AJ602" s="26"/>
      <c r="AK602" s="14"/>
      <c r="AL602" s="26"/>
      <c r="AM602" s="26"/>
      <c r="AN602" s="26"/>
      <c r="AO602" s="26"/>
      <c r="AP602" s="26"/>
      <c r="AQ602" s="26"/>
      <c r="AR602" s="26"/>
      <c r="AS602" s="26"/>
      <c r="AT602" s="125"/>
      <c r="AU602" s="14"/>
      <c r="AV602" s="26"/>
      <c r="AW602" s="26"/>
      <c r="AX602" s="14"/>
      <c r="AY602" s="26"/>
      <c r="AZ602" s="26"/>
      <c r="BA602" s="14"/>
      <c r="BB602" s="26"/>
      <c r="BC602" s="26"/>
      <c r="BD602" s="14"/>
      <c r="BE602" s="26"/>
      <c r="BF602" s="26"/>
      <c r="BG602" s="14"/>
      <c r="BH602" s="26"/>
      <c r="BI602" s="26"/>
      <c r="BJ602" s="14"/>
      <c r="BK602" s="26"/>
      <c r="BL602" s="26"/>
      <c r="BM602" s="14"/>
      <c r="BN602" s="26"/>
      <c r="BO602" s="26"/>
      <c r="BP602" s="26"/>
      <c r="BQ602" s="26"/>
      <c r="BR602" s="26"/>
    </row>
    <row r="603" spans="1:70">
      <c r="A603" s="10"/>
      <c r="B603" s="10"/>
      <c r="C603" s="10"/>
      <c r="D603" s="10"/>
      <c r="E603" s="92"/>
      <c r="F603" s="10"/>
      <c r="G603" s="10"/>
      <c r="H603" s="172"/>
      <c r="I603" s="10"/>
      <c r="J603" s="10"/>
      <c r="K603" s="10"/>
      <c r="L603" s="10"/>
      <c r="M603" s="10"/>
      <c r="N603" s="10"/>
      <c r="O603" s="26"/>
      <c r="P603" s="65"/>
      <c r="Q603" s="26"/>
      <c r="R603" s="65"/>
      <c r="S603" s="26"/>
      <c r="T603" s="26"/>
      <c r="U603" s="125"/>
      <c r="V603" s="125"/>
      <c r="W603" s="14"/>
      <c r="X603" s="14"/>
      <c r="Y603" s="26"/>
      <c r="Z603" s="26"/>
      <c r="AA603" s="26"/>
      <c r="AB603" s="26"/>
      <c r="AC603" s="14"/>
      <c r="AD603" s="26"/>
      <c r="AE603" s="26"/>
      <c r="AF603" s="26"/>
      <c r="AG603" s="26"/>
      <c r="AH603" s="26"/>
      <c r="AI603" s="26"/>
      <c r="AJ603" s="26"/>
      <c r="AK603" s="14"/>
      <c r="AL603" s="26"/>
      <c r="AM603" s="26"/>
      <c r="AN603" s="26"/>
      <c r="AO603" s="26"/>
      <c r="AP603" s="26"/>
      <c r="AQ603" s="26"/>
      <c r="AR603" s="26"/>
      <c r="AS603" s="26"/>
      <c r="AT603" s="125"/>
      <c r="AU603" s="14"/>
      <c r="AV603" s="26"/>
      <c r="AW603" s="26"/>
      <c r="AX603" s="14"/>
      <c r="AY603" s="26"/>
      <c r="AZ603" s="26"/>
      <c r="BA603" s="14"/>
      <c r="BB603" s="26"/>
      <c r="BC603" s="26"/>
      <c r="BD603" s="14"/>
      <c r="BE603" s="26"/>
      <c r="BF603" s="26"/>
      <c r="BG603" s="14"/>
      <c r="BH603" s="26"/>
      <c r="BI603" s="26"/>
      <c r="BJ603" s="14"/>
      <c r="BK603" s="26"/>
      <c r="BL603" s="26"/>
      <c r="BM603" s="14"/>
      <c r="BN603" s="26"/>
      <c r="BO603" s="26"/>
      <c r="BP603" s="26"/>
      <c r="BQ603" s="26"/>
      <c r="BR603" s="26"/>
    </row>
    <row r="604" spans="1:70">
      <c r="A604" s="10"/>
      <c r="B604" s="10"/>
      <c r="C604" s="10"/>
      <c r="D604" s="10"/>
      <c r="E604" s="92"/>
      <c r="F604" s="10"/>
      <c r="G604" s="10"/>
      <c r="H604" s="172"/>
      <c r="I604" s="10"/>
      <c r="J604" s="10"/>
      <c r="K604" s="10"/>
      <c r="L604" s="10"/>
      <c r="M604" s="10"/>
      <c r="N604" s="10"/>
      <c r="O604" s="26"/>
      <c r="P604" s="65"/>
      <c r="Q604" s="26"/>
      <c r="R604" s="65"/>
      <c r="S604" s="26"/>
      <c r="T604" s="26"/>
      <c r="U604" s="125"/>
      <c r="V604" s="125"/>
      <c r="W604" s="14"/>
      <c r="X604" s="14"/>
      <c r="Y604" s="26"/>
      <c r="Z604" s="26"/>
      <c r="AA604" s="26"/>
      <c r="AB604" s="26"/>
      <c r="AC604" s="14"/>
      <c r="AD604" s="26"/>
      <c r="AE604" s="26"/>
      <c r="AF604" s="26"/>
      <c r="AG604" s="26"/>
      <c r="AH604" s="26"/>
      <c r="AI604" s="26"/>
      <c r="AJ604" s="26"/>
      <c r="AK604" s="14"/>
      <c r="AL604" s="26"/>
      <c r="AM604" s="26"/>
      <c r="AN604" s="26"/>
      <c r="AO604" s="26"/>
      <c r="AP604" s="26"/>
      <c r="AQ604" s="26"/>
      <c r="AR604" s="26"/>
      <c r="AS604" s="26"/>
      <c r="AT604" s="125"/>
      <c r="AU604" s="14"/>
      <c r="AV604" s="26"/>
      <c r="AW604" s="26"/>
      <c r="AX604" s="14"/>
      <c r="AY604" s="26"/>
      <c r="AZ604" s="26"/>
      <c r="BA604" s="14"/>
      <c r="BB604" s="26"/>
      <c r="BC604" s="26"/>
      <c r="BD604" s="14"/>
      <c r="BE604" s="26"/>
      <c r="BF604" s="26"/>
      <c r="BG604" s="14"/>
      <c r="BH604" s="26"/>
      <c r="BI604" s="26"/>
      <c r="BJ604" s="14"/>
      <c r="BK604" s="26"/>
      <c r="BL604" s="26"/>
      <c r="BM604" s="14"/>
      <c r="BN604" s="26"/>
      <c r="BO604" s="26"/>
      <c r="BP604" s="26"/>
      <c r="BQ604" s="26"/>
      <c r="BR604" s="26"/>
    </row>
    <row r="605" spans="1:70">
      <c r="A605" s="10"/>
      <c r="B605" s="10"/>
      <c r="C605" s="10"/>
      <c r="D605" s="10"/>
      <c r="E605" s="92"/>
      <c r="F605" s="10"/>
      <c r="G605" s="10"/>
      <c r="H605" s="172"/>
      <c r="I605" s="10"/>
      <c r="J605" s="10"/>
      <c r="K605" s="10"/>
      <c r="L605" s="10"/>
      <c r="M605" s="10"/>
      <c r="N605" s="10"/>
      <c r="O605" s="26"/>
      <c r="P605" s="65"/>
      <c r="Q605" s="26"/>
      <c r="R605" s="65"/>
      <c r="S605" s="26"/>
      <c r="T605" s="26"/>
      <c r="U605" s="125"/>
      <c r="V605" s="125"/>
      <c r="W605" s="14"/>
      <c r="X605" s="14"/>
      <c r="Y605" s="26"/>
      <c r="Z605" s="26"/>
      <c r="AA605" s="26"/>
      <c r="AB605" s="26"/>
      <c r="AC605" s="14"/>
      <c r="AD605" s="26"/>
      <c r="AE605" s="26"/>
      <c r="AF605" s="26"/>
      <c r="AG605" s="26"/>
      <c r="AH605" s="26"/>
      <c r="AI605" s="26"/>
      <c r="AJ605" s="26"/>
      <c r="AK605" s="14"/>
      <c r="AL605" s="26"/>
      <c r="AM605" s="26"/>
      <c r="AN605" s="26"/>
      <c r="AO605" s="26"/>
      <c r="AP605" s="26"/>
      <c r="AQ605" s="26"/>
      <c r="AR605" s="26"/>
      <c r="AS605" s="26"/>
      <c r="AT605" s="125"/>
      <c r="AU605" s="14"/>
      <c r="AV605" s="26"/>
      <c r="AW605" s="26"/>
      <c r="AX605" s="14"/>
      <c r="AY605" s="26"/>
      <c r="AZ605" s="26"/>
      <c r="BA605" s="14"/>
      <c r="BB605" s="26"/>
      <c r="BC605" s="26"/>
      <c r="BD605" s="14"/>
      <c r="BE605" s="26"/>
      <c r="BF605" s="26"/>
      <c r="BG605" s="14"/>
      <c r="BH605" s="26"/>
      <c r="BI605" s="26"/>
      <c r="BJ605" s="14"/>
      <c r="BK605" s="26"/>
      <c r="BL605" s="26"/>
      <c r="BM605" s="14"/>
      <c r="BN605" s="26"/>
      <c r="BO605" s="26"/>
      <c r="BP605" s="26"/>
      <c r="BQ605" s="26"/>
      <c r="BR605" s="26"/>
    </row>
    <row r="606" spans="1:70">
      <c r="A606" s="10"/>
      <c r="B606" s="10"/>
      <c r="C606" s="10"/>
      <c r="D606" s="10"/>
      <c r="E606" s="92"/>
      <c r="F606" s="10"/>
      <c r="G606" s="10"/>
      <c r="H606" s="172"/>
      <c r="I606" s="10"/>
      <c r="J606" s="10"/>
      <c r="K606" s="10"/>
      <c r="L606" s="10"/>
      <c r="M606" s="10"/>
      <c r="N606" s="10"/>
      <c r="O606" s="26"/>
      <c r="P606" s="65"/>
      <c r="Q606" s="26"/>
      <c r="R606" s="26"/>
      <c r="S606" s="26"/>
      <c r="T606" s="26"/>
      <c r="U606" s="26"/>
      <c r="V606" s="26"/>
      <c r="W606" s="14"/>
      <c r="X606" s="14"/>
      <c r="Y606" s="26"/>
      <c r="Z606" s="26"/>
      <c r="AA606" s="26"/>
      <c r="AB606" s="26"/>
      <c r="AC606" s="14"/>
      <c r="AD606" s="26"/>
      <c r="AE606" s="26"/>
      <c r="AF606" s="26"/>
      <c r="AG606" s="26"/>
      <c r="AH606" s="26"/>
      <c r="AI606" s="26"/>
      <c r="AJ606" s="26"/>
      <c r="AK606" s="14"/>
      <c r="AL606" s="26"/>
      <c r="AM606" s="26"/>
      <c r="AN606" s="26"/>
      <c r="AO606" s="26"/>
      <c r="AP606" s="26"/>
      <c r="AQ606" s="26"/>
      <c r="AR606" s="26"/>
      <c r="AS606" s="26"/>
      <c r="AT606" s="26"/>
      <c r="AU606" s="14"/>
      <c r="AV606" s="26"/>
      <c r="AW606" s="26"/>
      <c r="AX606" s="14"/>
      <c r="AY606" s="26"/>
      <c r="AZ606" s="26"/>
      <c r="BA606" s="14"/>
      <c r="BB606" s="26"/>
      <c r="BC606" s="26"/>
      <c r="BD606" s="14"/>
      <c r="BE606" s="26"/>
      <c r="BF606" s="26"/>
      <c r="BG606" s="14"/>
      <c r="BH606" s="26"/>
      <c r="BI606" s="26"/>
      <c r="BJ606" s="14"/>
      <c r="BK606" s="26"/>
      <c r="BL606" s="26"/>
      <c r="BM606" s="14"/>
      <c r="BN606" s="26"/>
      <c r="BO606" s="26"/>
      <c r="BP606" s="26"/>
      <c r="BQ606" s="26"/>
      <c r="BR606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outlinePr summaryBelow="0" summaryRight="0"/>
  </sheetPr>
  <dimension ref="A1:BR1000"/>
  <sheetViews>
    <sheetView workbookViewId="0">
      <selection activeCell="A2" sqref="A2:XFD2"/>
    </sheetView>
  </sheetViews>
  <sheetFormatPr defaultColWidth="12.5703125" defaultRowHeight="15.75" customHeight="1"/>
  <cols>
    <col min="1" max="1" width="39.7109375" customWidth="1"/>
    <col min="2" max="2" width="69.85546875" customWidth="1"/>
    <col min="3" max="3" width="27.5703125" hidden="1" customWidth="1"/>
    <col min="5" max="5" width="0" hidden="1" customWidth="1"/>
    <col min="7" max="8" width="0" hidden="1" customWidth="1"/>
    <col min="11" max="14" width="0" hidden="1" customWidth="1"/>
    <col min="17" max="17" width="0" hidden="1" customWidth="1"/>
    <col min="19" max="20" width="0" hidden="1" customWidth="1"/>
    <col min="22" max="35" width="0" hidden="1" customWidth="1"/>
    <col min="37" max="68" width="0" hidden="1" customWidth="1"/>
  </cols>
  <sheetData>
    <row r="1" spans="1:70">
      <c r="A1" s="183" t="s">
        <v>445</v>
      </c>
      <c r="B1" s="3" t="s">
        <v>63</v>
      </c>
      <c r="C1" s="3" t="s">
        <v>446</v>
      </c>
      <c r="D1" s="3" t="s">
        <v>447</v>
      </c>
      <c r="E1" s="3" t="s">
        <v>448</v>
      </c>
      <c r="F1" s="3" t="s">
        <v>449</v>
      </c>
      <c r="G1" s="3" t="s">
        <v>76</v>
      </c>
      <c r="H1" s="3" t="s">
        <v>450</v>
      </c>
      <c r="I1" s="3" t="s">
        <v>451</v>
      </c>
      <c r="J1" s="3" t="s">
        <v>452</v>
      </c>
      <c r="K1" s="3" t="s">
        <v>453</v>
      </c>
      <c r="L1" s="3" t="s">
        <v>454</v>
      </c>
      <c r="M1" s="3" t="s">
        <v>455</v>
      </c>
      <c r="N1" s="3" t="s">
        <v>456</v>
      </c>
      <c r="O1" s="3" t="s">
        <v>85</v>
      </c>
      <c r="P1" s="3" t="s">
        <v>457</v>
      </c>
      <c r="Q1" s="3" t="s">
        <v>458</v>
      </c>
      <c r="R1" s="3" t="s">
        <v>459</v>
      </c>
      <c r="S1" s="3" t="s">
        <v>460</v>
      </c>
      <c r="T1" s="3" t="s">
        <v>461</v>
      </c>
      <c r="U1" s="3" t="s">
        <v>462</v>
      </c>
      <c r="V1" s="3" t="s">
        <v>463</v>
      </c>
      <c r="W1" s="3" t="s">
        <v>464</v>
      </c>
      <c r="X1" s="3" t="s">
        <v>465</v>
      </c>
      <c r="Y1" s="3" t="s">
        <v>466</v>
      </c>
      <c r="Z1" s="3" t="s">
        <v>467</v>
      </c>
      <c r="AA1" s="3" t="s">
        <v>468</v>
      </c>
      <c r="AB1" s="3" t="s">
        <v>469</v>
      </c>
      <c r="AC1" s="3" t="s">
        <v>470</v>
      </c>
      <c r="AD1" s="3" t="s">
        <v>471</v>
      </c>
      <c r="AE1" s="3" t="s">
        <v>472</v>
      </c>
      <c r="AF1" s="3" t="s">
        <v>473</v>
      </c>
      <c r="AG1" s="3" t="s">
        <v>59</v>
      </c>
      <c r="AH1" s="3" t="s">
        <v>474</v>
      </c>
      <c r="AI1" s="3" t="s">
        <v>475</v>
      </c>
      <c r="AJ1" s="3" t="s">
        <v>476</v>
      </c>
      <c r="AK1" s="3" t="s">
        <v>477</v>
      </c>
      <c r="AL1" s="3" t="s">
        <v>478</v>
      </c>
      <c r="AM1" s="3" t="s">
        <v>479</v>
      </c>
      <c r="AN1" s="3" t="s">
        <v>480</v>
      </c>
      <c r="AO1" s="3" t="s">
        <v>481</v>
      </c>
      <c r="AP1" s="3" t="s">
        <v>482</v>
      </c>
      <c r="AQ1" s="3" t="s">
        <v>483</v>
      </c>
      <c r="AR1" s="3" t="s">
        <v>484</v>
      </c>
      <c r="AS1" s="3" t="s">
        <v>485</v>
      </c>
      <c r="AT1" s="3" t="s">
        <v>486</v>
      </c>
      <c r="AU1" s="3" t="s">
        <v>487</v>
      </c>
      <c r="AV1" s="3" t="s">
        <v>488</v>
      </c>
      <c r="AW1" s="3" t="s">
        <v>489</v>
      </c>
      <c r="AX1" s="3" t="s">
        <v>490</v>
      </c>
      <c r="AY1" s="3" t="s">
        <v>491</v>
      </c>
      <c r="AZ1" s="3" t="s">
        <v>492</v>
      </c>
      <c r="BA1" s="3" t="s">
        <v>493</v>
      </c>
      <c r="BB1" s="3" t="s">
        <v>494</v>
      </c>
      <c r="BC1" s="3" t="s">
        <v>495</v>
      </c>
      <c r="BD1" s="3" t="s">
        <v>496</v>
      </c>
      <c r="BE1" s="3" t="s">
        <v>497</v>
      </c>
      <c r="BF1" s="3" t="s">
        <v>498</v>
      </c>
      <c r="BG1" s="3" t="s">
        <v>499</v>
      </c>
      <c r="BH1" s="3" t="s">
        <v>500</v>
      </c>
      <c r="BI1" s="3" t="s">
        <v>501</v>
      </c>
      <c r="BJ1" s="3" t="s">
        <v>502</v>
      </c>
      <c r="BK1" s="3" t="s">
        <v>503</v>
      </c>
      <c r="BL1" s="3" t="s">
        <v>504</v>
      </c>
      <c r="BM1" s="3" t="s">
        <v>505</v>
      </c>
      <c r="BN1" s="3" t="s">
        <v>506</v>
      </c>
      <c r="BO1" s="3" t="s">
        <v>507</v>
      </c>
      <c r="BP1" s="5" t="s">
        <v>508</v>
      </c>
      <c r="BQ1" s="26"/>
      <c r="BR1" s="26"/>
    </row>
    <row r="2" spans="1:70">
      <c r="A2" s="184" t="str">
        <f>IF(upload!$A$2&lt;&gt;"", upload!A2, "")</f>
        <v>Castelli Cycling Australia Short Sleeve Blue Male T-Shirt 28000</v>
      </c>
      <c r="B2" s="178" t="str">
        <f>IF(TRIM(upload!$A2)="", "", upload!B2)</f>
        <v>Castelli Cycling Australia Short Sleeve Blue Male T-Shirt</v>
      </c>
      <c r="C2" s="178" t="str">
        <f ca="1">IF(TRIM(upload!$A2)="", "", upload!C2)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00028000 7-A-5&lt;/body&gt;&lt;/html&gt;</v>
      </c>
      <c r="D2" s="178" t="str">
        <f>IF(TRIM(upload!$A2)="", "", upload!D2)</f>
        <v>vc80</v>
      </c>
      <c r="E2" s="178" t="str">
        <f>IF(TRIM(upload!$A2)="", "", upload!E2)</f>
        <v>Sporting Goods &gt; Outdoor Recreation &gt; Cycling &gt; Cycling Apparel &amp; Accessories</v>
      </c>
      <c r="F2" s="178" t="str">
        <f>IF(TRIM(upload!$A2)="", "", upload!F2)</f>
        <v>T shirts &amp; Tops</v>
      </c>
      <c r="G2" s="178" t="str">
        <f>IF(TRIM(upload!$A2)="", "", upload!G2)</f>
        <v>New Arrivals, __label:New Arrivals</v>
      </c>
      <c r="H2" s="178" t="b">
        <f>IF(TRIM(upload!$A2)="", "", upload!H2)</f>
        <v>0</v>
      </c>
      <c r="I2" s="178" t="str">
        <f>IF(TRIM(upload!$A2)="", "", upload!I2)</f>
        <v>Size</v>
      </c>
      <c r="J2" s="178" t="str">
        <f>IF(TRIM(upload!$A2)="", "", upload!J2)</f>
        <v>L</v>
      </c>
      <c r="K2" s="178">
        <f>IF(TRIM(upload!$A2)="", "", upload!K2)</f>
        <v>0</v>
      </c>
      <c r="L2" s="178">
        <f>IF(TRIM(upload!$A2)="", "", upload!L2)</f>
        <v>0</v>
      </c>
      <c r="M2" s="178">
        <f>IF(TRIM(upload!$A2)="", "", upload!M2)</f>
        <v>0</v>
      </c>
      <c r="N2" s="178">
        <f>IF(TRIM(upload!$A2)="", "", upload!N2)</f>
        <v>0</v>
      </c>
      <c r="O2" s="178" t="str">
        <f>IF(TRIM(upload!$A2)="", "", upload!O2)</f>
        <v>00028000 7-A-5</v>
      </c>
      <c r="P2" s="178">
        <f>IF(TRIM(upload!$A2)="", "", upload!P2)</f>
        <v>500</v>
      </c>
      <c r="Q2" s="178" t="str">
        <f>IF(TRIM(upload!$A2)="", "", upload!Q2)</f>
        <v>shopify</v>
      </c>
      <c r="R2" s="178">
        <f>IF(TRIM(upload!$A2)="", "", upload!R2)</f>
        <v>1</v>
      </c>
      <c r="S2" s="178" t="str">
        <f>IF(TRIM(upload!$A2)="", "", upload!S2)</f>
        <v>deny</v>
      </c>
      <c r="T2" s="178" t="str">
        <f>IF(TRIM(upload!$A2)="", "", upload!T2)</f>
        <v>manual</v>
      </c>
      <c r="U2" s="185">
        <f>IF(TRIM(upload!$A2)="", "", upload!U2)</f>
        <v>11.988</v>
      </c>
      <c r="V2" s="185">
        <f>IF(TRIM(upload!$A2)="", "", upload!V2)</f>
        <v>0</v>
      </c>
      <c r="W2" s="178" t="b">
        <f>IF(TRIM(upload!$A2)="", "", upload!W2)</f>
        <v>1</v>
      </c>
      <c r="X2" s="178" t="b">
        <f>IF(TRIM(upload!$A2)="", "", upload!X2)</f>
        <v>1</v>
      </c>
      <c r="Y2" s="186" t="str">
        <f>IF(TRIM(upload!$A2)="", "", upload!Y2)</f>
        <v>28000</v>
      </c>
      <c r="Z2" s="187" t="str">
        <f>IF(TRIM(upload!$A2)="", "", upload!Z2)</f>
        <v>https://cdn.shopify.com/s/files/1/0608/6295/5682/files/00026534_Mitchelton_Scott_Green_Unisex_Large_Wash_Bag_IMG_6268_6379db95-bea2-4cdc-a427-c34c574e4148.jpg?v=1718368621</v>
      </c>
      <c r="AA2" s="178">
        <f>IF(TRIM(upload!$A2)="", "", upload!AA2)</f>
        <v>1</v>
      </c>
      <c r="AB2" s="178" t="str">
        <f>IF(TRIM(upload!$A2)="", "", upload!AB2)</f>
        <v>Castelli Cycling Australia Short Sleeve Blue Male T-Shirt</v>
      </c>
      <c r="AC2" s="178" t="b">
        <f>IF(TRIM(upload!$A2)="", "", upload!AC2)</f>
        <v>0</v>
      </c>
      <c r="AD2" s="178" t="str">
        <f>IF(TRIM(upload!$A2)="", "", upload!AD2)</f>
        <v>Castelli Cycling Australia Short Sleeve Blue Male T-Shirt</v>
      </c>
      <c r="AE2" s="178">
        <f>IF(TRIM(upload!$A2)="", "", upload!AE2)</f>
        <v>0</v>
      </c>
      <c r="AF2" s="178" t="str">
        <f>IF(TRIM(upload!$A2)="", "", upload!AF2)</f>
        <v>Cycling Apparel &amp; Accessories</v>
      </c>
      <c r="AG2" s="178" t="str">
        <f>IF(TRIM(upload!$A2)="", "", upload!AG2)</f>
        <v>male</v>
      </c>
      <c r="AH2" s="178">
        <f>IF(TRIM(upload!$A2)="", "", upload!AH2)</f>
        <v>0</v>
      </c>
      <c r="AI2" s="178">
        <f>IF(TRIM(upload!$A2)="", "", upload!AI2)</f>
        <v>0</v>
      </c>
      <c r="AJ2" s="178" t="str">
        <f>IF(TRIM(upload!$A2)="", "", upload!AJ2)</f>
        <v>used</v>
      </c>
      <c r="AK2" s="178" t="b">
        <f>IF(TRIM(upload!$A2)="", "", upload!AK2)</f>
        <v>1</v>
      </c>
      <c r="AL2" s="178">
        <f>IF(TRIM(upload!$A2)="", "", upload!AL2)</f>
        <v>0</v>
      </c>
      <c r="AM2" s="178">
        <f>IF(TRIM(upload!$A2)="", "", upload!AM2)</f>
        <v>0</v>
      </c>
      <c r="AN2" s="178">
        <f>IF(TRIM(upload!$A2)="", "", upload!AN2)</f>
        <v>0</v>
      </c>
      <c r="AO2" s="178">
        <f>IF(TRIM(upload!$A2)="", "", upload!AO2)</f>
        <v>0</v>
      </c>
      <c r="AP2" s="178">
        <f>IF(TRIM(upload!$A2)="", "", upload!AP2)</f>
        <v>0</v>
      </c>
      <c r="AQ2" s="178">
        <f>IF(TRIM(upload!$A2)="", "", upload!AQ2)</f>
        <v>0</v>
      </c>
      <c r="AR2" s="178" t="str">
        <f>IF(TRIM(upload!$A2)="", "", upload!AR2)</f>
        <v>kg</v>
      </c>
      <c r="AS2" s="178">
        <f>IF(TRIM(upload!$A2)="", "", upload!AS2)</f>
        <v>0</v>
      </c>
      <c r="AT2" s="185">
        <f>IF(TRIM(upload!$A2)="", "", upload!AT2)</f>
        <v>2</v>
      </c>
      <c r="AU2" s="178" t="b">
        <f>IF(TRIM(upload!$A2)="", "", upload!AU2)</f>
        <v>1</v>
      </c>
      <c r="AV2" s="178">
        <f>IF(TRIM(upload!$A2)="", "", upload!AV2)</f>
        <v>0</v>
      </c>
      <c r="AW2" s="178">
        <f>IF(TRIM(upload!$A2)="", "", upload!AW2)</f>
        <v>0</v>
      </c>
      <c r="AX2" s="178" t="b">
        <f>IF(TRIM(upload!$A2)="", "", upload!AX2)</f>
        <v>1</v>
      </c>
      <c r="AY2" s="178">
        <f>IF(TRIM(upload!$A2)="", "", upload!AY2)</f>
        <v>0</v>
      </c>
      <c r="AZ2" s="178">
        <f>IF(TRIM(upload!$A2)="", "", upload!AZ2)</f>
        <v>0</v>
      </c>
      <c r="BA2" s="178" t="b">
        <f>IF(TRIM(upload!$A2)="", "", upload!BA2)</f>
        <v>1</v>
      </c>
      <c r="BB2" s="178">
        <f>IF(TRIM(upload!$A2)="", "", upload!BB2)</f>
        <v>0</v>
      </c>
      <c r="BC2" s="178">
        <f>IF(TRIM(upload!$A2)="", "", upload!BC2)</f>
        <v>0</v>
      </c>
      <c r="BD2" s="178" t="b">
        <f>IF(TRIM(upload!$A2)="", "", upload!BD2)</f>
        <v>1</v>
      </c>
      <c r="BE2" s="178">
        <f>IF(TRIM(upload!$A2)="", "", upload!BE2)</f>
        <v>0</v>
      </c>
      <c r="BF2" s="178">
        <f>IF(TRIM(upload!$A2)="", "", upload!BF2)</f>
        <v>0</v>
      </c>
      <c r="BG2" s="178" t="b">
        <f>IF(TRIM(upload!$A2)="", "", upload!BG2)</f>
        <v>1</v>
      </c>
      <c r="BH2" s="178">
        <f>IF(TRIM(upload!$A2)="", "", upload!BH2)</f>
        <v>0</v>
      </c>
      <c r="BI2" s="178">
        <f>IF(TRIM(upload!$A2)="", "", upload!BI2)</f>
        <v>0</v>
      </c>
      <c r="BJ2" s="178" t="b">
        <f>IF(TRIM(upload!$A2)="", "", upload!BJ2)</f>
        <v>1</v>
      </c>
      <c r="BK2" s="178">
        <f>IF(TRIM(upload!$A2)="", "", upload!BK2)</f>
        <v>0</v>
      </c>
      <c r="BL2" s="178">
        <f>IF(TRIM(upload!$A2)="", "", upload!BL2)</f>
        <v>0</v>
      </c>
      <c r="BM2" s="178" t="b">
        <f>IF(TRIM(upload!$A2)="", "", upload!BM2)</f>
        <v>1</v>
      </c>
      <c r="BN2" s="178">
        <f>IF(TRIM(upload!$A2)="", "", upload!BN2)</f>
        <v>0</v>
      </c>
      <c r="BO2" s="178">
        <f>IF(TRIM(upload!$A2)="", "", upload!BO2)</f>
        <v>0</v>
      </c>
      <c r="BP2" s="178" t="str">
        <f>IF(TRIM(upload!$A2)="", "", upload!BP2)</f>
        <v>draft</v>
      </c>
      <c r="BQ2" s="84"/>
      <c r="BR2" s="84">
        <f>IF(upload!$A$2&lt;&gt;"", upload!BR2, "")</f>
        <v>0</v>
      </c>
    </row>
    <row r="3" spans="1:70">
      <c r="A3" s="188" t="str">
        <f>IF(upload!$A$3&lt;&gt;"", upload!A3, "")</f>
        <v>Castelli Cycling Australia Short Sleeve Blue Male T-Shirt 28000</v>
      </c>
      <c r="B3" s="178" t="str">
        <f>IF(TRIM(upload!$A3)="", "", upload!B3)</f>
        <v/>
      </c>
      <c r="C3" s="178">
        <f>IF(TRIM(upload!$A3)="", "", upload!C3)</f>
        <v>0</v>
      </c>
      <c r="D3" s="178" t="str">
        <f>IF(TRIM(upload!$A3)="", "", upload!D3)</f>
        <v/>
      </c>
      <c r="E3" s="178">
        <f>IF(TRIM(upload!$A3)="", "", upload!E3)</f>
        <v>0</v>
      </c>
      <c r="F3" s="178" t="str">
        <f>IF(TRIM(upload!$A3)="", "", upload!F3)</f>
        <v/>
      </c>
      <c r="G3" s="178">
        <f>IF(TRIM(upload!$A3)="", "", upload!G3)</f>
        <v>0</v>
      </c>
      <c r="H3" s="178">
        <f>IF(TRIM(upload!$A3)="", "", upload!H3)</f>
        <v>0</v>
      </c>
      <c r="I3" s="178" t="str">
        <f>IF(TRIM(upload!$A3)="", "", upload!I3)</f>
        <v/>
      </c>
      <c r="J3" s="178" t="str">
        <f>IF(TRIM(upload!$A3)="", "", upload!J3)</f>
        <v/>
      </c>
      <c r="K3" s="178">
        <f>IF(TRIM(upload!$A3)="", "", upload!K3)</f>
        <v>0</v>
      </c>
      <c r="L3" s="178">
        <f>IF(TRIM(upload!$A3)="", "", upload!L3)</f>
        <v>0</v>
      </c>
      <c r="M3" s="178">
        <f>IF(TRIM(upload!$A3)="", "", upload!M3)</f>
        <v>0</v>
      </c>
      <c r="N3" s="178">
        <f>IF(TRIM(upload!$A3)="", "", upload!N3)</f>
        <v>0</v>
      </c>
      <c r="O3" s="178" t="str">
        <f>IF(TRIM(upload!$A3)="", "", upload!O3)</f>
        <v/>
      </c>
      <c r="P3" s="178" t="str">
        <f>IF(TRIM(upload!$A3)="", "", upload!P3)</f>
        <v/>
      </c>
      <c r="Q3" s="178">
        <f>IF(TRIM(upload!$A3)="", "", upload!Q3)</f>
        <v>0</v>
      </c>
      <c r="R3" s="178" t="str">
        <f>IF(TRIM(upload!$A3)="", "", upload!R3)</f>
        <v/>
      </c>
      <c r="S3" s="178">
        <f>IF(TRIM(upload!$A3)="", "", upload!S3)</f>
        <v>0</v>
      </c>
      <c r="T3" s="178">
        <f>IF(TRIM(upload!$A3)="", "", upload!T3)</f>
        <v>0</v>
      </c>
      <c r="U3" s="178" t="str">
        <f>IF(TRIM(upload!$A3)="", "", upload!U3)</f>
        <v/>
      </c>
      <c r="V3" s="178" t="str">
        <f>IF(TRIM(upload!$A3)="", "", upload!V3)</f>
        <v/>
      </c>
      <c r="W3" s="178">
        <f>IF(TRIM(upload!$A3)="", "", upload!W3)</f>
        <v>0</v>
      </c>
      <c r="X3" s="178">
        <f>IF(TRIM(upload!$A3)="", "", upload!X3)</f>
        <v>0</v>
      </c>
      <c r="Y3" s="178" t="str">
        <f>IF(TRIM(upload!$A3)="", "", upload!Y3)</f>
        <v/>
      </c>
      <c r="Z3" s="178">
        <f>IF(TRIM(upload!$A3)="", "", upload!Z3)</f>
        <v>0</v>
      </c>
      <c r="AA3" s="178">
        <f>IF(TRIM(upload!$A3)="", "", upload!AA3)</f>
        <v>2</v>
      </c>
      <c r="AB3" s="178" t="str">
        <f>IF(TRIM(upload!$A3)="", "", upload!AB3)</f>
        <v>Castelli Cycling Australia Short Sleeve Blue Male T-Shirt</v>
      </c>
      <c r="AC3" s="178">
        <f>IF(TRIM(upload!$A3)="", "", upload!AC3)</f>
        <v>0</v>
      </c>
      <c r="AD3" s="178" t="str">
        <f>IF(TRIM(upload!$A3)="", "", upload!AD3)</f>
        <v/>
      </c>
      <c r="AE3" s="178">
        <f>IF(TRIM(upload!$A3)="", "", upload!AE3)</f>
        <v>0</v>
      </c>
      <c r="AF3" s="178">
        <f>IF(TRIM(upload!$A3)="", "", upload!AF3)</f>
        <v>0</v>
      </c>
      <c r="AG3" s="178" t="str">
        <f>IF(TRIM(upload!$A3)="", "", upload!AG3)</f>
        <v/>
      </c>
      <c r="AH3" s="178">
        <f>IF(TRIM(upload!$A3)="", "", upload!AH3)</f>
        <v>0</v>
      </c>
      <c r="AI3" s="178">
        <f>IF(TRIM(upload!$A3)="", "", upload!AI3)</f>
        <v>0</v>
      </c>
      <c r="AJ3" s="178" t="str">
        <f>IF(TRIM(upload!$A3)="", "", upload!AJ3)</f>
        <v/>
      </c>
      <c r="AK3" s="178">
        <f>IF(TRIM(upload!$A3)="", "", upload!AK3)</f>
        <v>0</v>
      </c>
      <c r="AL3" s="178">
        <f>IF(TRIM(upload!$A3)="", "", upload!AL3)</f>
        <v>0</v>
      </c>
      <c r="AM3" s="178">
        <f>IF(TRIM(upload!$A3)="", "", upload!AM3)</f>
        <v>0</v>
      </c>
      <c r="AN3" s="178">
        <f>IF(TRIM(upload!$A3)="", "", upload!AN3)</f>
        <v>0</v>
      </c>
      <c r="AO3" s="178">
        <f>IF(TRIM(upload!$A3)="", "", upload!AO3)</f>
        <v>0</v>
      </c>
      <c r="AP3" s="178">
        <f>IF(TRIM(upload!$A3)="", "", upload!AP3)</f>
        <v>0</v>
      </c>
      <c r="AQ3" s="178">
        <f>IF(TRIM(upload!$A3)="", "", upload!AQ3)</f>
        <v>0</v>
      </c>
      <c r="AR3" s="178">
        <f>IF(TRIM(upload!$A3)="", "", upload!AR3)</f>
        <v>0</v>
      </c>
      <c r="AS3" s="178">
        <f>IF(TRIM(upload!$A3)="", "", upload!AS3)</f>
        <v>0</v>
      </c>
      <c r="AT3" s="178" t="str">
        <f>IF(TRIM(upload!$A3)="", "", upload!AT3)</f>
        <v/>
      </c>
      <c r="AU3" s="178">
        <f>IF(TRIM(upload!$A3)="", "", upload!AU3)</f>
        <v>0</v>
      </c>
      <c r="AV3" s="178">
        <f>IF(TRIM(upload!$A3)="", "", upload!AV3)</f>
        <v>0</v>
      </c>
      <c r="AW3" s="178">
        <f>IF(TRIM(upload!$A3)="", "", upload!AW3)</f>
        <v>0</v>
      </c>
      <c r="AX3" s="178">
        <f>IF(TRIM(upload!$A3)="", "", upload!AX3)</f>
        <v>0</v>
      </c>
      <c r="AY3" s="178">
        <f>IF(TRIM(upload!$A3)="", "", upload!AY3)</f>
        <v>0</v>
      </c>
      <c r="AZ3" s="178">
        <f>IF(TRIM(upload!$A3)="", "", upload!AZ3)</f>
        <v>0</v>
      </c>
      <c r="BA3" s="178">
        <f>IF(TRIM(upload!$A3)="", "", upload!BA3)</f>
        <v>0</v>
      </c>
      <c r="BB3" s="178">
        <f>IF(TRIM(upload!$A3)="", "", upload!BB3)</f>
        <v>0</v>
      </c>
      <c r="BC3" s="178">
        <f>IF(TRIM(upload!$A3)="", "", upload!BC3)</f>
        <v>0</v>
      </c>
      <c r="BD3" s="178">
        <f>IF(TRIM(upload!$A3)="", "", upload!BD3)</f>
        <v>0</v>
      </c>
      <c r="BE3" s="178">
        <f>IF(TRIM(upload!$A3)="", "", upload!BE3)</f>
        <v>0</v>
      </c>
      <c r="BF3" s="178">
        <f>IF(TRIM(upload!$A3)="", "", upload!BF3)</f>
        <v>0</v>
      </c>
      <c r="BG3" s="178">
        <f>IF(TRIM(upload!$A3)="", "", upload!BG3)</f>
        <v>0</v>
      </c>
      <c r="BH3" s="178">
        <f>IF(TRIM(upload!$A3)="", "", upload!BH3)</f>
        <v>0</v>
      </c>
      <c r="BI3" s="178">
        <f>IF(TRIM(upload!$A3)="", "", upload!BI3)</f>
        <v>0</v>
      </c>
      <c r="BJ3" s="178">
        <f>IF(TRIM(upload!$A3)="", "", upload!BJ3)</f>
        <v>0</v>
      </c>
      <c r="BK3" s="178">
        <f>IF(TRIM(upload!$A3)="", "", upload!BK3)</f>
        <v>0</v>
      </c>
      <c r="BL3" s="178">
        <f>IF(TRIM(upload!$A3)="", "", upload!BL3)</f>
        <v>0</v>
      </c>
      <c r="BM3" s="178">
        <f>IF(TRIM(upload!$A3)="", "", upload!BM3)</f>
        <v>0</v>
      </c>
      <c r="BN3" s="178">
        <f>IF(TRIM(upload!$A3)="", "", upload!BN3)</f>
        <v>0</v>
      </c>
      <c r="BO3" s="178">
        <f>IF(TRIM(upload!$A3)="", "", upload!BO3)</f>
        <v>0</v>
      </c>
      <c r="BP3" s="178">
        <f>IF(TRIM(upload!$A3)="", "", upload!BP3)</f>
        <v>0</v>
      </c>
      <c r="BQ3" s="84"/>
      <c r="BR3" s="84">
        <f>IF(upload!$A$3&lt;&gt;"", upload!BR3, "")</f>
        <v>0</v>
      </c>
    </row>
    <row r="4" spans="1:70">
      <c r="A4" s="188" t="str">
        <f>IF(upload!$A$4&lt;&gt;"", upload!A4, "")</f>
        <v>Castelli Cycling Australia Short Sleeve Blue Male T-Shirt 28000</v>
      </c>
      <c r="B4" s="178" t="str">
        <f>IF(TRIM(upload!$A4)="", "", upload!B4)</f>
        <v/>
      </c>
      <c r="C4" s="178">
        <f>IF(TRIM(upload!$A4)="", "", upload!C4)</f>
        <v>0</v>
      </c>
      <c r="D4" s="178" t="str">
        <f>IF(TRIM(upload!$A4)="", "", upload!D4)</f>
        <v/>
      </c>
      <c r="E4" s="178">
        <f>IF(TRIM(upload!$A4)="", "", upload!E4)</f>
        <v>0</v>
      </c>
      <c r="F4" s="178" t="str">
        <f>IF(TRIM(upload!$A4)="", "", upload!F4)</f>
        <v/>
      </c>
      <c r="G4" s="178">
        <f>IF(TRIM(upload!$A4)="", "", upload!G4)</f>
        <v>0</v>
      </c>
      <c r="H4" s="178">
        <f>IF(TRIM(upload!$A4)="", "", upload!H4)</f>
        <v>0</v>
      </c>
      <c r="I4" s="178" t="str">
        <f>IF(TRIM(upload!$A4)="", "", upload!I4)</f>
        <v/>
      </c>
      <c r="J4" s="178" t="str">
        <f>IF(TRIM(upload!$A4)="", "", upload!J4)</f>
        <v/>
      </c>
      <c r="K4" s="178">
        <f>IF(TRIM(upload!$A4)="", "", upload!K4)</f>
        <v>0</v>
      </c>
      <c r="L4" s="178">
        <f>IF(TRIM(upload!$A4)="", "", upload!L4)</f>
        <v>0</v>
      </c>
      <c r="M4" s="178">
        <f>IF(TRIM(upload!$A4)="", "", upload!M4)</f>
        <v>0</v>
      </c>
      <c r="N4" s="178">
        <f>IF(TRIM(upload!$A4)="", "", upload!N4)</f>
        <v>0</v>
      </c>
      <c r="O4" s="178" t="str">
        <f>IF(TRIM(upload!$A4)="", "", upload!O4)</f>
        <v/>
      </c>
      <c r="P4" s="178" t="str">
        <f>IF(TRIM(upload!$A4)="", "", upload!P4)</f>
        <v/>
      </c>
      <c r="Q4" s="178">
        <f>IF(TRIM(upload!$A4)="", "", upload!Q4)</f>
        <v>0</v>
      </c>
      <c r="R4" s="178" t="str">
        <f>IF(TRIM(upload!$A4)="", "", upload!R4)</f>
        <v/>
      </c>
      <c r="S4" s="178">
        <f>IF(TRIM(upload!$A4)="", "", upload!S4)</f>
        <v>0</v>
      </c>
      <c r="T4" s="178">
        <f>IF(TRIM(upload!$A4)="", "", upload!T4)</f>
        <v>0</v>
      </c>
      <c r="U4" s="178" t="str">
        <f>IF(TRIM(upload!$A4)="", "", upload!U4)</f>
        <v/>
      </c>
      <c r="V4" s="178" t="str">
        <f>IF(TRIM(upload!$A4)="", "", upload!V4)</f>
        <v/>
      </c>
      <c r="W4" s="178">
        <f>IF(TRIM(upload!$A4)="", "", upload!W4)</f>
        <v>0</v>
      </c>
      <c r="X4" s="178">
        <f>IF(TRIM(upload!$A4)="", "", upload!X4)</f>
        <v>0</v>
      </c>
      <c r="Y4" s="178" t="str">
        <f>IF(TRIM(upload!$A4)="", "", upload!Y4)</f>
        <v/>
      </c>
      <c r="Z4" s="178">
        <f>IF(TRIM(upload!$A4)="", "", upload!Z4)</f>
        <v>0</v>
      </c>
      <c r="AA4" s="178">
        <f>IF(TRIM(upload!$A4)="", "", upload!AA4)</f>
        <v>3</v>
      </c>
      <c r="AB4" s="178" t="str">
        <f>IF(TRIM(upload!$A4)="", "", upload!AB4)</f>
        <v>Castelli Cycling Australia Short Sleeve Blue Male T-Shirt</v>
      </c>
      <c r="AC4" s="178">
        <f>IF(TRIM(upload!$A4)="", "", upload!AC4)</f>
        <v>0</v>
      </c>
      <c r="AD4" s="178" t="str">
        <f>IF(TRIM(upload!$A4)="", "", upload!AD4)</f>
        <v/>
      </c>
      <c r="AE4" s="178">
        <f>IF(TRIM(upload!$A4)="", "", upload!AE4)</f>
        <v>0</v>
      </c>
      <c r="AF4" s="178">
        <f>IF(TRIM(upload!$A4)="", "", upload!AF4)</f>
        <v>0</v>
      </c>
      <c r="AG4" s="178" t="str">
        <f>IF(TRIM(upload!$A4)="", "", upload!AG4)</f>
        <v/>
      </c>
      <c r="AH4" s="178">
        <f>IF(TRIM(upload!$A4)="", "", upload!AH4)</f>
        <v>0</v>
      </c>
      <c r="AI4" s="178">
        <f>IF(TRIM(upload!$A4)="", "", upload!AI4)</f>
        <v>0</v>
      </c>
      <c r="AJ4" s="178" t="str">
        <f>IF(TRIM(upload!$A4)="", "", upload!AJ4)</f>
        <v/>
      </c>
      <c r="AK4" s="178">
        <f>IF(TRIM(upload!$A4)="", "", upload!AK4)</f>
        <v>0</v>
      </c>
      <c r="AL4" s="178">
        <f>IF(TRIM(upload!$A4)="", "", upload!AL4)</f>
        <v>0</v>
      </c>
      <c r="AM4" s="178">
        <f>IF(TRIM(upload!$A4)="", "", upload!AM4)</f>
        <v>0</v>
      </c>
      <c r="AN4" s="178">
        <f>IF(TRIM(upload!$A4)="", "", upload!AN4)</f>
        <v>0</v>
      </c>
      <c r="AO4" s="178">
        <f>IF(TRIM(upload!$A4)="", "", upload!AO4)</f>
        <v>0</v>
      </c>
      <c r="AP4" s="178">
        <f>IF(TRIM(upload!$A4)="", "", upload!AP4)</f>
        <v>0</v>
      </c>
      <c r="AQ4" s="178">
        <f>IF(TRIM(upload!$A4)="", "", upload!AQ4)</f>
        <v>0</v>
      </c>
      <c r="AR4" s="178">
        <f>IF(TRIM(upload!$A4)="", "", upload!AR4)</f>
        <v>0</v>
      </c>
      <c r="AS4" s="178">
        <f>IF(TRIM(upload!$A4)="", "", upload!AS4)</f>
        <v>0</v>
      </c>
      <c r="AT4" s="178" t="str">
        <f>IF(TRIM(upload!$A4)="", "", upload!AT4)</f>
        <v/>
      </c>
      <c r="AU4" s="178">
        <f>IF(TRIM(upload!$A4)="", "", upload!AU4)</f>
        <v>0</v>
      </c>
      <c r="AV4" s="178">
        <f>IF(TRIM(upload!$A4)="", "", upload!AV4)</f>
        <v>0</v>
      </c>
      <c r="AW4" s="178">
        <f>IF(TRIM(upload!$A4)="", "", upload!AW4)</f>
        <v>0</v>
      </c>
      <c r="AX4" s="178">
        <f>IF(TRIM(upload!$A4)="", "", upload!AX4)</f>
        <v>0</v>
      </c>
      <c r="AY4" s="178">
        <f>IF(TRIM(upload!$A4)="", "", upload!AY4)</f>
        <v>0</v>
      </c>
      <c r="AZ4" s="178">
        <f>IF(TRIM(upload!$A4)="", "", upload!AZ4)</f>
        <v>0</v>
      </c>
      <c r="BA4" s="178">
        <f>IF(TRIM(upload!$A4)="", "", upload!BA4)</f>
        <v>0</v>
      </c>
      <c r="BB4" s="178">
        <f>IF(TRIM(upload!$A4)="", "", upload!BB4)</f>
        <v>0</v>
      </c>
      <c r="BC4" s="178">
        <f>IF(TRIM(upload!$A4)="", "", upload!BC4)</f>
        <v>0</v>
      </c>
      <c r="BD4" s="178">
        <f>IF(TRIM(upload!$A4)="", "", upload!BD4)</f>
        <v>0</v>
      </c>
      <c r="BE4" s="178">
        <f>IF(TRIM(upload!$A4)="", "", upload!BE4)</f>
        <v>0</v>
      </c>
      <c r="BF4" s="178">
        <f>IF(TRIM(upload!$A4)="", "", upload!BF4)</f>
        <v>0</v>
      </c>
      <c r="BG4" s="178">
        <f>IF(TRIM(upload!$A4)="", "", upload!BG4)</f>
        <v>0</v>
      </c>
      <c r="BH4" s="178">
        <f>IF(TRIM(upload!$A4)="", "", upload!BH4)</f>
        <v>0</v>
      </c>
      <c r="BI4" s="178">
        <f>IF(TRIM(upload!$A4)="", "", upload!BI4)</f>
        <v>0</v>
      </c>
      <c r="BJ4" s="178">
        <f>IF(TRIM(upload!$A4)="", "", upload!BJ4)</f>
        <v>0</v>
      </c>
      <c r="BK4" s="178">
        <f>IF(TRIM(upload!$A4)="", "", upload!BK4)</f>
        <v>0</v>
      </c>
      <c r="BL4" s="178">
        <f>IF(TRIM(upload!$A4)="", "", upload!BL4)</f>
        <v>0</v>
      </c>
      <c r="BM4" s="178">
        <f>IF(TRIM(upload!$A4)="", "", upload!BM4)</f>
        <v>0</v>
      </c>
      <c r="BN4" s="178">
        <f>IF(TRIM(upload!$A4)="", "", upload!BN4)</f>
        <v>0</v>
      </c>
      <c r="BO4" s="178">
        <f>IF(TRIM(upload!$A4)="", "", upload!BO4)</f>
        <v>0</v>
      </c>
      <c r="BP4" s="178">
        <f>IF(TRIM(upload!$A4)="", "", upload!BP4)</f>
        <v>0</v>
      </c>
      <c r="BQ4" s="84"/>
      <c r="BR4" s="84">
        <f>IF(upload!$A$4&lt;&gt;"", upload!BR4, "")</f>
        <v>0</v>
      </c>
    </row>
    <row r="5" spans="1:70">
      <c r="A5" s="188" t="str">
        <f>IF(upload!$A$5&lt;&gt;"", upload!A5, "")</f>
        <v>Castelli Cycling Australia Short Sleeve Blue Male T-Shirt 28000</v>
      </c>
      <c r="B5" s="178" t="str">
        <f>IF(TRIM(upload!$A5)="", "", upload!B5)</f>
        <v/>
      </c>
      <c r="C5" s="178">
        <f>IF(TRIM(upload!$A5)="", "", upload!C5)</f>
        <v>0</v>
      </c>
      <c r="D5" s="178" t="str">
        <f>IF(TRIM(upload!$A5)="", "", upload!D5)</f>
        <v/>
      </c>
      <c r="E5" s="178">
        <f>IF(TRIM(upload!$A5)="", "", upload!E5)</f>
        <v>0</v>
      </c>
      <c r="F5" s="178" t="str">
        <f>IF(TRIM(upload!$A5)="", "", upload!F5)</f>
        <v/>
      </c>
      <c r="G5" s="178">
        <f>IF(TRIM(upload!$A5)="", "", upload!G5)</f>
        <v>0</v>
      </c>
      <c r="H5" s="178">
        <f>IF(TRIM(upload!$A5)="", "", upload!H5)</f>
        <v>0</v>
      </c>
      <c r="I5" s="178" t="str">
        <f>IF(TRIM(upload!$A5)="", "", upload!I5)</f>
        <v/>
      </c>
      <c r="J5" s="178" t="str">
        <f>IF(TRIM(upload!$A5)="", "", upload!J5)</f>
        <v/>
      </c>
      <c r="K5" s="178">
        <f>IF(TRIM(upload!$A5)="", "", upload!K5)</f>
        <v>0</v>
      </c>
      <c r="L5" s="178">
        <f>IF(TRIM(upload!$A5)="", "", upload!L5)</f>
        <v>0</v>
      </c>
      <c r="M5" s="178">
        <f>IF(TRIM(upload!$A5)="", "", upload!M5)</f>
        <v>0</v>
      </c>
      <c r="N5" s="178">
        <f>IF(TRIM(upload!$A5)="", "", upload!N5)</f>
        <v>0</v>
      </c>
      <c r="O5" s="178" t="str">
        <f>IF(TRIM(upload!$A5)="", "", upload!O5)</f>
        <v/>
      </c>
      <c r="P5" s="178" t="str">
        <f>IF(TRIM(upload!$A5)="", "", upload!P5)</f>
        <v/>
      </c>
      <c r="Q5" s="178">
        <f>IF(TRIM(upload!$A5)="", "", upload!Q5)</f>
        <v>0</v>
      </c>
      <c r="R5" s="178" t="str">
        <f>IF(TRIM(upload!$A5)="", "", upload!R5)</f>
        <v/>
      </c>
      <c r="S5" s="178">
        <f>IF(TRIM(upload!$A5)="", "", upload!S5)</f>
        <v>0</v>
      </c>
      <c r="T5" s="178">
        <f>IF(TRIM(upload!$A5)="", "", upload!T5)</f>
        <v>0</v>
      </c>
      <c r="U5" s="178" t="str">
        <f>IF(TRIM(upload!$A5)="", "", upload!U5)</f>
        <v/>
      </c>
      <c r="V5" s="178" t="str">
        <f>IF(TRIM(upload!$A5)="", "", upload!V5)</f>
        <v/>
      </c>
      <c r="W5" s="178">
        <f>IF(TRIM(upload!$A5)="", "", upload!W5)</f>
        <v>0</v>
      </c>
      <c r="X5" s="178">
        <f>IF(TRIM(upload!$A5)="", "", upload!X5)</f>
        <v>0</v>
      </c>
      <c r="Y5" s="178" t="str">
        <f>IF(TRIM(upload!$A5)="", "", upload!Y5)</f>
        <v/>
      </c>
      <c r="Z5" s="178">
        <f>IF(TRIM(upload!$A5)="", "", upload!Z5)</f>
        <v>0</v>
      </c>
      <c r="AA5" s="178">
        <f>IF(TRIM(upload!$A5)="", "", upload!AA5)</f>
        <v>4</v>
      </c>
      <c r="AB5" s="178" t="str">
        <f>IF(TRIM(upload!$A5)="", "", upload!AB5)</f>
        <v>Castelli Cycling Australia Short Sleeve Blue Male T-Shirt</v>
      </c>
      <c r="AC5" s="178">
        <f>IF(TRIM(upload!$A5)="", "", upload!AC5)</f>
        <v>0</v>
      </c>
      <c r="AD5" s="178" t="str">
        <f>IF(TRIM(upload!$A5)="", "", upload!AD5)</f>
        <v/>
      </c>
      <c r="AE5" s="178">
        <f>IF(TRIM(upload!$A5)="", "", upload!AE5)</f>
        <v>0</v>
      </c>
      <c r="AF5" s="178">
        <f>IF(TRIM(upload!$A5)="", "", upload!AF5)</f>
        <v>0</v>
      </c>
      <c r="AG5" s="178" t="str">
        <f>IF(TRIM(upload!$A5)="", "", upload!AG5)</f>
        <v/>
      </c>
      <c r="AH5" s="178">
        <f>IF(TRIM(upload!$A5)="", "", upload!AH5)</f>
        <v>0</v>
      </c>
      <c r="AI5" s="178">
        <f>IF(TRIM(upload!$A5)="", "", upload!AI5)</f>
        <v>0</v>
      </c>
      <c r="AJ5" s="178" t="str">
        <f>IF(TRIM(upload!$A5)="", "", upload!AJ5)</f>
        <v/>
      </c>
      <c r="AK5" s="178">
        <f>IF(TRIM(upload!$A5)="", "", upload!AK5)</f>
        <v>0</v>
      </c>
      <c r="AL5" s="178">
        <f>IF(TRIM(upload!$A5)="", "", upload!AL5)</f>
        <v>0</v>
      </c>
      <c r="AM5" s="178">
        <f>IF(TRIM(upload!$A5)="", "", upload!AM5)</f>
        <v>0</v>
      </c>
      <c r="AN5" s="178">
        <f>IF(TRIM(upload!$A5)="", "", upload!AN5)</f>
        <v>0</v>
      </c>
      <c r="AO5" s="178">
        <f>IF(TRIM(upload!$A5)="", "", upload!AO5)</f>
        <v>0</v>
      </c>
      <c r="AP5" s="178">
        <f>IF(TRIM(upload!$A5)="", "", upload!AP5)</f>
        <v>0</v>
      </c>
      <c r="AQ5" s="178">
        <f>IF(TRIM(upload!$A5)="", "", upload!AQ5)</f>
        <v>0</v>
      </c>
      <c r="AR5" s="178">
        <f>IF(TRIM(upload!$A5)="", "", upload!AR5)</f>
        <v>0</v>
      </c>
      <c r="AS5" s="178">
        <f>IF(TRIM(upload!$A5)="", "", upload!AS5)</f>
        <v>0</v>
      </c>
      <c r="AT5" s="178" t="str">
        <f>IF(TRIM(upload!$A5)="", "", upload!AT5)</f>
        <v/>
      </c>
      <c r="AU5" s="178">
        <f>IF(TRIM(upload!$A5)="", "", upload!AU5)</f>
        <v>0</v>
      </c>
      <c r="AV5" s="178">
        <f>IF(TRIM(upload!$A5)="", "", upload!AV5)</f>
        <v>0</v>
      </c>
      <c r="AW5" s="178">
        <f>IF(TRIM(upload!$A5)="", "", upload!AW5)</f>
        <v>0</v>
      </c>
      <c r="AX5" s="178">
        <f>IF(TRIM(upload!$A5)="", "", upload!AX5)</f>
        <v>0</v>
      </c>
      <c r="AY5" s="178">
        <f>IF(TRIM(upload!$A5)="", "", upload!AY5)</f>
        <v>0</v>
      </c>
      <c r="AZ5" s="178">
        <f>IF(TRIM(upload!$A5)="", "", upload!AZ5)</f>
        <v>0</v>
      </c>
      <c r="BA5" s="178">
        <f>IF(TRIM(upload!$A5)="", "", upload!BA5)</f>
        <v>0</v>
      </c>
      <c r="BB5" s="178">
        <f>IF(TRIM(upload!$A5)="", "", upload!BB5)</f>
        <v>0</v>
      </c>
      <c r="BC5" s="178">
        <f>IF(TRIM(upload!$A5)="", "", upload!BC5)</f>
        <v>0</v>
      </c>
      <c r="BD5" s="178">
        <f>IF(TRIM(upload!$A5)="", "", upload!BD5)</f>
        <v>0</v>
      </c>
      <c r="BE5" s="178">
        <f>IF(TRIM(upload!$A5)="", "", upload!BE5)</f>
        <v>0</v>
      </c>
      <c r="BF5" s="178">
        <f>IF(TRIM(upload!$A5)="", "", upload!BF5)</f>
        <v>0</v>
      </c>
      <c r="BG5" s="178">
        <f>IF(TRIM(upload!$A5)="", "", upload!BG5)</f>
        <v>0</v>
      </c>
      <c r="BH5" s="178">
        <f>IF(TRIM(upload!$A5)="", "", upload!BH5)</f>
        <v>0</v>
      </c>
      <c r="BI5" s="178">
        <f>IF(TRIM(upload!$A5)="", "", upload!BI5)</f>
        <v>0</v>
      </c>
      <c r="BJ5" s="178">
        <f>IF(TRIM(upload!$A5)="", "", upload!BJ5)</f>
        <v>0</v>
      </c>
      <c r="BK5" s="178">
        <f>IF(TRIM(upload!$A5)="", "", upload!BK5)</f>
        <v>0</v>
      </c>
      <c r="BL5" s="178">
        <f>IF(TRIM(upload!$A5)="", "", upload!BL5)</f>
        <v>0</v>
      </c>
      <c r="BM5" s="178">
        <f>IF(TRIM(upload!$A5)="", "", upload!BM5)</f>
        <v>0</v>
      </c>
      <c r="BN5" s="178">
        <f>IF(TRIM(upload!$A5)="", "", upload!BN5)</f>
        <v>0</v>
      </c>
      <c r="BO5" s="178">
        <f>IF(TRIM(upload!$A5)="", "", upload!BO5)</f>
        <v>0</v>
      </c>
      <c r="BP5" s="178">
        <f>IF(TRIM(upload!$A5)="", "", upload!BP5)</f>
        <v>0</v>
      </c>
      <c r="BQ5" s="84"/>
      <c r="BR5" s="84">
        <f>IF(upload!$A$5&lt;&gt;"", upload!BR5, "")</f>
        <v>0</v>
      </c>
    </row>
    <row r="6" spans="1:70">
      <c r="A6" s="188" t="str">
        <f>IF(upload!$A6&lt;&gt;"", upload!A6, "")</f>
        <v>Castelli Cycling Australia Short Sleeve Blue Male T-Shirt 28001</v>
      </c>
      <c r="B6" s="178" t="str">
        <f>IF(TRIM(upload!$A6)="", "", upload!B6)</f>
        <v>Castelli Cycling Australia Short Sleeve Blue Male T-Shirt</v>
      </c>
      <c r="C6" s="178" t="str">
        <f ca="1">IF(TRIM(upload!$A6)="", "", upload!C6)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00028001 7-A-5&lt;/body&gt;&lt;/html&gt;</v>
      </c>
      <c r="D6" s="178" t="str">
        <f>IF(TRIM(upload!$A6)="", "", upload!D6)</f>
        <v>vc80</v>
      </c>
      <c r="E6" s="178" t="str">
        <f>IF(TRIM(upload!$A6)="", "", upload!E6)</f>
        <v>Sporting Goods &gt; Outdoor Recreation &gt; Cycling &gt; Cycling Apparel &amp; Accessories</v>
      </c>
      <c r="F6" s="178" t="str">
        <f>IF(TRIM(upload!$A6)="", "", upload!F6)</f>
        <v>T shirts &amp; Tops</v>
      </c>
      <c r="G6" s="178" t="str">
        <f>IF(TRIM(upload!$A6)="", "", upload!G6)</f>
        <v>New Arrivals, __label:New Arrivals</v>
      </c>
      <c r="H6" s="178" t="b">
        <f>IF(TRIM(upload!$A6)="", "", upload!H6)</f>
        <v>0</v>
      </c>
      <c r="I6" s="178" t="str">
        <f>IF(TRIM(upload!$A6)="", "", upload!I6)</f>
        <v>Size</v>
      </c>
      <c r="J6" s="178" t="str">
        <f>IF(TRIM(upload!$A6)="", "", upload!J6)</f>
        <v>L</v>
      </c>
      <c r="K6" s="178">
        <f>IF(TRIM(upload!$A6)="", "", upload!K6)</f>
        <v>0</v>
      </c>
      <c r="L6" s="178">
        <f>IF(TRIM(upload!$A6)="", "", upload!L6)</f>
        <v>0</v>
      </c>
      <c r="M6" s="178">
        <f>IF(TRIM(upload!$A6)="", "", upload!M6)</f>
        <v>0</v>
      </c>
      <c r="N6" s="178">
        <f>IF(TRIM(upload!$A6)="", "", upload!N6)</f>
        <v>0</v>
      </c>
      <c r="O6" s="178" t="str">
        <f>IF(TRIM(upload!$A6)="", "", upload!O6)</f>
        <v>00028001 7-A-5</v>
      </c>
      <c r="P6" s="178">
        <f>IF(TRIM(upload!$A6)="", "", upload!P6)</f>
        <v>500</v>
      </c>
      <c r="Q6" s="178" t="str">
        <f>IF(TRIM(upload!$A6)="", "", upload!Q6)</f>
        <v>shopify</v>
      </c>
      <c r="R6" s="178">
        <f>IF(TRIM(upload!$A6)="", "", upload!R6)</f>
        <v>1</v>
      </c>
      <c r="S6" s="178" t="str">
        <f>IF(TRIM(upload!$A6)="", "", upload!S6)</f>
        <v>deny</v>
      </c>
      <c r="T6" s="178" t="str">
        <f>IF(TRIM(upload!$A6)="", "", upload!T6)</f>
        <v>manual</v>
      </c>
      <c r="U6" s="178">
        <f>IF(TRIM(upload!$A6)="", "", upload!U6)</f>
        <v>11.988</v>
      </c>
      <c r="V6" s="178">
        <f>IF(TRIM(upload!$A6)="", "", upload!V6)</f>
        <v>0</v>
      </c>
      <c r="W6" s="178" t="b">
        <f>IF(TRIM(upload!$A6)="", "", upload!W6)</f>
        <v>1</v>
      </c>
      <c r="X6" s="178" t="b">
        <f>IF(TRIM(upload!$A6)="", "", upload!X6)</f>
        <v>1</v>
      </c>
      <c r="Y6" s="178" t="str">
        <f>IF(TRIM(upload!$A6)="", "", upload!Y6)</f>
        <v>28001</v>
      </c>
      <c r="Z6" s="178">
        <f>IF(TRIM(upload!$A6)="", "", upload!Z6)</f>
        <v>0</v>
      </c>
      <c r="AA6" s="178">
        <f>IF(TRIM(upload!$A6)="", "", upload!AA6)</f>
        <v>1</v>
      </c>
      <c r="AB6" s="178" t="str">
        <f>IF(TRIM(upload!$A6)="", "", upload!AB6)</f>
        <v>Castelli Cycling Australia Short Sleeve Blue Male T-Shirt</v>
      </c>
      <c r="AC6" s="178" t="b">
        <f>IF(TRIM(upload!$A6)="", "", upload!AC6)</f>
        <v>0</v>
      </c>
      <c r="AD6" s="178" t="str">
        <f>IF(TRIM(upload!$A6)="", "", upload!AD6)</f>
        <v>Castelli Cycling Australia Short Sleeve Blue Male T-Shirt</v>
      </c>
      <c r="AE6" s="178">
        <f>IF(TRIM(upload!$A6)="", "", upload!AE6)</f>
        <v>0</v>
      </c>
      <c r="AF6" s="178" t="str">
        <f>IF(TRIM(upload!$A6)="", "", upload!AF6)</f>
        <v>Cycling Apparel &amp; Accessories</v>
      </c>
      <c r="AG6" s="178" t="str">
        <f>IF(TRIM(upload!$A6)="", "", upload!AG6)</f>
        <v>male</v>
      </c>
      <c r="AH6" s="178">
        <f>IF(TRIM(upload!$A6)="", "", upload!AH6)</f>
        <v>0</v>
      </c>
      <c r="AI6" s="178">
        <f>IF(TRIM(upload!$A6)="", "", upload!AI6)</f>
        <v>0</v>
      </c>
      <c r="AJ6" s="178" t="str">
        <f>IF(TRIM(upload!$A6)="", "", upload!AJ6)</f>
        <v>used</v>
      </c>
      <c r="AK6" s="178" t="b">
        <f>IF(TRIM(upload!$A6)="", "", upload!AK6)</f>
        <v>1</v>
      </c>
      <c r="AL6" s="178">
        <f>IF(TRIM(upload!$A6)="", "", upload!AL6)</f>
        <v>0</v>
      </c>
      <c r="AM6" s="178">
        <f>IF(TRIM(upload!$A6)="", "", upload!AM6)</f>
        <v>0</v>
      </c>
      <c r="AN6" s="178">
        <f>IF(TRIM(upload!$A6)="", "", upload!AN6)</f>
        <v>0</v>
      </c>
      <c r="AO6" s="178">
        <f>IF(TRIM(upload!$A6)="", "", upload!AO6)</f>
        <v>0</v>
      </c>
      <c r="AP6" s="178">
        <f>IF(TRIM(upload!$A6)="", "", upload!AP6)</f>
        <v>0</v>
      </c>
      <c r="AQ6" s="178">
        <f>IF(TRIM(upload!$A6)="", "", upload!AQ6)</f>
        <v>0</v>
      </c>
      <c r="AR6" s="178" t="str">
        <f>IF(TRIM(upload!$A6)="", "", upload!AR6)</f>
        <v>kg</v>
      </c>
      <c r="AS6" s="178">
        <f>IF(TRIM(upload!$A6)="", "", upload!AS6)</f>
        <v>0</v>
      </c>
      <c r="AT6" s="178">
        <f>IF(TRIM(upload!$A6)="", "", upload!AT6)</f>
        <v>2</v>
      </c>
      <c r="AU6" s="178" t="b">
        <f>IF(TRIM(upload!$A6)="", "", upload!AU6)</f>
        <v>1</v>
      </c>
      <c r="AV6" s="178">
        <f>IF(TRIM(upload!$A6)="", "", upload!AV6)</f>
        <v>0</v>
      </c>
      <c r="AW6" s="178">
        <f>IF(TRIM(upload!$A6)="", "", upload!AW6)</f>
        <v>0</v>
      </c>
      <c r="AX6" s="178" t="b">
        <f>IF(TRIM(upload!$A6)="", "", upload!AX6)</f>
        <v>1</v>
      </c>
      <c r="AY6" s="178">
        <f>IF(TRIM(upload!$A6)="", "", upload!AY6)</f>
        <v>0</v>
      </c>
      <c r="AZ6" s="178">
        <f>IF(TRIM(upload!$A6)="", "", upload!AZ6)</f>
        <v>0</v>
      </c>
      <c r="BA6" s="178" t="b">
        <f>IF(TRIM(upload!$A6)="", "", upload!BA6)</f>
        <v>1</v>
      </c>
      <c r="BB6" s="178">
        <f>IF(TRIM(upload!$A6)="", "", upload!BB6)</f>
        <v>0</v>
      </c>
      <c r="BC6" s="178">
        <f>IF(TRIM(upload!$A6)="", "", upload!BC6)</f>
        <v>0</v>
      </c>
      <c r="BD6" s="178" t="b">
        <f>IF(TRIM(upload!$A6)="", "", upload!BD6)</f>
        <v>1</v>
      </c>
      <c r="BE6" s="178">
        <f>IF(TRIM(upload!$A6)="", "", upload!BE6)</f>
        <v>0</v>
      </c>
      <c r="BF6" s="178">
        <f>IF(TRIM(upload!$A6)="", "", upload!BF6)</f>
        <v>0</v>
      </c>
      <c r="BG6" s="178" t="b">
        <f>IF(TRIM(upload!$A6)="", "", upload!BG6)</f>
        <v>1</v>
      </c>
      <c r="BH6" s="178">
        <f>IF(TRIM(upload!$A6)="", "", upload!BH6)</f>
        <v>0</v>
      </c>
      <c r="BI6" s="178">
        <f>IF(TRIM(upload!$A6)="", "", upload!BI6)</f>
        <v>0</v>
      </c>
      <c r="BJ6" s="178" t="b">
        <f>IF(TRIM(upload!$A6)="", "", upload!BJ6)</f>
        <v>1</v>
      </c>
      <c r="BK6" s="178">
        <f>IF(TRIM(upload!$A6)="", "", upload!BK6)</f>
        <v>0</v>
      </c>
      <c r="BL6" s="178">
        <f>IF(TRIM(upload!$A6)="", "", upload!BL6)</f>
        <v>0</v>
      </c>
      <c r="BM6" s="178" t="b">
        <f>IF(TRIM(upload!$A6)="", "", upload!BM6)</f>
        <v>1</v>
      </c>
      <c r="BN6" s="178">
        <f>IF(TRIM(upload!$A6)="", "", upload!BN6)</f>
        <v>0</v>
      </c>
      <c r="BO6" s="178">
        <f>IF(TRIM(upload!$A6)="", "", upload!BO6)</f>
        <v>0</v>
      </c>
      <c r="BP6" s="178" t="str">
        <f>IF(TRIM(upload!$A6)="", "", upload!BP6)</f>
        <v>draft</v>
      </c>
      <c r="BQ6" s="84"/>
      <c r="BR6" s="84">
        <f>IF(upload!$A6&lt;&gt;"", upload!BR6, "")</f>
        <v>0</v>
      </c>
    </row>
    <row r="7" spans="1:70">
      <c r="A7" s="188" t="str">
        <f>IF(upload!$A7&lt;&gt;"", upload!A7, "")</f>
        <v>Castelli Cycling Australia Short Sleeve Blue Male T-Shirt 28001</v>
      </c>
      <c r="B7" s="178" t="str">
        <f>IF(TRIM(upload!$A7)="", "", upload!B7)</f>
        <v/>
      </c>
      <c r="C7" s="178">
        <f>IF(TRIM(upload!$A7)="", "", upload!C7)</f>
        <v>0</v>
      </c>
      <c r="D7" s="178" t="str">
        <f>IF(TRIM(upload!$A7)="", "", upload!D7)</f>
        <v/>
      </c>
      <c r="E7" s="178">
        <f>IF(TRIM(upload!$A7)="", "", upload!E7)</f>
        <v>0</v>
      </c>
      <c r="F7" s="178" t="str">
        <f>IF(TRIM(upload!$A7)="", "", upload!F7)</f>
        <v/>
      </c>
      <c r="G7" s="178">
        <f>IF(TRIM(upload!$A7)="", "", upload!G7)</f>
        <v>0</v>
      </c>
      <c r="H7" s="178">
        <f>IF(TRIM(upload!$A7)="", "", upload!H7)</f>
        <v>0</v>
      </c>
      <c r="I7" s="178" t="str">
        <f>IF(TRIM(upload!$A7)="", "", upload!I7)</f>
        <v/>
      </c>
      <c r="J7" s="178" t="str">
        <f>IF(TRIM(upload!$A7)="", "", upload!J7)</f>
        <v/>
      </c>
      <c r="K7" s="178">
        <f>IF(TRIM(upload!$A7)="", "", upload!K7)</f>
        <v>0</v>
      </c>
      <c r="L7" s="178">
        <f>IF(TRIM(upload!$A7)="", "", upload!L7)</f>
        <v>0</v>
      </c>
      <c r="M7" s="178">
        <f>IF(TRIM(upload!$A7)="", "", upload!M7)</f>
        <v>0</v>
      </c>
      <c r="N7" s="178">
        <f>IF(TRIM(upload!$A7)="", "", upload!N7)</f>
        <v>0</v>
      </c>
      <c r="O7" s="178" t="str">
        <f>IF(TRIM(upload!$A7)="", "", upload!O7)</f>
        <v/>
      </c>
      <c r="P7" s="178" t="str">
        <f>IF(TRIM(upload!$A7)="", "", upload!P7)</f>
        <v/>
      </c>
      <c r="Q7" s="178">
        <f>IF(TRIM(upload!$A7)="", "", upload!Q7)</f>
        <v>0</v>
      </c>
      <c r="R7" s="178" t="str">
        <f>IF(TRIM(upload!$A7)="", "", upload!R7)</f>
        <v/>
      </c>
      <c r="S7" s="178">
        <f>IF(TRIM(upload!$A7)="", "", upload!S7)</f>
        <v>0</v>
      </c>
      <c r="T7" s="178">
        <f>IF(TRIM(upload!$A7)="", "", upload!T7)</f>
        <v>0</v>
      </c>
      <c r="U7" s="178" t="str">
        <f>IF(TRIM(upload!$A7)="", "", upload!U7)</f>
        <v/>
      </c>
      <c r="V7" s="178" t="str">
        <f>IF(TRIM(upload!$A7)="", "", upload!V7)</f>
        <v/>
      </c>
      <c r="W7" s="178">
        <f>IF(TRIM(upload!$A7)="", "", upload!W7)</f>
        <v>0</v>
      </c>
      <c r="X7" s="178">
        <f>IF(TRIM(upload!$A7)="", "", upload!X7)</f>
        <v>0</v>
      </c>
      <c r="Y7" s="178" t="str">
        <f>IF(TRIM(upload!$A7)="", "", upload!Y7)</f>
        <v/>
      </c>
      <c r="Z7" s="178">
        <f>IF(TRIM(upload!$A7)="", "", upload!Z7)</f>
        <v>0</v>
      </c>
      <c r="AA7" s="178">
        <f>IF(TRIM(upload!$A7)="", "", upload!AA7)</f>
        <v>2</v>
      </c>
      <c r="AB7" s="178" t="str">
        <f>IF(TRIM(upload!$A7)="", "", upload!AB7)</f>
        <v>Castelli Cycling Australia Short Sleeve Blue Male T-Shirt</v>
      </c>
      <c r="AC7" s="178">
        <f>IF(TRIM(upload!$A7)="", "", upload!AC7)</f>
        <v>0</v>
      </c>
      <c r="AD7" s="178" t="str">
        <f>IF(TRIM(upload!$A7)="", "", upload!AD7)</f>
        <v/>
      </c>
      <c r="AE7" s="178">
        <f>IF(TRIM(upload!$A7)="", "", upload!AE7)</f>
        <v>0</v>
      </c>
      <c r="AF7" s="178">
        <f>IF(TRIM(upload!$A7)="", "", upload!AF7)</f>
        <v>0</v>
      </c>
      <c r="AG7" s="178" t="str">
        <f>IF(TRIM(upload!$A7)="", "", upload!AG7)</f>
        <v/>
      </c>
      <c r="AH7" s="178">
        <f>IF(TRIM(upload!$A7)="", "", upload!AH7)</f>
        <v>0</v>
      </c>
      <c r="AI7" s="178">
        <f>IF(TRIM(upload!$A7)="", "", upload!AI7)</f>
        <v>0</v>
      </c>
      <c r="AJ7" s="178" t="str">
        <f>IF(TRIM(upload!$A7)="", "", upload!AJ7)</f>
        <v/>
      </c>
      <c r="AK7" s="178">
        <f>IF(TRIM(upload!$A7)="", "", upload!AK7)</f>
        <v>0</v>
      </c>
      <c r="AL7" s="178">
        <f>IF(TRIM(upload!$A7)="", "", upload!AL7)</f>
        <v>0</v>
      </c>
      <c r="AM7" s="178">
        <f>IF(TRIM(upload!$A7)="", "", upload!AM7)</f>
        <v>0</v>
      </c>
      <c r="AN7" s="178">
        <f>IF(TRIM(upload!$A7)="", "", upload!AN7)</f>
        <v>0</v>
      </c>
      <c r="AO7" s="178">
        <f>IF(TRIM(upload!$A7)="", "", upload!AO7)</f>
        <v>0</v>
      </c>
      <c r="AP7" s="178">
        <f>IF(TRIM(upload!$A7)="", "", upload!AP7)</f>
        <v>0</v>
      </c>
      <c r="AQ7" s="178">
        <f>IF(TRIM(upload!$A7)="", "", upload!AQ7)</f>
        <v>0</v>
      </c>
      <c r="AR7" s="178">
        <f>IF(TRIM(upload!$A7)="", "", upload!AR7)</f>
        <v>0</v>
      </c>
      <c r="AS7" s="178">
        <f>IF(TRIM(upload!$A7)="", "", upload!AS7)</f>
        <v>0</v>
      </c>
      <c r="AT7" s="178" t="str">
        <f>IF(TRIM(upload!$A7)="", "", upload!AT7)</f>
        <v/>
      </c>
      <c r="AU7" s="178">
        <f>IF(TRIM(upload!$A7)="", "", upload!AU7)</f>
        <v>0</v>
      </c>
      <c r="AV7" s="178">
        <f>IF(TRIM(upload!$A7)="", "", upload!AV7)</f>
        <v>0</v>
      </c>
      <c r="AW7" s="178">
        <f>IF(TRIM(upload!$A7)="", "", upload!AW7)</f>
        <v>0</v>
      </c>
      <c r="AX7" s="178">
        <f>IF(TRIM(upload!$A7)="", "", upload!AX7)</f>
        <v>0</v>
      </c>
      <c r="AY7" s="178">
        <f>IF(TRIM(upload!$A7)="", "", upload!AY7)</f>
        <v>0</v>
      </c>
      <c r="AZ7" s="178">
        <f>IF(TRIM(upload!$A7)="", "", upload!AZ7)</f>
        <v>0</v>
      </c>
      <c r="BA7" s="178">
        <f>IF(TRIM(upload!$A7)="", "", upload!BA7)</f>
        <v>0</v>
      </c>
      <c r="BB7" s="178">
        <f>IF(TRIM(upload!$A7)="", "", upload!BB7)</f>
        <v>0</v>
      </c>
      <c r="BC7" s="178">
        <f>IF(TRIM(upload!$A7)="", "", upload!BC7)</f>
        <v>0</v>
      </c>
      <c r="BD7" s="178">
        <f>IF(TRIM(upload!$A7)="", "", upload!BD7)</f>
        <v>0</v>
      </c>
      <c r="BE7" s="178">
        <f>IF(TRIM(upload!$A7)="", "", upload!BE7)</f>
        <v>0</v>
      </c>
      <c r="BF7" s="178">
        <f>IF(TRIM(upload!$A7)="", "", upload!BF7)</f>
        <v>0</v>
      </c>
      <c r="BG7" s="178">
        <f>IF(TRIM(upload!$A7)="", "", upload!BG7)</f>
        <v>0</v>
      </c>
      <c r="BH7" s="178">
        <f>IF(TRIM(upload!$A7)="", "", upload!BH7)</f>
        <v>0</v>
      </c>
      <c r="BI7" s="178">
        <f>IF(TRIM(upload!$A7)="", "", upload!BI7)</f>
        <v>0</v>
      </c>
      <c r="BJ7" s="178">
        <f>IF(TRIM(upload!$A7)="", "", upload!BJ7)</f>
        <v>0</v>
      </c>
      <c r="BK7" s="178">
        <f>IF(TRIM(upload!$A7)="", "", upload!BK7)</f>
        <v>0</v>
      </c>
      <c r="BL7" s="178">
        <f>IF(TRIM(upload!$A7)="", "", upload!BL7)</f>
        <v>0</v>
      </c>
      <c r="BM7" s="178">
        <f>IF(TRIM(upload!$A7)="", "", upload!BM7)</f>
        <v>0</v>
      </c>
      <c r="BN7" s="178">
        <f>IF(TRIM(upload!$A7)="", "", upload!BN7)</f>
        <v>0</v>
      </c>
      <c r="BO7" s="178">
        <f>IF(TRIM(upload!$A7)="", "", upload!BO7)</f>
        <v>0</v>
      </c>
      <c r="BP7" s="178">
        <f>IF(TRIM(upload!$A7)="", "", upload!BP7)</f>
        <v>0</v>
      </c>
      <c r="BQ7" s="84"/>
      <c r="BR7" s="84">
        <f>IF(upload!$A7&lt;&gt;"", upload!BR7, "")</f>
        <v>0</v>
      </c>
    </row>
    <row r="8" spans="1:70">
      <c r="A8" s="188" t="str">
        <f>IF(upload!$A8&lt;&gt;"", upload!A8, "")</f>
        <v>Castelli Cycling Australia Short Sleeve Blue Male T-Shirt 28001</v>
      </c>
      <c r="B8" s="178" t="str">
        <f>IF(TRIM(upload!$A8)="", "", upload!B8)</f>
        <v/>
      </c>
      <c r="C8" s="178">
        <f>IF(TRIM(upload!$A8)="", "", upload!C8)</f>
        <v>0</v>
      </c>
      <c r="D8" s="178" t="str">
        <f>IF(TRIM(upload!$A8)="", "", upload!D8)</f>
        <v/>
      </c>
      <c r="E8" s="178">
        <f>IF(TRIM(upload!$A8)="", "", upload!E8)</f>
        <v>0</v>
      </c>
      <c r="F8" s="178" t="str">
        <f>IF(TRIM(upload!$A8)="", "", upload!F8)</f>
        <v/>
      </c>
      <c r="G8" s="178">
        <f>IF(TRIM(upload!$A8)="", "", upload!G8)</f>
        <v>0</v>
      </c>
      <c r="H8" s="178">
        <f>IF(TRIM(upload!$A8)="", "", upload!H8)</f>
        <v>0</v>
      </c>
      <c r="I8" s="178" t="str">
        <f>IF(TRIM(upload!$A8)="", "", upload!I8)</f>
        <v/>
      </c>
      <c r="J8" s="178" t="str">
        <f>IF(TRIM(upload!$A8)="", "", upload!J8)</f>
        <v/>
      </c>
      <c r="K8" s="178">
        <f>IF(TRIM(upload!$A8)="", "", upload!K8)</f>
        <v>0</v>
      </c>
      <c r="L8" s="178">
        <f>IF(TRIM(upload!$A8)="", "", upload!L8)</f>
        <v>0</v>
      </c>
      <c r="M8" s="178">
        <f>IF(TRIM(upload!$A8)="", "", upload!M8)</f>
        <v>0</v>
      </c>
      <c r="N8" s="178">
        <f>IF(TRIM(upload!$A8)="", "", upload!N8)</f>
        <v>0</v>
      </c>
      <c r="O8" s="178" t="str">
        <f>IF(TRIM(upload!$A8)="", "", upload!O8)</f>
        <v/>
      </c>
      <c r="P8" s="178" t="str">
        <f>IF(TRIM(upload!$A8)="", "", upload!P8)</f>
        <v/>
      </c>
      <c r="Q8" s="178">
        <f>IF(TRIM(upload!$A8)="", "", upload!Q8)</f>
        <v>0</v>
      </c>
      <c r="R8" s="178" t="str">
        <f>IF(TRIM(upload!$A8)="", "", upload!R8)</f>
        <v/>
      </c>
      <c r="S8" s="178">
        <f>IF(TRIM(upload!$A8)="", "", upload!S8)</f>
        <v>0</v>
      </c>
      <c r="T8" s="178">
        <f>IF(TRIM(upload!$A8)="", "", upload!T8)</f>
        <v>0</v>
      </c>
      <c r="U8" s="178" t="str">
        <f>IF(TRIM(upload!$A8)="", "", upload!U8)</f>
        <v/>
      </c>
      <c r="V8" s="178" t="str">
        <f>IF(TRIM(upload!$A8)="", "", upload!V8)</f>
        <v/>
      </c>
      <c r="W8" s="178">
        <f>IF(TRIM(upload!$A8)="", "", upload!W8)</f>
        <v>0</v>
      </c>
      <c r="X8" s="178">
        <f>IF(TRIM(upload!$A8)="", "", upload!X8)</f>
        <v>0</v>
      </c>
      <c r="Y8" s="178" t="str">
        <f>IF(TRIM(upload!$A8)="", "", upload!Y8)</f>
        <v/>
      </c>
      <c r="Z8" s="178">
        <f>IF(TRIM(upload!$A8)="", "", upload!Z8)</f>
        <v>0</v>
      </c>
      <c r="AA8" s="178">
        <f>IF(TRIM(upload!$A8)="", "", upload!AA8)</f>
        <v>3</v>
      </c>
      <c r="AB8" s="178" t="str">
        <f>IF(TRIM(upload!$A8)="", "", upload!AB8)</f>
        <v>Castelli Cycling Australia Short Sleeve Blue Male T-Shirt</v>
      </c>
      <c r="AC8" s="178">
        <f>IF(TRIM(upload!$A8)="", "", upload!AC8)</f>
        <v>0</v>
      </c>
      <c r="AD8" s="178" t="str">
        <f>IF(TRIM(upload!$A8)="", "", upload!AD8)</f>
        <v/>
      </c>
      <c r="AE8" s="178">
        <f>IF(TRIM(upload!$A8)="", "", upload!AE8)</f>
        <v>0</v>
      </c>
      <c r="AF8" s="178">
        <f>IF(TRIM(upload!$A8)="", "", upload!AF8)</f>
        <v>0</v>
      </c>
      <c r="AG8" s="178" t="str">
        <f>IF(TRIM(upload!$A8)="", "", upload!AG8)</f>
        <v/>
      </c>
      <c r="AH8" s="178">
        <f>IF(TRIM(upload!$A8)="", "", upload!AH8)</f>
        <v>0</v>
      </c>
      <c r="AI8" s="178">
        <f>IF(TRIM(upload!$A8)="", "", upload!AI8)</f>
        <v>0</v>
      </c>
      <c r="AJ8" s="178" t="str">
        <f>IF(TRIM(upload!$A8)="", "", upload!AJ8)</f>
        <v/>
      </c>
      <c r="AK8" s="178">
        <f>IF(TRIM(upload!$A8)="", "", upload!AK8)</f>
        <v>0</v>
      </c>
      <c r="AL8" s="178">
        <f>IF(TRIM(upload!$A8)="", "", upload!AL8)</f>
        <v>0</v>
      </c>
      <c r="AM8" s="178">
        <f>IF(TRIM(upload!$A8)="", "", upload!AM8)</f>
        <v>0</v>
      </c>
      <c r="AN8" s="178">
        <f>IF(TRIM(upload!$A8)="", "", upload!AN8)</f>
        <v>0</v>
      </c>
      <c r="AO8" s="178">
        <f>IF(TRIM(upload!$A8)="", "", upload!AO8)</f>
        <v>0</v>
      </c>
      <c r="AP8" s="178">
        <f>IF(TRIM(upload!$A8)="", "", upload!AP8)</f>
        <v>0</v>
      </c>
      <c r="AQ8" s="178">
        <f>IF(TRIM(upload!$A8)="", "", upload!AQ8)</f>
        <v>0</v>
      </c>
      <c r="AR8" s="178">
        <f>IF(TRIM(upload!$A8)="", "", upload!AR8)</f>
        <v>0</v>
      </c>
      <c r="AS8" s="178">
        <f>IF(TRIM(upload!$A8)="", "", upload!AS8)</f>
        <v>0</v>
      </c>
      <c r="AT8" s="178" t="str">
        <f>IF(TRIM(upload!$A8)="", "", upload!AT8)</f>
        <v/>
      </c>
      <c r="AU8" s="178">
        <f>IF(TRIM(upload!$A8)="", "", upload!AU8)</f>
        <v>0</v>
      </c>
      <c r="AV8" s="178">
        <f>IF(TRIM(upload!$A8)="", "", upload!AV8)</f>
        <v>0</v>
      </c>
      <c r="AW8" s="178">
        <f>IF(TRIM(upload!$A8)="", "", upload!AW8)</f>
        <v>0</v>
      </c>
      <c r="AX8" s="178">
        <f>IF(TRIM(upload!$A8)="", "", upload!AX8)</f>
        <v>0</v>
      </c>
      <c r="AY8" s="178">
        <f>IF(TRIM(upload!$A8)="", "", upload!AY8)</f>
        <v>0</v>
      </c>
      <c r="AZ8" s="178">
        <f>IF(TRIM(upload!$A8)="", "", upload!AZ8)</f>
        <v>0</v>
      </c>
      <c r="BA8" s="178">
        <f>IF(TRIM(upload!$A8)="", "", upload!BA8)</f>
        <v>0</v>
      </c>
      <c r="BB8" s="178">
        <f>IF(TRIM(upload!$A8)="", "", upload!BB8)</f>
        <v>0</v>
      </c>
      <c r="BC8" s="178">
        <f>IF(TRIM(upload!$A8)="", "", upload!BC8)</f>
        <v>0</v>
      </c>
      <c r="BD8" s="178">
        <f>IF(TRIM(upload!$A8)="", "", upload!BD8)</f>
        <v>0</v>
      </c>
      <c r="BE8" s="178">
        <f>IF(TRIM(upload!$A8)="", "", upload!BE8)</f>
        <v>0</v>
      </c>
      <c r="BF8" s="178">
        <f>IF(TRIM(upload!$A8)="", "", upload!BF8)</f>
        <v>0</v>
      </c>
      <c r="BG8" s="178">
        <f>IF(TRIM(upload!$A8)="", "", upload!BG8)</f>
        <v>0</v>
      </c>
      <c r="BH8" s="178">
        <f>IF(TRIM(upload!$A8)="", "", upload!BH8)</f>
        <v>0</v>
      </c>
      <c r="BI8" s="178">
        <f>IF(TRIM(upload!$A8)="", "", upload!BI8)</f>
        <v>0</v>
      </c>
      <c r="BJ8" s="178">
        <f>IF(TRIM(upload!$A8)="", "", upload!BJ8)</f>
        <v>0</v>
      </c>
      <c r="BK8" s="178">
        <f>IF(TRIM(upload!$A8)="", "", upload!BK8)</f>
        <v>0</v>
      </c>
      <c r="BL8" s="178">
        <f>IF(TRIM(upload!$A8)="", "", upload!BL8)</f>
        <v>0</v>
      </c>
      <c r="BM8" s="178">
        <f>IF(TRIM(upload!$A8)="", "", upload!BM8)</f>
        <v>0</v>
      </c>
      <c r="BN8" s="178">
        <f>IF(TRIM(upload!$A8)="", "", upload!BN8)</f>
        <v>0</v>
      </c>
      <c r="BO8" s="178">
        <f>IF(TRIM(upload!$A8)="", "", upload!BO8)</f>
        <v>0</v>
      </c>
      <c r="BP8" s="178">
        <f>IF(TRIM(upload!$A8)="", "", upload!BP8)</f>
        <v>0</v>
      </c>
      <c r="BQ8" s="84"/>
      <c r="BR8" s="84">
        <f>IF(upload!$A8&lt;&gt;"", upload!BR8, "")</f>
        <v>0</v>
      </c>
    </row>
    <row r="9" spans="1:70">
      <c r="A9" s="188" t="str">
        <f>IF(upload!$A9&lt;&gt;"", upload!A9, "")</f>
        <v>Castelli Cycling Australia Short Sleeve Blue Male T-Shirt 28001</v>
      </c>
      <c r="B9" s="178" t="str">
        <f>IF(TRIM(upload!$A9)="", "", upload!B9)</f>
        <v/>
      </c>
      <c r="C9" s="178">
        <f>IF(TRIM(upload!$A9)="", "", upload!C9)</f>
        <v>0</v>
      </c>
      <c r="D9" s="178" t="str">
        <f>IF(TRIM(upload!$A9)="", "", upload!D9)</f>
        <v/>
      </c>
      <c r="E9" s="178">
        <f>IF(TRIM(upload!$A9)="", "", upload!E9)</f>
        <v>0</v>
      </c>
      <c r="F9" s="178" t="str">
        <f>IF(TRIM(upload!$A9)="", "", upload!F9)</f>
        <v/>
      </c>
      <c r="G9" s="178">
        <f>IF(TRIM(upload!$A9)="", "", upload!G9)</f>
        <v>0</v>
      </c>
      <c r="H9" s="178">
        <f>IF(TRIM(upload!$A9)="", "", upload!H9)</f>
        <v>0</v>
      </c>
      <c r="I9" s="178" t="str">
        <f>IF(TRIM(upload!$A9)="", "", upload!I9)</f>
        <v/>
      </c>
      <c r="J9" s="178" t="str">
        <f>IF(TRIM(upload!$A9)="", "", upload!J9)</f>
        <v/>
      </c>
      <c r="K9" s="178">
        <f>IF(TRIM(upload!$A9)="", "", upload!K9)</f>
        <v>0</v>
      </c>
      <c r="L9" s="178">
        <f>IF(TRIM(upload!$A9)="", "", upload!L9)</f>
        <v>0</v>
      </c>
      <c r="M9" s="178">
        <f>IF(TRIM(upload!$A9)="", "", upload!M9)</f>
        <v>0</v>
      </c>
      <c r="N9" s="178">
        <f>IF(TRIM(upload!$A9)="", "", upload!N9)</f>
        <v>0</v>
      </c>
      <c r="O9" s="178" t="str">
        <f>IF(TRIM(upload!$A9)="", "", upload!O9)</f>
        <v/>
      </c>
      <c r="P9" s="178" t="str">
        <f>IF(TRIM(upload!$A9)="", "", upload!P9)</f>
        <v/>
      </c>
      <c r="Q9" s="178">
        <f>IF(TRIM(upload!$A9)="", "", upload!Q9)</f>
        <v>0</v>
      </c>
      <c r="R9" s="178" t="str">
        <f>IF(TRIM(upload!$A9)="", "", upload!R9)</f>
        <v/>
      </c>
      <c r="S9" s="178">
        <f>IF(TRIM(upload!$A9)="", "", upload!S9)</f>
        <v>0</v>
      </c>
      <c r="T9" s="178">
        <f>IF(TRIM(upload!$A9)="", "", upload!T9)</f>
        <v>0</v>
      </c>
      <c r="U9" s="178" t="str">
        <f>IF(TRIM(upload!$A9)="", "", upload!U9)</f>
        <v/>
      </c>
      <c r="V9" s="178" t="str">
        <f>IF(TRIM(upload!$A9)="", "", upload!V9)</f>
        <v/>
      </c>
      <c r="W9" s="178">
        <f>IF(TRIM(upload!$A9)="", "", upload!W9)</f>
        <v>0</v>
      </c>
      <c r="X9" s="178">
        <f>IF(TRIM(upload!$A9)="", "", upload!X9)</f>
        <v>0</v>
      </c>
      <c r="Y9" s="178" t="str">
        <f>IF(TRIM(upload!$A9)="", "", upload!Y9)</f>
        <v/>
      </c>
      <c r="Z9" s="178">
        <f>IF(TRIM(upload!$A9)="", "", upload!Z9)</f>
        <v>0</v>
      </c>
      <c r="AA9" s="178">
        <f>IF(TRIM(upload!$A9)="", "", upload!AA9)</f>
        <v>4</v>
      </c>
      <c r="AB9" s="178" t="str">
        <f>IF(TRIM(upload!$A9)="", "", upload!AB9)</f>
        <v>Castelli Cycling Australia Short Sleeve Blue Male T-Shirt</v>
      </c>
      <c r="AC9" s="178">
        <f>IF(TRIM(upload!$A9)="", "", upload!AC9)</f>
        <v>0</v>
      </c>
      <c r="AD9" s="178" t="str">
        <f>IF(TRIM(upload!$A9)="", "", upload!AD9)</f>
        <v/>
      </c>
      <c r="AE9" s="178">
        <f>IF(TRIM(upload!$A9)="", "", upload!AE9)</f>
        <v>0</v>
      </c>
      <c r="AF9" s="178">
        <f>IF(TRIM(upload!$A9)="", "", upload!AF9)</f>
        <v>0</v>
      </c>
      <c r="AG9" s="178" t="str">
        <f>IF(TRIM(upload!$A9)="", "", upload!AG9)</f>
        <v/>
      </c>
      <c r="AH9" s="178">
        <f>IF(TRIM(upload!$A9)="", "", upload!AH9)</f>
        <v>0</v>
      </c>
      <c r="AI9" s="178">
        <f>IF(TRIM(upload!$A9)="", "", upload!AI9)</f>
        <v>0</v>
      </c>
      <c r="AJ9" s="178" t="str">
        <f>IF(TRIM(upload!$A9)="", "", upload!AJ9)</f>
        <v/>
      </c>
      <c r="AK9" s="178">
        <f>IF(TRIM(upload!$A9)="", "", upload!AK9)</f>
        <v>0</v>
      </c>
      <c r="AL9" s="178">
        <f>IF(TRIM(upload!$A9)="", "", upload!AL9)</f>
        <v>0</v>
      </c>
      <c r="AM9" s="178">
        <f>IF(TRIM(upload!$A9)="", "", upload!AM9)</f>
        <v>0</v>
      </c>
      <c r="AN9" s="178">
        <f>IF(TRIM(upload!$A9)="", "", upload!AN9)</f>
        <v>0</v>
      </c>
      <c r="AO9" s="178">
        <f>IF(TRIM(upload!$A9)="", "", upload!AO9)</f>
        <v>0</v>
      </c>
      <c r="AP9" s="178">
        <f>IF(TRIM(upload!$A9)="", "", upload!AP9)</f>
        <v>0</v>
      </c>
      <c r="AQ9" s="178">
        <f>IF(TRIM(upload!$A9)="", "", upload!AQ9)</f>
        <v>0</v>
      </c>
      <c r="AR9" s="178">
        <f>IF(TRIM(upload!$A9)="", "", upload!AR9)</f>
        <v>0</v>
      </c>
      <c r="AS9" s="178">
        <f>IF(TRIM(upload!$A9)="", "", upload!AS9)</f>
        <v>0</v>
      </c>
      <c r="AT9" s="178" t="str">
        <f>IF(TRIM(upload!$A9)="", "", upload!AT9)</f>
        <v/>
      </c>
      <c r="AU9" s="178">
        <f>IF(TRIM(upload!$A9)="", "", upload!AU9)</f>
        <v>0</v>
      </c>
      <c r="AV9" s="178">
        <f>IF(TRIM(upload!$A9)="", "", upload!AV9)</f>
        <v>0</v>
      </c>
      <c r="AW9" s="178">
        <f>IF(TRIM(upload!$A9)="", "", upload!AW9)</f>
        <v>0</v>
      </c>
      <c r="AX9" s="178">
        <f>IF(TRIM(upload!$A9)="", "", upload!AX9)</f>
        <v>0</v>
      </c>
      <c r="AY9" s="178">
        <f>IF(TRIM(upload!$A9)="", "", upload!AY9)</f>
        <v>0</v>
      </c>
      <c r="AZ9" s="178">
        <f>IF(TRIM(upload!$A9)="", "", upload!AZ9)</f>
        <v>0</v>
      </c>
      <c r="BA9" s="178">
        <f>IF(TRIM(upload!$A9)="", "", upload!BA9)</f>
        <v>0</v>
      </c>
      <c r="BB9" s="178">
        <f>IF(TRIM(upload!$A9)="", "", upload!BB9)</f>
        <v>0</v>
      </c>
      <c r="BC9" s="178">
        <f>IF(TRIM(upload!$A9)="", "", upload!BC9)</f>
        <v>0</v>
      </c>
      <c r="BD9" s="178">
        <f>IF(TRIM(upload!$A9)="", "", upload!BD9)</f>
        <v>0</v>
      </c>
      <c r="BE9" s="178">
        <f>IF(TRIM(upload!$A9)="", "", upload!BE9)</f>
        <v>0</v>
      </c>
      <c r="BF9" s="178">
        <f>IF(TRIM(upload!$A9)="", "", upload!BF9)</f>
        <v>0</v>
      </c>
      <c r="BG9" s="178">
        <f>IF(TRIM(upload!$A9)="", "", upload!BG9)</f>
        <v>0</v>
      </c>
      <c r="BH9" s="178">
        <f>IF(TRIM(upload!$A9)="", "", upload!BH9)</f>
        <v>0</v>
      </c>
      <c r="BI9" s="178">
        <f>IF(TRIM(upload!$A9)="", "", upload!BI9)</f>
        <v>0</v>
      </c>
      <c r="BJ9" s="178">
        <f>IF(TRIM(upload!$A9)="", "", upload!BJ9)</f>
        <v>0</v>
      </c>
      <c r="BK9" s="178">
        <f>IF(TRIM(upload!$A9)="", "", upload!BK9)</f>
        <v>0</v>
      </c>
      <c r="BL9" s="178">
        <f>IF(TRIM(upload!$A9)="", "", upload!BL9)</f>
        <v>0</v>
      </c>
      <c r="BM9" s="178">
        <f>IF(TRIM(upload!$A9)="", "", upload!BM9)</f>
        <v>0</v>
      </c>
      <c r="BN9" s="178">
        <f>IF(TRIM(upload!$A9)="", "", upload!BN9)</f>
        <v>0</v>
      </c>
      <c r="BO9" s="178">
        <f>IF(TRIM(upload!$A9)="", "", upload!BO9)</f>
        <v>0</v>
      </c>
      <c r="BP9" s="178">
        <f>IF(TRIM(upload!$A9)="", "", upload!BP9)</f>
        <v>0</v>
      </c>
      <c r="BQ9" s="84"/>
      <c r="BR9" s="84">
        <f>IF(upload!$A9&lt;&gt;"", upload!BR9, "")</f>
        <v>0</v>
      </c>
    </row>
    <row r="10" spans="1:70">
      <c r="A10" s="188" t="str">
        <f>IF(upload!$A10&lt;&gt;"", upload!A10, "")</f>
        <v>Castelli Cycling Australia Short Sleeve Blue Male T-Shirt 28002</v>
      </c>
      <c r="B10" s="178" t="str">
        <f>IF(TRIM(upload!$A10)="", "", upload!B10)</f>
        <v>Castelli Cycling Australia Short Sleeve Blue Male T-Shirt</v>
      </c>
      <c r="C10" s="178" t="str">
        <f ca="1">IF(TRIM(upload!$A10)="", "", upload!C10)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00028002 7-A-5&lt;/body&gt;&lt;/html&gt;</v>
      </c>
      <c r="D10" s="178" t="str">
        <f>IF(TRIM(upload!$A10)="", "", upload!D10)</f>
        <v>vc80</v>
      </c>
      <c r="E10" s="178" t="str">
        <f>IF(TRIM(upload!$A10)="", "", upload!E10)</f>
        <v>Sporting Goods &gt; Outdoor Recreation &gt; Cycling &gt; Cycling Apparel &amp; Accessories</v>
      </c>
      <c r="F10" s="178" t="str">
        <f>IF(TRIM(upload!$A10)="", "", upload!F10)</f>
        <v>T shirts &amp; Tops</v>
      </c>
      <c r="G10" s="178" t="str">
        <f>IF(TRIM(upload!$A10)="", "", upload!G10)</f>
        <v>New Arrivals, __label:New Arrivals</v>
      </c>
      <c r="H10" s="178" t="b">
        <f>IF(TRIM(upload!$A10)="", "", upload!H10)</f>
        <v>0</v>
      </c>
      <c r="I10" s="178" t="str">
        <f>IF(TRIM(upload!$A10)="", "", upload!I10)</f>
        <v>Size</v>
      </c>
      <c r="J10" s="178" t="str">
        <f>IF(TRIM(upload!$A10)="", "", upload!J10)</f>
        <v>L</v>
      </c>
      <c r="K10" s="178">
        <f>IF(TRIM(upload!$A10)="", "", upload!K10)</f>
        <v>0</v>
      </c>
      <c r="L10" s="178">
        <f>IF(TRIM(upload!$A10)="", "", upload!L10)</f>
        <v>0</v>
      </c>
      <c r="M10" s="178">
        <f>IF(TRIM(upload!$A10)="", "", upload!M10)</f>
        <v>0</v>
      </c>
      <c r="N10" s="178">
        <f>IF(TRIM(upload!$A10)="", "", upload!N10)</f>
        <v>0</v>
      </c>
      <c r="O10" s="178" t="str">
        <f>IF(TRIM(upload!$A10)="", "", upload!O10)</f>
        <v>00028002 7-A-5</v>
      </c>
      <c r="P10" s="178">
        <f>IF(TRIM(upload!$A10)="", "", upload!P10)</f>
        <v>500</v>
      </c>
      <c r="Q10" s="178" t="str">
        <f>IF(TRIM(upload!$A10)="", "", upload!Q10)</f>
        <v>shopify</v>
      </c>
      <c r="R10" s="178">
        <f>IF(TRIM(upload!$A10)="", "", upload!R10)</f>
        <v>1</v>
      </c>
      <c r="S10" s="178" t="str">
        <f>IF(TRIM(upload!$A10)="", "", upload!S10)</f>
        <v>deny</v>
      </c>
      <c r="T10" s="178" t="str">
        <f>IF(TRIM(upload!$A10)="", "", upload!T10)</f>
        <v>manual</v>
      </c>
      <c r="U10" s="178">
        <f>IF(TRIM(upload!$A10)="", "", upload!U10)</f>
        <v>11.988</v>
      </c>
      <c r="V10" s="178">
        <f>IF(TRIM(upload!$A10)="", "", upload!V10)</f>
        <v>0</v>
      </c>
      <c r="W10" s="178" t="b">
        <f>IF(TRIM(upload!$A10)="", "", upload!W10)</f>
        <v>1</v>
      </c>
      <c r="X10" s="178" t="b">
        <f>IF(TRIM(upload!$A10)="", "", upload!X10)</f>
        <v>1</v>
      </c>
      <c r="Y10" s="178" t="str">
        <f>IF(TRIM(upload!$A10)="", "", upload!Y10)</f>
        <v>28002</v>
      </c>
      <c r="Z10" s="178">
        <f>IF(TRIM(upload!$A10)="", "", upload!Z10)</f>
        <v>0</v>
      </c>
      <c r="AA10" s="178">
        <f>IF(TRIM(upload!$A10)="", "", upload!AA10)</f>
        <v>1</v>
      </c>
      <c r="AB10" s="178" t="str">
        <f>IF(TRIM(upload!$A10)="", "", upload!AB10)</f>
        <v>Castelli Cycling Australia Short Sleeve Blue Male T-Shirt</v>
      </c>
      <c r="AC10" s="178" t="b">
        <f>IF(TRIM(upload!$A10)="", "", upload!AC10)</f>
        <v>0</v>
      </c>
      <c r="AD10" s="178" t="str">
        <f>IF(TRIM(upload!$A10)="", "", upload!AD10)</f>
        <v>Castelli Cycling Australia Short Sleeve Blue Male T-Shirt</v>
      </c>
      <c r="AE10" s="178">
        <f>IF(TRIM(upload!$A10)="", "", upload!AE10)</f>
        <v>0</v>
      </c>
      <c r="AF10" s="178" t="str">
        <f>IF(TRIM(upload!$A10)="", "", upload!AF10)</f>
        <v>Cycling Apparel &amp; Accessories</v>
      </c>
      <c r="AG10" s="178" t="str">
        <f>IF(TRIM(upload!$A10)="", "", upload!AG10)</f>
        <v>male</v>
      </c>
      <c r="AH10" s="178">
        <f>IF(TRIM(upload!$A10)="", "", upload!AH10)</f>
        <v>0</v>
      </c>
      <c r="AI10" s="178">
        <f>IF(TRIM(upload!$A10)="", "", upload!AI10)</f>
        <v>0</v>
      </c>
      <c r="AJ10" s="178" t="str">
        <f>IF(TRIM(upload!$A10)="", "", upload!AJ10)</f>
        <v>used</v>
      </c>
      <c r="AK10" s="178" t="b">
        <f>IF(TRIM(upload!$A10)="", "", upload!AK10)</f>
        <v>1</v>
      </c>
      <c r="AL10" s="178">
        <f>IF(TRIM(upload!$A10)="", "", upload!AL10)</f>
        <v>0</v>
      </c>
      <c r="AM10" s="178">
        <f>IF(TRIM(upload!$A10)="", "", upload!AM10)</f>
        <v>0</v>
      </c>
      <c r="AN10" s="178">
        <f>IF(TRIM(upload!$A10)="", "", upload!AN10)</f>
        <v>0</v>
      </c>
      <c r="AO10" s="178">
        <f>IF(TRIM(upload!$A10)="", "", upload!AO10)</f>
        <v>0</v>
      </c>
      <c r="AP10" s="178">
        <f>IF(TRIM(upload!$A10)="", "", upload!AP10)</f>
        <v>0</v>
      </c>
      <c r="AQ10" s="178">
        <f>IF(TRIM(upload!$A10)="", "", upload!AQ10)</f>
        <v>0</v>
      </c>
      <c r="AR10" s="178" t="str">
        <f>IF(TRIM(upload!$A10)="", "", upload!AR10)</f>
        <v>kg</v>
      </c>
      <c r="AS10" s="178">
        <f>IF(TRIM(upload!$A10)="", "", upload!AS10)</f>
        <v>0</v>
      </c>
      <c r="AT10" s="178">
        <f>IF(TRIM(upload!$A10)="", "", upload!AT10)</f>
        <v>2</v>
      </c>
      <c r="AU10" s="178" t="b">
        <f>IF(TRIM(upload!$A10)="", "", upload!AU10)</f>
        <v>1</v>
      </c>
      <c r="AV10" s="178">
        <f>IF(TRIM(upload!$A10)="", "", upload!AV10)</f>
        <v>0</v>
      </c>
      <c r="AW10" s="178">
        <f>IF(TRIM(upload!$A10)="", "", upload!AW10)</f>
        <v>0</v>
      </c>
      <c r="AX10" s="178" t="b">
        <f>IF(TRIM(upload!$A10)="", "", upload!AX10)</f>
        <v>1</v>
      </c>
      <c r="AY10" s="178">
        <f>IF(TRIM(upload!$A10)="", "", upload!AY10)</f>
        <v>0</v>
      </c>
      <c r="AZ10" s="178">
        <f>IF(TRIM(upload!$A10)="", "", upload!AZ10)</f>
        <v>0</v>
      </c>
      <c r="BA10" s="178" t="b">
        <f>IF(TRIM(upload!$A10)="", "", upload!BA10)</f>
        <v>1</v>
      </c>
      <c r="BB10" s="178">
        <f>IF(TRIM(upload!$A10)="", "", upload!BB10)</f>
        <v>0</v>
      </c>
      <c r="BC10" s="178">
        <f>IF(TRIM(upload!$A10)="", "", upload!BC10)</f>
        <v>0</v>
      </c>
      <c r="BD10" s="178" t="b">
        <f>IF(TRIM(upload!$A10)="", "", upload!BD10)</f>
        <v>1</v>
      </c>
      <c r="BE10" s="178">
        <f>IF(TRIM(upload!$A10)="", "", upload!BE10)</f>
        <v>0</v>
      </c>
      <c r="BF10" s="178">
        <f>IF(TRIM(upload!$A10)="", "", upload!BF10)</f>
        <v>0</v>
      </c>
      <c r="BG10" s="178" t="b">
        <f>IF(TRIM(upload!$A10)="", "", upload!BG10)</f>
        <v>1</v>
      </c>
      <c r="BH10" s="178">
        <f>IF(TRIM(upload!$A10)="", "", upload!BH10)</f>
        <v>0</v>
      </c>
      <c r="BI10" s="178">
        <f>IF(TRIM(upload!$A10)="", "", upload!BI10)</f>
        <v>0</v>
      </c>
      <c r="BJ10" s="178" t="b">
        <f>IF(TRIM(upload!$A10)="", "", upload!BJ10)</f>
        <v>1</v>
      </c>
      <c r="BK10" s="178">
        <f>IF(TRIM(upload!$A10)="", "", upload!BK10)</f>
        <v>0</v>
      </c>
      <c r="BL10" s="178">
        <f>IF(TRIM(upload!$A10)="", "", upload!BL10)</f>
        <v>0</v>
      </c>
      <c r="BM10" s="178" t="b">
        <f>IF(TRIM(upload!$A10)="", "", upload!BM10)</f>
        <v>1</v>
      </c>
      <c r="BN10" s="178">
        <f>IF(TRIM(upload!$A10)="", "", upload!BN10)</f>
        <v>0</v>
      </c>
      <c r="BO10" s="178">
        <f>IF(TRIM(upload!$A10)="", "", upload!BO10)</f>
        <v>0</v>
      </c>
      <c r="BP10" s="178" t="str">
        <f>IF(TRIM(upload!$A10)="", "", upload!BP10)</f>
        <v>draft</v>
      </c>
      <c r="BQ10" s="84"/>
      <c r="BR10" s="84">
        <f>IF(upload!$A10&lt;&gt;"", upload!BR10, "")</f>
        <v>0</v>
      </c>
    </row>
    <row r="11" spans="1:70">
      <c r="A11" s="188" t="str">
        <f>IF(upload!$A11&lt;&gt;"", upload!A11, "")</f>
        <v>Castelli Cycling Australia Short Sleeve Blue Male T-Shirt 28002</v>
      </c>
      <c r="B11" s="178" t="str">
        <f>IF(TRIM(upload!$A11)="", "", upload!B11)</f>
        <v/>
      </c>
      <c r="C11" s="178">
        <f>IF(TRIM(upload!$A11)="", "", upload!C11)</f>
        <v>0</v>
      </c>
      <c r="D11" s="178" t="str">
        <f>IF(TRIM(upload!$A11)="", "", upload!D11)</f>
        <v/>
      </c>
      <c r="E11" s="178">
        <f>IF(TRIM(upload!$A11)="", "", upload!E11)</f>
        <v>0</v>
      </c>
      <c r="F11" s="178" t="str">
        <f>IF(TRIM(upload!$A11)="", "", upload!F11)</f>
        <v/>
      </c>
      <c r="G11" s="178">
        <f>IF(TRIM(upload!$A11)="", "", upload!G11)</f>
        <v>0</v>
      </c>
      <c r="H11" s="178">
        <f>IF(TRIM(upload!$A11)="", "", upload!H11)</f>
        <v>0</v>
      </c>
      <c r="I11" s="178" t="str">
        <f>IF(TRIM(upload!$A11)="", "", upload!I11)</f>
        <v/>
      </c>
      <c r="J11" s="178" t="str">
        <f>IF(TRIM(upload!$A11)="", "", upload!J11)</f>
        <v/>
      </c>
      <c r="K11" s="178">
        <f>IF(TRIM(upload!$A11)="", "", upload!K11)</f>
        <v>0</v>
      </c>
      <c r="L11" s="178">
        <f>IF(TRIM(upload!$A11)="", "", upload!L11)</f>
        <v>0</v>
      </c>
      <c r="M11" s="178">
        <f>IF(TRIM(upload!$A11)="", "", upload!M11)</f>
        <v>0</v>
      </c>
      <c r="N11" s="178">
        <f>IF(TRIM(upload!$A11)="", "", upload!N11)</f>
        <v>0</v>
      </c>
      <c r="O11" s="178" t="str">
        <f>IF(TRIM(upload!$A11)="", "", upload!O11)</f>
        <v/>
      </c>
      <c r="P11" s="178" t="str">
        <f>IF(TRIM(upload!$A11)="", "", upload!P11)</f>
        <v/>
      </c>
      <c r="Q11" s="178">
        <f>IF(TRIM(upload!$A11)="", "", upload!Q11)</f>
        <v>0</v>
      </c>
      <c r="R11" s="178" t="str">
        <f>IF(TRIM(upload!$A11)="", "", upload!R11)</f>
        <v/>
      </c>
      <c r="S11" s="178">
        <f>IF(TRIM(upload!$A11)="", "", upload!S11)</f>
        <v>0</v>
      </c>
      <c r="T11" s="178">
        <f>IF(TRIM(upload!$A11)="", "", upload!T11)</f>
        <v>0</v>
      </c>
      <c r="U11" s="178" t="str">
        <f>IF(TRIM(upload!$A11)="", "", upload!U11)</f>
        <v/>
      </c>
      <c r="V11" s="178" t="str">
        <f>IF(TRIM(upload!$A11)="", "", upload!V11)</f>
        <v/>
      </c>
      <c r="W11" s="178">
        <f>IF(TRIM(upload!$A11)="", "", upload!W11)</f>
        <v>0</v>
      </c>
      <c r="X11" s="178">
        <f>IF(TRIM(upload!$A11)="", "", upload!X11)</f>
        <v>0</v>
      </c>
      <c r="Y11" s="178" t="str">
        <f>IF(TRIM(upload!$A11)="", "", upload!Y11)</f>
        <v/>
      </c>
      <c r="Z11" s="178">
        <f>IF(TRIM(upload!$A11)="", "", upload!Z11)</f>
        <v>0</v>
      </c>
      <c r="AA11" s="178">
        <f>IF(TRIM(upload!$A11)="", "", upload!AA11)</f>
        <v>2</v>
      </c>
      <c r="AB11" s="178" t="str">
        <f>IF(TRIM(upload!$A11)="", "", upload!AB11)</f>
        <v>Castelli Cycling Australia Short Sleeve Blue Male T-Shirt</v>
      </c>
      <c r="AC11" s="178">
        <f>IF(TRIM(upload!$A11)="", "", upload!AC11)</f>
        <v>0</v>
      </c>
      <c r="AD11" s="178" t="str">
        <f>IF(TRIM(upload!$A11)="", "", upload!AD11)</f>
        <v/>
      </c>
      <c r="AE11" s="178">
        <f>IF(TRIM(upload!$A11)="", "", upload!AE11)</f>
        <v>0</v>
      </c>
      <c r="AF11" s="178">
        <f>IF(TRIM(upload!$A11)="", "", upload!AF11)</f>
        <v>0</v>
      </c>
      <c r="AG11" s="178" t="str">
        <f>IF(TRIM(upload!$A11)="", "", upload!AG11)</f>
        <v/>
      </c>
      <c r="AH11" s="178">
        <f>IF(TRIM(upload!$A11)="", "", upload!AH11)</f>
        <v>0</v>
      </c>
      <c r="AI11" s="178">
        <f>IF(TRIM(upload!$A11)="", "", upload!AI11)</f>
        <v>0</v>
      </c>
      <c r="AJ11" s="178" t="str">
        <f>IF(TRIM(upload!$A11)="", "", upload!AJ11)</f>
        <v/>
      </c>
      <c r="AK11" s="178">
        <f>IF(TRIM(upload!$A11)="", "", upload!AK11)</f>
        <v>0</v>
      </c>
      <c r="AL11" s="178">
        <f>IF(TRIM(upload!$A11)="", "", upload!AL11)</f>
        <v>0</v>
      </c>
      <c r="AM11" s="178">
        <f>IF(TRIM(upload!$A11)="", "", upload!AM11)</f>
        <v>0</v>
      </c>
      <c r="AN11" s="178">
        <f>IF(TRIM(upload!$A11)="", "", upload!AN11)</f>
        <v>0</v>
      </c>
      <c r="AO11" s="178">
        <f>IF(TRIM(upload!$A11)="", "", upload!AO11)</f>
        <v>0</v>
      </c>
      <c r="AP11" s="178">
        <f>IF(TRIM(upload!$A11)="", "", upload!AP11)</f>
        <v>0</v>
      </c>
      <c r="AQ11" s="178">
        <f>IF(TRIM(upload!$A11)="", "", upload!AQ11)</f>
        <v>0</v>
      </c>
      <c r="AR11" s="178">
        <f>IF(TRIM(upload!$A11)="", "", upload!AR11)</f>
        <v>0</v>
      </c>
      <c r="AS11" s="178">
        <f>IF(TRIM(upload!$A11)="", "", upload!AS11)</f>
        <v>0</v>
      </c>
      <c r="AT11" s="178" t="str">
        <f>IF(TRIM(upload!$A11)="", "", upload!AT11)</f>
        <v/>
      </c>
      <c r="AU11" s="178">
        <f>IF(TRIM(upload!$A11)="", "", upload!AU11)</f>
        <v>0</v>
      </c>
      <c r="AV11" s="178">
        <f>IF(TRIM(upload!$A11)="", "", upload!AV11)</f>
        <v>0</v>
      </c>
      <c r="AW11" s="178">
        <f>IF(TRIM(upload!$A11)="", "", upload!AW11)</f>
        <v>0</v>
      </c>
      <c r="AX11" s="178">
        <f>IF(TRIM(upload!$A11)="", "", upload!AX11)</f>
        <v>0</v>
      </c>
      <c r="AY11" s="178">
        <f>IF(TRIM(upload!$A11)="", "", upload!AY11)</f>
        <v>0</v>
      </c>
      <c r="AZ11" s="178">
        <f>IF(TRIM(upload!$A11)="", "", upload!AZ11)</f>
        <v>0</v>
      </c>
      <c r="BA11" s="178">
        <f>IF(TRIM(upload!$A11)="", "", upload!BA11)</f>
        <v>0</v>
      </c>
      <c r="BB11" s="178">
        <f>IF(TRIM(upload!$A11)="", "", upload!BB11)</f>
        <v>0</v>
      </c>
      <c r="BC11" s="178">
        <f>IF(TRIM(upload!$A11)="", "", upload!BC11)</f>
        <v>0</v>
      </c>
      <c r="BD11" s="178">
        <f>IF(TRIM(upload!$A11)="", "", upload!BD11)</f>
        <v>0</v>
      </c>
      <c r="BE11" s="178">
        <f>IF(TRIM(upload!$A11)="", "", upload!BE11)</f>
        <v>0</v>
      </c>
      <c r="BF11" s="178">
        <f>IF(TRIM(upload!$A11)="", "", upload!BF11)</f>
        <v>0</v>
      </c>
      <c r="BG11" s="178">
        <f>IF(TRIM(upload!$A11)="", "", upload!BG11)</f>
        <v>0</v>
      </c>
      <c r="BH11" s="178">
        <f>IF(TRIM(upload!$A11)="", "", upload!BH11)</f>
        <v>0</v>
      </c>
      <c r="BI11" s="178">
        <f>IF(TRIM(upload!$A11)="", "", upload!BI11)</f>
        <v>0</v>
      </c>
      <c r="BJ11" s="178">
        <f>IF(TRIM(upload!$A11)="", "", upload!BJ11)</f>
        <v>0</v>
      </c>
      <c r="BK11" s="178">
        <f>IF(TRIM(upload!$A11)="", "", upload!BK11)</f>
        <v>0</v>
      </c>
      <c r="BL11" s="178">
        <f>IF(TRIM(upload!$A11)="", "", upload!BL11)</f>
        <v>0</v>
      </c>
      <c r="BM11" s="178">
        <f>IF(TRIM(upload!$A11)="", "", upload!BM11)</f>
        <v>0</v>
      </c>
      <c r="BN11" s="178">
        <f>IF(TRIM(upload!$A11)="", "", upload!BN11)</f>
        <v>0</v>
      </c>
      <c r="BO11" s="178">
        <f>IF(TRIM(upload!$A11)="", "", upload!BO11)</f>
        <v>0</v>
      </c>
      <c r="BP11" s="178">
        <f>IF(TRIM(upload!$A11)="", "", upload!BP11)</f>
        <v>0</v>
      </c>
      <c r="BQ11" s="84"/>
      <c r="BR11" s="84">
        <f>IF(upload!$A11&lt;&gt;"", upload!BR11, "")</f>
        <v>0</v>
      </c>
    </row>
    <row r="12" spans="1:70">
      <c r="A12" s="188" t="str">
        <f>IF(upload!$A12&lt;&gt;"", upload!A12, "")</f>
        <v>Castelli Cycling Australia Short Sleeve Blue Male T-Shirt 28002</v>
      </c>
      <c r="B12" s="178" t="str">
        <f>IF(TRIM(upload!$A12)="", "", upload!B12)</f>
        <v/>
      </c>
      <c r="C12" s="178">
        <f>IF(TRIM(upload!$A12)="", "", upload!C12)</f>
        <v>0</v>
      </c>
      <c r="D12" s="178" t="str">
        <f>IF(TRIM(upload!$A12)="", "", upload!D12)</f>
        <v/>
      </c>
      <c r="E12" s="178">
        <f>IF(TRIM(upload!$A12)="", "", upload!E12)</f>
        <v>0</v>
      </c>
      <c r="F12" s="178" t="str">
        <f>IF(TRIM(upload!$A12)="", "", upload!F12)</f>
        <v/>
      </c>
      <c r="G12" s="178">
        <f>IF(TRIM(upload!$A12)="", "", upload!G12)</f>
        <v>0</v>
      </c>
      <c r="H12" s="178">
        <f>IF(TRIM(upload!$A12)="", "", upload!H12)</f>
        <v>0</v>
      </c>
      <c r="I12" s="178" t="str">
        <f>IF(TRIM(upload!$A12)="", "", upload!I12)</f>
        <v/>
      </c>
      <c r="J12" s="178" t="str">
        <f>IF(TRIM(upload!$A12)="", "", upload!J12)</f>
        <v/>
      </c>
      <c r="K12" s="178">
        <f>IF(TRIM(upload!$A12)="", "", upload!K12)</f>
        <v>0</v>
      </c>
      <c r="L12" s="178">
        <f>IF(TRIM(upload!$A12)="", "", upload!L12)</f>
        <v>0</v>
      </c>
      <c r="M12" s="178">
        <f>IF(TRIM(upload!$A12)="", "", upload!M12)</f>
        <v>0</v>
      </c>
      <c r="N12" s="178">
        <f>IF(TRIM(upload!$A12)="", "", upload!N12)</f>
        <v>0</v>
      </c>
      <c r="O12" s="178" t="str">
        <f>IF(TRIM(upload!$A12)="", "", upload!O12)</f>
        <v/>
      </c>
      <c r="P12" s="178" t="str">
        <f>IF(TRIM(upload!$A12)="", "", upload!P12)</f>
        <v/>
      </c>
      <c r="Q12" s="178">
        <f>IF(TRIM(upload!$A12)="", "", upload!Q12)</f>
        <v>0</v>
      </c>
      <c r="R12" s="178" t="str">
        <f>IF(TRIM(upload!$A12)="", "", upload!R12)</f>
        <v/>
      </c>
      <c r="S12" s="178">
        <f>IF(TRIM(upload!$A12)="", "", upload!S12)</f>
        <v>0</v>
      </c>
      <c r="T12" s="178">
        <f>IF(TRIM(upload!$A12)="", "", upload!T12)</f>
        <v>0</v>
      </c>
      <c r="U12" s="178" t="str">
        <f>IF(TRIM(upload!$A12)="", "", upload!U12)</f>
        <v/>
      </c>
      <c r="V12" s="178" t="str">
        <f>IF(TRIM(upload!$A12)="", "", upload!V12)</f>
        <v/>
      </c>
      <c r="W12" s="178">
        <f>IF(TRIM(upload!$A12)="", "", upload!W12)</f>
        <v>0</v>
      </c>
      <c r="X12" s="178">
        <f>IF(TRIM(upload!$A12)="", "", upload!X12)</f>
        <v>0</v>
      </c>
      <c r="Y12" s="178" t="str">
        <f>IF(TRIM(upload!$A12)="", "", upload!Y12)</f>
        <v/>
      </c>
      <c r="Z12" s="178">
        <f>IF(TRIM(upload!$A12)="", "", upload!Z12)</f>
        <v>0</v>
      </c>
      <c r="AA12" s="178">
        <f>IF(TRIM(upload!$A12)="", "", upload!AA12)</f>
        <v>3</v>
      </c>
      <c r="AB12" s="178" t="str">
        <f>IF(TRIM(upload!$A12)="", "", upload!AB12)</f>
        <v>Castelli Cycling Australia Short Sleeve Blue Male T-Shirt</v>
      </c>
      <c r="AC12" s="178">
        <f>IF(TRIM(upload!$A12)="", "", upload!AC12)</f>
        <v>0</v>
      </c>
      <c r="AD12" s="178" t="str">
        <f>IF(TRIM(upload!$A12)="", "", upload!AD12)</f>
        <v/>
      </c>
      <c r="AE12" s="178" t="str">
        <f>IF(TRIM(upload!$A12)="", "", upload!AE12)</f>
        <v xml:space="preserve">                                                                 </v>
      </c>
      <c r="AF12" s="178">
        <f>IF(TRIM(upload!$A12)="", "", upload!AF12)</f>
        <v>0</v>
      </c>
      <c r="AG12" s="178" t="str">
        <f>IF(TRIM(upload!$A12)="", "", upload!AG12)</f>
        <v/>
      </c>
      <c r="AH12" s="178">
        <f>IF(TRIM(upload!$A12)="", "", upload!AH12)</f>
        <v>0</v>
      </c>
      <c r="AI12" s="178">
        <f>IF(TRIM(upload!$A12)="", "", upload!AI12)</f>
        <v>0</v>
      </c>
      <c r="AJ12" s="178" t="str">
        <f>IF(TRIM(upload!$A12)="", "", upload!AJ12)</f>
        <v/>
      </c>
      <c r="AK12" s="178">
        <f>IF(TRIM(upload!$A12)="", "", upload!AK12)</f>
        <v>0</v>
      </c>
      <c r="AL12" s="178">
        <f>IF(TRIM(upload!$A12)="", "", upload!AL12)</f>
        <v>0</v>
      </c>
      <c r="AM12" s="178">
        <f>IF(TRIM(upload!$A12)="", "", upload!AM12)</f>
        <v>0</v>
      </c>
      <c r="AN12" s="178">
        <f>IF(TRIM(upload!$A12)="", "", upload!AN12)</f>
        <v>0</v>
      </c>
      <c r="AO12" s="178">
        <f>IF(TRIM(upload!$A12)="", "", upload!AO12)</f>
        <v>0</v>
      </c>
      <c r="AP12" s="178">
        <f>IF(TRIM(upload!$A12)="", "", upload!AP12)</f>
        <v>0</v>
      </c>
      <c r="AQ12" s="178">
        <f>IF(TRIM(upload!$A12)="", "", upload!AQ12)</f>
        <v>0</v>
      </c>
      <c r="AR12" s="178">
        <f>IF(TRIM(upload!$A12)="", "", upload!AR12)</f>
        <v>0</v>
      </c>
      <c r="AS12" s="178">
        <f>IF(TRIM(upload!$A12)="", "", upload!AS12)</f>
        <v>0</v>
      </c>
      <c r="AT12" s="178" t="str">
        <f>IF(TRIM(upload!$A12)="", "", upload!AT12)</f>
        <v/>
      </c>
      <c r="AU12" s="178">
        <f>IF(TRIM(upload!$A12)="", "", upload!AU12)</f>
        <v>0</v>
      </c>
      <c r="AV12" s="178">
        <f>IF(TRIM(upload!$A12)="", "", upload!AV12)</f>
        <v>0</v>
      </c>
      <c r="AW12" s="178">
        <f>IF(TRIM(upload!$A12)="", "", upload!AW12)</f>
        <v>0</v>
      </c>
      <c r="AX12" s="178">
        <f>IF(TRIM(upload!$A12)="", "", upload!AX12)</f>
        <v>0</v>
      </c>
      <c r="AY12" s="178">
        <f>IF(TRIM(upload!$A12)="", "", upload!AY12)</f>
        <v>0</v>
      </c>
      <c r="AZ12" s="178">
        <f>IF(TRIM(upload!$A12)="", "", upload!AZ12)</f>
        <v>0</v>
      </c>
      <c r="BA12" s="178">
        <f>IF(TRIM(upload!$A12)="", "", upload!BA12)</f>
        <v>0</v>
      </c>
      <c r="BB12" s="178">
        <f>IF(TRIM(upload!$A12)="", "", upload!BB12)</f>
        <v>0</v>
      </c>
      <c r="BC12" s="178">
        <f>IF(TRIM(upload!$A12)="", "", upload!BC12)</f>
        <v>0</v>
      </c>
      <c r="BD12" s="178">
        <f>IF(TRIM(upload!$A12)="", "", upload!BD12)</f>
        <v>0</v>
      </c>
      <c r="BE12" s="178">
        <f>IF(TRIM(upload!$A12)="", "", upload!BE12)</f>
        <v>0</v>
      </c>
      <c r="BF12" s="178">
        <f>IF(TRIM(upload!$A12)="", "", upload!BF12)</f>
        <v>0</v>
      </c>
      <c r="BG12" s="178">
        <f>IF(TRIM(upload!$A12)="", "", upload!BG12)</f>
        <v>0</v>
      </c>
      <c r="BH12" s="178">
        <f>IF(TRIM(upload!$A12)="", "", upload!BH12)</f>
        <v>0</v>
      </c>
      <c r="BI12" s="178">
        <f>IF(TRIM(upload!$A12)="", "", upload!BI12)</f>
        <v>0</v>
      </c>
      <c r="BJ12" s="178">
        <f>IF(TRIM(upload!$A12)="", "", upload!BJ12)</f>
        <v>0</v>
      </c>
      <c r="BK12" s="178">
        <f>IF(TRIM(upload!$A12)="", "", upload!BK12)</f>
        <v>0</v>
      </c>
      <c r="BL12" s="178">
        <f>IF(TRIM(upload!$A12)="", "", upload!BL12)</f>
        <v>0</v>
      </c>
      <c r="BM12" s="178">
        <f>IF(TRIM(upload!$A12)="", "", upload!BM12)</f>
        <v>0</v>
      </c>
      <c r="BN12" s="178">
        <f>IF(TRIM(upload!$A12)="", "", upload!BN12)</f>
        <v>0</v>
      </c>
      <c r="BO12" s="178">
        <f>IF(TRIM(upload!$A12)="", "", upload!BO12)</f>
        <v>0</v>
      </c>
      <c r="BP12" s="178">
        <f>IF(TRIM(upload!$A12)="", "", upload!BP12)</f>
        <v>0</v>
      </c>
      <c r="BQ12" s="84"/>
      <c r="BR12" s="84">
        <f>IF(upload!$A12&lt;&gt;"", upload!BR12, "")</f>
        <v>0</v>
      </c>
    </row>
    <row r="13" spans="1:70">
      <c r="A13" s="188" t="str">
        <f>IF(upload!$A13&lt;&gt;"", upload!A13, "")</f>
        <v>Castelli Cycling Australia Short Sleeve Blue Male T-Shirt 28002</v>
      </c>
      <c r="B13" s="178" t="str">
        <f>IF(TRIM(upload!$A13)="", "", upload!B13)</f>
        <v/>
      </c>
      <c r="C13" s="178">
        <f>IF(TRIM(upload!$A13)="", "", upload!C13)</f>
        <v>0</v>
      </c>
      <c r="D13" s="178" t="str">
        <f>IF(TRIM(upload!$A13)="", "", upload!D13)</f>
        <v/>
      </c>
      <c r="E13" s="178">
        <f>IF(TRIM(upload!$A13)="", "", upload!E13)</f>
        <v>0</v>
      </c>
      <c r="F13" s="178" t="str">
        <f>IF(TRIM(upload!$A13)="", "", upload!F13)</f>
        <v/>
      </c>
      <c r="G13" s="178">
        <f>IF(TRIM(upload!$A13)="", "", upload!G13)</f>
        <v>0</v>
      </c>
      <c r="H13" s="178">
        <f>IF(TRIM(upload!$A13)="", "", upload!H13)</f>
        <v>0</v>
      </c>
      <c r="I13" s="178" t="str">
        <f>IF(TRIM(upload!$A13)="", "", upload!I13)</f>
        <v/>
      </c>
      <c r="J13" s="178" t="str">
        <f>IF(TRIM(upload!$A13)="", "", upload!J13)</f>
        <v/>
      </c>
      <c r="K13" s="178">
        <f>IF(TRIM(upload!$A13)="", "", upload!K13)</f>
        <v>0</v>
      </c>
      <c r="L13" s="178">
        <f>IF(TRIM(upload!$A13)="", "", upload!L13)</f>
        <v>0</v>
      </c>
      <c r="M13" s="178">
        <f>IF(TRIM(upload!$A13)="", "", upload!M13)</f>
        <v>0</v>
      </c>
      <c r="N13" s="178">
        <f>IF(TRIM(upload!$A13)="", "", upload!N13)</f>
        <v>0</v>
      </c>
      <c r="O13" s="178" t="str">
        <f>IF(TRIM(upload!$A13)="", "", upload!O13)</f>
        <v/>
      </c>
      <c r="P13" s="178" t="str">
        <f>IF(TRIM(upload!$A13)="", "", upload!P13)</f>
        <v/>
      </c>
      <c r="Q13" s="178">
        <f>IF(TRIM(upload!$A13)="", "", upload!Q13)</f>
        <v>0</v>
      </c>
      <c r="R13" s="178" t="str">
        <f>IF(TRIM(upload!$A13)="", "", upload!R13)</f>
        <v/>
      </c>
      <c r="S13" s="178">
        <f>IF(TRIM(upload!$A13)="", "", upload!S13)</f>
        <v>0</v>
      </c>
      <c r="T13" s="178">
        <f>IF(TRIM(upload!$A13)="", "", upload!T13)</f>
        <v>0</v>
      </c>
      <c r="U13" s="178" t="str">
        <f>IF(TRIM(upload!$A13)="", "", upload!U13)</f>
        <v/>
      </c>
      <c r="V13" s="178" t="str">
        <f>IF(TRIM(upload!$A13)="", "", upload!V13)</f>
        <v/>
      </c>
      <c r="W13" s="178">
        <f>IF(TRIM(upload!$A13)="", "", upload!W13)</f>
        <v>0</v>
      </c>
      <c r="X13" s="178">
        <f>IF(TRIM(upload!$A13)="", "", upload!X13)</f>
        <v>0</v>
      </c>
      <c r="Y13" s="178" t="str">
        <f>IF(TRIM(upload!$A13)="", "", upload!Y13)</f>
        <v/>
      </c>
      <c r="Z13" s="178">
        <f>IF(TRIM(upload!$A13)="", "", upload!Z13)</f>
        <v>0</v>
      </c>
      <c r="AA13" s="178">
        <f>IF(TRIM(upload!$A13)="", "", upload!AA13)</f>
        <v>4</v>
      </c>
      <c r="AB13" s="178" t="str">
        <f>IF(TRIM(upload!$A13)="", "", upload!AB13)</f>
        <v>Castelli Cycling Australia Short Sleeve Blue Male T-Shirt</v>
      </c>
      <c r="AC13" s="178">
        <f>IF(TRIM(upload!$A13)="", "", upload!AC13)</f>
        <v>0</v>
      </c>
      <c r="AD13" s="178" t="str">
        <f>IF(TRIM(upload!$A13)="", "", upload!AD13)</f>
        <v/>
      </c>
      <c r="AE13" s="178">
        <f>IF(TRIM(upload!$A13)="", "", upload!AE13)</f>
        <v>0</v>
      </c>
      <c r="AF13" s="178">
        <f>IF(TRIM(upload!$A13)="", "", upload!AF13)</f>
        <v>0</v>
      </c>
      <c r="AG13" s="178" t="str">
        <f>IF(TRIM(upload!$A13)="", "", upload!AG13)</f>
        <v/>
      </c>
      <c r="AH13" s="178">
        <f>IF(TRIM(upload!$A13)="", "", upload!AH13)</f>
        <v>0</v>
      </c>
      <c r="AI13" s="178">
        <f>IF(TRIM(upload!$A13)="", "", upload!AI13)</f>
        <v>0</v>
      </c>
      <c r="AJ13" s="178" t="str">
        <f>IF(TRIM(upload!$A13)="", "", upload!AJ13)</f>
        <v/>
      </c>
      <c r="AK13" s="178">
        <f>IF(TRIM(upload!$A13)="", "", upload!AK13)</f>
        <v>0</v>
      </c>
      <c r="AL13" s="178">
        <f>IF(TRIM(upload!$A13)="", "", upload!AL13)</f>
        <v>0</v>
      </c>
      <c r="AM13" s="178">
        <f>IF(TRIM(upload!$A13)="", "", upload!AM13)</f>
        <v>0</v>
      </c>
      <c r="AN13" s="178">
        <f>IF(TRIM(upload!$A13)="", "", upload!AN13)</f>
        <v>0</v>
      </c>
      <c r="AO13" s="178">
        <f>IF(TRIM(upload!$A13)="", "", upload!AO13)</f>
        <v>0</v>
      </c>
      <c r="AP13" s="178">
        <f>IF(TRIM(upload!$A13)="", "", upload!AP13)</f>
        <v>0</v>
      </c>
      <c r="AQ13" s="178">
        <f>IF(TRIM(upload!$A13)="", "", upload!AQ13)</f>
        <v>0</v>
      </c>
      <c r="AR13" s="178">
        <f>IF(TRIM(upload!$A13)="", "", upload!AR13)</f>
        <v>0</v>
      </c>
      <c r="AS13" s="178">
        <f>IF(TRIM(upload!$A13)="", "", upload!AS13)</f>
        <v>0</v>
      </c>
      <c r="AT13" s="178" t="str">
        <f>IF(TRIM(upload!$A13)="", "", upload!AT13)</f>
        <v/>
      </c>
      <c r="AU13" s="178">
        <f>IF(TRIM(upload!$A13)="", "", upload!AU13)</f>
        <v>0</v>
      </c>
      <c r="AV13" s="178">
        <f>IF(TRIM(upload!$A13)="", "", upload!AV13)</f>
        <v>0</v>
      </c>
      <c r="AW13" s="178">
        <f>IF(TRIM(upload!$A13)="", "", upload!AW13)</f>
        <v>0</v>
      </c>
      <c r="AX13" s="178">
        <f>IF(TRIM(upload!$A13)="", "", upload!AX13)</f>
        <v>0</v>
      </c>
      <c r="AY13" s="178">
        <f>IF(TRIM(upload!$A13)="", "", upload!AY13)</f>
        <v>0</v>
      </c>
      <c r="AZ13" s="178">
        <f>IF(TRIM(upload!$A13)="", "", upload!AZ13)</f>
        <v>0</v>
      </c>
      <c r="BA13" s="178">
        <f>IF(TRIM(upload!$A13)="", "", upload!BA13)</f>
        <v>0</v>
      </c>
      <c r="BB13" s="178">
        <f>IF(TRIM(upload!$A13)="", "", upload!BB13)</f>
        <v>0</v>
      </c>
      <c r="BC13" s="178">
        <f>IF(TRIM(upload!$A13)="", "", upload!BC13)</f>
        <v>0</v>
      </c>
      <c r="BD13" s="178">
        <f>IF(TRIM(upload!$A13)="", "", upload!BD13)</f>
        <v>0</v>
      </c>
      <c r="BE13" s="178">
        <f>IF(TRIM(upload!$A13)="", "", upload!BE13)</f>
        <v>0</v>
      </c>
      <c r="BF13" s="178">
        <f>IF(TRIM(upload!$A13)="", "", upload!BF13)</f>
        <v>0</v>
      </c>
      <c r="BG13" s="178">
        <f>IF(TRIM(upload!$A13)="", "", upload!BG13)</f>
        <v>0</v>
      </c>
      <c r="BH13" s="178">
        <f>IF(TRIM(upload!$A13)="", "", upload!BH13)</f>
        <v>0</v>
      </c>
      <c r="BI13" s="178">
        <f>IF(TRIM(upload!$A13)="", "", upload!BI13)</f>
        <v>0</v>
      </c>
      <c r="BJ13" s="178">
        <f>IF(TRIM(upload!$A13)="", "", upload!BJ13)</f>
        <v>0</v>
      </c>
      <c r="BK13" s="178">
        <f>IF(TRIM(upload!$A13)="", "", upload!BK13)</f>
        <v>0</v>
      </c>
      <c r="BL13" s="178">
        <f>IF(TRIM(upload!$A13)="", "", upload!BL13)</f>
        <v>0</v>
      </c>
      <c r="BM13" s="178">
        <f>IF(TRIM(upload!$A13)="", "", upload!BM13)</f>
        <v>0</v>
      </c>
      <c r="BN13" s="178">
        <f>IF(TRIM(upload!$A13)="", "", upload!BN13)</f>
        <v>0</v>
      </c>
      <c r="BO13" s="178">
        <f>IF(TRIM(upload!$A13)="", "", upload!BO13)</f>
        <v>0</v>
      </c>
      <c r="BP13" s="178">
        <f>IF(TRIM(upload!$A13)="", "", upload!BP13)</f>
        <v>0</v>
      </c>
      <c r="BQ13" s="84"/>
      <c r="BR13" s="84">
        <f>IF(upload!$A13&lt;&gt;"", upload!BR13, "")</f>
        <v>0</v>
      </c>
    </row>
    <row r="14" spans="1:70">
      <c r="A14" s="188" t="str">
        <f>IF(upload!$A14&lt;&gt;"", upload!A14, "")</f>
        <v>Castelli Cycling Australia Short Sleeve Blue Male T-Shirt 28003</v>
      </c>
      <c r="B14" s="178" t="str">
        <f>IF(TRIM(upload!$A14)="", "", upload!B14)</f>
        <v>Castelli Cycling Australia Short Sleeve Blue Male T-Shirt</v>
      </c>
      <c r="C14" s="178" t="str">
        <f ca="1">IF(TRIM(upload!$A14)="", "", upload!C14)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00028003 7-A-5&lt;/body&gt;&lt;/html&gt;</v>
      </c>
      <c r="D14" s="178" t="str">
        <f>IF(TRIM(upload!$A14)="", "", upload!D14)</f>
        <v>vc80</v>
      </c>
      <c r="E14" s="178" t="str">
        <f>IF(TRIM(upload!$A14)="", "", upload!E14)</f>
        <v>Sporting Goods &gt; Outdoor Recreation &gt; Cycling &gt; Cycling Apparel &amp; Accessories</v>
      </c>
      <c r="F14" s="178" t="str">
        <f>IF(TRIM(upload!$A14)="", "", upload!F14)</f>
        <v>T shirts &amp; Tops</v>
      </c>
      <c r="G14" s="178" t="str">
        <f>IF(TRIM(upload!$A14)="", "", upload!G14)</f>
        <v>New Arrivals, __label:New Arrivals</v>
      </c>
      <c r="H14" s="178" t="b">
        <f>IF(TRIM(upload!$A14)="", "", upload!H14)</f>
        <v>0</v>
      </c>
      <c r="I14" s="178" t="str">
        <f>IF(TRIM(upload!$A14)="", "", upload!I14)</f>
        <v>Size</v>
      </c>
      <c r="J14" s="178" t="str">
        <f>IF(TRIM(upload!$A14)="", "", upload!J14)</f>
        <v>L</v>
      </c>
      <c r="K14" s="178">
        <f>IF(TRIM(upload!$A14)="", "", upload!K14)</f>
        <v>0</v>
      </c>
      <c r="L14" s="178">
        <f>IF(TRIM(upload!$A14)="", "", upload!L14)</f>
        <v>0</v>
      </c>
      <c r="M14" s="178">
        <f>IF(TRIM(upload!$A14)="", "", upload!M14)</f>
        <v>0</v>
      </c>
      <c r="N14" s="178">
        <f>IF(TRIM(upload!$A14)="", "", upload!N14)</f>
        <v>0</v>
      </c>
      <c r="O14" s="178" t="str">
        <f>IF(TRIM(upload!$A14)="", "", upload!O14)</f>
        <v>00028003 7-A-5</v>
      </c>
      <c r="P14" s="178">
        <f>IF(TRIM(upload!$A14)="", "", upload!P14)</f>
        <v>500</v>
      </c>
      <c r="Q14" s="178" t="str">
        <f>IF(TRIM(upload!$A14)="", "", upload!Q14)</f>
        <v>shopify</v>
      </c>
      <c r="R14" s="178">
        <f>IF(TRIM(upload!$A14)="", "", upload!R14)</f>
        <v>1</v>
      </c>
      <c r="S14" s="178" t="str">
        <f>IF(TRIM(upload!$A14)="", "", upload!S14)</f>
        <v>deny</v>
      </c>
      <c r="T14" s="178" t="str">
        <f>IF(TRIM(upload!$A14)="", "", upload!T14)</f>
        <v>manual</v>
      </c>
      <c r="U14" s="178">
        <f>IF(TRIM(upload!$A14)="", "", upload!U14)</f>
        <v>11.988</v>
      </c>
      <c r="V14" s="178">
        <f>IF(TRIM(upload!$A14)="", "", upload!V14)</f>
        <v>0</v>
      </c>
      <c r="W14" s="178" t="b">
        <f>IF(TRIM(upload!$A14)="", "", upload!W14)</f>
        <v>1</v>
      </c>
      <c r="X14" s="178" t="b">
        <f>IF(TRIM(upload!$A14)="", "", upload!X14)</f>
        <v>1</v>
      </c>
      <c r="Y14" s="178" t="str">
        <f>IF(TRIM(upload!$A14)="", "", upload!Y14)</f>
        <v>28003</v>
      </c>
      <c r="Z14" s="178">
        <f>IF(TRIM(upload!$A14)="", "", upload!Z14)</f>
        <v>0</v>
      </c>
      <c r="AA14" s="178">
        <f>IF(TRIM(upload!$A14)="", "", upload!AA14)</f>
        <v>1</v>
      </c>
      <c r="AB14" s="178" t="str">
        <f>IF(TRIM(upload!$A14)="", "", upload!AB14)</f>
        <v>Castelli Cycling Australia Short Sleeve Blue Male T-Shirt</v>
      </c>
      <c r="AC14" s="178" t="b">
        <f>IF(TRIM(upload!$A14)="", "", upload!AC14)</f>
        <v>0</v>
      </c>
      <c r="AD14" s="178" t="str">
        <f>IF(TRIM(upload!$A14)="", "", upload!AD14)</f>
        <v>Castelli Cycling Australia Short Sleeve Blue Male T-Shirt</v>
      </c>
      <c r="AE14" s="178">
        <f>IF(TRIM(upload!$A14)="", "", upload!AE14)</f>
        <v>0</v>
      </c>
      <c r="AF14" s="178" t="str">
        <f>IF(TRIM(upload!$A14)="", "", upload!AF14)</f>
        <v>Cycling Apparel &amp; Accessories</v>
      </c>
      <c r="AG14" s="178" t="str">
        <f>IF(TRIM(upload!$A14)="", "", upload!AG14)</f>
        <v>male</v>
      </c>
      <c r="AH14" s="178">
        <f>IF(TRIM(upload!$A14)="", "", upload!AH14)</f>
        <v>0</v>
      </c>
      <c r="AI14" s="178">
        <f>IF(TRIM(upload!$A14)="", "", upload!AI14)</f>
        <v>0</v>
      </c>
      <c r="AJ14" s="178" t="str">
        <f>IF(TRIM(upload!$A14)="", "", upload!AJ14)</f>
        <v>used</v>
      </c>
      <c r="AK14" s="178" t="b">
        <f>IF(TRIM(upload!$A14)="", "", upload!AK14)</f>
        <v>1</v>
      </c>
      <c r="AL14" s="178">
        <f>IF(TRIM(upload!$A14)="", "", upload!AL14)</f>
        <v>0</v>
      </c>
      <c r="AM14" s="178">
        <f>IF(TRIM(upload!$A14)="", "", upload!AM14)</f>
        <v>0</v>
      </c>
      <c r="AN14" s="178">
        <f>IF(TRIM(upload!$A14)="", "", upload!AN14)</f>
        <v>0</v>
      </c>
      <c r="AO14" s="178">
        <f>IF(TRIM(upload!$A14)="", "", upload!AO14)</f>
        <v>0</v>
      </c>
      <c r="AP14" s="178">
        <f>IF(TRIM(upload!$A14)="", "", upload!AP14)</f>
        <v>0</v>
      </c>
      <c r="AQ14" s="178">
        <f>IF(TRIM(upload!$A14)="", "", upload!AQ14)</f>
        <v>0</v>
      </c>
      <c r="AR14" s="178" t="str">
        <f>IF(TRIM(upload!$A14)="", "", upload!AR14)</f>
        <v>kg</v>
      </c>
      <c r="AS14" s="178">
        <f>IF(TRIM(upload!$A14)="", "", upload!AS14)</f>
        <v>0</v>
      </c>
      <c r="AT14" s="178">
        <f>IF(TRIM(upload!$A14)="", "", upload!AT14)</f>
        <v>2</v>
      </c>
      <c r="AU14" s="178" t="b">
        <f>IF(TRIM(upload!$A14)="", "", upload!AU14)</f>
        <v>1</v>
      </c>
      <c r="AV14" s="178">
        <f>IF(TRIM(upload!$A14)="", "", upload!AV14)</f>
        <v>0</v>
      </c>
      <c r="AW14" s="178">
        <f>IF(TRIM(upload!$A14)="", "", upload!AW14)</f>
        <v>0</v>
      </c>
      <c r="AX14" s="178" t="b">
        <f>IF(TRIM(upload!$A14)="", "", upload!AX14)</f>
        <v>1</v>
      </c>
      <c r="AY14" s="178">
        <f>IF(TRIM(upload!$A14)="", "", upload!AY14)</f>
        <v>0</v>
      </c>
      <c r="AZ14" s="178">
        <f>IF(TRIM(upload!$A14)="", "", upload!AZ14)</f>
        <v>0</v>
      </c>
      <c r="BA14" s="178" t="b">
        <f>IF(TRIM(upload!$A14)="", "", upload!BA14)</f>
        <v>1</v>
      </c>
      <c r="BB14" s="178">
        <f>IF(TRIM(upload!$A14)="", "", upload!BB14)</f>
        <v>0</v>
      </c>
      <c r="BC14" s="178">
        <f>IF(TRIM(upload!$A14)="", "", upload!BC14)</f>
        <v>0</v>
      </c>
      <c r="BD14" s="178" t="b">
        <f>IF(TRIM(upload!$A14)="", "", upload!BD14)</f>
        <v>1</v>
      </c>
      <c r="BE14" s="178">
        <f>IF(TRIM(upload!$A14)="", "", upload!BE14)</f>
        <v>0</v>
      </c>
      <c r="BF14" s="178">
        <f>IF(TRIM(upload!$A14)="", "", upload!BF14)</f>
        <v>0</v>
      </c>
      <c r="BG14" s="178" t="b">
        <f>IF(TRIM(upload!$A14)="", "", upload!BG14)</f>
        <v>1</v>
      </c>
      <c r="BH14" s="178">
        <f>IF(TRIM(upload!$A14)="", "", upload!BH14)</f>
        <v>0</v>
      </c>
      <c r="BI14" s="178">
        <f>IF(TRIM(upload!$A14)="", "", upload!BI14)</f>
        <v>0</v>
      </c>
      <c r="BJ14" s="178" t="b">
        <f>IF(TRIM(upload!$A14)="", "", upload!BJ14)</f>
        <v>1</v>
      </c>
      <c r="BK14" s="178">
        <f>IF(TRIM(upload!$A14)="", "", upload!BK14)</f>
        <v>0</v>
      </c>
      <c r="BL14" s="178">
        <f>IF(TRIM(upload!$A14)="", "", upload!BL14)</f>
        <v>0</v>
      </c>
      <c r="BM14" s="178" t="b">
        <f>IF(TRIM(upload!$A14)="", "", upload!BM14)</f>
        <v>1</v>
      </c>
      <c r="BN14" s="178">
        <f>IF(TRIM(upload!$A14)="", "", upload!BN14)</f>
        <v>0</v>
      </c>
      <c r="BO14" s="178">
        <f>IF(TRIM(upload!$A14)="", "", upload!BO14)</f>
        <v>0</v>
      </c>
      <c r="BP14" s="178" t="str">
        <f>IF(TRIM(upload!$A14)="", "", upload!BP14)</f>
        <v>draft</v>
      </c>
      <c r="BQ14" s="84"/>
      <c r="BR14" s="84">
        <f>IF(upload!$A14&lt;&gt;"", upload!BR14, "")</f>
        <v>0</v>
      </c>
    </row>
    <row r="15" spans="1:70">
      <c r="A15" s="188" t="str">
        <f>IF(upload!$A15&lt;&gt;"", upload!A15, "")</f>
        <v>Castelli Cycling Australia Short Sleeve Blue Male T-Shirt 28003</v>
      </c>
      <c r="B15" s="178" t="str">
        <f>IF(TRIM(upload!$A15)="", "", upload!B15)</f>
        <v/>
      </c>
      <c r="C15" s="178">
        <f>IF(TRIM(upload!$A15)="", "", upload!C15)</f>
        <v>0</v>
      </c>
      <c r="D15" s="178" t="str">
        <f>IF(TRIM(upload!$A15)="", "", upload!D15)</f>
        <v/>
      </c>
      <c r="E15" s="178">
        <f>IF(TRIM(upload!$A15)="", "", upload!E15)</f>
        <v>0</v>
      </c>
      <c r="F15" s="178" t="str">
        <f>IF(TRIM(upload!$A15)="", "", upload!F15)</f>
        <v/>
      </c>
      <c r="G15" s="178">
        <f>IF(TRIM(upload!$A15)="", "", upload!G15)</f>
        <v>0</v>
      </c>
      <c r="H15" s="178">
        <f>IF(TRIM(upload!$A15)="", "", upload!H15)</f>
        <v>0</v>
      </c>
      <c r="I15" s="178" t="str">
        <f>IF(TRIM(upload!$A15)="", "", upload!I15)</f>
        <v/>
      </c>
      <c r="J15" s="178" t="str">
        <f>IF(TRIM(upload!$A15)="", "", upload!J15)</f>
        <v/>
      </c>
      <c r="K15" s="178">
        <f>IF(TRIM(upload!$A15)="", "", upload!K15)</f>
        <v>0</v>
      </c>
      <c r="L15" s="178">
        <f>IF(TRIM(upload!$A15)="", "", upload!L15)</f>
        <v>0</v>
      </c>
      <c r="M15" s="178">
        <f>IF(TRIM(upload!$A15)="", "", upload!M15)</f>
        <v>0</v>
      </c>
      <c r="N15" s="178">
        <f>IF(TRIM(upload!$A15)="", "", upload!N15)</f>
        <v>0</v>
      </c>
      <c r="O15" s="178" t="str">
        <f>IF(TRIM(upload!$A15)="", "", upload!O15)</f>
        <v/>
      </c>
      <c r="P15" s="178" t="str">
        <f>IF(TRIM(upload!$A15)="", "", upload!P15)</f>
        <v/>
      </c>
      <c r="Q15" s="178">
        <f>IF(TRIM(upload!$A15)="", "", upload!Q15)</f>
        <v>0</v>
      </c>
      <c r="R15" s="178" t="str">
        <f>IF(TRIM(upload!$A15)="", "", upload!R15)</f>
        <v/>
      </c>
      <c r="S15" s="178">
        <f>IF(TRIM(upload!$A15)="", "", upload!S15)</f>
        <v>0</v>
      </c>
      <c r="T15" s="178">
        <f>IF(TRIM(upload!$A15)="", "", upload!T15)</f>
        <v>0</v>
      </c>
      <c r="U15" s="178" t="str">
        <f>IF(TRIM(upload!$A15)="", "", upload!U15)</f>
        <v/>
      </c>
      <c r="V15" s="178" t="str">
        <f>IF(TRIM(upload!$A15)="", "", upload!V15)</f>
        <v/>
      </c>
      <c r="W15" s="178">
        <f>IF(TRIM(upload!$A15)="", "", upload!W15)</f>
        <v>0</v>
      </c>
      <c r="X15" s="178">
        <f>IF(TRIM(upload!$A15)="", "", upload!X15)</f>
        <v>0</v>
      </c>
      <c r="Y15" s="178" t="str">
        <f>IF(TRIM(upload!$A15)="", "", upload!Y15)</f>
        <v/>
      </c>
      <c r="Z15" s="178">
        <f>IF(TRIM(upload!$A15)="", "", upload!Z15)</f>
        <v>0</v>
      </c>
      <c r="AA15" s="178">
        <f>IF(TRIM(upload!$A15)="", "", upload!AA15)</f>
        <v>2</v>
      </c>
      <c r="AB15" s="178" t="str">
        <f>IF(TRIM(upload!$A15)="", "", upload!AB15)</f>
        <v>Castelli Cycling Australia Short Sleeve Blue Male T-Shirt</v>
      </c>
      <c r="AC15" s="178">
        <f>IF(TRIM(upload!$A15)="", "", upload!AC15)</f>
        <v>0</v>
      </c>
      <c r="AD15" s="178" t="str">
        <f>IF(TRIM(upload!$A15)="", "", upload!AD15)</f>
        <v/>
      </c>
      <c r="AE15" s="178">
        <f>IF(TRIM(upload!$A15)="", "", upload!AE15)</f>
        <v>0</v>
      </c>
      <c r="AF15" s="178">
        <f>IF(TRIM(upload!$A15)="", "", upload!AF15)</f>
        <v>0</v>
      </c>
      <c r="AG15" s="178" t="str">
        <f>IF(TRIM(upload!$A15)="", "", upload!AG15)</f>
        <v/>
      </c>
      <c r="AH15" s="178">
        <f>IF(TRIM(upload!$A15)="", "", upload!AH15)</f>
        <v>0</v>
      </c>
      <c r="AI15" s="178">
        <f>IF(TRIM(upload!$A15)="", "", upload!AI15)</f>
        <v>0</v>
      </c>
      <c r="AJ15" s="178" t="str">
        <f>IF(TRIM(upload!$A15)="", "", upload!AJ15)</f>
        <v/>
      </c>
      <c r="AK15" s="178">
        <f>IF(TRIM(upload!$A15)="", "", upload!AK15)</f>
        <v>0</v>
      </c>
      <c r="AL15" s="178">
        <f>IF(TRIM(upload!$A15)="", "", upload!AL15)</f>
        <v>0</v>
      </c>
      <c r="AM15" s="178">
        <f>IF(TRIM(upload!$A15)="", "", upload!AM15)</f>
        <v>0</v>
      </c>
      <c r="AN15" s="178">
        <f>IF(TRIM(upload!$A15)="", "", upload!AN15)</f>
        <v>0</v>
      </c>
      <c r="AO15" s="178">
        <f>IF(TRIM(upload!$A15)="", "", upload!AO15)</f>
        <v>0</v>
      </c>
      <c r="AP15" s="178">
        <f>IF(TRIM(upload!$A15)="", "", upload!AP15)</f>
        <v>0</v>
      </c>
      <c r="AQ15" s="178">
        <f>IF(TRIM(upload!$A15)="", "", upload!AQ15)</f>
        <v>0</v>
      </c>
      <c r="AR15" s="178">
        <f>IF(TRIM(upload!$A15)="", "", upload!AR15)</f>
        <v>0</v>
      </c>
      <c r="AS15" s="178">
        <f>IF(TRIM(upload!$A15)="", "", upload!AS15)</f>
        <v>0</v>
      </c>
      <c r="AT15" s="178" t="str">
        <f>IF(TRIM(upload!$A15)="", "", upload!AT15)</f>
        <v/>
      </c>
      <c r="AU15" s="178">
        <f>IF(TRIM(upload!$A15)="", "", upload!AU15)</f>
        <v>0</v>
      </c>
      <c r="AV15" s="178">
        <f>IF(TRIM(upload!$A15)="", "", upload!AV15)</f>
        <v>0</v>
      </c>
      <c r="AW15" s="178">
        <f>IF(TRIM(upload!$A15)="", "", upload!AW15)</f>
        <v>0</v>
      </c>
      <c r="AX15" s="178">
        <f>IF(TRIM(upload!$A15)="", "", upload!AX15)</f>
        <v>0</v>
      </c>
      <c r="AY15" s="178">
        <f>IF(TRIM(upload!$A15)="", "", upload!AY15)</f>
        <v>0</v>
      </c>
      <c r="AZ15" s="178">
        <f>IF(TRIM(upload!$A15)="", "", upload!AZ15)</f>
        <v>0</v>
      </c>
      <c r="BA15" s="178">
        <f>IF(TRIM(upload!$A15)="", "", upload!BA15)</f>
        <v>0</v>
      </c>
      <c r="BB15" s="178">
        <f>IF(TRIM(upload!$A15)="", "", upload!BB15)</f>
        <v>0</v>
      </c>
      <c r="BC15" s="178">
        <f>IF(TRIM(upload!$A15)="", "", upload!BC15)</f>
        <v>0</v>
      </c>
      <c r="BD15" s="178">
        <f>IF(TRIM(upload!$A15)="", "", upload!BD15)</f>
        <v>0</v>
      </c>
      <c r="BE15" s="178">
        <f>IF(TRIM(upload!$A15)="", "", upload!BE15)</f>
        <v>0</v>
      </c>
      <c r="BF15" s="178">
        <f>IF(TRIM(upload!$A15)="", "", upload!BF15)</f>
        <v>0</v>
      </c>
      <c r="BG15" s="178">
        <f>IF(TRIM(upload!$A15)="", "", upload!BG15)</f>
        <v>0</v>
      </c>
      <c r="BH15" s="178">
        <f>IF(TRIM(upload!$A15)="", "", upload!BH15)</f>
        <v>0</v>
      </c>
      <c r="BI15" s="178">
        <f>IF(TRIM(upload!$A15)="", "", upload!BI15)</f>
        <v>0</v>
      </c>
      <c r="BJ15" s="178">
        <f>IF(TRIM(upload!$A15)="", "", upload!BJ15)</f>
        <v>0</v>
      </c>
      <c r="BK15" s="178">
        <f>IF(TRIM(upload!$A15)="", "", upload!BK15)</f>
        <v>0</v>
      </c>
      <c r="BL15" s="178">
        <f>IF(TRIM(upload!$A15)="", "", upload!BL15)</f>
        <v>0</v>
      </c>
      <c r="BM15" s="178">
        <f>IF(TRIM(upload!$A15)="", "", upload!BM15)</f>
        <v>0</v>
      </c>
      <c r="BN15" s="178">
        <f>IF(TRIM(upload!$A15)="", "", upload!BN15)</f>
        <v>0</v>
      </c>
      <c r="BO15" s="178">
        <f>IF(TRIM(upload!$A15)="", "", upload!BO15)</f>
        <v>0</v>
      </c>
      <c r="BP15" s="178">
        <f>IF(TRIM(upload!$A15)="", "", upload!BP15)</f>
        <v>0</v>
      </c>
      <c r="BQ15" s="84"/>
      <c r="BR15" s="84">
        <f>IF(upload!$A15&lt;&gt;"", upload!BR15, "")</f>
        <v>0</v>
      </c>
    </row>
    <row r="16" spans="1:70">
      <c r="A16" s="188" t="str">
        <f>IF(upload!$A16&lt;&gt;"", upload!A16, "")</f>
        <v>Castelli Cycling Australia Short Sleeve Blue Male T-Shirt 28003</v>
      </c>
      <c r="B16" s="178" t="str">
        <f>IF(TRIM(upload!$A16)="", "", upload!B16)</f>
        <v/>
      </c>
      <c r="C16" s="178">
        <f>IF(TRIM(upload!$A16)="", "", upload!C16)</f>
        <v>0</v>
      </c>
      <c r="D16" s="178" t="str">
        <f>IF(TRIM(upload!$A16)="", "", upload!D16)</f>
        <v/>
      </c>
      <c r="E16" s="178">
        <f>IF(TRIM(upload!$A16)="", "", upload!E16)</f>
        <v>0</v>
      </c>
      <c r="F16" s="178" t="str">
        <f>IF(TRIM(upload!$A16)="", "", upload!F16)</f>
        <v/>
      </c>
      <c r="G16" s="178">
        <f>IF(TRIM(upload!$A16)="", "", upload!G16)</f>
        <v>0</v>
      </c>
      <c r="H16" s="178">
        <f>IF(TRIM(upload!$A16)="", "", upload!H16)</f>
        <v>0</v>
      </c>
      <c r="I16" s="178" t="str">
        <f>IF(TRIM(upload!$A16)="", "", upload!I16)</f>
        <v/>
      </c>
      <c r="J16" s="178" t="str">
        <f>IF(TRIM(upload!$A16)="", "", upload!J16)</f>
        <v/>
      </c>
      <c r="K16" s="178">
        <f>IF(TRIM(upload!$A16)="", "", upload!K16)</f>
        <v>0</v>
      </c>
      <c r="L16" s="178">
        <f>IF(TRIM(upload!$A16)="", "", upload!L16)</f>
        <v>0</v>
      </c>
      <c r="M16" s="178">
        <f>IF(TRIM(upload!$A16)="", "", upload!M16)</f>
        <v>0</v>
      </c>
      <c r="N16" s="178">
        <f>IF(TRIM(upload!$A16)="", "", upload!N16)</f>
        <v>0</v>
      </c>
      <c r="O16" s="178" t="str">
        <f>IF(TRIM(upload!$A16)="", "", upload!O16)</f>
        <v/>
      </c>
      <c r="P16" s="178" t="str">
        <f>IF(TRIM(upload!$A16)="", "", upload!P16)</f>
        <v/>
      </c>
      <c r="Q16" s="178">
        <f>IF(TRIM(upload!$A16)="", "", upload!Q16)</f>
        <v>0</v>
      </c>
      <c r="R16" s="178" t="str">
        <f>IF(TRIM(upload!$A16)="", "", upload!R16)</f>
        <v/>
      </c>
      <c r="S16" s="178">
        <f>IF(TRIM(upload!$A16)="", "", upload!S16)</f>
        <v>0</v>
      </c>
      <c r="T16" s="178">
        <f>IF(TRIM(upload!$A16)="", "", upload!T16)</f>
        <v>0</v>
      </c>
      <c r="U16" s="178" t="str">
        <f>IF(TRIM(upload!$A16)="", "", upload!U16)</f>
        <v/>
      </c>
      <c r="V16" s="178" t="str">
        <f>IF(TRIM(upload!$A16)="", "", upload!V16)</f>
        <v/>
      </c>
      <c r="W16" s="178">
        <f>IF(TRIM(upload!$A16)="", "", upload!W16)</f>
        <v>0</v>
      </c>
      <c r="X16" s="178">
        <f>IF(TRIM(upload!$A16)="", "", upload!X16)</f>
        <v>0</v>
      </c>
      <c r="Y16" s="178" t="str">
        <f>IF(TRIM(upload!$A16)="", "", upload!Y16)</f>
        <v/>
      </c>
      <c r="Z16" s="178">
        <f>IF(TRIM(upload!$A16)="", "", upload!Z16)</f>
        <v>0</v>
      </c>
      <c r="AA16" s="178">
        <f>IF(TRIM(upload!$A16)="", "", upload!AA16)</f>
        <v>3</v>
      </c>
      <c r="AB16" s="178" t="str">
        <f>IF(TRIM(upload!$A16)="", "", upload!AB16)</f>
        <v>Castelli Cycling Australia Short Sleeve Blue Male T-Shirt</v>
      </c>
      <c r="AC16" s="178">
        <f>IF(TRIM(upload!$A16)="", "", upload!AC16)</f>
        <v>0</v>
      </c>
      <c r="AD16" s="178" t="str">
        <f>IF(TRIM(upload!$A16)="", "", upload!AD16)</f>
        <v/>
      </c>
      <c r="AE16" s="178">
        <f>IF(TRIM(upload!$A16)="", "", upload!AE16)</f>
        <v>0</v>
      </c>
      <c r="AF16" s="178">
        <f>IF(TRIM(upload!$A16)="", "", upload!AF16)</f>
        <v>0</v>
      </c>
      <c r="AG16" s="178" t="str">
        <f>IF(TRIM(upload!$A16)="", "", upload!AG16)</f>
        <v/>
      </c>
      <c r="AH16" s="178">
        <f>IF(TRIM(upload!$A16)="", "", upload!AH16)</f>
        <v>0</v>
      </c>
      <c r="AI16" s="178">
        <f>IF(TRIM(upload!$A16)="", "", upload!AI16)</f>
        <v>0</v>
      </c>
      <c r="AJ16" s="178" t="str">
        <f>IF(TRIM(upload!$A16)="", "", upload!AJ16)</f>
        <v/>
      </c>
      <c r="AK16" s="178">
        <f>IF(TRIM(upload!$A16)="", "", upload!AK16)</f>
        <v>0</v>
      </c>
      <c r="AL16" s="178">
        <f>IF(TRIM(upload!$A16)="", "", upload!AL16)</f>
        <v>0</v>
      </c>
      <c r="AM16" s="178">
        <f>IF(TRIM(upload!$A16)="", "", upload!AM16)</f>
        <v>0</v>
      </c>
      <c r="AN16" s="178">
        <f>IF(TRIM(upload!$A16)="", "", upload!AN16)</f>
        <v>0</v>
      </c>
      <c r="AO16" s="178">
        <f>IF(TRIM(upload!$A16)="", "", upload!AO16)</f>
        <v>0</v>
      </c>
      <c r="AP16" s="178">
        <f>IF(TRIM(upload!$A16)="", "", upload!AP16)</f>
        <v>0</v>
      </c>
      <c r="AQ16" s="178">
        <f>IF(TRIM(upload!$A16)="", "", upload!AQ16)</f>
        <v>0</v>
      </c>
      <c r="AR16" s="178">
        <f>IF(TRIM(upload!$A16)="", "", upload!AR16)</f>
        <v>0</v>
      </c>
      <c r="AS16" s="178">
        <f>IF(TRIM(upload!$A16)="", "", upload!AS16)</f>
        <v>0</v>
      </c>
      <c r="AT16" s="178" t="str">
        <f>IF(TRIM(upload!$A16)="", "", upload!AT16)</f>
        <v/>
      </c>
      <c r="AU16" s="178">
        <f>IF(TRIM(upload!$A16)="", "", upload!AU16)</f>
        <v>0</v>
      </c>
      <c r="AV16" s="178">
        <f>IF(TRIM(upload!$A16)="", "", upload!AV16)</f>
        <v>0</v>
      </c>
      <c r="AW16" s="178">
        <f>IF(TRIM(upload!$A16)="", "", upload!AW16)</f>
        <v>0</v>
      </c>
      <c r="AX16" s="178">
        <f>IF(TRIM(upload!$A16)="", "", upload!AX16)</f>
        <v>0</v>
      </c>
      <c r="AY16" s="178">
        <f>IF(TRIM(upload!$A16)="", "", upload!AY16)</f>
        <v>0</v>
      </c>
      <c r="AZ16" s="178">
        <f>IF(TRIM(upload!$A16)="", "", upload!AZ16)</f>
        <v>0</v>
      </c>
      <c r="BA16" s="178">
        <f>IF(TRIM(upload!$A16)="", "", upload!BA16)</f>
        <v>0</v>
      </c>
      <c r="BB16" s="178">
        <f>IF(TRIM(upload!$A16)="", "", upload!BB16)</f>
        <v>0</v>
      </c>
      <c r="BC16" s="178">
        <f>IF(TRIM(upload!$A16)="", "", upload!BC16)</f>
        <v>0</v>
      </c>
      <c r="BD16" s="178">
        <f>IF(TRIM(upload!$A16)="", "", upload!BD16)</f>
        <v>0</v>
      </c>
      <c r="BE16" s="178">
        <f>IF(TRIM(upload!$A16)="", "", upload!BE16)</f>
        <v>0</v>
      </c>
      <c r="BF16" s="178">
        <f>IF(TRIM(upload!$A16)="", "", upload!BF16)</f>
        <v>0</v>
      </c>
      <c r="BG16" s="178">
        <f>IF(TRIM(upload!$A16)="", "", upload!BG16)</f>
        <v>0</v>
      </c>
      <c r="BH16" s="178">
        <f>IF(TRIM(upload!$A16)="", "", upload!BH16)</f>
        <v>0</v>
      </c>
      <c r="BI16" s="178">
        <f>IF(TRIM(upload!$A16)="", "", upload!BI16)</f>
        <v>0</v>
      </c>
      <c r="BJ16" s="178">
        <f>IF(TRIM(upload!$A16)="", "", upload!BJ16)</f>
        <v>0</v>
      </c>
      <c r="BK16" s="178">
        <f>IF(TRIM(upload!$A16)="", "", upload!BK16)</f>
        <v>0</v>
      </c>
      <c r="BL16" s="178">
        <f>IF(TRIM(upload!$A16)="", "", upload!BL16)</f>
        <v>0</v>
      </c>
      <c r="BM16" s="178">
        <f>IF(TRIM(upload!$A16)="", "", upload!BM16)</f>
        <v>0</v>
      </c>
      <c r="BN16" s="178">
        <f>IF(TRIM(upload!$A16)="", "", upload!BN16)</f>
        <v>0</v>
      </c>
      <c r="BO16" s="178">
        <f>IF(TRIM(upload!$A16)="", "", upload!BO16)</f>
        <v>0</v>
      </c>
      <c r="BP16" s="178">
        <f>IF(TRIM(upload!$A16)="", "", upload!BP16)</f>
        <v>0</v>
      </c>
      <c r="BQ16" s="84"/>
      <c r="BR16" s="84">
        <f>IF(upload!$A16&lt;&gt;"", upload!BR16, "")</f>
        <v>0</v>
      </c>
    </row>
    <row r="17" spans="1:70">
      <c r="A17" s="188" t="str">
        <f>IF(upload!$A17&lt;&gt;"", upload!A17, "")</f>
        <v>Castelli Cycling Australia Short Sleeve Blue Male T-Shirt 28003</v>
      </c>
      <c r="B17" s="178" t="str">
        <f>IF(TRIM(upload!$A17)="", "", upload!B17)</f>
        <v/>
      </c>
      <c r="C17" s="178">
        <f>IF(TRIM(upload!$A17)="", "", upload!C17)</f>
        <v>0</v>
      </c>
      <c r="D17" s="178" t="str">
        <f>IF(TRIM(upload!$A17)="", "", upload!D17)</f>
        <v/>
      </c>
      <c r="E17" s="178">
        <f>IF(TRIM(upload!$A17)="", "", upload!E17)</f>
        <v>0</v>
      </c>
      <c r="F17" s="178" t="str">
        <f>IF(TRIM(upload!$A17)="", "", upload!F17)</f>
        <v/>
      </c>
      <c r="G17" s="178">
        <f>IF(TRIM(upload!$A17)="", "", upload!G17)</f>
        <v>0</v>
      </c>
      <c r="H17" s="178">
        <f>IF(TRIM(upload!$A17)="", "", upload!H17)</f>
        <v>0</v>
      </c>
      <c r="I17" s="178" t="str">
        <f>IF(TRIM(upload!$A17)="", "", upload!I17)</f>
        <v/>
      </c>
      <c r="J17" s="178" t="str">
        <f>IF(TRIM(upload!$A17)="", "", upload!J17)</f>
        <v/>
      </c>
      <c r="K17" s="178">
        <f>IF(TRIM(upload!$A17)="", "", upload!K17)</f>
        <v>0</v>
      </c>
      <c r="L17" s="178">
        <f>IF(TRIM(upload!$A17)="", "", upload!L17)</f>
        <v>0</v>
      </c>
      <c r="M17" s="178">
        <f>IF(TRIM(upload!$A17)="", "", upload!M17)</f>
        <v>0</v>
      </c>
      <c r="N17" s="178">
        <f>IF(TRIM(upload!$A17)="", "", upload!N17)</f>
        <v>0</v>
      </c>
      <c r="O17" s="178" t="str">
        <f>IF(TRIM(upload!$A17)="", "", upload!O17)</f>
        <v/>
      </c>
      <c r="P17" s="178" t="str">
        <f>IF(TRIM(upload!$A17)="", "", upload!P17)</f>
        <v/>
      </c>
      <c r="Q17" s="178">
        <f>IF(TRIM(upload!$A17)="", "", upload!Q17)</f>
        <v>0</v>
      </c>
      <c r="R17" s="178" t="str">
        <f>IF(TRIM(upload!$A17)="", "", upload!R17)</f>
        <v/>
      </c>
      <c r="S17" s="178">
        <f>IF(TRIM(upload!$A17)="", "", upload!S17)</f>
        <v>0</v>
      </c>
      <c r="T17" s="178">
        <f>IF(TRIM(upload!$A17)="", "", upload!T17)</f>
        <v>0</v>
      </c>
      <c r="U17" s="178" t="str">
        <f>IF(TRIM(upload!$A17)="", "", upload!U17)</f>
        <v/>
      </c>
      <c r="V17" s="178" t="str">
        <f>IF(TRIM(upload!$A17)="", "", upload!V17)</f>
        <v/>
      </c>
      <c r="W17" s="178">
        <f>IF(TRIM(upload!$A17)="", "", upload!W17)</f>
        <v>0</v>
      </c>
      <c r="X17" s="178">
        <f>IF(TRIM(upload!$A17)="", "", upload!X17)</f>
        <v>0</v>
      </c>
      <c r="Y17" s="178" t="str">
        <f>IF(TRIM(upload!$A17)="", "", upload!Y17)</f>
        <v/>
      </c>
      <c r="Z17" s="178">
        <f>IF(TRIM(upload!$A17)="", "", upload!Z17)</f>
        <v>0</v>
      </c>
      <c r="AA17" s="178">
        <f>IF(TRIM(upload!$A17)="", "", upload!AA17)</f>
        <v>4</v>
      </c>
      <c r="AB17" s="178" t="str">
        <f>IF(TRIM(upload!$A17)="", "", upload!AB17)</f>
        <v>Castelli Cycling Australia Short Sleeve Blue Male T-Shirt</v>
      </c>
      <c r="AC17" s="178">
        <f>IF(TRIM(upload!$A17)="", "", upload!AC17)</f>
        <v>0</v>
      </c>
      <c r="AD17" s="178" t="str">
        <f>IF(TRIM(upload!$A17)="", "", upload!AD17)</f>
        <v/>
      </c>
      <c r="AE17" s="178">
        <f>IF(TRIM(upload!$A17)="", "", upload!AE17)</f>
        <v>0</v>
      </c>
      <c r="AF17" s="178">
        <f>IF(TRIM(upload!$A17)="", "", upload!AF17)</f>
        <v>0</v>
      </c>
      <c r="AG17" s="178" t="str">
        <f>IF(TRIM(upload!$A17)="", "", upload!AG17)</f>
        <v/>
      </c>
      <c r="AH17" s="178">
        <f>IF(TRIM(upload!$A17)="", "", upload!AH17)</f>
        <v>0</v>
      </c>
      <c r="AI17" s="178">
        <f>IF(TRIM(upload!$A17)="", "", upload!AI17)</f>
        <v>0</v>
      </c>
      <c r="AJ17" s="178" t="str">
        <f>IF(TRIM(upload!$A17)="", "", upload!AJ17)</f>
        <v/>
      </c>
      <c r="AK17" s="178">
        <f>IF(TRIM(upload!$A17)="", "", upload!AK17)</f>
        <v>0</v>
      </c>
      <c r="AL17" s="178">
        <f>IF(TRIM(upload!$A17)="", "", upload!AL17)</f>
        <v>0</v>
      </c>
      <c r="AM17" s="178">
        <f>IF(TRIM(upload!$A17)="", "", upload!AM17)</f>
        <v>0</v>
      </c>
      <c r="AN17" s="178">
        <f>IF(TRIM(upload!$A17)="", "", upload!AN17)</f>
        <v>0</v>
      </c>
      <c r="AO17" s="178">
        <f>IF(TRIM(upload!$A17)="", "", upload!AO17)</f>
        <v>0</v>
      </c>
      <c r="AP17" s="178">
        <f>IF(TRIM(upload!$A17)="", "", upload!AP17)</f>
        <v>0</v>
      </c>
      <c r="AQ17" s="178">
        <f>IF(TRIM(upload!$A17)="", "", upload!AQ17)</f>
        <v>0</v>
      </c>
      <c r="AR17" s="178">
        <f>IF(TRIM(upload!$A17)="", "", upload!AR17)</f>
        <v>0</v>
      </c>
      <c r="AS17" s="178">
        <f>IF(TRIM(upload!$A17)="", "", upload!AS17)</f>
        <v>0</v>
      </c>
      <c r="AT17" s="178" t="str">
        <f>IF(TRIM(upload!$A17)="", "", upload!AT17)</f>
        <v/>
      </c>
      <c r="AU17" s="178">
        <f>IF(TRIM(upload!$A17)="", "", upload!AU17)</f>
        <v>0</v>
      </c>
      <c r="AV17" s="178">
        <f>IF(TRIM(upload!$A17)="", "", upload!AV17)</f>
        <v>0</v>
      </c>
      <c r="AW17" s="178">
        <f>IF(TRIM(upload!$A17)="", "", upload!AW17)</f>
        <v>0</v>
      </c>
      <c r="AX17" s="178">
        <f>IF(TRIM(upload!$A17)="", "", upload!AX17)</f>
        <v>0</v>
      </c>
      <c r="AY17" s="178">
        <f>IF(TRIM(upload!$A17)="", "", upload!AY17)</f>
        <v>0</v>
      </c>
      <c r="AZ17" s="178">
        <f>IF(TRIM(upload!$A17)="", "", upload!AZ17)</f>
        <v>0</v>
      </c>
      <c r="BA17" s="178">
        <f>IF(TRIM(upload!$A17)="", "", upload!BA17)</f>
        <v>0</v>
      </c>
      <c r="BB17" s="178">
        <f>IF(TRIM(upload!$A17)="", "", upload!BB17)</f>
        <v>0</v>
      </c>
      <c r="BC17" s="178">
        <f>IF(TRIM(upload!$A17)="", "", upload!BC17)</f>
        <v>0</v>
      </c>
      <c r="BD17" s="178">
        <f>IF(TRIM(upload!$A17)="", "", upload!BD17)</f>
        <v>0</v>
      </c>
      <c r="BE17" s="178">
        <f>IF(TRIM(upload!$A17)="", "", upload!BE17)</f>
        <v>0</v>
      </c>
      <c r="BF17" s="178">
        <f>IF(TRIM(upload!$A17)="", "", upload!BF17)</f>
        <v>0</v>
      </c>
      <c r="BG17" s="178">
        <f>IF(TRIM(upload!$A17)="", "", upload!BG17)</f>
        <v>0</v>
      </c>
      <c r="BH17" s="178">
        <f>IF(TRIM(upload!$A17)="", "", upload!BH17)</f>
        <v>0</v>
      </c>
      <c r="BI17" s="178">
        <f>IF(TRIM(upload!$A17)="", "", upload!BI17)</f>
        <v>0</v>
      </c>
      <c r="BJ17" s="178">
        <f>IF(TRIM(upload!$A17)="", "", upload!BJ17)</f>
        <v>0</v>
      </c>
      <c r="BK17" s="178">
        <f>IF(TRIM(upload!$A17)="", "", upload!BK17)</f>
        <v>0</v>
      </c>
      <c r="BL17" s="178">
        <f>IF(TRIM(upload!$A17)="", "", upload!BL17)</f>
        <v>0</v>
      </c>
      <c r="BM17" s="178">
        <f>IF(TRIM(upload!$A17)="", "", upload!BM17)</f>
        <v>0</v>
      </c>
      <c r="BN17" s="178">
        <f>IF(TRIM(upload!$A17)="", "", upload!BN17)</f>
        <v>0</v>
      </c>
      <c r="BO17" s="178">
        <f>IF(TRIM(upload!$A17)="", "", upload!BO17)</f>
        <v>0</v>
      </c>
      <c r="BP17" s="178">
        <f>IF(TRIM(upload!$A17)="", "", upload!BP17)</f>
        <v>0</v>
      </c>
      <c r="BQ17" s="84"/>
      <c r="BR17" s="84">
        <f>IF(upload!$A17&lt;&gt;"", upload!BR17, "")</f>
        <v>0</v>
      </c>
    </row>
    <row r="18" spans="1:70">
      <c r="A18" s="188" t="str">
        <f>IF(upload!$A18&lt;&gt;"", upload!A18, "")</f>
        <v>Castelli Cycling Australia Short Sleeve Blue Male T-Shirt 28004</v>
      </c>
      <c r="B18" s="178" t="str">
        <f>IF(TRIM(upload!$A18)="", "", upload!B18)</f>
        <v>Castelli Cycling Australia Short Sleeve Blue Male T-Shirt</v>
      </c>
      <c r="C18" s="178" t="str">
        <f ca="1">IF(TRIM(upload!$A18)="", "", upload!C18)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00028004 7-A-5&lt;/body&gt;&lt;/html&gt;</v>
      </c>
      <c r="D18" s="178" t="str">
        <f>IF(TRIM(upload!$A18)="", "", upload!D18)</f>
        <v>vc80</v>
      </c>
      <c r="E18" s="178" t="str">
        <f>IF(TRIM(upload!$A18)="", "", upload!E18)</f>
        <v>Sporting Goods &gt; Outdoor Recreation &gt; Cycling &gt; Cycling Apparel &amp; Accessories</v>
      </c>
      <c r="F18" s="178" t="str">
        <f>IF(TRIM(upload!$A18)="", "", upload!F18)</f>
        <v>T shirts &amp; Tops</v>
      </c>
      <c r="G18" s="178" t="str">
        <f>IF(TRIM(upload!$A18)="", "", upload!G18)</f>
        <v>New Arrivals, __label:New Arrivals</v>
      </c>
      <c r="H18" s="178" t="b">
        <f>IF(TRIM(upload!$A18)="", "", upload!H18)</f>
        <v>0</v>
      </c>
      <c r="I18" s="178" t="str">
        <f>IF(TRIM(upload!$A18)="", "", upload!I18)</f>
        <v>Size</v>
      </c>
      <c r="J18" s="178" t="str">
        <f>IF(TRIM(upload!$A18)="", "", upload!J18)</f>
        <v>L</v>
      </c>
      <c r="K18" s="178">
        <f>IF(TRIM(upload!$A18)="", "", upload!K18)</f>
        <v>0</v>
      </c>
      <c r="L18" s="178">
        <f>IF(TRIM(upload!$A18)="", "", upload!L18)</f>
        <v>0</v>
      </c>
      <c r="M18" s="178">
        <f>IF(TRIM(upload!$A18)="", "", upload!M18)</f>
        <v>0</v>
      </c>
      <c r="N18" s="178">
        <f>IF(TRIM(upload!$A18)="", "", upload!N18)</f>
        <v>0</v>
      </c>
      <c r="O18" s="178" t="str">
        <f>IF(TRIM(upload!$A18)="", "", upload!O18)</f>
        <v>00028004 7-A-5</v>
      </c>
      <c r="P18" s="178">
        <f>IF(TRIM(upload!$A18)="", "", upload!P18)</f>
        <v>500</v>
      </c>
      <c r="Q18" s="178" t="str">
        <f>IF(TRIM(upload!$A18)="", "", upload!Q18)</f>
        <v>shopify</v>
      </c>
      <c r="R18" s="178">
        <f>IF(TRIM(upload!$A18)="", "", upload!R18)</f>
        <v>1</v>
      </c>
      <c r="S18" s="178" t="str">
        <f>IF(TRIM(upload!$A18)="", "", upload!S18)</f>
        <v>deny</v>
      </c>
      <c r="T18" s="178" t="str">
        <f>IF(TRIM(upload!$A18)="", "", upload!T18)</f>
        <v>manual</v>
      </c>
      <c r="U18" s="178">
        <f>IF(TRIM(upload!$A18)="", "", upload!U18)</f>
        <v>11.988</v>
      </c>
      <c r="V18" s="178">
        <f>IF(TRIM(upload!$A18)="", "", upload!V18)</f>
        <v>0</v>
      </c>
      <c r="W18" s="178" t="b">
        <f>IF(TRIM(upload!$A18)="", "", upload!W18)</f>
        <v>1</v>
      </c>
      <c r="X18" s="178" t="b">
        <f>IF(TRIM(upload!$A18)="", "", upload!X18)</f>
        <v>1</v>
      </c>
      <c r="Y18" s="178" t="str">
        <f>IF(TRIM(upload!$A18)="", "", upload!Y18)</f>
        <v>28004</v>
      </c>
      <c r="Z18" s="178">
        <f>IF(TRIM(upload!$A18)="", "", upload!Z18)</f>
        <v>0</v>
      </c>
      <c r="AA18" s="178">
        <f>IF(TRIM(upload!$A18)="", "", upload!AA18)</f>
        <v>1</v>
      </c>
      <c r="AB18" s="178" t="str">
        <f>IF(TRIM(upload!$A18)="", "", upload!AB18)</f>
        <v>Castelli Cycling Australia Short Sleeve Blue Male T-Shirt</v>
      </c>
      <c r="AC18" s="178" t="b">
        <f>IF(TRIM(upload!$A18)="", "", upload!AC18)</f>
        <v>0</v>
      </c>
      <c r="AD18" s="178" t="str">
        <f>IF(TRIM(upload!$A18)="", "", upload!AD18)</f>
        <v>Castelli Cycling Australia Short Sleeve Blue Male T-Shirt</v>
      </c>
      <c r="AE18" s="178">
        <f>IF(TRIM(upload!$A18)="", "", upload!AE18)</f>
        <v>0</v>
      </c>
      <c r="AF18" s="178" t="str">
        <f>IF(TRIM(upload!$A18)="", "", upload!AF18)</f>
        <v>Cycling Apparel &amp; Accessories</v>
      </c>
      <c r="AG18" s="178" t="str">
        <f>IF(TRIM(upload!$A18)="", "", upload!AG18)</f>
        <v>male</v>
      </c>
      <c r="AH18" s="178">
        <f>IF(TRIM(upload!$A18)="", "", upload!AH18)</f>
        <v>0</v>
      </c>
      <c r="AI18" s="178">
        <f>IF(TRIM(upload!$A18)="", "", upload!AI18)</f>
        <v>0</v>
      </c>
      <c r="AJ18" s="178" t="str">
        <f>IF(TRIM(upload!$A18)="", "", upload!AJ18)</f>
        <v>used</v>
      </c>
      <c r="AK18" s="178" t="b">
        <f>IF(TRIM(upload!$A18)="", "", upload!AK18)</f>
        <v>1</v>
      </c>
      <c r="AL18" s="178">
        <f>IF(TRIM(upload!$A18)="", "", upload!AL18)</f>
        <v>0</v>
      </c>
      <c r="AM18" s="178">
        <f>IF(TRIM(upload!$A18)="", "", upload!AM18)</f>
        <v>0</v>
      </c>
      <c r="AN18" s="178">
        <f>IF(TRIM(upload!$A18)="", "", upload!AN18)</f>
        <v>0</v>
      </c>
      <c r="AO18" s="178">
        <f>IF(TRIM(upload!$A18)="", "", upload!AO18)</f>
        <v>0</v>
      </c>
      <c r="AP18" s="178">
        <f>IF(TRIM(upload!$A18)="", "", upload!AP18)</f>
        <v>0</v>
      </c>
      <c r="AQ18" s="178">
        <f>IF(TRIM(upload!$A18)="", "", upload!AQ18)</f>
        <v>0</v>
      </c>
      <c r="AR18" s="178" t="str">
        <f>IF(TRIM(upload!$A18)="", "", upload!AR18)</f>
        <v>kg</v>
      </c>
      <c r="AS18" s="178">
        <f>IF(TRIM(upload!$A18)="", "", upload!AS18)</f>
        <v>0</v>
      </c>
      <c r="AT18" s="178">
        <f>IF(TRIM(upload!$A18)="", "", upload!AT18)</f>
        <v>2</v>
      </c>
      <c r="AU18" s="178" t="b">
        <f>IF(TRIM(upload!$A18)="", "", upload!AU18)</f>
        <v>1</v>
      </c>
      <c r="AV18" s="178">
        <f>IF(TRIM(upload!$A18)="", "", upload!AV18)</f>
        <v>0</v>
      </c>
      <c r="AW18" s="178">
        <f>IF(TRIM(upload!$A18)="", "", upload!AW18)</f>
        <v>0</v>
      </c>
      <c r="AX18" s="178" t="b">
        <f>IF(TRIM(upload!$A18)="", "", upload!AX18)</f>
        <v>1</v>
      </c>
      <c r="AY18" s="178">
        <f>IF(TRIM(upload!$A18)="", "", upload!AY18)</f>
        <v>0</v>
      </c>
      <c r="AZ18" s="178">
        <f>IF(TRIM(upload!$A18)="", "", upload!AZ18)</f>
        <v>0</v>
      </c>
      <c r="BA18" s="178" t="b">
        <f>IF(TRIM(upload!$A18)="", "", upload!BA18)</f>
        <v>1</v>
      </c>
      <c r="BB18" s="178">
        <f>IF(TRIM(upload!$A18)="", "", upload!BB18)</f>
        <v>0</v>
      </c>
      <c r="BC18" s="178">
        <f>IF(TRIM(upload!$A18)="", "", upload!BC18)</f>
        <v>0</v>
      </c>
      <c r="BD18" s="178" t="b">
        <f>IF(TRIM(upload!$A18)="", "", upload!BD18)</f>
        <v>1</v>
      </c>
      <c r="BE18" s="178">
        <f>IF(TRIM(upload!$A18)="", "", upload!BE18)</f>
        <v>0</v>
      </c>
      <c r="BF18" s="178">
        <f>IF(TRIM(upload!$A18)="", "", upload!BF18)</f>
        <v>0</v>
      </c>
      <c r="BG18" s="178" t="b">
        <f>IF(TRIM(upload!$A18)="", "", upload!BG18)</f>
        <v>1</v>
      </c>
      <c r="BH18" s="178">
        <f>IF(TRIM(upload!$A18)="", "", upload!BH18)</f>
        <v>0</v>
      </c>
      <c r="BI18" s="178">
        <f>IF(TRIM(upload!$A18)="", "", upload!BI18)</f>
        <v>0</v>
      </c>
      <c r="BJ18" s="178" t="b">
        <f>IF(TRIM(upload!$A18)="", "", upload!BJ18)</f>
        <v>1</v>
      </c>
      <c r="BK18" s="178">
        <f>IF(TRIM(upload!$A18)="", "", upload!BK18)</f>
        <v>0</v>
      </c>
      <c r="BL18" s="178">
        <f>IF(TRIM(upload!$A18)="", "", upload!BL18)</f>
        <v>0</v>
      </c>
      <c r="BM18" s="178" t="b">
        <f>IF(TRIM(upload!$A18)="", "", upload!BM18)</f>
        <v>1</v>
      </c>
      <c r="BN18" s="178">
        <f>IF(TRIM(upload!$A18)="", "", upload!BN18)</f>
        <v>0</v>
      </c>
      <c r="BO18" s="178">
        <f>IF(TRIM(upload!$A18)="", "", upload!BO18)</f>
        <v>0</v>
      </c>
      <c r="BP18" s="178" t="str">
        <f>IF(TRIM(upload!$A18)="", "", upload!BP18)</f>
        <v>draft</v>
      </c>
      <c r="BQ18" s="84"/>
      <c r="BR18" s="84">
        <f>IF(upload!$A18&lt;&gt;"", upload!BR18, "")</f>
        <v>0</v>
      </c>
    </row>
    <row r="19" spans="1:70">
      <c r="A19" s="188" t="str">
        <f>IF(upload!$A19&lt;&gt;"", upload!A19, "")</f>
        <v>Castelli Cycling Australia Short Sleeve Blue Male T-Shirt 28004</v>
      </c>
      <c r="B19" s="178" t="str">
        <f>IF(TRIM(upload!$A19)="", "", upload!B19)</f>
        <v/>
      </c>
      <c r="C19" s="178">
        <f>IF(TRIM(upload!$A19)="", "", upload!C19)</f>
        <v>0</v>
      </c>
      <c r="D19" s="178" t="str">
        <f>IF(TRIM(upload!$A19)="", "", upload!D19)</f>
        <v/>
      </c>
      <c r="E19" s="178">
        <f>IF(TRIM(upload!$A19)="", "", upload!E19)</f>
        <v>0</v>
      </c>
      <c r="F19" s="178" t="str">
        <f>IF(TRIM(upload!$A19)="", "", upload!F19)</f>
        <v/>
      </c>
      <c r="G19" s="178">
        <f>IF(TRIM(upload!$A19)="", "", upload!G19)</f>
        <v>0</v>
      </c>
      <c r="H19" s="178">
        <f>IF(TRIM(upload!$A19)="", "", upload!H19)</f>
        <v>0</v>
      </c>
      <c r="I19" s="178" t="str">
        <f>IF(TRIM(upload!$A19)="", "", upload!I19)</f>
        <v/>
      </c>
      <c r="J19" s="178" t="str">
        <f>IF(TRIM(upload!$A19)="", "", upload!J19)</f>
        <v/>
      </c>
      <c r="K19" s="178">
        <f>IF(TRIM(upload!$A19)="", "", upload!K19)</f>
        <v>0</v>
      </c>
      <c r="L19" s="178">
        <f>IF(TRIM(upload!$A19)="", "", upload!L19)</f>
        <v>0</v>
      </c>
      <c r="M19" s="178">
        <f>IF(TRIM(upload!$A19)="", "", upload!M19)</f>
        <v>0</v>
      </c>
      <c r="N19" s="178">
        <f>IF(TRIM(upload!$A19)="", "", upload!N19)</f>
        <v>0</v>
      </c>
      <c r="O19" s="178" t="str">
        <f>IF(TRIM(upload!$A19)="", "", upload!O19)</f>
        <v/>
      </c>
      <c r="P19" s="178" t="str">
        <f>IF(TRIM(upload!$A19)="", "", upload!P19)</f>
        <v/>
      </c>
      <c r="Q19" s="178">
        <f>IF(TRIM(upload!$A19)="", "", upload!Q19)</f>
        <v>0</v>
      </c>
      <c r="R19" s="178" t="str">
        <f>IF(TRIM(upload!$A19)="", "", upload!R19)</f>
        <v/>
      </c>
      <c r="S19" s="178">
        <f>IF(TRIM(upload!$A19)="", "", upload!S19)</f>
        <v>0</v>
      </c>
      <c r="T19" s="178">
        <f>IF(TRIM(upload!$A19)="", "", upload!T19)</f>
        <v>0</v>
      </c>
      <c r="U19" s="178" t="str">
        <f>IF(TRIM(upload!$A19)="", "", upload!U19)</f>
        <v/>
      </c>
      <c r="V19" s="178" t="str">
        <f>IF(TRIM(upload!$A19)="", "", upload!V19)</f>
        <v/>
      </c>
      <c r="W19" s="178">
        <f>IF(TRIM(upload!$A19)="", "", upload!W19)</f>
        <v>0</v>
      </c>
      <c r="X19" s="178">
        <f>IF(TRIM(upload!$A19)="", "", upload!X19)</f>
        <v>0</v>
      </c>
      <c r="Y19" s="178" t="str">
        <f>IF(TRIM(upload!$A19)="", "", upload!Y19)</f>
        <v/>
      </c>
      <c r="Z19" s="178">
        <f>IF(TRIM(upload!$A19)="", "", upload!Z19)</f>
        <v>0</v>
      </c>
      <c r="AA19" s="178">
        <f>IF(TRIM(upload!$A19)="", "", upload!AA19)</f>
        <v>2</v>
      </c>
      <c r="AB19" s="178" t="str">
        <f>IF(TRIM(upload!$A19)="", "", upload!AB19)</f>
        <v>Castelli Cycling Australia Short Sleeve Blue Male T-Shirt</v>
      </c>
      <c r="AC19" s="178">
        <f>IF(TRIM(upload!$A19)="", "", upload!AC19)</f>
        <v>0</v>
      </c>
      <c r="AD19" s="178" t="str">
        <f>IF(TRIM(upload!$A19)="", "", upload!AD19)</f>
        <v/>
      </c>
      <c r="AE19" s="178">
        <f>IF(TRIM(upload!$A19)="", "", upload!AE19)</f>
        <v>0</v>
      </c>
      <c r="AF19" s="178">
        <f>IF(TRIM(upload!$A19)="", "", upload!AF19)</f>
        <v>0</v>
      </c>
      <c r="AG19" s="178" t="str">
        <f>IF(TRIM(upload!$A19)="", "", upload!AG19)</f>
        <v/>
      </c>
      <c r="AH19" s="178">
        <f>IF(TRIM(upload!$A19)="", "", upload!AH19)</f>
        <v>0</v>
      </c>
      <c r="AI19" s="178">
        <f>IF(TRIM(upload!$A19)="", "", upload!AI19)</f>
        <v>0</v>
      </c>
      <c r="AJ19" s="178" t="str">
        <f>IF(TRIM(upload!$A19)="", "", upload!AJ19)</f>
        <v/>
      </c>
      <c r="AK19" s="178">
        <f>IF(TRIM(upload!$A19)="", "", upload!AK19)</f>
        <v>0</v>
      </c>
      <c r="AL19" s="178">
        <f>IF(TRIM(upload!$A19)="", "", upload!AL19)</f>
        <v>0</v>
      </c>
      <c r="AM19" s="178">
        <f>IF(TRIM(upload!$A19)="", "", upload!AM19)</f>
        <v>0</v>
      </c>
      <c r="AN19" s="178">
        <f>IF(TRIM(upload!$A19)="", "", upload!AN19)</f>
        <v>0</v>
      </c>
      <c r="AO19" s="178">
        <f>IF(TRIM(upload!$A19)="", "", upload!AO19)</f>
        <v>0</v>
      </c>
      <c r="AP19" s="178">
        <f>IF(TRIM(upload!$A19)="", "", upload!AP19)</f>
        <v>0</v>
      </c>
      <c r="AQ19" s="178">
        <f>IF(TRIM(upload!$A19)="", "", upload!AQ19)</f>
        <v>0</v>
      </c>
      <c r="AR19" s="178">
        <f>IF(TRIM(upload!$A19)="", "", upload!AR19)</f>
        <v>0</v>
      </c>
      <c r="AS19" s="178">
        <f>IF(TRIM(upload!$A19)="", "", upload!AS19)</f>
        <v>0</v>
      </c>
      <c r="AT19" s="178" t="str">
        <f>IF(TRIM(upload!$A19)="", "", upload!AT19)</f>
        <v/>
      </c>
      <c r="AU19" s="178">
        <f>IF(TRIM(upload!$A19)="", "", upload!AU19)</f>
        <v>0</v>
      </c>
      <c r="AV19" s="178">
        <f>IF(TRIM(upload!$A19)="", "", upload!AV19)</f>
        <v>0</v>
      </c>
      <c r="AW19" s="178">
        <f>IF(TRIM(upload!$A19)="", "", upload!AW19)</f>
        <v>0</v>
      </c>
      <c r="AX19" s="178">
        <f>IF(TRIM(upload!$A19)="", "", upload!AX19)</f>
        <v>0</v>
      </c>
      <c r="AY19" s="178">
        <f>IF(TRIM(upload!$A19)="", "", upload!AY19)</f>
        <v>0</v>
      </c>
      <c r="AZ19" s="178">
        <f>IF(TRIM(upload!$A19)="", "", upload!AZ19)</f>
        <v>0</v>
      </c>
      <c r="BA19" s="178">
        <f>IF(TRIM(upload!$A19)="", "", upload!BA19)</f>
        <v>0</v>
      </c>
      <c r="BB19" s="178">
        <f>IF(TRIM(upload!$A19)="", "", upload!BB19)</f>
        <v>0</v>
      </c>
      <c r="BC19" s="178">
        <f>IF(TRIM(upload!$A19)="", "", upload!BC19)</f>
        <v>0</v>
      </c>
      <c r="BD19" s="178">
        <f>IF(TRIM(upload!$A19)="", "", upload!BD19)</f>
        <v>0</v>
      </c>
      <c r="BE19" s="178">
        <f>IF(TRIM(upload!$A19)="", "", upload!BE19)</f>
        <v>0</v>
      </c>
      <c r="BF19" s="178">
        <f>IF(TRIM(upload!$A19)="", "", upload!BF19)</f>
        <v>0</v>
      </c>
      <c r="BG19" s="178">
        <f>IF(TRIM(upload!$A19)="", "", upload!BG19)</f>
        <v>0</v>
      </c>
      <c r="BH19" s="178">
        <f>IF(TRIM(upload!$A19)="", "", upload!BH19)</f>
        <v>0</v>
      </c>
      <c r="BI19" s="178">
        <f>IF(TRIM(upload!$A19)="", "", upload!BI19)</f>
        <v>0</v>
      </c>
      <c r="BJ19" s="178">
        <f>IF(TRIM(upload!$A19)="", "", upload!BJ19)</f>
        <v>0</v>
      </c>
      <c r="BK19" s="178">
        <f>IF(TRIM(upload!$A19)="", "", upload!BK19)</f>
        <v>0</v>
      </c>
      <c r="BL19" s="178">
        <f>IF(TRIM(upload!$A19)="", "", upload!BL19)</f>
        <v>0</v>
      </c>
      <c r="BM19" s="178">
        <f>IF(TRIM(upload!$A19)="", "", upload!BM19)</f>
        <v>0</v>
      </c>
      <c r="BN19" s="178">
        <f>IF(TRIM(upload!$A19)="", "", upload!BN19)</f>
        <v>0</v>
      </c>
      <c r="BO19" s="178">
        <f>IF(TRIM(upload!$A19)="", "", upload!BO19)</f>
        <v>0</v>
      </c>
      <c r="BP19" s="178">
        <f>IF(TRIM(upload!$A19)="", "", upload!BP19)</f>
        <v>0</v>
      </c>
      <c r="BQ19" s="84"/>
      <c r="BR19" s="84">
        <f>IF(upload!$A19&lt;&gt;"", upload!BR19, "")</f>
        <v>0</v>
      </c>
    </row>
    <row r="20" spans="1:70">
      <c r="A20" s="188" t="str">
        <f>IF(upload!$A20&lt;&gt;"", upload!A20, "")</f>
        <v>Castelli Cycling Australia Short Sleeve Blue Male T-Shirt 28004</v>
      </c>
      <c r="B20" s="178" t="str">
        <f>IF(TRIM(upload!$A20)="", "", upload!B20)</f>
        <v/>
      </c>
      <c r="C20" s="178">
        <f>IF(TRIM(upload!$A20)="", "", upload!C20)</f>
        <v>0</v>
      </c>
      <c r="D20" s="178" t="str">
        <f>IF(TRIM(upload!$A20)="", "", upload!D20)</f>
        <v/>
      </c>
      <c r="E20" s="178">
        <f>IF(TRIM(upload!$A20)="", "", upload!E20)</f>
        <v>0</v>
      </c>
      <c r="F20" s="178" t="str">
        <f>IF(TRIM(upload!$A20)="", "", upload!F20)</f>
        <v/>
      </c>
      <c r="G20" s="178">
        <f>IF(TRIM(upload!$A20)="", "", upload!G20)</f>
        <v>0</v>
      </c>
      <c r="H20" s="178">
        <f>IF(TRIM(upload!$A20)="", "", upload!H20)</f>
        <v>0</v>
      </c>
      <c r="I20" s="178" t="str">
        <f>IF(TRIM(upload!$A20)="", "", upload!I20)</f>
        <v/>
      </c>
      <c r="J20" s="178" t="str">
        <f>IF(TRIM(upload!$A20)="", "", upload!J20)</f>
        <v/>
      </c>
      <c r="K20" s="178">
        <f>IF(TRIM(upload!$A20)="", "", upload!K20)</f>
        <v>0</v>
      </c>
      <c r="L20" s="178">
        <f>IF(TRIM(upload!$A20)="", "", upload!L20)</f>
        <v>0</v>
      </c>
      <c r="M20" s="178">
        <f>IF(TRIM(upload!$A20)="", "", upload!M20)</f>
        <v>0</v>
      </c>
      <c r="N20" s="178">
        <f>IF(TRIM(upload!$A20)="", "", upload!N20)</f>
        <v>0</v>
      </c>
      <c r="O20" s="178" t="str">
        <f>IF(TRIM(upload!$A20)="", "", upload!O20)</f>
        <v/>
      </c>
      <c r="P20" s="178" t="str">
        <f>IF(TRIM(upload!$A20)="", "", upload!P20)</f>
        <v/>
      </c>
      <c r="Q20" s="178">
        <f>IF(TRIM(upload!$A20)="", "", upload!Q20)</f>
        <v>0</v>
      </c>
      <c r="R20" s="178" t="str">
        <f>IF(TRIM(upload!$A20)="", "", upload!R20)</f>
        <v/>
      </c>
      <c r="S20" s="178">
        <f>IF(TRIM(upload!$A20)="", "", upload!S20)</f>
        <v>0</v>
      </c>
      <c r="T20" s="178">
        <f>IF(TRIM(upload!$A20)="", "", upload!T20)</f>
        <v>0</v>
      </c>
      <c r="U20" s="178" t="str">
        <f>IF(TRIM(upload!$A20)="", "", upload!U20)</f>
        <v/>
      </c>
      <c r="V20" s="178" t="str">
        <f>IF(TRIM(upload!$A20)="", "", upload!V20)</f>
        <v/>
      </c>
      <c r="W20" s="178">
        <f>IF(TRIM(upload!$A20)="", "", upload!W20)</f>
        <v>0</v>
      </c>
      <c r="X20" s="178">
        <f>IF(TRIM(upload!$A20)="", "", upload!X20)</f>
        <v>0</v>
      </c>
      <c r="Y20" s="178" t="str">
        <f>IF(TRIM(upload!$A20)="", "", upload!Y20)</f>
        <v/>
      </c>
      <c r="Z20" s="178">
        <f>IF(TRIM(upload!$A20)="", "", upload!Z20)</f>
        <v>0</v>
      </c>
      <c r="AA20" s="178">
        <f>IF(TRIM(upload!$A20)="", "", upload!AA20)</f>
        <v>3</v>
      </c>
      <c r="AB20" s="178" t="str">
        <f>IF(TRIM(upload!$A20)="", "", upload!AB20)</f>
        <v>Castelli Cycling Australia Short Sleeve Blue Male T-Shirt</v>
      </c>
      <c r="AC20" s="178">
        <f>IF(TRIM(upload!$A20)="", "", upload!AC20)</f>
        <v>0</v>
      </c>
      <c r="AD20" s="178" t="str">
        <f>IF(TRIM(upload!$A20)="", "", upload!AD20)</f>
        <v/>
      </c>
      <c r="AE20" s="178">
        <f>IF(TRIM(upload!$A20)="", "", upload!AE20)</f>
        <v>0</v>
      </c>
      <c r="AF20" s="178">
        <f>IF(TRIM(upload!$A20)="", "", upload!AF20)</f>
        <v>0</v>
      </c>
      <c r="AG20" s="178" t="str">
        <f>IF(TRIM(upload!$A20)="", "", upload!AG20)</f>
        <v/>
      </c>
      <c r="AH20" s="178">
        <f>IF(TRIM(upload!$A20)="", "", upload!AH20)</f>
        <v>0</v>
      </c>
      <c r="AI20" s="178">
        <f>IF(TRIM(upload!$A20)="", "", upload!AI20)</f>
        <v>0</v>
      </c>
      <c r="AJ20" s="178" t="str">
        <f>IF(TRIM(upload!$A20)="", "", upload!AJ20)</f>
        <v/>
      </c>
      <c r="AK20" s="178">
        <f>IF(TRIM(upload!$A20)="", "", upload!AK20)</f>
        <v>0</v>
      </c>
      <c r="AL20" s="178">
        <f>IF(TRIM(upload!$A20)="", "", upload!AL20)</f>
        <v>0</v>
      </c>
      <c r="AM20" s="178">
        <f>IF(TRIM(upload!$A20)="", "", upload!AM20)</f>
        <v>0</v>
      </c>
      <c r="AN20" s="178">
        <f>IF(TRIM(upload!$A20)="", "", upload!AN20)</f>
        <v>0</v>
      </c>
      <c r="AO20" s="178">
        <f>IF(TRIM(upload!$A20)="", "", upload!AO20)</f>
        <v>0</v>
      </c>
      <c r="AP20" s="178">
        <f>IF(TRIM(upload!$A20)="", "", upload!AP20)</f>
        <v>0</v>
      </c>
      <c r="AQ20" s="178">
        <f>IF(TRIM(upload!$A20)="", "", upload!AQ20)</f>
        <v>0</v>
      </c>
      <c r="AR20" s="178">
        <f>IF(TRIM(upload!$A20)="", "", upload!AR20)</f>
        <v>0</v>
      </c>
      <c r="AS20" s="178">
        <f>IF(TRIM(upload!$A20)="", "", upload!AS20)</f>
        <v>0</v>
      </c>
      <c r="AT20" s="178" t="str">
        <f>IF(TRIM(upload!$A20)="", "", upload!AT20)</f>
        <v/>
      </c>
      <c r="AU20" s="178">
        <f>IF(TRIM(upload!$A20)="", "", upload!AU20)</f>
        <v>0</v>
      </c>
      <c r="AV20" s="178">
        <f>IF(TRIM(upload!$A20)="", "", upload!AV20)</f>
        <v>0</v>
      </c>
      <c r="AW20" s="178">
        <f>IF(TRIM(upload!$A20)="", "", upload!AW20)</f>
        <v>0</v>
      </c>
      <c r="AX20" s="178">
        <f>IF(TRIM(upload!$A20)="", "", upload!AX20)</f>
        <v>0</v>
      </c>
      <c r="AY20" s="178">
        <f>IF(TRIM(upload!$A20)="", "", upload!AY20)</f>
        <v>0</v>
      </c>
      <c r="AZ20" s="178">
        <f>IF(TRIM(upload!$A20)="", "", upload!AZ20)</f>
        <v>0</v>
      </c>
      <c r="BA20" s="178">
        <f>IF(TRIM(upload!$A20)="", "", upload!BA20)</f>
        <v>0</v>
      </c>
      <c r="BB20" s="178">
        <f>IF(TRIM(upload!$A20)="", "", upload!BB20)</f>
        <v>0</v>
      </c>
      <c r="BC20" s="178">
        <f>IF(TRIM(upload!$A20)="", "", upload!BC20)</f>
        <v>0</v>
      </c>
      <c r="BD20" s="178">
        <f>IF(TRIM(upload!$A20)="", "", upload!BD20)</f>
        <v>0</v>
      </c>
      <c r="BE20" s="178">
        <f>IF(TRIM(upload!$A20)="", "", upload!BE20)</f>
        <v>0</v>
      </c>
      <c r="BF20" s="178">
        <f>IF(TRIM(upload!$A20)="", "", upload!BF20)</f>
        <v>0</v>
      </c>
      <c r="BG20" s="178">
        <f>IF(TRIM(upload!$A20)="", "", upload!BG20)</f>
        <v>0</v>
      </c>
      <c r="BH20" s="178">
        <f>IF(TRIM(upload!$A20)="", "", upload!BH20)</f>
        <v>0</v>
      </c>
      <c r="BI20" s="178">
        <f>IF(TRIM(upload!$A20)="", "", upload!BI20)</f>
        <v>0</v>
      </c>
      <c r="BJ20" s="178">
        <f>IF(TRIM(upload!$A20)="", "", upload!BJ20)</f>
        <v>0</v>
      </c>
      <c r="BK20" s="178">
        <f>IF(TRIM(upload!$A20)="", "", upload!BK20)</f>
        <v>0</v>
      </c>
      <c r="BL20" s="178">
        <f>IF(TRIM(upload!$A20)="", "", upload!BL20)</f>
        <v>0</v>
      </c>
      <c r="BM20" s="178">
        <f>IF(TRIM(upload!$A20)="", "", upload!BM20)</f>
        <v>0</v>
      </c>
      <c r="BN20" s="178">
        <f>IF(TRIM(upload!$A20)="", "", upload!BN20)</f>
        <v>0</v>
      </c>
      <c r="BO20" s="178">
        <f>IF(TRIM(upload!$A20)="", "", upload!BO20)</f>
        <v>0</v>
      </c>
      <c r="BP20" s="178">
        <f>IF(TRIM(upload!$A20)="", "", upload!BP20)</f>
        <v>0</v>
      </c>
      <c r="BQ20" s="84"/>
      <c r="BR20" s="84">
        <f>IF(upload!$A20&lt;&gt;"", upload!BR20, "")</f>
        <v>0</v>
      </c>
    </row>
    <row r="21" spans="1:70">
      <c r="A21" s="188" t="str">
        <f>IF(upload!$A21&lt;&gt;"", upload!A21, "")</f>
        <v>Castelli Cycling Australia Short Sleeve Blue Male T-Shirt 28004</v>
      </c>
      <c r="B21" s="178" t="str">
        <f>IF(TRIM(upload!$A21)="", "", upload!B21)</f>
        <v/>
      </c>
      <c r="C21" s="178">
        <f>IF(TRIM(upload!$A21)="", "", upload!C21)</f>
        <v>0</v>
      </c>
      <c r="D21" s="178" t="str">
        <f>IF(TRIM(upload!$A21)="", "", upload!D21)</f>
        <v/>
      </c>
      <c r="E21" s="178">
        <f>IF(TRIM(upload!$A21)="", "", upload!E21)</f>
        <v>0</v>
      </c>
      <c r="F21" s="178" t="str">
        <f>IF(TRIM(upload!$A21)="", "", upload!F21)</f>
        <v/>
      </c>
      <c r="G21" s="178">
        <f>IF(TRIM(upload!$A21)="", "", upload!G21)</f>
        <v>0</v>
      </c>
      <c r="H21" s="178">
        <f>IF(TRIM(upload!$A21)="", "", upload!H21)</f>
        <v>0</v>
      </c>
      <c r="I21" s="178" t="str">
        <f>IF(TRIM(upload!$A21)="", "", upload!I21)</f>
        <v/>
      </c>
      <c r="J21" s="178" t="str">
        <f>IF(TRIM(upload!$A21)="", "", upload!J21)</f>
        <v/>
      </c>
      <c r="K21" s="178">
        <f>IF(TRIM(upload!$A21)="", "", upload!K21)</f>
        <v>0</v>
      </c>
      <c r="L21" s="178">
        <f>IF(TRIM(upload!$A21)="", "", upload!L21)</f>
        <v>0</v>
      </c>
      <c r="M21" s="178">
        <f>IF(TRIM(upload!$A21)="", "", upload!M21)</f>
        <v>0</v>
      </c>
      <c r="N21" s="178">
        <f>IF(TRIM(upload!$A21)="", "", upload!N21)</f>
        <v>0</v>
      </c>
      <c r="O21" s="178" t="str">
        <f>IF(TRIM(upload!$A21)="", "", upload!O21)</f>
        <v/>
      </c>
      <c r="P21" s="178" t="str">
        <f>IF(TRIM(upload!$A21)="", "", upload!P21)</f>
        <v/>
      </c>
      <c r="Q21" s="178">
        <f>IF(TRIM(upload!$A21)="", "", upload!Q21)</f>
        <v>0</v>
      </c>
      <c r="R21" s="178" t="str">
        <f>IF(TRIM(upload!$A21)="", "", upload!R21)</f>
        <v/>
      </c>
      <c r="S21" s="178">
        <f>IF(TRIM(upload!$A21)="", "", upload!S21)</f>
        <v>0</v>
      </c>
      <c r="T21" s="178">
        <f>IF(TRIM(upload!$A21)="", "", upload!T21)</f>
        <v>0</v>
      </c>
      <c r="U21" s="178" t="str">
        <f>IF(TRIM(upload!$A21)="", "", upload!U21)</f>
        <v/>
      </c>
      <c r="V21" s="178" t="str">
        <f>IF(TRIM(upload!$A21)="", "", upload!V21)</f>
        <v/>
      </c>
      <c r="W21" s="178">
        <f>IF(TRIM(upload!$A21)="", "", upload!W21)</f>
        <v>0</v>
      </c>
      <c r="X21" s="178">
        <f>IF(TRIM(upload!$A21)="", "", upload!X21)</f>
        <v>0</v>
      </c>
      <c r="Y21" s="178" t="str">
        <f>IF(TRIM(upload!$A21)="", "", upload!Y21)</f>
        <v/>
      </c>
      <c r="Z21" s="178">
        <f>IF(TRIM(upload!$A21)="", "", upload!Z21)</f>
        <v>0</v>
      </c>
      <c r="AA21" s="178">
        <f>IF(TRIM(upload!$A21)="", "", upload!AA21)</f>
        <v>4</v>
      </c>
      <c r="AB21" s="178" t="str">
        <f>IF(TRIM(upload!$A21)="", "", upload!AB21)</f>
        <v>Castelli Cycling Australia Short Sleeve Blue Male T-Shirt</v>
      </c>
      <c r="AC21" s="178">
        <f>IF(TRIM(upload!$A21)="", "", upload!AC21)</f>
        <v>0</v>
      </c>
      <c r="AD21" s="178" t="str">
        <f>IF(TRIM(upload!$A21)="", "", upload!AD21)</f>
        <v/>
      </c>
      <c r="AE21" s="178">
        <f>IF(TRIM(upload!$A21)="", "", upload!AE21)</f>
        <v>0</v>
      </c>
      <c r="AF21" s="178">
        <f>IF(TRIM(upload!$A21)="", "", upload!AF21)</f>
        <v>0</v>
      </c>
      <c r="AG21" s="178" t="str">
        <f>IF(TRIM(upload!$A21)="", "", upload!AG21)</f>
        <v/>
      </c>
      <c r="AH21" s="178">
        <f>IF(TRIM(upload!$A21)="", "", upload!AH21)</f>
        <v>0</v>
      </c>
      <c r="AI21" s="178">
        <f>IF(TRIM(upload!$A21)="", "", upload!AI21)</f>
        <v>0</v>
      </c>
      <c r="AJ21" s="178" t="str">
        <f>IF(TRIM(upload!$A21)="", "", upload!AJ21)</f>
        <v/>
      </c>
      <c r="AK21" s="178">
        <f>IF(TRIM(upload!$A21)="", "", upload!AK21)</f>
        <v>0</v>
      </c>
      <c r="AL21" s="178">
        <f>IF(TRIM(upload!$A21)="", "", upload!AL21)</f>
        <v>0</v>
      </c>
      <c r="AM21" s="178">
        <f>IF(TRIM(upload!$A21)="", "", upload!AM21)</f>
        <v>0</v>
      </c>
      <c r="AN21" s="178">
        <f>IF(TRIM(upload!$A21)="", "", upload!AN21)</f>
        <v>0</v>
      </c>
      <c r="AO21" s="178">
        <f>IF(TRIM(upload!$A21)="", "", upload!AO21)</f>
        <v>0</v>
      </c>
      <c r="AP21" s="178">
        <f>IF(TRIM(upload!$A21)="", "", upload!AP21)</f>
        <v>0</v>
      </c>
      <c r="AQ21" s="178">
        <f>IF(TRIM(upload!$A21)="", "", upload!AQ21)</f>
        <v>0</v>
      </c>
      <c r="AR21" s="178">
        <f>IF(TRIM(upload!$A21)="", "", upload!AR21)</f>
        <v>0</v>
      </c>
      <c r="AS21" s="178">
        <f>IF(TRIM(upload!$A21)="", "", upload!AS21)</f>
        <v>0</v>
      </c>
      <c r="AT21" s="178" t="str">
        <f>IF(TRIM(upload!$A21)="", "", upload!AT21)</f>
        <v/>
      </c>
      <c r="AU21" s="178">
        <f>IF(TRIM(upload!$A21)="", "", upload!AU21)</f>
        <v>0</v>
      </c>
      <c r="AV21" s="178">
        <f>IF(TRIM(upload!$A21)="", "", upload!AV21)</f>
        <v>0</v>
      </c>
      <c r="AW21" s="178">
        <f>IF(TRIM(upload!$A21)="", "", upload!AW21)</f>
        <v>0</v>
      </c>
      <c r="AX21" s="178">
        <f>IF(TRIM(upload!$A21)="", "", upload!AX21)</f>
        <v>0</v>
      </c>
      <c r="AY21" s="178">
        <f>IF(TRIM(upload!$A21)="", "", upload!AY21)</f>
        <v>0</v>
      </c>
      <c r="AZ21" s="178">
        <f>IF(TRIM(upload!$A21)="", "", upload!AZ21)</f>
        <v>0</v>
      </c>
      <c r="BA21" s="178">
        <f>IF(TRIM(upload!$A21)="", "", upload!BA21)</f>
        <v>0</v>
      </c>
      <c r="BB21" s="178">
        <f>IF(TRIM(upload!$A21)="", "", upload!BB21)</f>
        <v>0</v>
      </c>
      <c r="BC21" s="178">
        <f>IF(TRIM(upload!$A21)="", "", upload!BC21)</f>
        <v>0</v>
      </c>
      <c r="BD21" s="178">
        <f>IF(TRIM(upload!$A21)="", "", upload!BD21)</f>
        <v>0</v>
      </c>
      <c r="BE21" s="178">
        <f>IF(TRIM(upload!$A21)="", "", upload!BE21)</f>
        <v>0</v>
      </c>
      <c r="BF21" s="178">
        <f>IF(TRIM(upload!$A21)="", "", upload!BF21)</f>
        <v>0</v>
      </c>
      <c r="BG21" s="178">
        <f>IF(TRIM(upload!$A21)="", "", upload!BG21)</f>
        <v>0</v>
      </c>
      <c r="BH21" s="178">
        <f>IF(TRIM(upload!$A21)="", "", upload!BH21)</f>
        <v>0</v>
      </c>
      <c r="BI21" s="178">
        <f>IF(TRIM(upload!$A21)="", "", upload!BI21)</f>
        <v>0</v>
      </c>
      <c r="BJ21" s="178">
        <f>IF(TRIM(upload!$A21)="", "", upload!BJ21)</f>
        <v>0</v>
      </c>
      <c r="BK21" s="178">
        <f>IF(TRIM(upload!$A21)="", "", upload!BK21)</f>
        <v>0</v>
      </c>
      <c r="BL21" s="178">
        <f>IF(TRIM(upload!$A21)="", "", upload!BL21)</f>
        <v>0</v>
      </c>
      <c r="BM21" s="178">
        <f>IF(TRIM(upload!$A21)="", "", upload!BM21)</f>
        <v>0</v>
      </c>
      <c r="BN21" s="178">
        <f>IF(TRIM(upload!$A21)="", "", upload!BN21)</f>
        <v>0</v>
      </c>
      <c r="BO21" s="178">
        <f>IF(TRIM(upload!$A21)="", "", upload!BO21)</f>
        <v>0</v>
      </c>
      <c r="BP21" s="178">
        <f>IF(TRIM(upload!$A21)="", "", upload!BP21)</f>
        <v>0</v>
      </c>
      <c r="BQ21" s="84"/>
      <c r="BR21" s="84">
        <f>IF(upload!$A21&lt;&gt;"", upload!BR21, "")</f>
        <v>0</v>
      </c>
    </row>
    <row r="22" spans="1:70">
      <c r="A22" s="188" t="str">
        <f>IF(upload!$A22&lt;&gt;"", upload!A22, "")</f>
        <v>Castelli Cycling Australia Short Sleeve Blue Male T-Shirt 28005</v>
      </c>
      <c r="B22" s="178" t="str">
        <f>IF(TRIM(upload!$A22)="", "", upload!B22)</f>
        <v>Castelli Cycling Australia Short Sleeve Blue Male T-Shirt</v>
      </c>
      <c r="C22" s="178" t="str">
        <f ca="1">IF(TRIM(upload!$A22)="", "", upload!C22)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00028005 7-A-5&lt;/body&gt;&lt;/html&gt;</v>
      </c>
      <c r="D22" s="178" t="str">
        <f>IF(TRIM(upload!$A22)="", "", upload!D22)</f>
        <v>vc80</v>
      </c>
      <c r="E22" s="178" t="str">
        <f>IF(TRIM(upload!$A22)="", "", upload!E22)</f>
        <v>Sporting Goods &gt; Outdoor Recreation &gt; Cycling &gt; Cycling Apparel &amp; Accessories</v>
      </c>
      <c r="F22" s="178" t="str">
        <f>IF(TRIM(upload!$A22)="", "", upload!F22)</f>
        <v>T shirts &amp; Tops</v>
      </c>
      <c r="G22" s="178" t="str">
        <f>IF(TRIM(upload!$A22)="", "", upload!G22)</f>
        <v>New Arrivals, __label:New Arrivals</v>
      </c>
      <c r="H22" s="178" t="b">
        <f>IF(TRIM(upload!$A22)="", "", upload!H22)</f>
        <v>0</v>
      </c>
      <c r="I22" s="178" t="str">
        <f>IF(TRIM(upload!$A22)="", "", upload!I22)</f>
        <v>Size</v>
      </c>
      <c r="J22" s="178" t="str">
        <f>IF(TRIM(upload!$A22)="", "", upload!J22)</f>
        <v>S</v>
      </c>
      <c r="K22" s="178">
        <f>IF(TRIM(upload!$A22)="", "", upload!K22)</f>
        <v>0</v>
      </c>
      <c r="L22" s="178">
        <f>IF(TRIM(upload!$A22)="", "", upload!L22)</f>
        <v>0</v>
      </c>
      <c r="M22" s="178">
        <f>IF(TRIM(upload!$A22)="", "", upload!M22)</f>
        <v>0</v>
      </c>
      <c r="N22" s="178">
        <f>IF(TRIM(upload!$A22)="", "", upload!N22)</f>
        <v>0</v>
      </c>
      <c r="O22" s="178" t="str">
        <f>IF(TRIM(upload!$A22)="", "", upload!O22)</f>
        <v>00028005 7-A-5</v>
      </c>
      <c r="P22" s="178">
        <f>IF(TRIM(upload!$A22)="", "", upload!P22)</f>
        <v>500</v>
      </c>
      <c r="Q22" s="178" t="str">
        <f>IF(TRIM(upload!$A22)="", "", upload!Q22)</f>
        <v>shopify</v>
      </c>
      <c r="R22" s="178">
        <f>IF(TRIM(upload!$A22)="", "", upload!R22)</f>
        <v>2</v>
      </c>
      <c r="S22" s="178" t="str">
        <f>IF(TRIM(upload!$A22)="", "", upload!S22)</f>
        <v>deny</v>
      </c>
      <c r="T22" s="178" t="str">
        <f>IF(TRIM(upload!$A22)="", "", upload!T22)</f>
        <v>manual</v>
      </c>
      <c r="U22" s="178">
        <f>IF(TRIM(upload!$A22)="", "", upload!U22)</f>
        <v>11.988</v>
      </c>
      <c r="V22" s="178">
        <f>IF(TRIM(upload!$A22)="", "", upload!V22)</f>
        <v>0</v>
      </c>
      <c r="W22" s="178" t="b">
        <f>IF(TRIM(upload!$A22)="", "", upload!W22)</f>
        <v>1</v>
      </c>
      <c r="X22" s="178" t="b">
        <f>IF(TRIM(upload!$A22)="", "", upload!X22)</f>
        <v>1</v>
      </c>
      <c r="Y22" s="178" t="str">
        <f>IF(TRIM(upload!$A22)="", "", upload!Y22)</f>
        <v>28005</v>
      </c>
      <c r="Z22" s="178">
        <f>IF(TRIM(upload!$A22)="", "", upload!Z22)</f>
        <v>0</v>
      </c>
      <c r="AA22" s="178">
        <f>IF(TRIM(upload!$A22)="", "", upload!AA22)</f>
        <v>1</v>
      </c>
      <c r="AB22" s="178" t="str">
        <f>IF(TRIM(upload!$A22)="", "", upload!AB22)</f>
        <v>Castelli Cycling Australia Short Sleeve Blue Male T-Shirt</v>
      </c>
      <c r="AC22" s="178" t="b">
        <f>IF(TRIM(upload!$A22)="", "", upload!AC22)</f>
        <v>0</v>
      </c>
      <c r="AD22" s="178" t="str">
        <f>IF(TRIM(upload!$A22)="", "", upload!AD22)</f>
        <v>Castelli Cycling Australia Short Sleeve Blue Male T-Shirt</v>
      </c>
      <c r="AE22" s="178">
        <f>IF(TRIM(upload!$A22)="", "", upload!AE22)</f>
        <v>0</v>
      </c>
      <c r="AF22" s="178" t="str">
        <f>IF(TRIM(upload!$A22)="", "", upload!AF22)</f>
        <v>Cycling Apparel &amp; Accessories</v>
      </c>
      <c r="AG22" s="178" t="str">
        <f>IF(TRIM(upload!$A22)="", "", upload!AG22)</f>
        <v>male</v>
      </c>
      <c r="AH22" s="178">
        <f>IF(TRIM(upload!$A22)="", "", upload!AH22)</f>
        <v>0</v>
      </c>
      <c r="AI22" s="178">
        <f>IF(TRIM(upload!$A22)="", "", upload!AI22)</f>
        <v>0</v>
      </c>
      <c r="AJ22" s="178" t="str">
        <f>IF(TRIM(upload!$A22)="", "", upload!AJ22)</f>
        <v>used</v>
      </c>
      <c r="AK22" s="178" t="b">
        <f>IF(TRIM(upload!$A22)="", "", upload!AK22)</f>
        <v>1</v>
      </c>
      <c r="AL22" s="178">
        <f>IF(TRIM(upload!$A22)="", "", upload!AL22)</f>
        <v>0</v>
      </c>
      <c r="AM22" s="178">
        <f>IF(TRIM(upload!$A22)="", "", upload!AM22)</f>
        <v>0</v>
      </c>
      <c r="AN22" s="178">
        <f>IF(TRIM(upload!$A22)="", "", upload!AN22)</f>
        <v>0</v>
      </c>
      <c r="AO22" s="178">
        <f>IF(TRIM(upload!$A22)="", "", upload!AO22)</f>
        <v>0</v>
      </c>
      <c r="AP22" s="178">
        <f>IF(TRIM(upload!$A22)="", "", upload!AP22)</f>
        <v>0</v>
      </c>
      <c r="AQ22" s="178">
        <f>IF(TRIM(upload!$A22)="", "", upload!AQ22)</f>
        <v>0</v>
      </c>
      <c r="AR22" s="178" t="str">
        <f>IF(TRIM(upload!$A22)="", "", upload!AR22)</f>
        <v>kg</v>
      </c>
      <c r="AS22" s="178">
        <f>IF(TRIM(upload!$A22)="", "", upload!AS22)</f>
        <v>0</v>
      </c>
      <c r="AT22" s="178">
        <f>IF(TRIM(upload!$A22)="", "", upload!AT22)</f>
        <v>2</v>
      </c>
      <c r="AU22" s="178" t="b">
        <f>IF(TRIM(upload!$A22)="", "", upload!AU22)</f>
        <v>1</v>
      </c>
      <c r="AV22" s="178">
        <f>IF(TRIM(upload!$A22)="", "", upload!AV22)</f>
        <v>0</v>
      </c>
      <c r="AW22" s="178">
        <f>IF(TRIM(upload!$A22)="", "", upload!AW22)</f>
        <v>0</v>
      </c>
      <c r="AX22" s="178" t="b">
        <f>IF(TRIM(upload!$A22)="", "", upload!AX22)</f>
        <v>1</v>
      </c>
      <c r="AY22" s="178">
        <f>IF(TRIM(upload!$A22)="", "", upload!AY22)</f>
        <v>0</v>
      </c>
      <c r="AZ22" s="178">
        <f>IF(TRIM(upload!$A22)="", "", upload!AZ22)</f>
        <v>0</v>
      </c>
      <c r="BA22" s="178" t="b">
        <f>IF(TRIM(upload!$A22)="", "", upload!BA22)</f>
        <v>1</v>
      </c>
      <c r="BB22" s="178">
        <f>IF(TRIM(upload!$A22)="", "", upload!BB22)</f>
        <v>0</v>
      </c>
      <c r="BC22" s="178">
        <f>IF(TRIM(upload!$A22)="", "", upload!BC22)</f>
        <v>0</v>
      </c>
      <c r="BD22" s="178" t="b">
        <f>IF(TRIM(upload!$A22)="", "", upload!BD22)</f>
        <v>1</v>
      </c>
      <c r="BE22" s="178">
        <f>IF(TRIM(upload!$A22)="", "", upload!BE22)</f>
        <v>0</v>
      </c>
      <c r="BF22" s="178">
        <f>IF(TRIM(upload!$A22)="", "", upload!BF22)</f>
        <v>0</v>
      </c>
      <c r="BG22" s="178" t="b">
        <f>IF(TRIM(upload!$A22)="", "", upload!BG22)</f>
        <v>1</v>
      </c>
      <c r="BH22" s="178">
        <f>IF(TRIM(upload!$A22)="", "", upload!BH22)</f>
        <v>0</v>
      </c>
      <c r="BI22" s="178">
        <f>IF(TRIM(upload!$A22)="", "", upload!BI22)</f>
        <v>0</v>
      </c>
      <c r="BJ22" s="178" t="b">
        <f>IF(TRIM(upload!$A22)="", "", upload!BJ22)</f>
        <v>1</v>
      </c>
      <c r="BK22" s="178">
        <f>IF(TRIM(upload!$A22)="", "", upload!BK22)</f>
        <v>0</v>
      </c>
      <c r="BL22" s="178">
        <f>IF(TRIM(upload!$A22)="", "", upload!BL22)</f>
        <v>0</v>
      </c>
      <c r="BM22" s="178" t="b">
        <f>IF(TRIM(upload!$A22)="", "", upload!BM22)</f>
        <v>1</v>
      </c>
      <c r="BN22" s="178">
        <f>IF(TRIM(upload!$A22)="", "", upload!BN22)</f>
        <v>0</v>
      </c>
      <c r="BO22" s="178">
        <f>IF(TRIM(upload!$A22)="", "", upload!BO22)</f>
        <v>0</v>
      </c>
      <c r="BP22" s="178" t="str">
        <f>IF(TRIM(upload!$A22)="", "", upload!BP22)</f>
        <v>draft</v>
      </c>
      <c r="BQ22" s="84"/>
      <c r="BR22" s="84">
        <f>IF(upload!$A22&lt;&gt;"", upload!BR22, "")</f>
        <v>0</v>
      </c>
    </row>
    <row r="23" spans="1:70">
      <c r="A23" s="188" t="str">
        <f>IF(upload!$A23&lt;&gt;"", upload!A23, "")</f>
        <v>Castelli Cycling Australia Short Sleeve Blue Male T-Shirt 28005</v>
      </c>
      <c r="B23" s="178" t="str">
        <f>IF(TRIM(upload!$A23)="", "", upload!B23)</f>
        <v/>
      </c>
      <c r="C23" s="178">
        <f>IF(TRIM(upload!$A23)="", "", upload!C23)</f>
        <v>0</v>
      </c>
      <c r="D23" s="178" t="str">
        <f>IF(TRIM(upload!$A23)="", "", upload!D23)</f>
        <v/>
      </c>
      <c r="E23" s="178">
        <f>IF(TRIM(upload!$A23)="", "", upload!E23)</f>
        <v>0</v>
      </c>
      <c r="F23" s="178" t="str">
        <f>IF(TRIM(upload!$A23)="", "", upload!F23)</f>
        <v/>
      </c>
      <c r="G23" s="178">
        <f>IF(TRIM(upload!$A23)="", "", upload!G23)</f>
        <v>0</v>
      </c>
      <c r="H23" s="178">
        <f>IF(TRIM(upload!$A23)="", "", upload!H23)</f>
        <v>0</v>
      </c>
      <c r="I23" s="178" t="str">
        <f>IF(TRIM(upload!$A23)="", "", upload!I23)</f>
        <v/>
      </c>
      <c r="J23" s="178" t="str">
        <f>IF(TRIM(upload!$A23)="", "", upload!J23)</f>
        <v/>
      </c>
      <c r="K23" s="178">
        <f>IF(TRIM(upload!$A23)="", "", upload!K23)</f>
        <v>0</v>
      </c>
      <c r="L23" s="178">
        <f>IF(TRIM(upload!$A23)="", "", upload!L23)</f>
        <v>0</v>
      </c>
      <c r="M23" s="178">
        <f>IF(TRIM(upload!$A23)="", "", upload!M23)</f>
        <v>0</v>
      </c>
      <c r="N23" s="178">
        <f>IF(TRIM(upload!$A23)="", "", upload!N23)</f>
        <v>0</v>
      </c>
      <c r="O23" s="178" t="str">
        <f>IF(TRIM(upload!$A23)="", "", upload!O23)</f>
        <v/>
      </c>
      <c r="P23" s="178" t="str">
        <f>IF(TRIM(upload!$A23)="", "", upload!P23)</f>
        <v/>
      </c>
      <c r="Q23" s="178">
        <f>IF(TRIM(upload!$A23)="", "", upload!Q23)</f>
        <v>0</v>
      </c>
      <c r="R23" s="178" t="str">
        <f>IF(TRIM(upload!$A23)="", "", upload!R23)</f>
        <v/>
      </c>
      <c r="S23" s="178">
        <f>IF(TRIM(upload!$A23)="", "", upload!S23)</f>
        <v>0</v>
      </c>
      <c r="T23" s="178">
        <f>IF(TRIM(upload!$A23)="", "", upload!T23)</f>
        <v>0</v>
      </c>
      <c r="U23" s="178" t="str">
        <f>IF(TRIM(upload!$A23)="", "", upload!U23)</f>
        <v/>
      </c>
      <c r="V23" s="178" t="str">
        <f>IF(TRIM(upload!$A23)="", "", upload!V23)</f>
        <v/>
      </c>
      <c r="W23" s="178">
        <f>IF(TRIM(upload!$A23)="", "", upload!W23)</f>
        <v>0</v>
      </c>
      <c r="X23" s="178">
        <f>IF(TRIM(upload!$A23)="", "", upload!X23)</f>
        <v>0</v>
      </c>
      <c r="Y23" s="178" t="str">
        <f>IF(TRIM(upload!$A23)="", "", upload!Y23)</f>
        <v/>
      </c>
      <c r="Z23" s="178">
        <f>IF(TRIM(upload!$A23)="", "", upload!Z23)</f>
        <v>0</v>
      </c>
      <c r="AA23" s="178">
        <f>IF(TRIM(upload!$A23)="", "", upload!AA23)</f>
        <v>2</v>
      </c>
      <c r="AB23" s="178" t="str">
        <f>IF(TRIM(upload!$A23)="", "", upload!AB23)</f>
        <v>Castelli Cycling Australia Short Sleeve Blue Male T-Shirt</v>
      </c>
      <c r="AC23" s="178">
        <f>IF(TRIM(upload!$A23)="", "", upload!AC23)</f>
        <v>0</v>
      </c>
      <c r="AD23" s="178" t="str">
        <f>IF(TRIM(upload!$A23)="", "", upload!AD23)</f>
        <v/>
      </c>
      <c r="AE23" s="178">
        <f>IF(TRIM(upload!$A23)="", "", upload!AE23)</f>
        <v>0</v>
      </c>
      <c r="AF23" s="178">
        <f>IF(TRIM(upload!$A23)="", "", upload!AF23)</f>
        <v>0</v>
      </c>
      <c r="AG23" s="178" t="str">
        <f>IF(TRIM(upload!$A23)="", "", upload!AG23)</f>
        <v/>
      </c>
      <c r="AH23" s="178">
        <f>IF(TRIM(upload!$A23)="", "", upload!AH23)</f>
        <v>0</v>
      </c>
      <c r="AI23" s="178">
        <f>IF(TRIM(upload!$A23)="", "", upload!AI23)</f>
        <v>0</v>
      </c>
      <c r="AJ23" s="178" t="str">
        <f>IF(TRIM(upload!$A23)="", "", upload!AJ23)</f>
        <v/>
      </c>
      <c r="AK23" s="178">
        <f>IF(TRIM(upload!$A23)="", "", upload!AK23)</f>
        <v>0</v>
      </c>
      <c r="AL23" s="178">
        <f>IF(TRIM(upload!$A23)="", "", upload!AL23)</f>
        <v>0</v>
      </c>
      <c r="AM23" s="178">
        <f>IF(TRIM(upload!$A23)="", "", upload!AM23)</f>
        <v>0</v>
      </c>
      <c r="AN23" s="178">
        <f>IF(TRIM(upload!$A23)="", "", upload!AN23)</f>
        <v>0</v>
      </c>
      <c r="AO23" s="178">
        <f>IF(TRIM(upload!$A23)="", "", upload!AO23)</f>
        <v>0</v>
      </c>
      <c r="AP23" s="178">
        <f>IF(TRIM(upload!$A23)="", "", upload!AP23)</f>
        <v>0</v>
      </c>
      <c r="AQ23" s="178">
        <f>IF(TRIM(upload!$A23)="", "", upload!AQ23)</f>
        <v>0</v>
      </c>
      <c r="AR23" s="178">
        <f>IF(TRIM(upload!$A23)="", "", upload!AR23)</f>
        <v>0</v>
      </c>
      <c r="AS23" s="178">
        <f>IF(TRIM(upload!$A23)="", "", upload!AS23)</f>
        <v>0</v>
      </c>
      <c r="AT23" s="178" t="str">
        <f>IF(TRIM(upload!$A23)="", "", upload!AT23)</f>
        <v/>
      </c>
      <c r="AU23" s="178">
        <f>IF(TRIM(upload!$A23)="", "", upload!AU23)</f>
        <v>0</v>
      </c>
      <c r="AV23" s="178">
        <f>IF(TRIM(upload!$A23)="", "", upload!AV23)</f>
        <v>0</v>
      </c>
      <c r="AW23" s="178">
        <f>IF(TRIM(upload!$A23)="", "", upload!AW23)</f>
        <v>0</v>
      </c>
      <c r="AX23" s="178">
        <f>IF(TRIM(upload!$A23)="", "", upload!AX23)</f>
        <v>0</v>
      </c>
      <c r="AY23" s="178">
        <f>IF(TRIM(upload!$A23)="", "", upload!AY23)</f>
        <v>0</v>
      </c>
      <c r="AZ23" s="178">
        <f>IF(TRIM(upload!$A23)="", "", upload!AZ23)</f>
        <v>0</v>
      </c>
      <c r="BA23" s="178">
        <f>IF(TRIM(upload!$A23)="", "", upload!BA23)</f>
        <v>0</v>
      </c>
      <c r="BB23" s="178">
        <f>IF(TRIM(upload!$A23)="", "", upload!BB23)</f>
        <v>0</v>
      </c>
      <c r="BC23" s="178">
        <f>IF(TRIM(upload!$A23)="", "", upload!BC23)</f>
        <v>0</v>
      </c>
      <c r="BD23" s="178">
        <f>IF(TRIM(upload!$A23)="", "", upload!BD23)</f>
        <v>0</v>
      </c>
      <c r="BE23" s="178">
        <f>IF(TRIM(upload!$A23)="", "", upload!BE23)</f>
        <v>0</v>
      </c>
      <c r="BF23" s="178">
        <f>IF(TRIM(upload!$A23)="", "", upload!BF23)</f>
        <v>0</v>
      </c>
      <c r="BG23" s="178">
        <f>IF(TRIM(upload!$A23)="", "", upload!BG23)</f>
        <v>0</v>
      </c>
      <c r="BH23" s="178">
        <f>IF(TRIM(upload!$A23)="", "", upload!BH23)</f>
        <v>0</v>
      </c>
      <c r="BI23" s="178">
        <f>IF(TRIM(upload!$A23)="", "", upload!BI23)</f>
        <v>0</v>
      </c>
      <c r="BJ23" s="178">
        <f>IF(TRIM(upload!$A23)="", "", upload!BJ23)</f>
        <v>0</v>
      </c>
      <c r="BK23" s="178">
        <f>IF(TRIM(upload!$A23)="", "", upload!BK23)</f>
        <v>0</v>
      </c>
      <c r="BL23" s="178">
        <f>IF(TRIM(upload!$A23)="", "", upload!BL23)</f>
        <v>0</v>
      </c>
      <c r="BM23" s="178">
        <f>IF(TRIM(upload!$A23)="", "", upload!BM23)</f>
        <v>0</v>
      </c>
      <c r="BN23" s="178">
        <f>IF(TRIM(upload!$A23)="", "", upload!BN23)</f>
        <v>0</v>
      </c>
      <c r="BO23" s="178">
        <f>IF(TRIM(upload!$A23)="", "", upload!BO23)</f>
        <v>0</v>
      </c>
      <c r="BP23" s="178">
        <f>IF(TRIM(upload!$A23)="", "", upload!BP23)</f>
        <v>0</v>
      </c>
      <c r="BQ23" s="84"/>
      <c r="BR23" s="84">
        <f>IF(upload!$A23&lt;&gt;"", upload!BR23, "")</f>
        <v>0</v>
      </c>
    </row>
    <row r="24" spans="1:70">
      <c r="A24" s="188" t="str">
        <f>IF(upload!$A24&lt;&gt;"", upload!A24, "")</f>
        <v>Castelli Cycling Australia Short Sleeve Blue Male T-Shirt 28005</v>
      </c>
      <c r="B24" s="178" t="str">
        <f>IF(TRIM(upload!$A24)="", "", upload!B24)</f>
        <v/>
      </c>
      <c r="C24" s="178">
        <f>IF(TRIM(upload!$A24)="", "", upload!C24)</f>
        <v>0</v>
      </c>
      <c r="D24" s="178" t="str">
        <f>IF(TRIM(upload!$A24)="", "", upload!D24)</f>
        <v/>
      </c>
      <c r="E24" s="178">
        <f>IF(TRIM(upload!$A24)="", "", upload!E24)</f>
        <v>0</v>
      </c>
      <c r="F24" s="178" t="str">
        <f>IF(TRIM(upload!$A24)="", "", upload!F24)</f>
        <v/>
      </c>
      <c r="G24" s="178">
        <f>IF(TRIM(upload!$A24)="", "", upload!G24)</f>
        <v>0</v>
      </c>
      <c r="H24" s="178">
        <f>IF(TRIM(upload!$A24)="", "", upload!H24)</f>
        <v>0</v>
      </c>
      <c r="I24" s="178" t="str">
        <f>IF(TRIM(upload!$A24)="", "", upload!I24)</f>
        <v/>
      </c>
      <c r="J24" s="178" t="str">
        <f>IF(TRIM(upload!$A24)="", "", upload!J24)</f>
        <v/>
      </c>
      <c r="K24" s="178">
        <f>IF(TRIM(upload!$A24)="", "", upload!K24)</f>
        <v>0</v>
      </c>
      <c r="L24" s="178">
        <f>IF(TRIM(upload!$A24)="", "", upload!L24)</f>
        <v>0</v>
      </c>
      <c r="M24" s="178">
        <f>IF(TRIM(upload!$A24)="", "", upload!M24)</f>
        <v>0</v>
      </c>
      <c r="N24" s="178">
        <f>IF(TRIM(upload!$A24)="", "", upload!N24)</f>
        <v>0</v>
      </c>
      <c r="O24" s="178" t="str">
        <f>IF(TRIM(upload!$A24)="", "", upload!O24)</f>
        <v/>
      </c>
      <c r="P24" s="178" t="str">
        <f>IF(TRIM(upload!$A24)="", "", upload!P24)</f>
        <v/>
      </c>
      <c r="Q24" s="178">
        <f>IF(TRIM(upload!$A24)="", "", upload!Q24)</f>
        <v>0</v>
      </c>
      <c r="R24" s="178" t="str">
        <f>IF(TRIM(upload!$A24)="", "", upload!R24)</f>
        <v/>
      </c>
      <c r="S24" s="178">
        <f>IF(TRIM(upload!$A24)="", "", upload!S24)</f>
        <v>0</v>
      </c>
      <c r="T24" s="178">
        <f>IF(TRIM(upload!$A24)="", "", upload!T24)</f>
        <v>0</v>
      </c>
      <c r="U24" s="178" t="str">
        <f>IF(TRIM(upload!$A24)="", "", upload!U24)</f>
        <v/>
      </c>
      <c r="V24" s="178" t="str">
        <f>IF(TRIM(upload!$A24)="", "", upload!V24)</f>
        <v/>
      </c>
      <c r="W24" s="178">
        <f>IF(TRIM(upload!$A24)="", "", upload!W24)</f>
        <v>0</v>
      </c>
      <c r="X24" s="178">
        <f>IF(TRIM(upload!$A24)="", "", upload!X24)</f>
        <v>0</v>
      </c>
      <c r="Y24" s="178" t="str">
        <f>IF(TRIM(upload!$A24)="", "", upload!Y24)</f>
        <v/>
      </c>
      <c r="Z24" s="178">
        <f>IF(TRIM(upload!$A24)="", "", upload!Z24)</f>
        <v>0</v>
      </c>
      <c r="AA24" s="178">
        <f>IF(TRIM(upload!$A24)="", "", upload!AA24)</f>
        <v>3</v>
      </c>
      <c r="AB24" s="178" t="str">
        <f>IF(TRIM(upload!$A24)="", "", upload!AB24)</f>
        <v>Castelli Cycling Australia Short Sleeve Blue Male T-Shirt</v>
      </c>
      <c r="AC24" s="178">
        <f>IF(TRIM(upload!$A24)="", "", upload!AC24)</f>
        <v>0</v>
      </c>
      <c r="AD24" s="178" t="str">
        <f>IF(TRIM(upload!$A24)="", "", upload!AD24)</f>
        <v/>
      </c>
      <c r="AE24" s="178">
        <f>IF(TRIM(upload!$A24)="", "", upload!AE24)</f>
        <v>0</v>
      </c>
      <c r="AF24" s="178">
        <f>IF(TRIM(upload!$A24)="", "", upload!AF24)</f>
        <v>0</v>
      </c>
      <c r="AG24" s="178" t="str">
        <f>IF(TRIM(upload!$A24)="", "", upload!AG24)</f>
        <v/>
      </c>
      <c r="AH24" s="178">
        <f>IF(TRIM(upload!$A24)="", "", upload!AH24)</f>
        <v>0</v>
      </c>
      <c r="AI24" s="178">
        <f>IF(TRIM(upload!$A24)="", "", upload!AI24)</f>
        <v>0</v>
      </c>
      <c r="AJ24" s="178" t="str">
        <f>IF(TRIM(upload!$A24)="", "", upload!AJ24)</f>
        <v/>
      </c>
      <c r="AK24" s="178">
        <f>IF(TRIM(upload!$A24)="", "", upload!AK24)</f>
        <v>0</v>
      </c>
      <c r="AL24" s="178">
        <f>IF(TRIM(upload!$A24)="", "", upload!AL24)</f>
        <v>0</v>
      </c>
      <c r="AM24" s="178">
        <f>IF(TRIM(upload!$A24)="", "", upload!AM24)</f>
        <v>0</v>
      </c>
      <c r="AN24" s="178">
        <f>IF(TRIM(upload!$A24)="", "", upload!AN24)</f>
        <v>0</v>
      </c>
      <c r="AO24" s="178">
        <f>IF(TRIM(upload!$A24)="", "", upload!AO24)</f>
        <v>0</v>
      </c>
      <c r="AP24" s="178">
        <f>IF(TRIM(upload!$A24)="", "", upload!AP24)</f>
        <v>0</v>
      </c>
      <c r="AQ24" s="178">
        <f>IF(TRIM(upload!$A24)="", "", upload!AQ24)</f>
        <v>0</v>
      </c>
      <c r="AR24" s="178">
        <f>IF(TRIM(upload!$A24)="", "", upload!AR24)</f>
        <v>0</v>
      </c>
      <c r="AS24" s="178">
        <f>IF(TRIM(upload!$A24)="", "", upload!AS24)</f>
        <v>0</v>
      </c>
      <c r="AT24" s="178" t="str">
        <f>IF(TRIM(upload!$A24)="", "", upload!AT24)</f>
        <v/>
      </c>
      <c r="AU24" s="178">
        <f>IF(TRIM(upload!$A24)="", "", upload!AU24)</f>
        <v>0</v>
      </c>
      <c r="AV24" s="178">
        <f>IF(TRIM(upload!$A24)="", "", upload!AV24)</f>
        <v>0</v>
      </c>
      <c r="AW24" s="178">
        <f>IF(TRIM(upload!$A24)="", "", upload!AW24)</f>
        <v>0</v>
      </c>
      <c r="AX24" s="178">
        <f>IF(TRIM(upload!$A24)="", "", upload!AX24)</f>
        <v>0</v>
      </c>
      <c r="AY24" s="178">
        <f>IF(TRIM(upload!$A24)="", "", upload!AY24)</f>
        <v>0</v>
      </c>
      <c r="AZ24" s="178">
        <f>IF(TRIM(upload!$A24)="", "", upload!AZ24)</f>
        <v>0</v>
      </c>
      <c r="BA24" s="178">
        <f>IF(TRIM(upload!$A24)="", "", upload!BA24)</f>
        <v>0</v>
      </c>
      <c r="BB24" s="178">
        <f>IF(TRIM(upload!$A24)="", "", upload!BB24)</f>
        <v>0</v>
      </c>
      <c r="BC24" s="178">
        <f>IF(TRIM(upload!$A24)="", "", upload!BC24)</f>
        <v>0</v>
      </c>
      <c r="BD24" s="178">
        <f>IF(TRIM(upload!$A24)="", "", upload!BD24)</f>
        <v>0</v>
      </c>
      <c r="BE24" s="178">
        <f>IF(TRIM(upload!$A24)="", "", upload!BE24)</f>
        <v>0</v>
      </c>
      <c r="BF24" s="178">
        <f>IF(TRIM(upload!$A24)="", "", upload!BF24)</f>
        <v>0</v>
      </c>
      <c r="BG24" s="178">
        <f>IF(TRIM(upload!$A24)="", "", upload!BG24)</f>
        <v>0</v>
      </c>
      <c r="BH24" s="178">
        <f>IF(TRIM(upload!$A24)="", "", upload!BH24)</f>
        <v>0</v>
      </c>
      <c r="BI24" s="178">
        <f>IF(TRIM(upload!$A24)="", "", upload!BI24)</f>
        <v>0</v>
      </c>
      <c r="BJ24" s="178">
        <f>IF(TRIM(upload!$A24)="", "", upload!BJ24)</f>
        <v>0</v>
      </c>
      <c r="BK24" s="178">
        <f>IF(TRIM(upload!$A24)="", "", upload!BK24)</f>
        <v>0</v>
      </c>
      <c r="BL24" s="178">
        <f>IF(TRIM(upload!$A24)="", "", upload!BL24)</f>
        <v>0</v>
      </c>
      <c r="BM24" s="178">
        <f>IF(TRIM(upload!$A24)="", "", upload!BM24)</f>
        <v>0</v>
      </c>
      <c r="BN24" s="178">
        <f>IF(TRIM(upload!$A24)="", "", upload!BN24)</f>
        <v>0</v>
      </c>
      <c r="BO24" s="178">
        <f>IF(TRIM(upload!$A24)="", "", upload!BO24)</f>
        <v>0</v>
      </c>
      <c r="BP24" s="178">
        <f>IF(TRIM(upload!$A24)="", "", upload!BP24)</f>
        <v>0</v>
      </c>
      <c r="BQ24" s="84"/>
      <c r="BR24" s="84">
        <f>IF(upload!$A24&lt;&gt;"", upload!BR24, "")</f>
        <v>0</v>
      </c>
    </row>
    <row r="25" spans="1:70">
      <c r="A25" s="188" t="str">
        <f>IF(upload!$A25&lt;&gt;"", upload!A25, "")</f>
        <v>Castelli Cycling Australia Short Sleeve Blue Male T-Shirt 28005</v>
      </c>
      <c r="B25" s="178" t="str">
        <f>IF(TRIM(upload!$A25)="", "", upload!B25)</f>
        <v/>
      </c>
      <c r="C25" s="178">
        <f>IF(TRIM(upload!$A25)="", "", upload!C25)</f>
        <v>0</v>
      </c>
      <c r="D25" s="178" t="str">
        <f>IF(TRIM(upload!$A25)="", "", upload!D25)</f>
        <v/>
      </c>
      <c r="E25" s="178">
        <f>IF(TRIM(upload!$A25)="", "", upload!E25)</f>
        <v>0</v>
      </c>
      <c r="F25" s="178" t="str">
        <f>IF(TRIM(upload!$A25)="", "", upload!F25)</f>
        <v/>
      </c>
      <c r="G25" s="178">
        <f>IF(TRIM(upload!$A25)="", "", upload!G25)</f>
        <v>0</v>
      </c>
      <c r="H25" s="178">
        <f>IF(TRIM(upload!$A25)="", "", upload!H25)</f>
        <v>0</v>
      </c>
      <c r="I25" s="178" t="str">
        <f>IF(TRIM(upload!$A25)="", "", upload!I25)</f>
        <v/>
      </c>
      <c r="J25" s="178" t="str">
        <f>IF(TRIM(upload!$A25)="", "", upload!J25)</f>
        <v/>
      </c>
      <c r="K25" s="178">
        <f>IF(TRIM(upload!$A25)="", "", upload!K25)</f>
        <v>0</v>
      </c>
      <c r="L25" s="178">
        <f>IF(TRIM(upload!$A25)="", "", upload!L25)</f>
        <v>0</v>
      </c>
      <c r="M25" s="178">
        <f>IF(TRIM(upload!$A25)="", "", upload!M25)</f>
        <v>0</v>
      </c>
      <c r="N25" s="178">
        <f>IF(TRIM(upload!$A25)="", "", upload!N25)</f>
        <v>0</v>
      </c>
      <c r="O25" s="178" t="str">
        <f>IF(TRIM(upload!$A25)="", "", upload!O25)</f>
        <v/>
      </c>
      <c r="P25" s="178" t="str">
        <f>IF(TRIM(upload!$A25)="", "", upload!P25)</f>
        <v/>
      </c>
      <c r="Q25" s="178">
        <f>IF(TRIM(upload!$A25)="", "", upload!Q25)</f>
        <v>0</v>
      </c>
      <c r="R25" s="178" t="str">
        <f>IF(TRIM(upload!$A25)="", "", upload!R25)</f>
        <v/>
      </c>
      <c r="S25" s="178">
        <f>IF(TRIM(upload!$A25)="", "", upload!S25)</f>
        <v>0</v>
      </c>
      <c r="T25" s="178">
        <f>IF(TRIM(upload!$A25)="", "", upload!T25)</f>
        <v>0</v>
      </c>
      <c r="U25" s="178" t="str">
        <f>IF(TRIM(upload!$A25)="", "", upload!U25)</f>
        <v/>
      </c>
      <c r="V25" s="178" t="str">
        <f>IF(TRIM(upload!$A25)="", "", upload!V25)</f>
        <v/>
      </c>
      <c r="W25" s="178">
        <f>IF(TRIM(upload!$A25)="", "", upload!W25)</f>
        <v>0</v>
      </c>
      <c r="X25" s="178">
        <f>IF(TRIM(upload!$A25)="", "", upload!X25)</f>
        <v>0</v>
      </c>
      <c r="Y25" s="178" t="str">
        <f>IF(TRIM(upload!$A25)="", "", upload!Y25)</f>
        <v/>
      </c>
      <c r="Z25" s="178">
        <f>IF(TRIM(upload!$A25)="", "", upload!Z25)</f>
        <v>0</v>
      </c>
      <c r="AA25" s="178">
        <f>IF(TRIM(upload!$A25)="", "", upload!AA25)</f>
        <v>4</v>
      </c>
      <c r="AB25" s="178" t="str">
        <f>IF(TRIM(upload!$A25)="", "", upload!AB25)</f>
        <v>Castelli Cycling Australia Short Sleeve Blue Male T-Shirt</v>
      </c>
      <c r="AC25" s="178">
        <f>IF(TRIM(upload!$A25)="", "", upload!AC25)</f>
        <v>0</v>
      </c>
      <c r="AD25" s="178" t="str">
        <f>IF(TRIM(upload!$A25)="", "", upload!AD25)</f>
        <v/>
      </c>
      <c r="AE25" s="178">
        <f>IF(TRIM(upload!$A25)="", "", upload!AE25)</f>
        <v>0</v>
      </c>
      <c r="AF25" s="178">
        <f>IF(TRIM(upload!$A25)="", "", upload!AF25)</f>
        <v>0</v>
      </c>
      <c r="AG25" s="178" t="str">
        <f>IF(TRIM(upload!$A25)="", "", upload!AG25)</f>
        <v/>
      </c>
      <c r="AH25" s="178">
        <f>IF(TRIM(upload!$A25)="", "", upload!AH25)</f>
        <v>0</v>
      </c>
      <c r="AI25" s="178">
        <f>IF(TRIM(upload!$A25)="", "", upload!AI25)</f>
        <v>0</v>
      </c>
      <c r="AJ25" s="178" t="str">
        <f>IF(TRIM(upload!$A25)="", "", upload!AJ25)</f>
        <v/>
      </c>
      <c r="AK25" s="178">
        <f>IF(TRIM(upload!$A25)="", "", upload!AK25)</f>
        <v>0</v>
      </c>
      <c r="AL25" s="178">
        <f>IF(TRIM(upload!$A25)="", "", upload!AL25)</f>
        <v>0</v>
      </c>
      <c r="AM25" s="178">
        <f>IF(TRIM(upload!$A25)="", "", upload!AM25)</f>
        <v>0</v>
      </c>
      <c r="AN25" s="178">
        <f>IF(TRIM(upload!$A25)="", "", upload!AN25)</f>
        <v>0</v>
      </c>
      <c r="AO25" s="178">
        <f>IF(TRIM(upload!$A25)="", "", upload!AO25)</f>
        <v>0</v>
      </c>
      <c r="AP25" s="178">
        <f>IF(TRIM(upload!$A25)="", "", upload!AP25)</f>
        <v>0</v>
      </c>
      <c r="AQ25" s="178">
        <f>IF(TRIM(upload!$A25)="", "", upload!AQ25)</f>
        <v>0</v>
      </c>
      <c r="AR25" s="178">
        <f>IF(TRIM(upload!$A25)="", "", upload!AR25)</f>
        <v>0</v>
      </c>
      <c r="AS25" s="178">
        <f>IF(TRIM(upload!$A25)="", "", upload!AS25)</f>
        <v>0</v>
      </c>
      <c r="AT25" s="178" t="str">
        <f>IF(TRIM(upload!$A25)="", "", upload!AT25)</f>
        <v/>
      </c>
      <c r="AU25" s="178">
        <f>IF(TRIM(upload!$A25)="", "", upload!AU25)</f>
        <v>0</v>
      </c>
      <c r="AV25" s="178">
        <f>IF(TRIM(upload!$A25)="", "", upload!AV25)</f>
        <v>0</v>
      </c>
      <c r="AW25" s="178">
        <f>IF(TRIM(upload!$A25)="", "", upload!AW25)</f>
        <v>0</v>
      </c>
      <c r="AX25" s="178">
        <f>IF(TRIM(upload!$A25)="", "", upload!AX25)</f>
        <v>0</v>
      </c>
      <c r="AY25" s="178">
        <f>IF(TRIM(upload!$A25)="", "", upload!AY25)</f>
        <v>0</v>
      </c>
      <c r="AZ25" s="178">
        <f>IF(TRIM(upload!$A25)="", "", upload!AZ25)</f>
        <v>0</v>
      </c>
      <c r="BA25" s="178">
        <f>IF(TRIM(upload!$A25)="", "", upload!BA25)</f>
        <v>0</v>
      </c>
      <c r="BB25" s="178">
        <f>IF(TRIM(upload!$A25)="", "", upload!BB25)</f>
        <v>0</v>
      </c>
      <c r="BC25" s="178">
        <f>IF(TRIM(upload!$A25)="", "", upload!BC25)</f>
        <v>0</v>
      </c>
      <c r="BD25" s="178">
        <f>IF(TRIM(upload!$A25)="", "", upload!BD25)</f>
        <v>0</v>
      </c>
      <c r="BE25" s="178">
        <f>IF(TRIM(upload!$A25)="", "", upload!BE25)</f>
        <v>0</v>
      </c>
      <c r="BF25" s="178">
        <f>IF(TRIM(upload!$A25)="", "", upload!BF25)</f>
        <v>0</v>
      </c>
      <c r="BG25" s="178">
        <f>IF(TRIM(upload!$A25)="", "", upload!BG25)</f>
        <v>0</v>
      </c>
      <c r="BH25" s="178">
        <f>IF(TRIM(upload!$A25)="", "", upload!BH25)</f>
        <v>0</v>
      </c>
      <c r="BI25" s="178">
        <f>IF(TRIM(upload!$A25)="", "", upload!BI25)</f>
        <v>0</v>
      </c>
      <c r="BJ25" s="178">
        <f>IF(TRIM(upload!$A25)="", "", upload!BJ25)</f>
        <v>0</v>
      </c>
      <c r="BK25" s="178">
        <f>IF(TRIM(upload!$A25)="", "", upload!BK25)</f>
        <v>0</v>
      </c>
      <c r="BL25" s="178">
        <f>IF(TRIM(upload!$A25)="", "", upload!BL25)</f>
        <v>0</v>
      </c>
      <c r="BM25" s="178">
        <f>IF(TRIM(upload!$A25)="", "", upload!BM25)</f>
        <v>0</v>
      </c>
      <c r="BN25" s="178">
        <f>IF(TRIM(upload!$A25)="", "", upload!BN25)</f>
        <v>0</v>
      </c>
      <c r="BO25" s="178">
        <f>IF(TRIM(upload!$A25)="", "", upload!BO25)</f>
        <v>0</v>
      </c>
      <c r="BP25" s="178">
        <f>IF(TRIM(upload!$A25)="", "", upload!BP25)</f>
        <v>0</v>
      </c>
      <c r="BQ25" s="84"/>
      <c r="BR25" s="84">
        <f>IF(upload!$A25&lt;&gt;"", upload!BR25, "")</f>
        <v>0</v>
      </c>
    </row>
    <row r="26" spans="1:70">
      <c r="A26" s="188" t="str">
        <f>IF(upload!$A26&lt;&gt;"", upload!A26, "")</f>
        <v>Castelli Cycling Australia Short Sleeve Blue Male T-Shirt 28006</v>
      </c>
      <c r="B26" s="178" t="str">
        <f>IF(TRIM(upload!$A26)="", "", upload!B26)</f>
        <v>Castelli Cycling Australia Short Sleeve Blue Male T-Shirt</v>
      </c>
      <c r="C26" s="178" t="str">
        <f ca="1">IF(TRIM(upload!$A26)="", "", upload!C26)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00028006 7-A-5&lt;/body&gt;&lt;/html&gt;</v>
      </c>
      <c r="D26" s="178" t="str">
        <f>IF(TRIM(upload!$A26)="", "", upload!D26)</f>
        <v>vc80</v>
      </c>
      <c r="E26" s="178" t="str">
        <f>IF(TRIM(upload!$A26)="", "", upload!E26)</f>
        <v>Sporting Goods &gt; Outdoor Recreation &gt; Cycling &gt; Cycling Apparel &amp; Accessories</v>
      </c>
      <c r="F26" s="178" t="str">
        <f>IF(TRIM(upload!$A26)="", "", upload!F26)</f>
        <v>T shirts &amp; Tops</v>
      </c>
      <c r="G26" s="178" t="str">
        <f>IF(TRIM(upload!$A26)="", "", upload!G26)</f>
        <v>New Arrivals, __label:New Arrivals</v>
      </c>
      <c r="H26" s="178" t="b">
        <f>IF(TRIM(upload!$A26)="", "", upload!H26)</f>
        <v>0</v>
      </c>
      <c r="I26" s="178" t="str">
        <f>IF(TRIM(upload!$A26)="", "", upload!I26)</f>
        <v>Size</v>
      </c>
      <c r="J26" s="178" t="str">
        <f>IF(TRIM(upload!$A26)="", "", upload!J26)</f>
        <v>S</v>
      </c>
      <c r="K26" s="178">
        <f>IF(TRIM(upload!$A26)="", "", upload!K26)</f>
        <v>0</v>
      </c>
      <c r="L26" s="178">
        <f>IF(TRIM(upload!$A26)="", "", upload!L26)</f>
        <v>0</v>
      </c>
      <c r="M26" s="178">
        <f>IF(TRIM(upload!$A26)="", "", upload!M26)</f>
        <v>0</v>
      </c>
      <c r="N26" s="178">
        <f>IF(TRIM(upload!$A26)="", "", upload!N26)</f>
        <v>0</v>
      </c>
      <c r="O26" s="178" t="str">
        <f>IF(TRIM(upload!$A26)="", "", upload!O26)</f>
        <v>00028006 7-A-5</v>
      </c>
      <c r="P26" s="178">
        <f>IF(TRIM(upload!$A26)="", "", upload!P26)</f>
        <v>500</v>
      </c>
      <c r="Q26" s="178" t="str">
        <f>IF(TRIM(upload!$A26)="", "", upload!Q26)</f>
        <v>shopify</v>
      </c>
      <c r="R26" s="178">
        <f>IF(TRIM(upload!$A26)="", "", upload!R26)</f>
        <v>2</v>
      </c>
      <c r="S26" s="178" t="str">
        <f>IF(TRIM(upload!$A26)="", "", upload!S26)</f>
        <v>deny</v>
      </c>
      <c r="T26" s="178" t="str">
        <f>IF(TRIM(upload!$A26)="", "", upload!T26)</f>
        <v>manual</v>
      </c>
      <c r="U26" s="178">
        <f>IF(TRIM(upload!$A26)="", "", upload!U26)</f>
        <v>11.988</v>
      </c>
      <c r="V26" s="178">
        <f>IF(TRIM(upload!$A26)="", "", upload!V26)</f>
        <v>0</v>
      </c>
      <c r="W26" s="178" t="b">
        <f>IF(TRIM(upload!$A26)="", "", upload!W26)</f>
        <v>1</v>
      </c>
      <c r="X26" s="178" t="b">
        <f>IF(TRIM(upload!$A26)="", "", upload!X26)</f>
        <v>1</v>
      </c>
      <c r="Y26" s="178" t="str">
        <f>IF(TRIM(upload!$A26)="", "", upload!Y26)</f>
        <v>28006</v>
      </c>
      <c r="Z26" s="178">
        <f>IF(TRIM(upload!$A26)="", "", upload!Z26)</f>
        <v>0</v>
      </c>
      <c r="AA26" s="178">
        <f>IF(TRIM(upload!$A26)="", "", upload!AA26)</f>
        <v>1</v>
      </c>
      <c r="AB26" s="178" t="str">
        <f>IF(TRIM(upload!$A26)="", "", upload!AB26)</f>
        <v>Castelli Cycling Australia Short Sleeve Blue Male T-Shirt</v>
      </c>
      <c r="AC26" s="178" t="b">
        <f>IF(TRIM(upload!$A26)="", "", upload!AC26)</f>
        <v>0</v>
      </c>
      <c r="AD26" s="178" t="str">
        <f>IF(TRIM(upload!$A26)="", "", upload!AD26)</f>
        <v>Castelli Cycling Australia Short Sleeve Blue Male T-Shirt</v>
      </c>
      <c r="AE26" s="178">
        <f>IF(TRIM(upload!$A26)="", "", upload!AE26)</f>
        <v>0</v>
      </c>
      <c r="AF26" s="178" t="str">
        <f>IF(TRIM(upload!$A26)="", "", upload!AF26)</f>
        <v>Cycling Apparel &amp; Accessories</v>
      </c>
      <c r="AG26" s="178" t="str">
        <f>IF(TRIM(upload!$A26)="", "", upload!AG26)</f>
        <v>male</v>
      </c>
      <c r="AH26" s="178">
        <f>IF(TRIM(upload!$A26)="", "", upload!AH26)</f>
        <v>0</v>
      </c>
      <c r="AI26" s="178">
        <f>IF(TRIM(upload!$A26)="", "", upload!AI26)</f>
        <v>0</v>
      </c>
      <c r="AJ26" s="178" t="str">
        <f>IF(TRIM(upload!$A26)="", "", upload!AJ26)</f>
        <v>used</v>
      </c>
      <c r="AK26" s="178" t="b">
        <f>IF(TRIM(upload!$A26)="", "", upload!AK26)</f>
        <v>1</v>
      </c>
      <c r="AL26" s="178">
        <f>IF(TRIM(upload!$A26)="", "", upload!AL26)</f>
        <v>0</v>
      </c>
      <c r="AM26" s="178">
        <f>IF(TRIM(upload!$A26)="", "", upload!AM26)</f>
        <v>0</v>
      </c>
      <c r="AN26" s="178">
        <f>IF(TRIM(upload!$A26)="", "", upload!AN26)</f>
        <v>0</v>
      </c>
      <c r="AO26" s="178">
        <f>IF(TRIM(upload!$A26)="", "", upload!AO26)</f>
        <v>0</v>
      </c>
      <c r="AP26" s="178">
        <f>IF(TRIM(upload!$A26)="", "", upload!AP26)</f>
        <v>0</v>
      </c>
      <c r="AQ26" s="178">
        <f>IF(TRIM(upload!$A26)="", "", upload!AQ26)</f>
        <v>0</v>
      </c>
      <c r="AR26" s="178" t="str">
        <f>IF(TRIM(upload!$A26)="", "", upload!AR26)</f>
        <v>kg</v>
      </c>
      <c r="AS26" s="178">
        <f>IF(TRIM(upload!$A26)="", "", upload!AS26)</f>
        <v>0</v>
      </c>
      <c r="AT26" s="178">
        <f>IF(TRIM(upload!$A26)="", "", upload!AT26)</f>
        <v>2</v>
      </c>
      <c r="AU26" s="178" t="b">
        <f>IF(TRIM(upload!$A26)="", "", upload!AU26)</f>
        <v>1</v>
      </c>
      <c r="AV26" s="178">
        <f>IF(TRIM(upload!$A26)="", "", upload!AV26)</f>
        <v>0</v>
      </c>
      <c r="AW26" s="178">
        <f>IF(TRIM(upload!$A26)="", "", upload!AW26)</f>
        <v>0</v>
      </c>
      <c r="AX26" s="178" t="b">
        <f>IF(TRIM(upload!$A26)="", "", upload!AX26)</f>
        <v>1</v>
      </c>
      <c r="AY26" s="178">
        <f>IF(TRIM(upload!$A26)="", "", upload!AY26)</f>
        <v>0</v>
      </c>
      <c r="AZ26" s="178">
        <f>IF(TRIM(upload!$A26)="", "", upload!AZ26)</f>
        <v>0</v>
      </c>
      <c r="BA26" s="178" t="b">
        <f>IF(TRIM(upload!$A26)="", "", upload!BA26)</f>
        <v>1</v>
      </c>
      <c r="BB26" s="178">
        <f>IF(TRIM(upload!$A26)="", "", upload!BB26)</f>
        <v>0</v>
      </c>
      <c r="BC26" s="178">
        <f>IF(TRIM(upload!$A26)="", "", upload!BC26)</f>
        <v>0</v>
      </c>
      <c r="BD26" s="178" t="b">
        <f>IF(TRIM(upload!$A26)="", "", upload!BD26)</f>
        <v>1</v>
      </c>
      <c r="BE26" s="178">
        <f>IF(TRIM(upload!$A26)="", "", upload!BE26)</f>
        <v>0</v>
      </c>
      <c r="BF26" s="178">
        <f>IF(TRIM(upload!$A26)="", "", upload!BF26)</f>
        <v>0</v>
      </c>
      <c r="BG26" s="178" t="b">
        <f>IF(TRIM(upload!$A26)="", "", upload!BG26)</f>
        <v>1</v>
      </c>
      <c r="BH26" s="178">
        <f>IF(TRIM(upload!$A26)="", "", upload!BH26)</f>
        <v>0</v>
      </c>
      <c r="BI26" s="178">
        <f>IF(TRIM(upload!$A26)="", "", upload!BI26)</f>
        <v>0</v>
      </c>
      <c r="BJ26" s="178" t="b">
        <f>IF(TRIM(upload!$A26)="", "", upload!BJ26)</f>
        <v>1</v>
      </c>
      <c r="BK26" s="178">
        <f>IF(TRIM(upload!$A26)="", "", upload!BK26)</f>
        <v>0</v>
      </c>
      <c r="BL26" s="178">
        <f>IF(TRIM(upload!$A26)="", "", upload!BL26)</f>
        <v>0</v>
      </c>
      <c r="BM26" s="178" t="b">
        <f>IF(TRIM(upload!$A26)="", "", upload!BM26)</f>
        <v>1</v>
      </c>
      <c r="BN26" s="178">
        <f>IF(TRIM(upload!$A26)="", "", upload!BN26)</f>
        <v>0</v>
      </c>
      <c r="BO26" s="178">
        <f>IF(TRIM(upload!$A26)="", "", upload!BO26)</f>
        <v>0</v>
      </c>
      <c r="BP26" s="178" t="str">
        <f>IF(TRIM(upload!$A26)="", "", upload!BP26)</f>
        <v>draft</v>
      </c>
      <c r="BQ26" s="84"/>
      <c r="BR26" s="84">
        <f>IF(upload!$A26&lt;&gt;"", upload!BR26, "")</f>
        <v>0</v>
      </c>
    </row>
    <row r="27" spans="1:70">
      <c r="A27" s="188" t="str">
        <f>IF(upload!$A27&lt;&gt;"", upload!A27, "")</f>
        <v>Castelli Cycling Australia Short Sleeve Blue Male T-Shirt 28006</v>
      </c>
      <c r="B27" s="178" t="str">
        <f>IF(TRIM(upload!$A27)="", "", upload!B27)</f>
        <v/>
      </c>
      <c r="C27" s="178">
        <f>IF(TRIM(upload!$A27)="", "", upload!C27)</f>
        <v>0</v>
      </c>
      <c r="D27" s="178" t="str">
        <f>IF(TRIM(upload!$A27)="", "", upload!D27)</f>
        <v/>
      </c>
      <c r="E27" s="178">
        <f>IF(TRIM(upload!$A27)="", "", upload!E27)</f>
        <v>0</v>
      </c>
      <c r="F27" s="178" t="str">
        <f>IF(TRIM(upload!$A27)="", "", upload!F27)</f>
        <v/>
      </c>
      <c r="G27" s="178">
        <f>IF(TRIM(upload!$A27)="", "", upload!G27)</f>
        <v>0</v>
      </c>
      <c r="H27" s="178">
        <f>IF(TRIM(upload!$A27)="", "", upload!H27)</f>
        <v>0</v>
      </c>
      <c r="I27" s="178" t="str">
        <f>IF(TRIM(upload!$A27)="", "", upload!I27)</f>
        <v/>
      </c>
      <c r="J27" s="178" t="str">
        <f>IF(TRIM(upload!$A27)="", "", upload!J27)</f>
        <v/>
      </c>
      <c r="K27" s="178">
        <f>IF(TRIM(upload!$A27)="", "", upload!K27)</f>
        <v>0</v>
      </c>
      <c r="L27" s="178">
        <f>IF(TRIM(upload!$A27)="", "", upload!L27)</f>
        <v>0</v>
      </c>
      <c r="M27" s="178">
        <f>IF(TRIM(upload!$A27)="", "", upload!M27)</f>
        <v>0</v>
      </c>
      <c r="N27" s="178">
        <f>IF(TRIM(upload!$A27)="", "", upload!N27)</f>
        <v>0</v>
      </c>
      <c r="O27" s="178" t="str">
        <f>IF(TRIM(upload!$A27)="", "", upload!O27)</f>
        <v/>
      </c>
      <c r="P27" s="178" t="str">
        <f>IF(TRIM(upload!$A27)="", "", upload!P27)</f>
        <v/>
      </c>
      <c r="Q27" s="178">
        <f>IF(TRIM(upload!$A27)="", "", upload!Q27)</f>
        <v>0</v>
      </c>
      <c r="R27" s="178" t="str">
        <f>IF(TRIM(upload!$A27)="", "", upload!R27)</f>
        <v/>
      </c>
      <c r="S27" s="178">
        <f>IF(TRIM(upload!$A27)="", "", upload!S27)</f>
        <v>0</v>
      </c>
      <c r="T27" s="178">
        <f>IF(TRIM(upload!$A27)="", "", upload!T27)</f>
        <v>0</v>
      </c>
      <c r="U27" s="178" t="str">
        <f>IF(TRIM(upload!$A27)="", "", upload!U27)</f>
        <v/>
      </c>
      <c r="V27" s="178" t="str">
        <f>IF(TRIM(upload!$A27)="", "", upload!V27)</f>
        <v/>
      </c>
      <c r="W27" s="178">
        <f>IF(TRIM(upload!$A27)="", "", upload!W27)</f>
        <v>0</v>
      </c>
      <c r="X27" s="178">
        <f>IF(TRIM(upload!$A27)="", "", upload!X27)</f>
        <v>0</v>
      </c>
      <c r="Y27" s="178" t="str">
        <f>IF(TRIM(upload!$A27)="", "", upload!Y27)</f>
        <v/>
      </c>
      <c r="Z27" s="178">
        <f>IF(TRIM(upload!$A27)="", "", upload!Z27)</f>
        <v>0</v>
      </c>
      <c r="AA27" s="178">
        <f>IF(TRIM(upload!$A27)="", "", upload!AA27)</f>
        <v>2</v>
      </c>
      <c r="AB27" s="178" t="str">
        <f>IF(TRIM(upload!$A27)="", "", upload!AB27)</f>
        <v>Castelli Cycling Australia Short Sleeve Blue Male T-Shirt</v>
      </c>
      <c r="AC27" s="178">
        <f>IF(TRIM(upload!$A27)="", "", upload!AC27)</f>
        <v>0</v>
      </c>
      <c r="AD27" s="178" t="str">
        <f>IF(TRIM(upload!$A27)="", "", upload!AD27)</f>
        <v/>
      </c>
      <c r="AE27" s="178">
        <f>IF(TRIM(upload!$A27)="", "", upload!AE27)</f>
        <v>0</v>
      </c>
      <c r="AF27" s="178">
        <f>IF(TRIM(upload!$A27)="", "", upload!AF27)</f>
        <v>0</v>
      </c>
      <c r="AG27" s="178" t="str">
        <f>IF(TRIM(upload!$A27)="", "", upload!AG27)</f>
        <v/>
      </c>
      <c r="AH27" s="178">
        <f>IF(TRIM(upload!$A27)="", "", upload!AH27)</f>
        <v>0</v>
      </c>
      <c r="AI27" s="178">
        <f>IF(TRIM(upload!$A27)="", "", upload!AI27)</f>
        <v>0</v>
      </c>
      <c r="AJ27" s="178" t="str">
        <f>IF(TRIM(upload!$A27)="", "", upload!AJ27)</f>
        <v/>
      </c>
      <c r="AK27" s="178">
        <f>IF(TRIM(upload!$A27)="", "", upload!AK27)</f>
        <v>0</v>
      </c>
      <c r="AL27" s="178">
        <f>IF(TRIM(upload!$A27)="", "", upload!AL27)</f>
        <v>0</v>
      </c>
      <c r="AM27" s="178">
        <f>IF(TRIM(upload!$A27)="", "", upload!AM27)</f>
        <v>0</v>
      </c>
      <c r="AN27" s="178">
        <f>IF(TRIM(upload!$A27)="", "", upload!AN27)</f>
        <v>0</v>
      </c>
      <c r="AO27" s="178">
        <f>IF(TRIM(upload!$A27)="", "", upload!AO27)</f>
        <v>0</v>
      </c>
      <c r="AP27" s="178">
        <f>IF(TRIM(upload!$A27)="", "", upload!AP27)</f>
        <v>0</v>
      </c>
      <c r="AQ27" s="178">
        <f>IF(TRIM(upload!$A27)="", "", upload!AQ27)</f>
        <v>0</v>
      </c>
      <c r="AR27" s="178">
        <f>IF(TRIM(upload!$A27)="", "", upload!AR27)</f>
        <v>0</v>
      </c>
      <c r="AS27" s="178">
        <f>IF(TRIM(upload!$A27)="", "", upload!AS27)</f>
        <v>0</v>
      </c>
      <c r="AT27" s="178" t="str">
        <f>IF(TRIM(upload!$A27)="", "", upload!AT27)</f>
        <v/>
      </c>
      <c r="AU27" s="178">
        <f>IF(TRIM(upload!$A27)="", "", upload!AU27)</f>
        <v>0</v>
      </c>
      <c r="AV27" s="178">
        <f>IF(TRIM(upload!$A27)="", "", upload!AV27)</f>
        <v>0</v>
      </c>
      <c r="AW27" s="178">
        <f>IF(TRIM(upload!$A27)="", "", upload!AW27)</f>
        <v>0</v>
      </c>
      <c r="AX27" s="178">
        <f>IF(TRIM(upload!$A27)="", "", upload!AX27)</f>
        <v>0</v>
      </c>
      <c r="AY27" s="178">
        <f>IF(TRIM(upload!$A27)="", "", upload!AY27)</f>
        <v>0</v>
      </c>
      <c r="AZ27" s="178">
        <f>IF(TRIM(upload!$A27)="", "", upload!AZ27)</f>
        <v>0</v>
      </c>
      <c r="BA27" s="178">
        <f>IF(TRIM(upload!$A27)="", "", upload!BA27)</f>
        <v>0</v>
      </c>
      <c r="BB27" s="178">
        <f>IF(TRIM(upload!$A27)="", "", upload!BB27)</f>
        <v>0</v>
      </c>
      <c r="BC27" s="178">
        <f>IF(TRIM(upload!$A27)="", "", upload!BC27)</f>
        <v>0</v>
      </c>
      <c r="BD27" s="178">
        <f>IF(TRIM(upload!$A27)="", "", upload!BD27)</f>
        <v>0</v>
      </c>
      <c r="BE27" s="178">
        <f>IF(TRIM(upload!$A27)="", "", upload!BE27)</f>
        <v>0</v>
      </c>
      <c r="BF27" s="178">
        <f>IF(TRIM(upload!$A27)="", "", upload!BF27)</f>
        <v>0</v>
      </c>
      <c r="BG27" s="178">
        <f>IF(TRIM(upload!$A27)="", "", upload!BG27)</f>
        <v>0</v>
      </c>
      <c r="BH27" s="178">
        <f>IF(TRIM(upload!$A27)="", "", upload!BH27)</f>
        <v>0</v>
      </c>
      <c r="BI27" s="178">
        <f>IF(TRIM(upload!$A27)="", "", upload!BI27)</f>
        <v>0</v>
      </c>
      <c r="BJ27" s="178">
        <f>IF(TRIM(upload!$A27)="", "", upload!BJ27)</f>
        <v>0</v>
      </c>
      <c r="BK27" s="178">
        <f>IF(TRIM(upload!$A27)="", "", upload!BK27)</f>
        <v>0</v>
      </c>
      <c r="BL27" s="178">
        <f>IF(TRIM(upload!$A27)="", "", upload!BL27)</f>
        <v>0</v>
      </c>
      <c r="BM27" s="178">
        <f>IF(TRIM(upload!$A27)="", "", upload!BM27)</f>
        <v>0</v>
      </c>
      <c r="BN27" s="178">
        <f>IF(TRIM(upload!$A27)="", "", upload!BN27)</f>
        <v>0</v>
      </c>
      <c r="BO27" s="178">
        <f>IF(TRIM(upload!$A27)="", "", upload!BO27)</f>
        <v>0</v>
      </c>
      <c r="BP27" s="178">
        <f>IF(TRIM(upload!$A27)="", "", upload!BP27)</f>
        <v>0</v>
      </c>
      <c r="BQ27" s="84"/>
      <c r="BR27" s="84">
        <f>IF(upload!$A27&lt;&gt;"", upload!BR27, "")</f>
        <v>0</v>
      </c>
    </row>
    <row r="28" spans="1:70">
      <c r="A28" s="188" t="str">
        <f>IF(upload!$A28&lt;&gt;"", upload!A28, "")</f>
        <v>Castelli Cycling Australia Short Sleeve Blue Male T-Shirt 28006</v>
      </c>
      <c r="B28" s="178" t="str">
        <f>IF(TRIM(upload!$A28)="", "", upload!B28)</f>
        <v/>
      </c>
      <c r="C28" s="178">
        <f>IF(TRIM(upload!$A28)="", "", upload!C28)</f>
        <v>0</v>
      </c>
      <c r="D28" s="178" t="str">
        <f>IF(TRIM(upload!$A28)="", "", upload!D28)</f>
        <v/>
      </c>
      <c r="E28" s="178">
        <f>IF(TRIM(upload!$A28)="", "", upload!E28)</f>
        <v>0</v>
      </c>
      <c r="F28" s="178" t="str">
        <f>IF(TRIM(upload!$A28)="", "", upload!F28)</f>
        <v/>
      </c>
      <c r="G28" s="178">
        <f>IF(TRIM(upload!$A28)="", "", upload!G28)</f>
        <v>0</v>
      </c>
      <c r="H28" s="178">
        <f>IF(TRIM(upload!$A28)="", "", upload!H28)</f>
        <v>0</v>
      </c>
      <c r="I28" s="178" t="str">
        <f>IF(TRIM(upload!$A28)="", "", upload!I28)</f>
        <v/>
      </c>
      <c r="J28" s="178" t="str">
        <f>IF(TRIM(upload!$A28)="", "", upload!J28)</f>
        <v/>
      </c>
      <c r="K28" s="178">
        <f>IF(TRIM(upload!$A28)="", "", upload!K28)</f>
        <v>0</v>
      </c>
      <c r="L28" s="178">
        <f>IF(TRIM(upload!$A28)="", "", upload!L28)</f>
        <v>0</v>
      </c>
      <c r="M28" s="178">
        <f>IF(TRIM(upload!$A28)="", "", upload!M28)</f>
        <v>0</v>
      </c>
      <c r="N28" s="178">
        <f>IF(TRIM(upload!$A28)="", "", upload!N28)</f>
        <v>0</v>
      </c>
      <c r="O28" s="178" t="str">
        <f>IF(TRIM(upload!$A28)="", "", upload!O28)</f>
        <v/>
      </c>
      <c r="P28" s="178" t="str">
        <f>IF(TRIM(upload!$A28)="", "", upload!P28)</f>
        <v/>
      </c>
      <c r="Q28" s="178">
        <f>IF(TRIM(upload!$A28)="", "", upload!Q28)</f>
        <v>0</v>
      </c>
      <c r="R28" s="178" t="str">
        <f>IF(TRIM(upload!$A28)="", "", upload!R28)</f>
        <v/>
      </c>
      <c r="S28" s="178">
        <f>IF(TRIM(upload!$A28)="", "", upload!S28)</f>
        <v>0</v>
      </c>
      <c r="T28" s="178">
        <f>IF(TRIM(upload!$A28)="", "", upload!T28)</f>
        <v>0</v>
      </c>
      <c r="U28" s="178" t="str">
        <f>IF(TRIM(upload!$A28)="", "", upload!U28)</f>
        <v/>
      </c>
      <c r="V28" s="178" t="str">
        <f>IF(TRIM(upload!$A28)="", "", upload!V28)</f>
        <v/>
      </c>
      <c r="W28" s="178">
        <f>IF(TRIM(upload!$A28)="", "", upload!W28)</f>
        <v>0</v>
      </c>
      <c r="X28" s="178">
        <f>IF(TRIM(upload!$A28)="", "", upload!X28)</f>
        <v>0</v>
      </c>
      <c r="Y28" s="178" t="str">
        <f>IF(TRIM(upload!$A28)="", "", upload!Y28)</f>
        <v/>
      </c>
      <c r="Z28" s="178">
        <f>IF(TRIM(upload!$A28)="", "", upload!Z28)</f>
        <v>0</v>
      </c>
      <c r="AA28" s="178">
        <f>IF(TRIM(upload!$A28)="", "", upload!AA28)</f>
        <v>3</v>
      </c>
      <c r="AB28" s="178" t="str">
        <f>IF(TRIM(upload!$A28)="", "", upload!AB28)</f>
        <v>Castelli Cycling Australia Short Sleeve Blue Male T-Shirt</v>
      </c>
      <c r="AC28" s="178">
        <f>IF(TRIM(upload!$A28)="", "", upload!AC28)</f>
        <v>0</v>
      </c>
      <c r="AD28" s="178" t="str">
        <f>IF(TRIM(upload!$A28)="", "", upload!AD28)</f>
        <v/>
      </c>
      <c r="AE28" s="178">
        <f>IF(TRIM(upload!$A28)="", "", upload!AE28)</f>
        <v>0</v>
      </c>
      <c r="AF28" s="178">
        <f>IF(TRIM(upload!$A28)="", "", upload!AF28)</f>
        <v>0</v>
      </c>
      <c r="AG28" s="178" t="str">
        <f>IF(TRIM(upload!$A28)="", "", upload!AG28)</f>
        <v/>
      </c>
      <c r="AH28" s="178">
        <f>IF(TRIM(upload!$A28)="", "", upload!AH28)</f>
        <v>0</v>
      </c>
      <c r="AI28" s="178">
        <f>IF(TRIM(upload!$A28)="", "", upload!AI28)</f>
        <v>0</v>
      </c>
      <c r="AJ28" s="178" t="str">
        <f>IF(TRIM(upload!$A28)="", "", upload!AJ28)</f>
        <v/>
      </c>
      <c r="AK28" s="178">
        <f>IF(TRIM(upload!$A28)="", "", upload!AK28)</f>
        <v>0</v>
      </c>
      <c r="AL28" s="178">
        <f>IF(TRIM(upload!$A28)="", "", upload!AL28)</f>
        <v>0</v>
      </c>
      <c r="AM28" s="178">
        <f>IF(TRIM(upload!$A28)="", "", upload!AM28)</f>
        <v>0</v>
      </c>
      <c r="AN28" s="178">
        <f>IF(TRIM(upload!$A28)="", "", upload!AN28)</f>
        <v>0</v>
      </c>
      <c r="AO28" s="178">
        <f>IF(TRIM(upload!$A28)="", "", upload!AO28)</f>
        <v>0</v>
      </c>
      <c r="AP28" s="178">
        <f>IF(TRIM(upload!$A28)="", "", upload!AP28)</f>
        <v>0</v>
      </c>
      <c r="AQ28" s="178">
        <f>IF(TRIM(upload!$A28)="", "", upload!AQ28)</f>
        <v>0</v>
      </c>
      <c r="AR28" s="178">
        <f>IF(TRIM(upload!$A28)="", "", upload!AR28)</f>
        <v>0</v>
      </c>
      <c r="AS28" s="178">
        <f>IF(TRIM(upload!$A28)="", "", upload!AS28)</f>
        <v>0</v>
      </c>
      <c r="AT28" s="178" t="str">
        <f>IF(TRIM(upload!$A28)="", "", upload!AT28)</f>
        <v/>
      </c>
      <c r="AU28" s="178">
        <f>IF(TRIM(upload!$A28)="", "", upload!AU28)</f>
        <v>0</v>
      </c>
      <c r="AV28" s="178">
        <f>IF(TRIM(upload!$A28)="", "", upload!AV28)</f>
        <v>0</v>
      </c>
      <c r="AW28" s="178">
        <f>IF(TRIM(upload!$A28)="", "", upload!AW28)</f>
        <v>0</v>
      </c>
      <c r="AX28" s="178">
        <f>IF(TRIM(upload!$A28)="", "", upload!AX28)</f>
        <v>0</v>
      </c>
      <c r="AY28" s="178">
        <f>IF(TRIM(upload!$A28)="", "", upload!AY28)</f>
        <v>0</v>
      </c>
      <c r="AZ28" s="178">
        <f>IF(TRIM(upload!$A28)="", "", upload!AZ28)</f>
        <v>0</v>
      </c>
      <c r="BA28" s="178">
        <f>IF(TRIM(upload!$A28)="", "", upload!BA28)</f>
        <v>0</v>
      </c>
      <c r="BB28" s="178">
        <f>IF(TRIM(upload!$A28)="", "", upload!BB28)</f>
        <v>0</v>
      </c>
      <c r="BC28" s="178">
        <f>IF(TRIM(upload!$A28)="", "", upload!BC28)</f>
        <v>0</v>
      </c>
      <c r="BD28" s="178">
        <f>IF(TRIM(upload!$A28)="", "", upload!BD28)</f>
        <v>0</v>
      </c>
      <c r="BE28" s="178">
        <f>IF(TRIM(upload!$A28)="", "", upload!BE28)</f>
        <v>0</v>
      </c>
      <c r="BF28" s="178">
        <f>IF(TRIM(upload!$A28)="", "", upload!BF28)</f>
        <v>0</v>
      </c>
      <c r="BG28" s="178">
        <f>IF(TRIM(upload!$A28)="", "", upload!BG28)</f>
        <v>0</v>
      </c>
      <c r="BH28" s="178">
        <f>IF(TRIM(upload!$A28)="", "", upload!BH28)</f>
        <v>0</v>
      </c>
      <c r="BI28" s="178">
        <f>IF(TRIM(upload!$A28)="", "", upload!BI28)</f>
        <v>0</v>
      </c>
      <c r="BJ28" s="178">
        <f>IF(TRIM(upload!$A28)="", "", upload!BJ28)</f>
        <v>0</v>
      </c>
      <c r="BK28" s="178">
        <f>IF(TRIM(upload!$A28)="", "", upload!BK28)</f>
        <v>0</v>
      </c>
      <c r="BL28" s="178">
        <f>IF(TRIM(upload!$A28)="", "", upload!BL28)</f>
        <v>0</v>
      </c>
      <c r="BM28" s="178">
        <f>IF(TRIM(upload!$A28)="", "", upload!BM28)</f>
        <v>0</v>
      </c>
      <c r="BN28" s="178">
        <f>IF(TRIM(upload!$A28)="", "", upload!BN28)</f>
        <v>0</v>
      </c>
      <c r="BO28" s="178">
        <f>IF(TRIM(upload!$A28)="", "", upload!BO28)</f>
        <v>0</v>
      </c>
      <c r="BP28" s="178">
        <f>IF(TRIM(upload!$A28)="", "", upload!BP28)</f>
        <v>0</v>
      </c>
      <c r="BQ28" s="84"/>
      <c r="BR28" s="84">
        <f>IF(upload!$A28&lt;&gt;"", upload!BR28, "")</f>
        <v>0</v>
      </c>
    </row>
    <row r="29" spans="1:70">
      <c r="A29" s="188" t="str">
        <f>IF(upload!$A29&lt;&gt;"", upload!A29, "")</f>
        <v>Castelli Cycling Australia Short Sleeve Blue Male T-Shirt 28006</v>
      </c>
      <c r="B29" s="178" t="str">
        <f>IF(TRIM(upload!$A29)="", "", upload!B29)</f>
        <v/>
      </c>
      <c r="C29" s="178">
        <f>IF(TRIM(upload!$A29)="", "", upload!C29)</f>
        <v>0</v>
      </c>
      <c r="D29" s="178" t="str">
        <f>IF(TRIM(upload!$A29)="", "", upload!D29)</f>
        <v/>
      </c>
      <c r="E29" s="178">
        <f>IF(TRIM(upload!$A29)="", "", upload!E29)</f>
        <v>0</v>
      </c>
      <c r="F29" s="178" t="str">
        <f>IF(TRIM(upload!$A29)="", "", upload!F29)</f>
        <v/>
      </c>
      <c r="G29" s="178">
        <f>IF(TRIM(upload!$A29)="", "", upload!G29)</f>
        <v>0</v>
      </c>
      <c r="H29" s="178">
        <f>IF(TRIM(upload!$A29)="", "", upload!H29)</f>
        <v>0</v>
      </c>
      <c r="I29" s="178" t="str">
        <f>IF(TRIM(upload!$A29)="", "", upload!I29)</f>
        <v/>
      </c>
      <c r="J29" s="178" t="str">
        <f>IF(TRIM(upload!$A29)="", "", upload!J29)</f>
        <v/>
      </c>
      <c r="K29" s="178">
        <f>IF(TRIM(upload!$A29)="", "", upload!K29)</f>
        <v>0</v>
      </c>
      <c r="L29" s="178">
        <f>IF(TRIM(upload!$A29)="", "", upload!L29)</f>
        <v>0</v>
      </c>
      <c r="M29" s="178">
        <f>IF(TRIM(upload!$A29)="", "", upload!M29)</f>
        <v>0</v>
      </c>
      <c r="N29" s="178">
        <f>IF(TRIM(upload!$A29)="", "", upload!N29)</f>
        <v>0</v>
      </c>
      <c r="O29" s="178" t="str">
        <f>IF(TRIM(upload!$A29)="", "", upload!O29)</f>
        <v/>
      </c>
      <c r="P29" s="178" t="str">
        <f>IF(TRIM(upload!$A29)="", "", upload!P29)</f>
        <v/>
      </c>
      <c r="Q29" s="178">
        <f>IF(TRIM(upload!$A29)="", "", upload!Q29)</f>
        <v>0</v>
      </c>
      <c r="R29" s="178" t="str">
        <f>IF(TRIM(upload!$A29)="", "", upload!R29)</f>
        <v/>
      </c>
      <c r="S29" s="178">
        <f>IF(TRIM(upload!$A29)="", "", upload!S29)</f>
        <v>0</v>
      </c>
      <c r="T29" s="178">
        <f>IF(TRIM(upload!$A29)="", "", upload!T29)</f>
        <v>0</v>
      </c>
      <c r="U29" s="178" t="str">
        <f>IF(TRIM(upload!$A29)="", "", upload!U29)</f>
        <v/>
      </c>
      <c r="V29" s="178" t="str">
        <f>IF(TRIM(upload!$A29)="", "", upload!V29)</f>
        <v/>
      </c>
      <c r="W29" s="178">
        <f>IF(TRIM(upload!$A29)="", "", upload!W29)</f>
        <v>0</v>
      </c>
      <c r="X29" s="178">
        <f>IF(TRIM(upload!$A29)="", "", upload!X29)</f>
        <v>0</v>
      </c>
      <c r="Y29" s="178" t="str">
        <f>IF(TRIM(upload!$A29)="", "", upload!Y29)</f>
        <v/>
      </c>
      <c r="Z29" s="178">
        <f>IF(TRIM(upload!$A29)="", "", upload!Z29)</f>
        <v>0</v>
      </c>
      <c r="AA29" s="178">
        <f>IF(TRIM(upload!$A29)="", "", upload!AA29)</f>
        <v>4</v>
      </c>
      <c r="AB29" s="178" t="str">
        <f>IF(TRIM(upload!$A29)="", "", upload!AB29)</f>
        <v>Castelli Cycling Australia Short Sleeve Blue Male T-Shirt</v>
      </c>
      <c r="AC29" s="178">
        <f>IF(TRIM(upload!$A29)="", "", upload!AC29)</f>
        <v>0</v>
      </c>
      <c r="AD29" s="178" t="str">
        <f>IF(TRIM(upload!$A29)="", "", upload!AD29)</f>
        <v/>
      </c>
      <c r="AE29" s="178">
        <f>IF(TRIM(upload!$A29)="", "", upload!AE29)</f>
        <v>0</v>
      </c>
      <c r="AF29" s="178">
        <f>IF(TRIM(upload!$A29)="", "", upload!AF29)</f>
        <v>0</v>
      </c>
      <c r="AG29" s="178" t="str">
        <f>IF(TRIM(upload!$A29)="", "", upload!AG29)</f>
        <v/>
      </c>
      <c r="AH29" s="178">
        <f>IF(TRIM(upload!$A29)="", "", upload!AH29)</f>
        <v>0</v>
      </c>
      <c r="AI29" s="178">
        <f>IF(TRIM(upload!$A29)="", "", upload!AI29)</f>
        <v>0</v>
      </c>
      <c r="AJ29" s="178" t="str">
        <f>IF(TRIM(upload!$A29)="", "", upload!AJ29)</f>
        <v/>
      </c>
      <c r="AK29" s="178">
        <f>IF(TRIM(upload!$A29)="", "", upload!AK29)</f>
        <v>0</v>
      </c>
      <c r="AL29" s="178">
        <f>IF(TRIM(upload!$A29)="", "", upload!AL29)</f>
        <v>0</v>
      </c>
      <c r="AM29" s="178">
        <f>IF(TRIM(upload!$A29)="", "", upload!AM29)</f>
        <v>0</v>
      </c>
      <c r="AN29" s="178">
        <f>IF(TRIM(upload!$A29)="", "", upload!AN29)</f>
        <v>0</v>
      </c>
      <c r="AO29" s="178">
        <f>IF(TRIM(upload!$A29)="", "", upload!AO29)</f>
        <v>0</v>
      </c>
      <c r="AP29" s="178">
        <f>IF(TRIM(upload!$A29)="", "", upload!AP29)</f>
        <v>0</v>
      </c>
      <c r="AQ29" s="178">
        <f>IF(TRIM(upload!$A29)="", "", upload!AQ29)</f>
        <v>0</v>
      </c>
      <c r="AR29" s="178">
        <f>IF(TRIM(upload!$A29)="", "", upload!AR29)</f>
        <v>0</v>
      </c>
      <c r="AS29" s="178">
        <f>IF(TRIM(upload!$A29)="", "", upload!AS29)</f>
        <v>0</v>
      </c>
      <c r="AT29" s="178" t="str">
        <f>IF(TRIM(upload!$A29)="", "", upload!AT29)</f>
        <v/>
      </c>
      <c r="AU29" s="178">
        <f>IF(TRIM(upload!$A29)="", "", upload!AU29)</f>
        <v>0</v>
      </c>
      <c r="AV29" s="178">
        <f>IF(TRIM(upload!$A29)="", "", upload!AV29)</f>
        <v>0</v>
      </c>
      <c r="AW29" s="178">
        <f>IF(TRIM(upload!$A29)="", "", upload!AW29)</f>
        <v>0</v>
      </c>
      <c r="AX29" s="178">
        <f>IF(TRIM(upload!$A29)="", "", upload!AX29)</f>
        <v>0</v>
      </c>
      <c r="AY29" s="178">
        <f>IF(TRIM(upload!$A29)="", "", upload!AY29)</f>
        <v>0</v>
      </c>
      <c r="AZ29" s="178">
        <f>IF(TRIM(upload!$A29)="", "", upload!AZ29)</f>
        <v>0</v>
      </c>
      <c r="BA29" s="178">
        <f>IF(TRIM(upload!$A29)="", "", upload!BA29)</f>
        <v>0</v>
      </c>
      <c r="BB29" s="178">
        <f>IF(TRIM(upload!$A29)="", "", upload!BB29)</f>
        <v>0</v>
      </c>
      <c r="BC29" s="178">
        <f>IF(TRIM(upload!$A29)="", "", upload!BC29)</f>
        <v>0</v>
      </c>
      <c r="BD29" s="178">
        <f>IF(TRIM(upload!$A29)="", "", upload!BD29)</f>
        <v>0</v>
      </c>
      <c r="BE29" s="178">
        <f>IF(TRIM(upload!$A29)="", "", upload!BE29)</f>
        <v>0</v>
      </c>
      <c r="BF29" s="178">
        <f>IF(TRIM(upload!$A29)="", "", upload!BF29)</f>
        <v>0</v>
      </c>
      <c r="BG29" s="178">
        <f>IF(TRIM(upload!$A29)="", "", upload!BG29)</f>
        <v>0</v>
      </c>
      <c r="BH29" s="178">
        <f>IF(TRIM(upload!$A29)="", "", upload!BH29)</f>
        <v>0</v>
      </c>
      <c r="BI29" s="178">
        <f>IF(TRIM(upload!$A29)="", "", upload!BI29)</f>
        <v>0</v>
      </c>
      <c r="BJ29" s="178">
        <f>IF(TRIM(upload!$A29)="", "", upload!BJ29)</f>
        <v>0</v>
      </c>
      <c r="BK29" s="178">
        <f>IF(TRIM(upload!$A29)="", "", upload!BK29)</f>
        <v>0</v>
      </c>
      <c r="BL29" s="178">
        <f>IF(TRIM(upload!$A29)="", "", upload!BL29)</f>
        <v>0</v>
      </c>
      <c r="BM29" s="178">
        <f>IF(TRIM(upload!$A29)="", "", upload!BM29)</f>
        <v>0</v>
      </c>
      <c r="BN29" s="178">
        <f>IF(TRIM(upload!$A29)="", "", upload!BN29)</f>
        <v>0</v>
      </c>
      <c r="BO29" s="178">
        <f>IF(TRIM(upload!$A29)="", "", upload!BO29)</f>
        <v>0</v>
      </c>
      <c r="BP29" s="178">
        <f>IF(TRIM(upload!$A29)="", "", upload!BP29)</f>
        <v>0</v>
      </c>
      <c r="BQ29" s="84"/>
      <c r="BR29" s="84">
        <f>IF(upload!$A29&lt;&gt;"", upload!BR29, "")</f>
        <v>0</v>
      </c>
    </row>
    <row r="30" spans="1:70">
      <c r="A30" s="188" t="str">
        <f>IF(upload!$A30&lt;&gt;"", upload!A30, "")</f>
        <v>Castelli Cycling Australia Short Sleeve Blue Male T-Shirt 28007</v>
      </c>
      <c r="B30" s="178" t="str">
        <f>IF(TRIM(upload!$A30)="", "", upload!B30)</f>
        <v>Castelli Cycling Australia Short Sleeve Blue Male T-Shirt</v>
      </c>
      <c r="C30" s="178" t="str">
        <f ca="1">IF(TRIM(upload!$A30)="", "", upload!C30)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00028007 7-A-5&lt;/body&gt;&lt;/html&gt;</v>
      </c>
      <c r="D30" s="178" t="str">
        <f>IF(TRIM(upload!$A30)="", "", upload!D30)</f>
        <v>vc80</v>
      </c>
      <c r="E30" s="178" t="str">
        <f>IF(TRIM(upload!$A30)="", "", upload!E30)</f>
        <v>Sporting Goods &gt; Outdoor Recreation &gt; Cycling &gt; Cycling Apparel &amp; Accessories</v>
      </c>
      <c r="F30" s="178" t="str">
        <f>IF(TRIM(upload!$A30)="", "", upload!F30)</f>
        <v>T shirts &amp; Tops</v>
      </c>
      <c r="G30" s="178" t="str">
        <f>IF(TRIM(upload!$A30)="", "", upload!G30)</f>
        <v>New Arrivals, __label:New Arrivals</v>
      </c>
      <c r="H30" s="178" t="b">
        <f>IF(TRIM(upload!$A30)="", "", upload!H30)</f>
        <v>0</v>
      </c>
      <c r="I30" s="178" t="str">
        <f>IF(TRIM(upload!$A30)="", "", upload!I30)</f>
        <v>Size</v>
      </c>
      <c r="J30" s="178" t="str">
        <f>IF(TRIM(upload!$A30)="", "", upload!J30)</f>
        <v>S</v>
      </c>
      <c r="K30" s="178">
        <f>IF(TRIM(upload!$A30)="", "", upload!K30)</f>
        <v>0</v>
      </c>
      <c r="L30" s="178">
        <f>IF(TRIM(upload!$A30)="", "", upload!L30)</f>
        <v>0</v>
      </c>
      <c r="M30" s="178">
        <f>IF(TRIM(upload!$A30)="", "", upload!M30)</f>
        <v>0</v>
      </c>
      <c r="N30" s="178">
        <f>IF(TRIM(upload!$A30)="", "", upload!N30)</f>
        <v>0</v>
      </c>
      <c r="O30" s="178" t="str">
        <f>IF(TRIM(upload!$A30)="", "", upload!O30)</f>
        <v>00028007 7-A-5</v>
      </c>
      <c r="P30" s="178">
        <f>IF(TRIM(upload!$A30)="", "", upload!P30)</f>
        <v>500</v>
      </c>
      <c r="Q30" s="178" t="str">
        <f>IF(TRIM(upload!$A30)="", "", upload!Q30)</f>
        <v>shopify</v>
      </c>
      <c r="R30" s="178">
        <f>IF(TRIM(upload!$A30)="", "", upload!R30)</f>
        <v>2</v>
      </c>
      <c r="S30" s="178" t="str">
        <f>IF(TRIM(upload!$A30)="", "", upload!S30)</f>
        <v>deny</v>
      </c>
      <c r="T30" s="178" t="str">
        <f>IF(TRIM(upload!$A30)="", "", upload!T30)</f>
        <v>manual</v>
      </c>
      <c r="U30" s="178">
        <f>IF(TRIM(upload!$A30)="", "", upload!U30)</f>
        <v>11.988</v>
      </c>
      <c r="V30" s="178">
        <f>IF(TRIM(upload!$A30)="", "", upload!V30)</f>
        <v>0</v>
      </c>
      <c r="W30" s="178" t="b">
        <f>IF(TRIM(upload!$A30)="", "", upload!W30)</f>
        <v>1</v>
      </c>
      <c r="X30" s="178" t="b">
        <f>IF(TRIM(upload!$A30)="", "", upload!X30)</f>
        <v>1</v>
      </c>
      <c r="Y30" s="178" t="str">
        <f>IF(TRIM(upload!$A30)="", "", upload!Y30)</f>
        <v>28007</v>
      </c>
      <c r="Z30" s="178">
        <f>IF(TRIM(upload!$A30)="", "", upload!Z30)</f>
        <v>0</v>
      </c>
      <c r="AA30" s="178">
        <f>IF(TRIM(upload!$A30)="", "", upload!AA30)</f>
        <v>1</v>
      </c>
      <c r="AB30" s="178" t="str">
        <f>IF(TRIM(upload!$A30)="", "", upload!AB30)</f>
        <v>Castelli Cycling Australia Short Sleeve Blue Male T-Shirt</v>
      </c>
      <c r="AC30" s="178" t="b">
        <f>IF(TRIM(upload!$A30)="", "", upload!AC30)</f>
        <v>0</v>
      </c>
      <c r="AD30" s="178" t="str">
        <f>IF(TRIM(upload!$A30)="", "", upload!AD30)</f>
        <v>Castelli Cycling Australia Short Sleeve Blue Male T-Shirt</v>
      </c>
      <c r="AE30" s="178">
        <f>IF(TRIM(upload!$A30)="", "", upload!AE30)</f>
        <v>0</v>
      </c>
      <c r="AF30" s="178" t="str">
        <f>IF(TRIM(upload!$A30)="", "", upload!AF30)</f>
        <v>Cycling Apparel &amp; Accessories</v>
      </c>
      <c r="AG30" s="178" t="str">
        <f>IF(TRIM(upload!$A30)="", "", upload!AG30)</f>
        <v>male</v>
      </c>
      <c r="AH30" s="178">
        <f>IF(TRIM(upload!$A30)="", "", upload!AH30)</f>
        <v>0</v>
      </c>
      <c r="AI30" s="178">
        <f>IF(TRIM(upload!$A30)="", "", upload!AI30)</f>
        <v>0</v>
      </c>
      <c r="AJ30" s="178" t="str">
        <f>IF(TRIM(upload!$A30)="", "", upload!AJ30)</f>
        <v>used</v>
      </c>
      <c r="AK30" s="178" t="b">
        <f>IF(TRIM(upload!$A30)="", "", upload!AK30)</f>
        <v>1</v>
      </c>
      <c r="AL30" s="178">
        <f>IF(TRIM(upload!$A30)="", "", upload!AL30)</f>
        <v>0</v>
      </c>
      <c r="AM30" s="178">
        <f>IF(TRIM(upload!$A30)="", "", upload!AM30)</f>
        <v>0</v>
      </c>
      <c r="AN30" s="178">
        <f>IF(TRIM(upload!$A30)="", "", upload!AN30)</f>
        <v>0</v>
      </c>
      <c r="AO30" s="178">
        <f>IF(TRIM(upload!$A30)="", "", upload!AO30)</f>
        <v>0</v>
      </c>
      <c r="AP30" s="178">
        <f>IF(TRIM(upload!$A30)="", "", upload!AP30)</f>
        <v>0</v>
      </c>
      <c r="AQ30" s="178">
        <f>IF(TRIM(upload!$A30)="", "", upload!AQ30)</f>
        <v>0</v>
      </c>
      <c r="AR30" s="178" t="str">
        <f>IF(TRIM(upload!$A30)="", "", upload!AR30)</f>
        <v>kg</v>
      </c>
      <c r="AS30" s="178">
        <f>IF(TRIM(upload!$A30)="", "", upload!AS30)</f>
        <v>0</v>
      </c>
      <c r="AT30" s="178">
        <f>IF(TRIM(upload!$A30)="", "", upload!AT30)</f>
        <v>2</v>
      </c>
      <c r="AU30" s="178" t="b">
        <f>IF(TRIM(upload!$A30)="", "", upload!AU30)</f>
        <v>1</v>
      </c>
      <c r="AV30" s="178">
        <f>IF(TRIM(upload!$A30)="", "", upload!AV30)</f>
        <v>0</v>
      </c>
      <c r="AW30" s="178">
        <f>IF(TRIM(upload!$A30)="", "", upload!AW30)</f>
        <v>0</v>
      </c>
      <c r="AX30" s="178" t="b">
        <f>IF(TRIM(upload!$A30)="", "", upload!AX30)</f>
        <v>1</v>
      </c>
      <c r="AY30" s="178">
        <f>IF(TRIM(upload!$A30)="", "", upload!AY30)</f>
        <v>0</v>
      </c>
      <c r="AZ30" s="178">
        <f>IF(TRIM(upload!$A30)="", "", upload!AZ30)</f>
        <v>0</v>
      </c>
      <c r="BA30" s="178" t="b">
        <f>IF(TRIM(upload!$A30)="", "", upload!BA30)</f>
        <v>1</v>
      </c>
      <c r="BB30" s="178">
        <f>IF(TRIM(upload!$A30)="", "", upload!BB30)</f>
        <v>0</v>
      </c>
      <c r="BC30" s="178">
        <f>IF(TRIM(upload!$A30)="", "", upload!BC30)</f>
        <v>0</v>
      </c>
      <c r="BD30" s="178" t="b">
        <f>IF(TRIM(upload!$A30)="", "", upload!BD30)</f>
        <v>1</v>
      </c>
      <c r="BE30" s="178">
        <f>IF(TRIM(upload!$A30)="", "", upload!BE30)</f>
        <v>0</v>
      </c>
      <c r="BF30" s="178">
        <f>IF(TRIM(upload!$A30)="", "", upload!BF30)</f>
        <v>0</v>
      </c>
      <c r="BG30" s="178" t="b">
        <f>IF(TRIM(upload!$A30)="", "", upload!BG30)</f>
        <v>1</v>
      </c>
      <c r="BH30" s="178">
        <f>IF(TRIM(upload!$A30)="", "", upload!BH30)</f>
        <v>0</v>
      </c>
      <c r="BI30" s="178">
        <f>IF(TRIM(upload!$A30)="", "", upload!BI30)</f>
        <v>0</v>
      </c>
      <c r="BJ30" s="178" t="b">
        <f>IF(TRIM(upload!$A30)="", "", upload!BJ30)</f>
        <v>1</v>
      </c>
      <c r="BK30" s="178">
        <f>IF(TRIM(upload!$A30)="", "", upload!BK30)</f>
        <v>0</v>
      </c>
      <c r="BL30" s="178">
        <f>IF(TRIM(upload!$A30)="", "", upload!BL30)</f>
        <v>0</v>
      </c>
      <c r="BM30" s="178" t="b">
        <f>IF(TRIM(upload!$A30)="", "", upload!BM30)</f>
        <v>1</v>
      </c>
      <c r="BN30" s="178">
        <f>IF(TRIM(upload!$A30)="", "", upload!BN30)</f>
        <v>0</v>
      </c>
      <c r="BO30" s="178">
        <f>IF(TRIM(upload!$A30)="", "", upload!BO30)</f>
        <v>0</v>
      </c>
      <c r="BP30" s="178" t="str">
        <f>IF(TRIM(upload!$A30)="", "", upload!BP30)</f>
        <v>draft</v>
      </c>
      <c r="BQ30" s="84"/>
      <c r="BR30" s="84">
        <f>IF(upload!$A30&lt;&gt;"", upload!BR30, "")</f>
        <v>0</v>
      </c>
    </row>
    <row r="31" spans="1:70">
      <c r="A31" s="188" t="str">
        <f>IF(upload!$A31&lt;&gt;"", upload!A31, "")</f>
        <v>Castelli Cycling Australia Short Sleeve Blue Male T-Shirt 28007</v>
      </c>
      <c r="B31" s="178" t="str">
        <f>IF(TRIM(upload!$A31)="", "", upload!B31)</f>
        <v/>
      </c>
      <c r="C31" s="178">
        <f>IF(TRIM(upload!$A31)="", "", upload!C31)</f>
        <v>0</v>
      </c>
      <c r="D31" s="178" t="str">
        <f>IF(TRIM(upload!$A31)="", "", upload!D31)</f>
        <v/>
      </c>
      <c r="E31" s="178">
        <f>IF(TRIM(upload!$A31)="", "", upload!E31)</f>
        <v>0</v>
      </c>
      <c r="F31" s="178" t="str">
        <f>IF(TRIM(upload!$A31)="", "", upload!F31)</f>
        <v/>
      </c>
      <c r="G31" s="178">
        <f>IF(TRIM(upload!$A31)="", "", upload!G31)</f>
        <v>0</v>
      </c>
      <c r="H31" s="178">
        <f>IF(TRIM(upload!$A31)="", "", upload!H31)</f>
        <v>0</v>
      </c>
      <c r="I31" s="178" t="str">
        <f>IF(TRIM(upload!$A31)="", "", upload!I31)</f>
        <v/>
      </c>
      <c r="J31" s="178" t="str">
        <f>IF(TRIM(upload!$A31)="", "", upload!J31)</f>
        <v/>
      </c>
      <c r="K31" s="178">
        <f>IF(TRIM(upload!$A31)="", "", upload!K31)</f>
        <v>0</v>
      </c>
      <c r="L31" s="178">
        <f>IF(TRIM(upload!$A31)="", "", upload!L31)</f>
        <v>0</v>
      </c>
      <c r="M31" s="178">
        <f>IF(TRIM(upload!$A31)="", "", upload!M31)</f>
        <v>0</v>
      </c>
      <c r="N31" s="178">
        <f>IF(TRIM(upload!$A31)="", "", upload!N31)</f>
        <v>0</v>
      </c>
      <c r="O31" s="178" t="str">
        <f>IF(TRIM(upload!$A31)="", "", upload!O31)</f>
        <v/>
      </c>
      <c r="P31" s="178" t="str">
        <f>IF(TRIM(upload!$A31)="", "", upload!P31)</f>
        <v/>
      </c>
      <c r="Q31" s="178">
        <f>IF(TRIM(upload!$A31)="", "", upload!Q31)</f>
        <v>0</v>
      </c>
      <c r="R31" s="178" t="str">
        <f>IF(TRIM(upload!$A31)="", "", upload!R31)</f>
        <v/>
      </c>
      <c r="S31" s="178">
        <f>IF(TRIM(upload!$A31)="", "", upload!S31)</f>
        <v>0</v>
      </c>
      <c r="T31" s="178">
        <f>IF(TRIM(upload!$A31)="", "", upload!T31)</f>
        <v>0</v>
      </c>
      <c r="U31" s="178" t="str">
        <f>IF(TRIM(upload!$A31)="", "", upload!U31)</f>
        <v/>
      </c>
      <c r="V31" s="178" t="str">
        <f>IF(TRIM(upload!$A31)="", "", upload!V31)</f>
        <v/>
      </c>
      <c r="W31" s="178">
        <f>IF(TRIM(upload!$A31)="", "", upload!W31)</f>
        <v>0</v>
      </c>
      <c r="X31" s="178">
        <f>IF(TRIM(upload!$A31)="", "", upload!X31)</f>
        <v>0</v>
      </c>
      <c r="Y31" s="178" t="str">
        <f>IF(TRIM(upload!$A31)="", "", upload!Y31)</f>
        <v/>
      </c>
      <c r="Z31" s="178">
        <f>IF(TRIM(upload!$A31)="", "", upload!Z31)</f>
        <v>0</v>
      </c>
      <c r="AA31" s="178">
        <f>IF(TRIM(upload!$A31)="", "", upload!AA31)</f>
        <v>2</v>
      </c>
      <c r="AB31" s="178" t="str">
        <f>IF(TRIM(upload!$A31)="", "", upload!AB31)</f>
        <v>Castelli Cycling Australia Short Sleeve Blue Male T-Shirt</v>
      </c>
      <c r="AC31" s="178">
        <f>IF(TRIM(upload!$A31)="", "", upload!AC31)</f>
        <v>0</v>
      </c>
      <c r="AD31" s="178" t="str">
        <f>IF(TRIM(upload!$A31)="", "", upload!AD31)</f>
        <v/>
      </c>
      <c r="AE31" s="178">
        <f>IF(TRIM(upload!$A31)="", "", upload!AE31)</f>
        <v>0</v>
      </c>
      <c r="AF31" s="178">
        <f>IF(TRIM(upload!$A31)="", "", upload!AF31)</f>
        <v>0</v>
      </c>
      <c r="AG31" s="178" t="str">
        <f>IF(TRIM(upload!$A31)="", "", upload!AG31)</f>
        <v/>
      </c>
      <c r="AH31" s="178">
        <f>IF(TRIM(upload!$A31)="", "", upload!AH31)</f>
        <v>0</v>
      </c>
      <c r="AI31" s="178">
        <f>IF(TRIM(upload!$A31)="", "", upload!AI31)</f>
        <v>0</v>
      </c>
      <c r="AJ31" s="178" t="str">
        <f>IF(TRIM(upload!$A31)="", "", upload!AJ31)</f>
        <v/>
      </c>
      <c r="AK31" s="178">
        <f>IF(TRIM(upload!$A31)="", "", upload!AK31)</f>
        <v>0</v>
      </c>
      <c r="AL31" s="178">
        <f>IF(TRIM(upload!$A31)="", "", upload!AL31)</f>
        <v>0</v>
      </c>
      <c r="AM31" s="178">
        <f>IF(TRIM(upload!$A31)="", "", upload!AM31)</f>
        <v>0</v>
      </c>
      <c r="AN31" s="178">
        <f>IF(TRIM(upload!$A31)="", "", upload!AN31)</f>
        <v>0</v>
      </c>
      <c r="AO31" s="178">
        <f>IF(TRIM(upload!$A31)="", "", upload!AO31)</f>
        <v>0</v>
      </c>
      <c r="AP31" s="178">
        <f>IF(TRIM(upload!$A31)="", "", upload!AP31)</f>
        <v>0</v>
      </c>
      <c r="AQ31" s="178">
        <f>IF(TRIM(upload!$A31)="", "", upload!AQ31)</f>
        <v>0</v>
      </c>
      <c r="AR31" s="178">
        <f>IF(TRIM(upload!$A31)="", "", upload!AR31)</f>
        <v>0</v>
      </c>
      <c r="AS31" s="178">
        <f>IF(TRIM(upload!$A31)="", "", upload!AS31)</f>
        <v>0</v>
      </c>
      <c r="AT31" s="178" t="str">
        <f>IF(TRIM(upload!$A31)="", "", upload!AT31)</f>
        <v/>
      </c>
      <c r="AU31" s="178">
        <f>IF(TRIM(upload!$A31)="", "", upload!AU31)</f>
        <v>0</v>
      </c>
      <c r="AV31" s="178">
        <f>IF(TRIM(upload!$A31)="", "", upload!AV31)</f>
        <v>0</v>
      </c>
      <c r="AW31" s="178">
        <f>IF(TRIM(upload!$A31)="", "", upload!AW31)</f>
        <v>0</v>
      </c>
      <c r="AX31" s="178">
        <f>IF(TRIM(upload!$A31)="", "", upload!AX31)</f>
        <v>0</v>
      </c>
      <c r="AY31" s="178">
        <f>IF(TRIM(upload!$A31)="", "", upload!AY31)</f>
        <v>0</v>
      </c>
      <c r="AZ31" s="178">
        <f>IF(TRIM(upload!$A31)="", "", upload!AZ31)</f>
        <v>0</v>
      </c>
      <c r="BA31" s="178">
        <f>IF(TRIM(upload!$A31)="", "", upload!BA31)</f>
        <v>0</v>
      </c>
      <c r="BB31" s="178">
        <f>IF(TRIM(upload!$A31)="", "", upload!BB31)</f>
        <v>0</v>
      </c>
      <c r="BC31" s="178">
        <f>IF(TRIM(upload!$A31)="", "", upload!BC31)</f>
        <v>0</v>
      </c>
      <c r="BD31" s="178">
        <f>IF(TRIM(upload!$A31)="", "", upload!BD31)</f>
        <v>0</v>
      </c>
      <c r="BE31" s="178">
        <f>IF(TRIM(upload!$A31)="", "", upload!BE31)</f>
        <v>0</v>
      </c>
      <c r="BF31" s="178">
        <f>IF(TRIM(upload!$A31)="", "", upload!BF31)</f>
        <v>0</v>
      </c>
      <c r="BG31" s="178">
        <f>IF(TRIM(upload!$A31)="", "", upload!BG31)</f>
        <v>0</v>
      </c>
      <c r="BH31" s="178">
        <f>IF(TRIM(upload!$A31)="", "", upload!BH31)</f>
        <v>0</v>
      </c>
      <c r="BI31" s="178">
        <f>IF(TRIM(upload!$A31)="", "", upload!BI31)</f>
        <v>0</v>
      </c>
      <c r="BJ31" s="178">
        <f>IF(TRIM(upload!$A31)="", "", upload!BJ31)</f>
        <v>0</v>
      </c>
      <c r="BK31" s="178">
        <f>IF(TRIM(upload!$A31)="", "", upload!BK31)</f>
        <v>0</v>
      </c>
      <c r="BL31" s="178">
        <f>IF(TRIM(upload!$A31)="", "", upload!BL31)</f>
        <v>0</v>
      </c>
      <c r="BM31" s="178">
        <f>IF(TRIM(upload!$A31)="", "", upload!BM31)</f>
        <v>0</v>
      </c>
      <c r="BN31" s="178">
        <f>IF(TRIM(upload!$A31)="", "", upload!BN31)</f>
        <v>0</v>
      </c>
      <c r="BO31" s="178">
        <f>IF(TRIM(upload!$A31)="", "", upload!BO31)</f>
        <v>0</v>
      </c>
      <c r="BP31" s="178">
        <f>IF(TRIM(upload!$A31)="", "", upload!BP31)</f>
        <v>0</v>
      </c>
      <c r="BQ31" s="84"/>
      <c r="BR31" s="84">
        <f>IF(upload!$A31&lt;&gt;"", upload!BR31, "")</f>
        <v>0</v>
      </c>
    </row>
    <row r="32" spans="1:70">
      <c r="A32" s="188" t="str">
        <f>IF(upload!$A32&lt;&gt;"", upload!A32, "")</f>
        <v>Castelli Cycling Australia Short Sleeve Blue Male T-Shirt 28007</v>
      </c>
      <c r="B32" s="178" t="str">
        <f>IF(TRIM(upload!$A32)="", "", upload!B32)</f>
        <v/>
      </c>
      <c r="C32" s="178">
        <f>IF(TRIM(upload!$A32)="", "", upload!C32)</f>
        <v>0</v>
      </c>
      <c r="D32" s="178" t="str">
        <f>IF(TRIM(upload!$A32)="", "", upload!D32)</f>
        <v/>
      </c>
      <c r="E32" s="178">
        <f>IF(TRIM(upload!$A32)="", "", upload!E32)</f>
        <v>0</v>
      </c>
      <c r="F32" s="178" t="str">
        <f>IF(TRIM(upload!$A32)="", "", upload!F32)</f>
        <v/>
      </c>
      <c r="G32" s="178">
        <f>IF(TRIM(upload!$A32)="", "", upload!G32)</f>
        <v>0</v>
      </c>
      <c r="H32" s="178">
        <f>IF(TRIM(upload!$A32)="", "", upload!H32)</f>
        <v>0</v>
      </c>
      <c r="I32" s="178" t="str">
        <f>IF(TRIM(upload!$A32)="", "", upload!I32)</f>
        <v/>
      </c>
      <c r="J32" s="178" t="str">
        <f>IF(TRIM(upload!$A32)="", "", upload!J32)</f>
        <v/>
      </c>
      <c r="K32" s="178">
        <f>IF(TRIM(upload!$A32)="", "", upload!K32)</f>
        <v>0</v>
      </c>
      <c r="L32" s="178">
        <f>IF(TRIM(upload!$A32)="", "", upload!L32)</f>
        <v>0</v>
      </c>
      <c r="M32" s="178">
        <f>IF(TRIM(upload!$A32)="", "", upload!M32)</f>
        <v>0</v>
      </c>
      <c r="N32" s="178">
        <f>IF(TRIM(upload!$A32)="", "", upload!N32)</f>
        <v>0</v>
      </c>
      <c r="O32" s="178" t="str">
        <f>IF(TRIM(upload!$A32)="", "", upload!O32)</f>
        <v/>
      </c>
      <c r="P32" s="178" t="str">
        <f>IF(TRIM(upload!$A32)="", "", upload!P32)</f>
        <v/>
      </c>
      <c r="Q32" s="178">
        <f>IF(TRIM(upload!$A32)="", "", upload!Q32)</f>
        <v>0</v>
      </c>
      <c r="R32" s="178" t="str">
        <f>IF(TRIM(upload!$A32)="", "", upload!R32)</f>
        <v/>
      </c>
      <c r="S32" s="178">
        <f>IF(TRIM(upload!$A32)="", "", upload!S32)</f>
        <v>0</v>
      </c>
      <c r="T32" s="178">
        <f>IF(TRIM(upload!$A32)="", "", upload!T32)</f>
        <v>0</v>
      </c>
      <c r="U32" s="178" t="str">
        <f>IF(TRIM(upload!$A32)="", "", upload!U32)</f>
        <v/>
      </c>
      <c r="V32" s="178" t="str">
        <f>IF(TRIM(upload!$A32)="", "", upload!V32)</f>
        <v/>
      </c>
      <c r="W32" s="178">
        <f>IF(TRIM(upload!$A32)="", "", upload!W32)</f>
        <v>0</v>
      </c>
      <c r="X32" s="178">
        <f>IF(TRIM(upload!$A32)="", "", upload!X32)</f>
        <v>0</v>
      </c>
      <c r="Y32" s="178" t="str">
        <f>IF(TRIM(upload!$A32)="", "", upload!Y32)</f>
        <v/>
      </c>
      <c r="Z32" s="178">
        <f>IF(TRIM(upload!$A32)="", "", upload!Z32)</f>
        <v>0</v>
      </c>
      <c r="AA32" s="178">
        <f>IF(TRIM(upload!$A32)="", "", upload!AA32)</f>
        <v>3</v>
      </c>
      <c r="AB32" s="178" t="str">
        <f>IF(TRIM(upload!$A32)="", "", upload!AB32)</f>
        <v>Castelli Cycling Australia Short Sleeve Blue Male T-Shirt</v>
      </c>
      <c r="AC32" s="178">
        <f>IF(TRIM(upload!$A32)="", "", upload!AC32)</f>
        <v>0</v>
      </c>
      <c r="AD32" s="178" t="str">
        <f>IF(TRIM(upload!$A32)="", "", upload!AD32)</f>
        <v/>
      </c>
      <c r="AE32" s="178">
        <f>IF(TRIM(upload!$A32)="", "", upload!AE32)</f>
        <v>0</v>
      </c>
      <c r="AF32" s="178">
        <f>IF(TRIM(upload!$A32)="", "", upload!AF32)</f>
        <v>0</v>
      </c>
      <c r="AG32" s="178" t="str">
        <f>IF(TRIM(upload!$A32)="", "", upload!AG32)</f>
        <v/>
      </c>
      <c r="AH32" s="178">
        <f>IF(TRIM(upload!$A32)="", "", upload!AH32)</f>
        <v>0</v>
      </c>
      <c r="AI32" s="178">
        <f>IF(TRIM(upload!$A32)="", "", upload!AI32)</f>
        <v>0</v>
      </c>
      <c r="AJ32" s="178" t="str">
        <f>IF(TRIM(upload!$A32)="", "", upload!AJ32)</f>
        <v/>
      </c>
      <c r="AK32" s="178">
        <f>IF(TRIM(upload!$A32)="", "", upload!AK32)</f>
        <v>0</v>
      </c>
      <c r="AL32" s="178">
        <f>IF(TRIM(upload!$A32)="", "", upload!AL32)</f>
        <v>0</v>
      </c>
      <c r="AM32" s="178">
        <f>IF(TRIM(upload!$A32)="", "", upload!AM32)</f>
        <v>0</v>
      </c>
      <c r="AN32" s="178">
        <f>IF(TRIM(upload!$A32)="", "", upload!AN32)</f>
        <v>0</v>
      </c>
      <c r="AO32" s="178">
        <f>IF(TRIM(upload!$A32)="", "", upload!AO32)</f>
        <v>0</v>
      </c>
      <c r="AP32" s="178">
        <f>IF(TRIM(upload!$A32)="", "", upload!AP32)</f>
        <v>0</v>
      </c>
      <c r="AQ32" s="178">
        <f>IF(TRIM(upload!$A32)="", "", upload!AQ32)</f>
        <v>0</v>
      </c>
      <c r="AR32" s="178">
        <f>IF(TRIM(upload!$A32)="", "", upload!AR32)</f>
        <v>0</v>
      </c>
      <c r="AS32" s="178">
        <f>IF(TRIM(upload!$A32)="", "", upload!AS32)</f>
        <v>0</v>
      </c>
      <c r="AT32" s="178" t="str">
        <f>IF(TRIM(upload!$A32)="", "", upload!AT32)</f>
        <v/>
      </c>
      <c r="AU32" s="178">
        <f>IF(TRIM(upload!$A32)="", "", upload!AU32)</f>
        <v>0</v>
      </c>
      <c r="AV32" s="178">
        <f>IF(TRIM(upload!$A32)="", "", upload!AV32)</f>
        <v>0</v>
      </c>
      <c r="AW32" s="178">
        <f>IF(TRIM(upload!$A32)="", "", upload!AW32)</f>
        <v>0</v>
      </c>
      <c r="AX32" s="178">
        <f>IF(TRIM(upload!$A32)="", "", upload!AX32)</f>
        <v>0</v>
      </c>
      <c r="AY32" s="178">
        <f>IF(TRIM(upload!$A32)="", "", upload!AY32)</f>
        <v>0</v>
      </c>
      <c r="AZ32" s="178">
        <f>IF(TRIM(upload!$A32)="", "", upload!AZ32)</f>
        <v>0</v>
      </c>
      <c r="BA32" s="178">
        <f>IF(TRIM(upload!$A32)="", "", upload!BA32)</f>
        <v>0</v>
      </c>
      <c r="BB32" s="178">
        <f>IF(TRIM(upload!$A32)="", "", upload!BB32)</f>
        <v>0</v>
      </c>
      <c r="BC32" s="178">
        <f>IF(TRIM(upload!$A32)="", "", upload!BC32)</f>
        <v>0</v>
      </c>
      <c r="BD32" s="178">
        <f>IF(TRIM(upload!$A32)="", "", upload!BD32)</f>
        <v>0</v>
      </c>
      <c r="BE32" s="178">
        <f>IF(TRIM(upload!$A32)="", "", upload!BE32)</f>
        <v>0</v>
      </c>
      <c r="BF32" s="178">
        <f>IF(TRIM(upload!$A32)="", "", upload!BF32)</f>
        <v>0</v>
      </c>
      <c r="BG32" s="178">
        <f>IF(TRIM(upload!$A32)="", "", upload!BG32)</f>
        <v>0</v>
      </c>
      <c r="BH32" s="178">
        <f>IF(TRIM(upload!$A32)="", "", upload!BH32)</f>
        <v>0</v>
      </c>
      <c r="BI32" s="178">
        <f>IF(TRIM(upload!$A32)="", "", upload!BI32)</f>
        <v>0</v>
      </c>
      <c r="BJ32" s="178">
        <f>IF(TRIM(upload!$A32)="", "", upload!BJ32)</f>
        <v>0</v>
      </c>
      <c r="BK32" s="178">
        <f>IF(TRIM(upload!$A32)="", "", upload!BK32)</f>
        <v>0</v>
      </c>
      <c r="BL32" s="178">
        <f>IF(TRIM(upload!$A32)="", "", upload!BL32)</f>
        <v>0</v>
      </c>
      <c r="BM32" s="178">
        <f>IF(TRIM(upload!$A32)="", "", upload!BM32)</f>
        <v>0</v>
      </c>
      <c r="BN32" s="178">
        <f>IF(TRIM(upload!$A32)="", "", upload!BN32)</f>
        <v>0</v>
      </c>
      <c r="BO32" s="178">
        <f>IF(TRIM(upload!$A32)="", "", upload!BO32)</f>
        <v>0</v>
      </c>
      <c r="BP32" s="178">
        <f>IF(TRIM(upload!$A32)="", "", upload!BP32)</f>
        <v>0</v>
      </c>
      <c r="BQ32" s="84"/>
      <c r="BR32" s="84">
        <f>IF(upload!$A32&lt;&gt;"", upload!BR32, "")</f>
        <v>0</v>
      </c>
    </row>
    <row r="33" spans="1:70">
      <c r="A33" s="188" t="str">
        <f>IF(upload!$A33&lt;&gt;"", upload!A33, "")</f>
        <v>Castelli Cycling Australia Short Sleeve Blue Male T-Shirt 28007</v>
      </c>
      <c r="B33" s="178" t="str">
        <f>IF(TRIM(upload!$A33)="", "", upload!B33)</f>
        <v/>
      </c>
      <c r="C33" s="178">
        <f>IF(TRIM(upload!$A33)="", "", upload!C33)</f>
        <v>0</v>
      </c>
      <c r="D33" s="178" t="str">
        <f>IF(TRIM(upload!$A33)="", "", upload!D33)</f>
        <v/>
      </c>
      <c r="E33" s="178">
        <f>IF(TRIM(upload!$A33)="", "", upload!E33)</f>
        <v>0</v>
      </c>
      <c r="F33" s="178" t="str">
        <f>IF(TRIM(upload!$A33)="", "", upload!F33)</f>
        <v/>
      </c>
      <c r="G33" s="178">
        <f>IF(TRIM(upload!$A33)="", "", upload!G33)</f>
        <v>0</v>
      </c>
      <c r="H33" s="178">
        <f>IF(TRIM(upload!$A33)="", "", upload!H33)</f>
        <v>0</v>
      </c>
      <c r="I33" s="178" t="str">
        <f>IF(TRIM(upload!$A33)="", "", upload!I33)</f>
        <v/>
      </c>
      <c r="J33" s="178" t="str">
        <f>IF(TRIM(upload!$A33)="", "", upload!J33)</f>
        <v/>
      </c>
      <c r="K33" s="178">
        <f>IF(TRIM(upload!$A33)="", "", upload!K33)</f>
        <v>0</v>
      </c>
      <c r="L33" s="178">
        <f>IF(TRIM(upload!$A33)="", "", upload!L33)</f>
        <v>0</v>
      </c>
      <c r="M33" s="178">
        <f>IF(TRIM(upload!$A33)="", "", upload!M33)</f>
        <v>0</v>
      </c>
      <c r="N33" s="178">
        <f>IF(TRIM(upload!$A33)="", "", upload!N33)</f>
        <v>0</v>
      </c>
      <c r="O33" s="178" t="str">
        <f>IF(TRIM(upload!$A33)="", "", upload!O33)</f>
        <v/>
      </c>
      <c r="P33" s="178" t="str">
        <f>IF(TRIM(upload!$A33)="", "", upload!P33)</f>
        <v/>
      </c>
      <c r="Q33" s="178">
        <f>IF(TRIM(upload!$A33)="", "", upload!Q33)</f>
        <v>0</v>
      </c>
      <c r="R33" s="178" t="str">
        <f>IF(TRIM(upload!$A33)="", "", upload!R33)</f>
        <v/>
      </c>
      <c r="S33" s="178">
        <f>IF(TRIM(upload!$A33)="", "", upload!S33)</f>
        <v>0</v>
      </c>
      <c r="T33" s="178">
        <f>IF(TRIM(upload!$A33)="", "", upload!T33)</f>
        <v>0</v>
      </c>
      <c r="U33" s="178" t="str">
        <f>IF(TRIM(upload!$A33)="", "", upload!U33)</f>
        <v/>
      </c>
      <c r="V33" s="178" t="str">
        <f>IF(TRIM(upload!$A33)="", "", upload!V33)</f>
        <v/>
      </c>
      <c r="W33" s="178">
        <f>IF(TRIM(upload!$A33)="", "", upload!W33)</f>
        <v>0</v>
      </c>
      <c r="X33" s="178">
        <f>IF(TRIM(upload!$A33)="", "", upload!X33)</f>
        <v>0</v>
      </c>
      <c r="Y33" s="178" t="str">
        <f>IF(TRIM(upload!$A33)="", "", upload!Y33)</f>
        <v/>
      </c>
      <c r="Z33" s="178">
        <f>IF(TRIM(upload!$A33)="", "", upload!Z33)</f>
        <v>0</v>
      </c>
      <c r="AA33" s="178">
        <f>IF(TRIM(upload!$A33)="", "", upload!AA33)</f>
        <v>4</v>
      </c>
      <c r="AB33" s="178" t="str">
        <f>IF(TRIM(upload!$A33)="", "", upload!AB33)</f>
        <v>Castelli Cycling Australia Short Sleeve Blue Male T-Shirt</v>
      </c>
      <c r="AC33" s="178">
        <f>IF(TRIM(upload!$A33)="", "", upload!AC33)</f>
        <v>0</v>
      </c>
      <c r="AD33" s="178" t="str">
        <f>IF(TRIM(upload!$A33)="", "", upload!AD33)</f>
        <v/>
      </c>
      <c r="AE33" s="178">
        <f>IF(TRIM(upload!$A33)="", "", upload!AE33)</f>
        <v>0</v>
      </c>
      <c r="AF33" s="178">
        <f>IF(TRIM(upload!$A33)="", "", upload!AF33)</f>
        <v>0</v>
      </c>
      <c r="AG33" s="178" t="str">
        <f>IF(TRIM(upload!$A33)="", "", upload!AG33)</f>
        <v/>
      </c>
      <c r="AH33" s="178">
        <f>IF(TRIM(upload!$A33)="", "", upload!AH33)</f>
        <v>0</v>
      </c>
      <c r="AI33" s="178">
        <f>IF(TRIM(upload!$A33)="", "", upload!AI33)</f>
        <v>0</v>
      </c>
      <c r="AJ33" s="178" t="str">
        <f>IF(TRIM(upload!$A33)="", "", upload!AJ33)</f>
        <v/>
      </c>
      <c r="AK33" s="178">
        <f>IF(TRIM(upload!$A33)="", "", upload!AK33)</f>
        <v>0</v>
      </c>
      <c r="AL33" s="178">
        <f>IF(TRIM(upload!$A33)="", "", upload!AL33)</f>
        <v>0</v>
      </c>
      <c r="AM33" s="178">
        <f>IF(TRIM(upload!$A33)="", "", upload!AM33)</f>
        <v>0</v>
      </c>
      <c r="AN33" s="178">
        <f>IF(TRIM(upload!$A33)="", "", upload!AN33)</f>
        <v>0</v>
      </c>
      <c r="AO33" s="178">
        <f>IF(TRIM(upload!$A33)="", "", upload!AO33)</f>
        <v>0</v>
      </c>
      <c r="AP33" s="178">
        <f>IF(TRIM(upload!$A33)="", "", upload!AP33)</f>
        <v>0</v>
      </c>
      <c r="AQ33" s="178">
        <f>IF(TRIM(upload!$A33)="", "", upload!AQ33)</f>
        <v>0</v>
      </c>
      <c r="AR33" s="178">
        <f>IF(TRIM(upload!$A33)="", "", upload!AR33)</f>
        <v>0</v>
      </c>
      <c r="AS33" s="178">
        <f>IF(TRIM(upload!$A33)="", "", upload!AS33)</f>
        <v>0</v>
      </c>
      <c r="AT33" s="178" t="str">
        <f>IF(TRIM(upload!$A33)="", "", upload!AT33)</f>
        <v/>
      </c>
      <c r="AU33" s="178">
        <f>IF(TRIM(upload!$A33)="", "", upload!AU33)</f>
        <v>0</v>
      </c>
      <c r="AV33" s="178">
        <f>IF(TRIM(upload!$A33)="", "", upload!AV33)</f>
        <v>0</v>
      </c>
      <c r="AW33" s="178">
        <f>IF(TRIM(upload!$A33)="", "", upload!AW33)</f>
        <v>0</v>
      </c>
      <c r="AX33" s="178">
        <f>IF(TRIM(upload!$A33)="", "", upload!AX33)</f>
        <v>0</v>
      </c>
      <c r="AY33" s="178">
        <f>IF(TRIM(upload!$A33)="", "", upload!AY33)</f>
        <v>0</v>
      </c>
      <c r="AZ33" s="178">
        <f>IF(TRIM(upload!$A33)="", "", upload!AZ33)</f>
        <v>0</v>
      </c>
      <c r="BA33" s="178">
        <f>IF(TRIM(upload!$A33)="", "", upload!BA33)</f>
        <v>0</v>
      </c>
      <c r="BB33" s="178">
        <f>IF(TRIM(upload!$A33)="", "", upload!BB33)</f>
        <v>0</v>
      </c>
      <c r="BC33" s="178">
        <f>IF(TRIM(upload!$A33)="", "", upload!BC33)</f>
        <v>0</v>
      </c>
      <c r="BD33" s="178">
        <f>IF(TRIM(upload!$A33)="", "", upload!BD33)</f>
        <v>0</v>
      </c>
      <c r="BE33" s="178">
        <f>IF(TRIM(upload!$A33)="", "", upload!BE33)</f>
        <v>0</v>
      </c>
      <c r="BF33" s="178">
        <f>IF(TRIM(upload!$A33)="", "", upload!BF33)</f>
        <v>0</v>
      </c>
      <c r="BG33" s="178">
        <f>IF(TRIM(upload!$A33)="", "", upload!BG33)</f>
        <v>0</v>
      </c>
      <c r="BH33" s="178">
        <f>IF(TRIM(upload!$A33)="", "", upload!BH33)</f>
        <v>0</v>
      </c>
      <c r="BI33" s="178">
        <f>IF(TRIM(upload!$A33)="", "", upload!BI33)</f>
        <v>0</v>
      </c>
      <c r="BJ33" s="178">
        <f>IF(TRIM(upload!$A33)="", "", upload!BJ33)</f>
        <v>0</v>
      </c>
      <c r="BK33" s="178">
        <f>IF(TRIM(upload!$A33)="", "", upload!BK33)</f>
        <v>0</v>
      </c>
      <c r="BL33" s="178">
        <f>IF(TRIM(upload!$A33)="", "", upload!BL33)</f>
        <v>0</v>
      </c>
      <c r="BM33" s="178">
        <f>IF(TRIM(upload!$A33)="", "", upload!BM33)</f>
        <v>0</v>
      </c>
      <c r="BN33" s="178">
        <f>IF(TRIM(upload!$A33)="", "", upload!BN33)</f>
        <v>0</v>
      </c>
      <c r="BO33" s="178">
        <f>IF(TRIM(upload!$A33)="", "", upload!BO33)</f>
        <v>0</v>
      </c>
      <c r="BP33" s="178">
        <f>IF(TRIM(upload!$A33)="", "", upload!BP33)</f>
        <v>0</v>
      </c>
      <c r="BQ33" s="84"/>
      <c r="BR33" s="84">
        <f>IF(upload!$A33&lt;&gt;"", upload!BR33, "")</f>
        <v>0</v>
      </c>
    </row>
    <row r="34" spans="1:70">
      <c r="A34" s="188" t="str">
        <f>IF(upload!$A34&lt;&gt;"", upload!A34, "")</f>
        <v>Castelli Cycling Australia Short Sleeve Blue Male T-Shirt 28008</v>
      </c>
      <c r="B34" s="178" t="str">
        <f>IF(TRIM(upload!$A34)="", "", upload!B34)</f>
        <v>Castelli Cycling Australia Short Sleeve Blue Male T-Shirt</v>
      </c>
      <c r="C34" s="178" t="str">
        <f ca="1">IF(TRIM(upload!$A34)="", "", upload!C34)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00028008 7-A-5&lt;/body&gt;&lt;/html&gt;</v>
      </c>
      <c r="D34" s="178" t="str">
        <f>IF(TRIM(upload!$A34)="", "", upload!D34)</f>
        <v>vc80</v>
      </c>
      <c r="E34" s="178" t="str">
        <f>IF(TRIM(upload!$A34)="", "", upload!E34)</f>
        <v>Sporting Goods &gt; Outdoor Recreation &gt; Cycling &gt; Cycling Apparel &amp; Accessories</v>
      </c>
      <c r="F34" s="178" t="str">
        <f>IF(TRIM(upload!$A34)="", "", upload!F34)</f>
        <v>T shirts &amp; Tops</v>
      </c>
      <c r="G34" s="178" t="str">
        <f>IF(TRIM(upload!$A34)="", "", upload!G34)</f>
        <v>New Arrivals, __label:New Arrivals</v>
      </c>
      <c r="H34" s="178" t="b">
        <f>IF(TRIM(upload!$A34)="", "", upload!H34)</f>
        <v>0</v>
      </c>
      <c r="I34" s="178" t="str">
        <f>IF(TRIM(upload!$A34)="", "", upload!I34)</f>
        <v>Size</v>
      </c>
      <c r="J34" s="178" t="str">
        <f>IF(TRIM(upload!$A34)="", "", upload!J34)</f>
        <v>S</v>
      </c>
      <c r="K34" s="178">
        <f>IF(TRIM(upload!$A34)="", "", upload!K34)</f>
        <v>0</v>
      </c>
      <c r="L34" s="178">
        <f>IF(TRIM(upload!$A34)="", "", upload!L34)</f>
        <v>0</v>
      </c>
      <c r="M34" s="178">
        <f>IF(TRIM(upload!$A34)="", "", upload!M34)</f>
        <v>0</v>
      </c>
      <c r="N34" s="178">
        <f>IF(TRIM(upload!$A34)="", "", upload!N34)</f>
        <v>0</v>
      </c>
      <c r="O34" s="178" t="str">
        <f>IF(TRIM(upload!$A34)="", "", upload!O34)</f>
        <v>00028008 7-A-5</v>
      </c>
      <c r="P34" s="178">
        <f>IF(TRIM(upload!$A34)="", "", upload!P34)</f>
        <v>500</v>
      </c>
      <c r="Q34" s="178" t="str">
        <f>IF(TRIM(upload!$A34)="", "", upload!Q34)</f>
        <v>shopify</v>
      </c>
      <c r="R34" s="178">
        <f>IF(TRIM(upload!$A34)="", "", upload!R34)</f>
        <v>3</v>
      </c>
      <c r="S34" s="178" t="str">
        <f>IF(TRIM(upload!$A34)="", "", upload!S34)</f>
        <v>deny</v>
      </c>
      <c r="T34" s="178" t="str">
        <f>IF(TRIM(upload!$A34)="", "", upload!T34)</f>
        <v>manual</v>
      </c>
      <c r="U34" s="178">
        <f>IF(TRIM(upload!$A34)="", "", upload!U34)</f>
        <v>11.988</v>
      </c>
      <c r="V34" s="178">
        <f>IF(TRIM(upload!$A34)="", "", upload!V34)</f>
        <v>0</v>
      </c>
      <c r="W34" s="178" t="b">
        <f>IF(TRIM(upload!$A34)="", "", upload!W34)</f>
        <v>1</v>
      </c>
      <c r="X34" s="178" t="b">
        <f>IF(TRIM(upload!$A34)="", "", upload!X34)</f>
        <v>1</v>
      </c>
      <c r="Y34" s="178" t="str">
        <f>IF(TRIM(upload!$A34)="", "", upload!Y34)</f>
        <v>28008</v>
      </c>
      <c r="Z34" s="178">
        <f>IF(TRIM(upload!$A34)="", "", upload!Z34)</f>
        <v>0</v>
      </c>
      <c r="AA34" s="178">
        <f>IF(TRIM(upload!$A34)="", "", upload!AA34)</f>
        <v>1</v>
      </c>
      <c r="AB34" s="178" t="str">
        <f>IF(TRIM(upload!$A34)="", "", upload!AB34)</f>
        <v>Castelli Cycling Australia Short Sleeve Blue Male T-Shirt</v>
      </c>
      <c r="AC34" s="178" t="b">
        <f>IF(TRIM(upload!$A34)="", "", upload!AC34)</f>
        <v>0</v>
      </c>
      <c r="AD34" s="178" t="str">
        <f>IF(TRIM(upload!$A34)="", "", upload!AD34)</f>
        <v>Castelli Cycling Australia Short Sleeve Blue Male T-Shirt</v>
      </c>
      <c r="AE34" s="178">
        <f>IF(TRIM(upload!$A34)="", "", upload!AE34)</f>
        <v>0</v>
      </c>
      <c r="AF34" s="178" t="str">
        <f>IF(TRIM(upload!$A34)="", "", upload!AF34)</f>
        <v>Cycling Apparel &amp; Accessories</v>
      </c>
      <c r="AG34" s="178" t="str">
        <f>IF(TRIM(upload!$A34)="", "", upload!AG34)</f>
        <v>male</v>
      </c>
      <c r="AH34" s="178">
        <f>IF(TRIM(upload!$A34)="", "", upload!AH34)</f>
        <v>0</v>
      </c>
      <c r="AI34" s="178">
        <f>IF(TRIM(upload!$A34)="", "", upload!AI34)</f>
        <v>0</v>
      </c>
      <c r="AJ34" s="178" t="str">
        <f>IF(TRIM(upload!$A34)="", "", upload!AJ34)</f>
        <v>used</v>
      </c>
      <c r="AK34" s="178" t="b">
        <f>IF(TRIM(upload!$A34)="", "", upload!AK34)</f>
        <v>1</v>
      </c>
      <c r="AL34" s="178">
        <f>IF(TRIM(upload!$A34)="", "", upload!AL34)</f>
        <v>0</v>
      </c>
      <c r="AM34" s="178">
        <f>IF(TRIM(upload!$A34)="", "", upload!AM34)</f>
        <v>0</v>
      </c>
      <c r="AN34" s="178">
        <f>IF(TRIM(upload!$A34)="", "", upload!AN34)</f>
        <v>0</v>
      </c>
      <c r="AO34" s="178">
        <f>IF(TRIM(upload!$A34)="", "", upload!AO34)</f>
        <v>0</v>
      </c>
      <c r="AP34" s="178">
        <f>IF(TRIM(upload!$A34)="", "", upload!AP34)</f>
        <v>0</v>
      </c>
      <c r="AQ34" s="178">
        <f>IF(TRIM(upload!$A34)="", "", upload!AQ34)</f>
        <v>0</v>
      </c>
      <c r="AR34" s="178" t="str">
        <f>IF(TRIM(upload!$A34)="", "", upload!AR34)</f>
        <v>kg</v>
      </c>
      <c r="AS34" s="178">
        <f>IF(TRIM(upload!$A34)="", "", upload!AS34)</f>
        <v>0</v>
      </c>
      <c r="AT34" s="178">
        <f>IF(TRIM(upload!$A34)="", "", upload!AT34)</f>
        <v>2</v>
      </c>
      <c r="AU34" s="178" t="b">
        <f>IF(TRIM(upload!$A34)="", "", upload!AU34)</f>
        <v>1</v>
      </c>
      <c r="AV34" s="178">
        <f>IF(TRIM(upload!$A34)="", "", upload!AV34)</f>
        <v>0</v>
      </c>
      <c r="AW34" s="178">
        <f>IF(TRIM(upload!$A34)="", "", upload!AW34)</f>
        <v>0</v>
      </c>
      <c r="AX34" s="178" t="b">
        <f>IF(TRIM(upload!$A34)="", "", upload!AX34)</f>
        <v>1</v>
      </c>
      <c r="AY34" s="178">
        <f>IF(TRIM(upload!$A34)="", "", upload!AY34)</f>
        <v>0</v>
      </c>
      <c r="AZ34" s="178">
        <f>IF(TRIM(upload!$A34)="", "", upload!AZ34)</f>
        <v>0</v>
      </c>
      <c r="BA34" s="178" t="b">
        <f>IF(TRIM(upload!$A34)="", "", upload!BA34)</f>
        <v>1</v>
      </c>
      <c r="BB34" s="178">
        <f>IF(TRIM(upload!$A34)="", "", upload!BB34)</f>
        <v>0</v>
      </c>
      <c r="BC34" s="178">
        <f>IF(TRIM(upload!$A34)="", "", upload!BC34)</f>
        <v>0</v>
      </c>
      <c r="BD34" s="178" t="b">
        <f>IF(TRIM(upload!$A34)="", "", upload!BD34)</f>
        <v>1</v>
      </c>
      <c r="BE34" s="178">
        <f>IF(TRIM(upload!$A34)="", "", upload!BE34)</f>
        <v>0</v>
      </c>
      <c r="BF34" s="178">
        <f>IF(TRIM(upload!$A34)="", "", upload!BF34)</f>
        <v>0</v>
      </c>
      <c r="BG34" s="178" t="b">
        <f>IF(TRIM(upload!$A34)="", "", upload!BG34)</f>
        <v>1</v>
      </c>
      <c r="BH34" s="178">
        <f>IF(TRIM(upload!$A34)="", "", upload!BH34)</f>
        <v>0</v>
      </c>
      <c r="BI34" s="178">
        <f>IF(TRIM(upload!$A34)="", "", upload!BI34)</f>
        <v>0</v>
      </c>
      <c r="BJ34" s="178" t="b">
        <f>IF(TRIM(upload!$A34)="", "", upload!BJ34)</f>
        <v>1</v>
      </c>
      <c r="BK34" s="178">
        <f>IF(TRIM(upload!$A34)="", "", upload!BK34)</f>
        <v>0</v>
      </c>
      <c r="BL34" s="178">
        <f>IF(TRIM(upload!$A34)="", "", upload!BL34)</f>
        <v>0</v>
      </c>
      <c r="BM34" s="178" t="b">
        <f>IF(TRIM(upload!$A34)="", "", upload!BM34)</f>
        <v>1</v>
      </c>
      <c r="BN34" s="178">
        <f>IF(TRIM(upload!$A34)="", "", upload!BN34)</f>
        <v>0</v>
      </c>
      <c r="BO34" s="178">
        <f>IF(TRIM(upload!$A34)="", "", upload!BO34)</f>
        <v>0</v>
      </c>
      <c r="BP34" s="178" t="str">
        <f>IF(TRIM(upload!$A34)="", "", upload!BP34)</f>
        <v>draft</v>
      </c>
      <c r="BQ34" s="84"/>
      <c r="BR34" s="84">
        <f>IF(upload!$A34&lt;&gt;"", upload!BR34, "")</f>
        <v>0</v>
      </c>
    </row>
    <row r="35" spans="1:70">
      <c r="A35" s="188" t="str">
        <f>IF(upload!$A35&lt;&gt;"", upload!A35, "")</f>
        <v>Castelli Cycling Australia Short Sleeve Blue Male T-Shirt 28008</v>
      </c>
      <c r="B35" s="178" t="str">
        <f>IF(TRIM(upload!$A35)="", "", upload!B35)</f>
        <v/>
      </c>
      <c r="C35" s="178">
        <f>IF(TRIM(upload!$A35)="", "", upload!C35)</f>
        <v>0</v>
      </c>
      <c r="D35" s="178" t="str">
        <f>IF(TRIM(upload!$A35)="", "", upload!D35)</f>
        <v/>
      </c>
      <c r="E35" s="178">
        <f>IF(TRIM(upload!$A35)="", "", upload!E35)</f>
        <v>0</v>
      </c>
      <c r="F35" s="178" t="str">
        <f>IF(TRIM(upload!$A35)="", "", upload!F35)</f>
        <v/>
      </c>
      <c r="G35" s="178">
        <f>IF(TRIM(upload!$A35)="", "", upload!G35)</f>
        <v>0</v>
      </c>
      <c r="H35" s="178">
        <f>IF(TRIM(upload!$A35)="", "", upload!H35)</f>
        <v>0</v>
      </c>
      <c r="I35" s="178" t="str">
        <f>IF(TRIM(upload!$A35)="", "", upload!I35)</f>
        <v/>
      </c>
      <c r="J35" s="178" t="str">
        <f>IF(TRIM(upload!$A35)="", "", upload!J35)</f>
        <v/>
      </c>
      <c r="K35" s="178">
        <f>IF(TRIM(upload!$A35)="", "", upload!K35)</f>
        <v>0</v>
      </c>
      <c r="L35" s="178">
        <f>IF(TRIM(upload!$A35)="", "", upload!L35)</f>
        <v>0</v>
      </c>
      <c r="M35" s="178">
        <f>IF(TRIM(upload!$A35)="", "", upload!M35)</f>
        <v>0</v>
      </c>
      <c r="N35" s="178">
        <f>IF(TRIM(upload!$A35)="", "", upload!N35)</f>
        <v>0</v>
      </c>
      <c r="O35" s="178" t="str">
        <f>IF(TRIM(upload!$A35)="", "", upload!O35)</f>
        <v/>
      </c>
      <c r="P35" s="178" t="str">
        <f>IF(TRIM(upload!$A35)="", "", upload!P35)</f>
        <v/>
      </c>
      <c r="Q35" s="178">
        <f>IF(TRIM(upload!$A35)="", "", upload!Q35)</f>
        <v>0</v>
      </c>
      <c r="R35" s="178" t="str">
        <f>IF(TRIM(upload!$A35)="", "", upload!R35)</f>
        <v/>
      </c>
      <c r="S35" s="178">
        <f>IF(TRIM(upload!$A35)="", "", upload!S35)</f>
        <v>0</v>
      </c>
      <c r="T35" s="178">
        <f>IF(TRIM(upload!$A35)="", "", upload!T35)</f>
        <v>0</v>
      </c>
      <c r="U35" s="178" t="str">
        <f>IF(TRIM(upload!$A35)="", "", upload!U35)</f>
        <v/>
      </c>
      <c r="V35" s="178" t="str">
        <f>IF(TRIM(upload!$A35)="", "", upload!V35)</f>
        <v/>
      </c>
      <c r="W35" s="178">
        <f>IF(TRIM(upload!$A35)="", "", upload!W35)</f>
        <v>0</v>
      </c>
      <c r="X35" s="178">
        <f>IF(TRIM(upload!$A35)="", "", upload!X35)</f>
        <v>0</v>
      </c>
      <c r="Y35" s="178" t="str">
        <f>IF(TRIM(upload!$A35)="", "", upload!Y35)</f>
        <v/>
      </c>
      <c r="Z35" s="178">
        <f>IF(TRIM(upload!$A35)="", "", upload!Z35)</f>
        <v>0</v>
      </c>
      <c r="AA35" s="178">
        <f>IF(TRIM(upload!$A35)="", "", upload!AA35)</f>
        <v>2</v>
      </c>
      <c r="AB35" s="178" t="str">
        <f>IF(TRIM(upload!$A35)="", "", upload!AB35)</f>
        <v>Castelli Cycling Australia Short Sleeve Blue Male T-Shirt</v>
      </c>
      <c r="AC35" s="178">
        <f>IF(TRIM(upload!$A35)="", "", upload!AC35)</f>
        <v>0</v>
      </c>
      <c r="AD35" s="178" t="str">
        <f>IF(TRIM(upload!$A35)="", "", upload!AD35)</f>
        <v/>
      </c>
      <c r="AE35" s="178">
        <f>IF(TRIM(upload!$A35)="", "", upload!AE35)</f>
        <v>0</v>
      </c>
      <c r="AF35" s="178">
        <f>IF(TRIM(upload!$A35)="", "", upload!AF35)</f>
        <v>0</v>
      </c>
      <c r="AG35" s="178" t="str">
        <f>IF(TRIM(upload!$A35)="", "", upload!AG35)</f>
        <v/>
      </c>
      <c r="AH35" s="178">
        <f>IF(TRIM(upload!$A35)="", "", upload!AH35)</f>
        <v>0</v>
      </c>
      <c r="AI35" s="178">
        <f>IF(TRIM(upload!$A35)="", "", upload!AI35)</f>
        <v>0</v>
      </c>
      <c r="AJ35" s="178" t="str">
        <f>IF(TRIM(upload!$A35)="", "", upload!AJ35)</f>
        <v/>
      </c>
      <c r="AK35" s="178">
        <f>IF(TRIM(upload!$A35)="", "", upload!AK35)</f>
        <v>0</v>
      </c>
      <c r="AL35" s="178">
        <f>IF(TRIM(upload!$A35)="", "", upload!AL35)</f>
        <v>0</v>
      </c>
      <c r="AM35" s="178">
        <f>IF(TRIM(upload!$A35)="", "", upload!AM35)</f>
        <v>0</v>
      </c>
      <c r="AN35" s="178">
        <f>IF(TRIM(upload!$A35)="", "", upload!AN35)</f>
        <v>0</v>
      </c>
      <c r="AO35" s="178">
        <f>IF(TRIM(upload!$A35)="", "", upload!AO35)</f>
        <v>0</v>
      </c>
      <c r="AP35" s="178">
        <f>IF(TRIM(upload!$A35)="", "", upload!AP35)</f>
        <v>0</v>
      </c>
      <c r="AQ35" s="178">
        <f>IF(TRIM(upload!$A35)="", "", upload!AQ35)</f>
        <v>0</v>
      </c>
      <c r="AR35" s="178">
        <f>IF(TRIM(upload!$A35)="", "", upload!AR35)</f>
        <v>0</v>
      </c>
      <c r="AS35" s="178">
        <f>IF(TRIM(upload!$A35)="", "", upload!AS35)</f>
        <v>0</v>
      </c>
      <c r="AT35" s="178" t="str">
        <f>IF(TRIM(upload!$A35)="", "", upload!AT35)</f>
        <v/>
      </c>
      <c r="AU35" s="178">
        <f>IF(TRIM(upload!$A35)="", "", upload!AU35)</f>
        <v>0</v>
      </c>
      <c r="AV35" s="178">
        <f>IF(TRIM(upload!$A35)="", "", upload!AV35)</f>
        <v>0</v>
      </c>
      <c r="AW35" s="178">
        <f>IF(TRIM(upload!$A35)="", "", upload!AW35)</f>
        <v>0</v>
      </c>
      <c r="AX35" s="178">
        <f>IF(TRIM(upload!$A35)="", "", upload!AX35)</f>
        <v>0</v>
      </c>
      <c r="AY35" s="178">
        <f>IF(TRIM(upload!$A35)="", "", upload!AY35)</f>
        <v>0</v>
      </c>
      <c r="AZ35" s="178">
        <f>IF(TRIM(upload!$A35)="", "", upload!AZ35)</f>
        <v>0</v>
      </c>
      <c r="BA35" s="178">
        <f>IF(TRIM(upload!$A35)="", "", upload!BA35)</f>
        <v>0</v>
      </c>
      <c r="BB35" s="178">
        <f>IF(TRIM(upload!$A35)="", "", upload!BB35)</f>
        <v>0</v>
      </c>
      <c r="BC35" s="178">
        <f>IF(TRIM(upload!$A35)="", "", upload!BC35)</f>
        <v>0</v>
      </c>
      <c r="BD35" s="178">
        <f>IF(TRIM(upload!$A35)="", "", upload!BD35)</f>
        <v>0</v>
      </c>
      <c r="BE35" s="178">
        <f>IF(TRIM(upload!$A35)="", "", upload!BE35)</f>
        <v>0</v>
      </c>
      <c r="BF35" s="178">
        <f>IF(TRIM(upload!$A35)="", "", upload!BF35)</f>
        <v>0</v>
      </c>
      <c r="BG35" s="178">
        <f>IF(TRIM(upload!$A35)="", "", upload!BG35)</f>
        <v>0</v>
      </c>
      <c r="BH35" s="178">
        <f>IF(TRIM(upload!$A35)="", "", upload!BH35)</f>
        <v>0</v>
      </c>
      <c r="BI35" s="178">
        <f>IF(TRIM(upload!$A35)="", "", upload!BI35)</f>
        <v>0</v>
      </c>
      <c r="BJ35" s="178">
        <f>IF(TRIM(upload!$A35)="", "", upload!BJ35)</f>
        <v>0</v>
      </c>
      <c r="BK35" s="178">
        <f>IF(TRIM(upload!$A35)="", "", upload!BK35)</f>
        <v>0</v>
      </c>
      <c r="BL35" s="178">
        <f>IF(TRIM(upload!$A35)="", "", upload!BL35)</f>
        <v>0</v>
      </c>
      <c r="BM35" s="178">
        <f>IF(TRIM(upload!$A35)="", "", upload!BM35)</f>
        <v>0</v>
      </c>
      <c r="BN35" s="178">
        <f>IF(TRIM(upload!$A35)="", "", upload!BN35)</f>
        <v>0</v>
      </c>
      <c r="BO35" s="178">
        <f>IF(TRIM(upload!$A35)="", "", upload!BO35)</f>
        <v>0</v>
      </c>
      <c r="BP35" s="178">
        <f>IF(TRIM(upload!$A35)="", "", upload!BP35)</f>
        <v>0</v>
      </c>
      <c r="BQ35" s="84"/>
      <c r="BR35" s="84">
        <f>IF(upload!$A35&lt;&gt;"", upload!BR35, "")</f>
        <v>0</v>
      </c>
    </row>
    <row r="36" spans="1:70">
      <c r="A36" s="188" t="str">
        <f>IF(upload!$A36&lt;&gt;"", upload!A36, "")</f>
        <v>Castelli Cycling Australia Short Sleeve Blue Male T-Shirt 28008</v>
      </c>
      <c r="B36" s="178" t="str">
        <f>IF(TRIM(upload!$A36)="", "", upload!B36)</f>
        <v/>
      </c>
      <c r="C36" s="178">
        <f>IF(TRIM(upload!$A36)="", "", upload!C36)</f>
        <v>0</v>
      </c>
      <c r="D36" s="178" t="str">
        <f>IF(TRIM(upload!$A36)="", "", upload!D36)</f>
        <v/>
      </c>
      <c r="E36" s="178">
        <f>IF(TRIM(upload!$A36)="", "", upload!E36)</f>
        <v>0</v>
      </c>
      <c r="F36" s="178" t="str">
        <f>IF(TRIM(upload!$A36)="", "", upload!F36)</f>
        <v/>
      </c>
      <c r="G36" s="178">
        <f>IF(TRIM(upload!$A36)="", "", upload!G36)</f>
        <v>0</v>
      </c>
      <c r="H36" s="178">
        <f>IF(TRIM(upload!$A36)="", "", upload!H36)</f>
        <v>0</v>
      </c>
      <c r="I36" s="178" t="str">
        <f>IF(TRIM(upload!$A36)="", "", upload!I36)</f>
        <v/>
      </c>
      <c r="J36" s="178" t="str">
        <f>IF(TRIM(upload!$A36)="", "", upload!J36)</f>
        <v/>
      </c>
      <c r="K36" s="178">
        <f>IF(TRIM(upload!$A36)="", "", upload!K36)</f>
        <v>0</v>
      </c>
      <c r="L36" s="178">
        <f>IF(TRIM(upload!$A36)="", "", upload!L36)</f>
        <v>0</v>
      </c>
      <c r="M36" s="178">
        <f>IF(TRIM(upload!$A36)="", "", upload!M36)</f>
        <v>0</v>
      </c>
      <c r="N36" s="178">
        <f>IF(TRIM(upload!$A36)="", "", upload!N36)</f>
        <v>0</v>
      </c>
      <c r="O36" s="178" t="str">
        <f>IF(TRIM(upload!$A36)="", "", upload!O36)</f>
        <v/>
      </c>
      <c r="P36" s="178" t="str">
        <f>IF(TRIM(upload!$A36)="", "", upload!P36)</f>
        <v/>
      </c>
      <c r="Q36" s="178">
        <f>IF(TRIM(upload!$A36)="", "", upload!Q36)</f>
        <v>0</v>
      </c>
      <c r="R36" s="178" t="str">
        <f>IF(TRIM(upload!$A36)="", "", upload!R36)</f>
        <v/>
      </c>
      <c r="S36" s="178">
        <f>IF(TRIM(upload!$A36)="", "", upload!S36)</f>
        <v>0</v>
      </c>
      <c r="T36" s="178">
        <f>IF(TRIM(upload!$A36)="", "", upload!T36)</f>
        <v>0</v>
      </c>
      <c r="U36" s="178" t="str">
        <f>IF(TRIM(upload!$A36)="", "", upload!U36)</f>
        <v/>
      </c>
      <c r="V36" s="178" t="str">
        <f>IF(TRIM(upload!$A36)="", "", upload!V36)</f>
        <v/>
      </c>
      <c r="W36" s="178">
        <f>IF(TRIM(upload!$A36)="", "", upload!W36)</f>
        <v>0</v>
      </c>
      <c r="X36" s="178">
        <f>IF(TRIM(upload!$A36)="", "", upload!X36)</f>
        <v>0</v>
      </c>
      <c r="Y36" s="178" t="str">
        <f>IF(TRIM(upload!$A36)="", "", upload!Y36)</f>
        <v/>
      </c>
      <c r="Z36" s="178">
        <f>IF(TRIM(upload!$A36)="", "", upload!Z36)</f>
        <v>0</v>
      </c>
      <c r="AA36" s="178">
        <f>IF(TRIM(upload!$A36)="", "", upload!AA36)</f>
        <v>3</v>
      </c>
      <c r="AB36" s="178" t="str">
        <f>IF(TRIM(upload!$A36)="", "", upload!AB36)</f>
        <v>Castelli Cycling Australia Short Sleeve Blue Male T-Shirt</v>
      </c>
      <c r="AC36" s="178">
        <f>IF(TRIM(upload!$A36)="", "", upload!AC36)</f>
        <v>0</v>
      </c>
      <c r="AD36" s="178" t="str">
        <f>IF(TRIM(upload!$A36)="", "", upload!AD36)</f>
        <v/>
      </c>
      <c r="AE36" s="178">
        <f>IF(TRIM(upload!$A36)="", "", upload!AE36)</f>
        <v>0</v>
      </c>
      <c r="AF36" s="178">
        <f>IF(TRIM(upload!$A36)="", "", upload!AF36)</f>
        <v>0</v>
      </c>
      <c r="AG36" s="178" t="str">
        <f>IF(TRIM(upload!$A36)="", "", upload!AG36)</f>
        <v/>
      </c>
      <c r="AH36" s="178">
        <f>IF(TRIM(upload!$A36)="", "", upload!AH36)</f>
        <v>0</v>
      </c>
      <c r="AI36" s="178">
        <f>IF(TRIM(upload!$A36)="", "", upload!AI36)</f>
        <v>0</v>
      </c>
      <c r="AJ36" s="178" t="str">
        <f>IF(TRIM(upload!$A36)="", "", upload!AJ36)</f>
        <v/>
      </c>
      <c r="AK36" s="178">
        <f>IF(TRIM(upload!$A36)="", "", upload!AK36)</f>
        <v>0</v>
      </c>
      <c r="AL36" s="178">
        <f>IF(TRIM(upload!$A36)="", "", upload!AL36)</f>
        <v>0</v>
      </c>
      <c r="AM36" s="178">
        <f>IF(TRIM(upload!$A36)="", "", upload!AM36)</f>
        <v>0</v>
      </c>
      <c r="AN36" s="178">
        <f>IF(TRIM(upload!$A36)="", "", upload!AN36)</f>
        <v>0</v>
      </c>
      <c r="AO36" s="178">
        <f>IF(TRIM(upload!$A36)="", "", upload!AO36)</f>
        <v>0</v>
      </c>
      <c r="AP36" s="178">
        <f>IF(TRIM(upload!$A36)="", "", upload!AP36)</f>
        <v>0</v>
      </c>
      <c r="AQ36" s="178">
        <f>IF(TRIM(upload!$A36)="", "", upload!AQ36)</f>
        <v>0</v>
      </c>
      <c r="AR36" s="178">
        <f>IF(TRIM(upload!$A36)="", "", upload!AR36)</f>
        <v>0</v>
      </c>
      <c r="AS36" s="178">
        <f>IF(TRIM(upload!$A36)="", "", upload!AS36)</f>
        <v>0</v>
      </c>
      <c r="AT36" s="178" t="str">
        <f>IF(TRIM(upload!$A36)="", "", upload!AT36)</f>
        <v/>
      </c>
      <c r="AU36" s="178">
        <f>IF(TRIM(upload!$A36)="", "", upload!AU36)</f>
        <v>0</v>
      </c>
      <c r="AV36" s="178">
        <f>IF(TRIM(upload!$A36)="", "", upload!AV36)</f>
        <v>0</v>
      </c>
      <c r="AW36" s="178">
        <f>IF(TRIM(upload!$A36)="", "", upload!AW36)</f>
        <v>0</v>
      </c>
      <c r="AX36" s="178">
        <f>IF(TRIM(upload!$A36)="", "", upload!AX36)</f>
        <v>0</v>
      </c>
      <c r="AY36" s="178">
        <f>IF(TRIM(upload!$A36)="", "", upload!AY36)</f>
        <v>0</v>
      </c>
      <c r="AZ36" s="178">
        <f>IF(TRIM(upload!$A36)="", "", upload!AZ36)</f>
        <v>0</v>
      </c>
      <c r="BA36" s="178">
        <f>IF(TRIM(upload!$A36)="", "", upload!BA36)</f>
        <v>0</v>
      </c>
      <c r="BB36" s="178">
        <f>IF(TRIM(upload!$A36)="", "", upload!BB36)</f>
        <v>0</v>
      </c>
      <c r="BC36" s="178">
        <f>IF(TRIM(upload!$A36)="", "", upload!BC36)</f>
        <v>0</v>
      </c>
      <c r="BD36" s="178">
        <f>IF(TRIM(upload!$A36)="", "", upload!BD36)</f>
        <v>0</v>
      </c>
      <c r="BE36" s="178">
        <f>IF(TRIM(upload!$A36)="", "", upload!BE36)</f>
        <v>0</v>
      </c>
      <c r="BF36" s="178">
        <f>IF(TRIM(upload!$A36)="", "", upload!BF36)</f>
        <v>0</v>
      </c>
      <c r="BG36" s="178">
        <f>IF(TRIM(upload!$A36)="", "", upload!BG36)</f>
        <v>0</v>
      </c>
      <c r="BH36" s="178">
        <f>IF(TRIM(upload!$A36)="", "", upload!BH36)</f>
        <v>0</v>
      </c>
      <c r="BI36" s="178">
        <f>IF(TRIM(upload!$A36)="", "", upload!BI36)</f>
        <v>0</v>
      </c>
      <c r="BJ36" s="178">
        <f>IF(TRIM(upload!$A36)="", "", upload!BJ36)</f>
        <v>0</v>
      </c>
      <c r="BK36" s="178">
        <f>IF(TRIM(upload!$A36)="", "", upload!BK36)</f>
        <v>0</v>
      </c>
      <c r="BL36" s="178">
        <f>IF(TRIM(upload!$A36)="", "", upload!BL36)</f>
        <v>0</v>
      </c>
      <c r="BM36" s="178">
        <f>IF(TRIM(upload!$A36)="", "", upload!BM36)</f>
        <v>0</v>
      </c>
      <c r="BN36" s="178">
        <f>IF(TRIM(upload!$A36)="", "", upload!BN36)</f>
        <v>0</v>
      </c>
      <c r="BO36" s="178">
        <f>IF(TRIM(upload!$A36)="", "", upload!BO36)</f>
        <v>0</v>
      </c>
      <c r="BP36" s="178">
        <f>IF(TRIM(upload!$A36)="", "", upload!BP36)</f>
        <v>0</v>
      </c>
      <c r="BQ36" s="84"/>
      <c r="BR36" s="84">
        <f>IF(upload!$A36&lt;&gt;"", upload!BR36, "")</f>
        <v>0</v>
      </c>
    </row>
    <row r="37" spans="1:70">
      <c r="A37" s="188" t="str">
        <f>IF(upload!$A37&lt;&gt;"", upload!A37, "")</f>
        <v>Castelli Cycling Australia Short Sleeve Blue Male T-Shirt 28008</v>
      </c>
      <c r="B37" s="178" t="str">
        <f>IF(TRIM(upload!$A37)="", "", upload!B37)</f>
        <v/>
      </c>
      <c r="C37" s="178">
        <f>IF(TRIM(upload!$A37)="", "", upload!C37)</f>
        <v>0</v>
      </c>
      <c r="D37" s="178" t="str">
        <f>IF(TRIM(upload!$A37)="", "", upload!D37)</f>
        <v/>
      </c>
      <c r="E37" s="178">
        <f>IF(TRIM(upload!$A37)="", "", upload!E37)</f>
        <v>0</v>
      </c>
      <c r="F37" s="178" t="str">
        <f>IF(TRIM(upload!$A37)="", "", upload!F37)</f>
        <v/>
      </c>
      <c r="G37" s="178">
        <f>IF(TRIM(upload!$A37)="", "", upload!G37)</f>
        <v>0</v>
      </c>
      <c r="H37" s="178">
        <f>IF(TRIM(upload!$A37)="", "", upload!H37)</f>
        <v>0</v>
      </c>
      <c r="I37" s="178" t="str">
        <f>IF(TRIM(upload!$A37)="", "", upload!I37)</f>
        <v/>
      </c>
      <c r="J37" s="178" t="str">
        <f>IF(TRIM(upload!$A37)="", "", upload!J37)</f>
        <v/>
      </c>
      <c r="K37" s="178">
        <f>IF(TRIM(upload!$A37)="", "", upload!K37)</f>
        <v>0</v>
      </c>
      <c r="L37" s="178">
        <f>IF(TRIM(upload!$A37)="", "", upload!L37)</f>
        <v>0</v>
      </c>
      <c r="M37" s="178">
        <f>IF(TRIM(upload!$A37)="", "", upload!M37)</f>
        <v>0</v>
      </c>
      <c r="N37" s="178">
        <f>IF(TRIM(upload!$A37)="", "", upload!N37)</f>
        <v>0</v>
      </c>
      <c r="O37" s="178" t="str">
        <f>IF(TRIM(upload!$A37)="", "", upload!O37)</f>
        <v/>
      </c>
      <c r="P37" s="178" t="str">
        <f>IF(TRIM(upload!$A37)="", "", upload!P37)</f>
        <v/>
      </c>
      <c r="Q37" s="178">
        <f>IF(TRIM(upload!$A37)="", "", upload!Q37)</f>
        <v>0</v>
      </c>
      <c r="R37" s="178" t="str">
        <f>IF(TRIM(upload!$A37)="", "", upload!R37)</f>
        <v/>
      </c>
      <c r="S37" s="178">
        <f>IF(TRIM(upload!$A37)="", "", upload!S37)</f>
        <v>0</v>
      </c>
      <c r="T37" s="178">
        <f>IF(TRIM(upload!$A37)="", "", upload!T37)</f>
        <v>0</v>
      </c>
      <c r="U37" s="178" t="str">
        <f>IF(TRIM(upload!$A37)="", "", upload!U37)</f>
        <v/>
      </c>
      <c r="V37" s="178" t="str">
        <f>IF(TRIM(upload!$A37)="", "", upload!V37)</f>
        <v/>
      </c>
      <c r="W37" s="178">
        <f>IF(TRIM(upload!$A37)="", "", upload!W37)</f>
        <v>0</v>
      </c>
      <c r="X37" s="178">
        <f>IF(TRIM(upload!$A37)="", "", upload!X37)</f>
        <v>0</v>
      </c>
      <c r="Y37" s="178" t="str">
        <f>IF(TRIM(upload!$A37)="", "", upload!Y37)</f>
        <v/>
      </c>
      <c r="Z37" s="178">
        <f>IF(TRIM(upload!$A37)="", "", upload!Z37)</f>
        <v>0</v>
      </c>
      <c r="AA37" s="178">
        <f>IF(TRIM(upload!$A37)="", "", upload!AA37)</f>
        <v>4</v>
      </c>
      <c r="AB37" s="178" t="str">
        <f>IF(TRIM(upload!$A37)="", "", upload!AB37)</f>
        <v>Castelli Cycling Australia Short Sleeve Blue Male T-Shirt</v>
      </c>
      <c r="AC37" s="178">
        <f>IF(TRIM(upload!$A37)="", "", upload!AC37)</f>
        <v>0</v>
      </c>
      <c r="AD37" s="178" t="str">
        <f>IF(TRIM(upload!$A37)="", "", upload!AD37)</f>
        <v/>
      </c>
      <c r="AE37" s="178">
        <f>IF(TRIM(upload!$A37)="", "", upload!AE37)</f>
        <v>0</v>
      </c>
      <c r="AF37" s="178">
        <f>IF(TRIM(upload!$A37)="", "", upload!AF37)</f>
        <v>0</v>
      </c>
      <c r="AG37" s="178" t="str">
        <f>IF(TRIM(upload!$A37)="", "", upload!AG37)</f>
        <v/>
      </c>
      <c r="AH37" s="178">
        <f>IF(TRIM(upload!$A37)="", "", upload!AH37)</f>
        <v>0</v>
      </c>
      <c r="AI37" s="178">
        <f>IF(TRIM(upload!$A37)="", "", upload!AI37)</f>
        <v>0</v>
      </c>
      <c r="AJ37" s="178" t="str">
        <f>IF(TRIM(upload!$A37)="", "", upload!AJ37)</f>
        <v/>
      </c>
      <c r="AK37" s="178">
        <f>IF(TRIM(upload!$A37)="", "", upload!AK37)</f>
        <v>0</v>
      </c>
      <c r="AL37" s="178">
        <f>IF(TRIM(upload!$A37)="", "", upload!AL37)</f>
        <v>0</v>
      </c>
      <c r="AM37" s="178">
        <f>IF(TRIM(upload!$A37)="", "", upload!AM37)</f>
        <v>0</v>
      </c>
      <c r="AN37" s="178">
        <f>IF(TRIM(upload!$A37)="", "", upload!AN37)</f>
        <v>0</v>
      </c>
      <c r="AO37" s="178">
        <f>IF(TRIM(upload!$A37)="", "", upload!AO37)</f>
        <v>0</v>
      </c>
      <c r="AP37" s="178">
        <f>IF(TRIM(upload!$A37)="", "", upload!AP37)</f>
        <v>0</v>
      </c>
      <c r="AQ37" s="178">
        <f>IF(TRIM(upload!$A37)="", "", upload!AQ37)</f>
        <v>0</v>
      </c>
      <c r="AR37" s="178">
        <f>IF(TRIM(upload!$A37)="", "", upload!AR37)</f>
        <v>0</v>
      </c>
      <c r="AS37" s="178">
        <f>IF(TRIM(upload!$A37)="", "", upload!AS37)</f>
        <v>0</v>
      </c>
      <c r="AT37" s="178" t="str">
        <f>IF(TRIM(upload!$A37)="", "", upload!AT37)</f>
        <v/>
      </c>
      <c r="AU37" s="178">
        <f>IF(TRIM(upload!$A37)="", "", upload!AU37)</f>
        <v>0</v>
      </c>
      <c r="AV37" s="178">
        <f>IF(TRIM(upload!$A37)="", "", upload!AV37)</f>
        <v>0</v>
      </c>
      <c r="AW37" s="178">
        <f>IF(TRIM(upload!$A37)="", "", upload!AW37)</f>
        <v>0</v>
      </c>
      <c r="AX37" s="178">
        <f>IF(TRIM(upload!$A37)="", "", upload!AX37)</f>
        <v>0</v>
      </c>
      <c r="AY37" s="178">
        <f>IF(TRIM(upload!$A37)="", "", upload!AY37)</f>
        <v>0</v>
      </c>
      <c r="AZ37" s="178">
        <f>IF(TRIM(upload!$A37)="", "", upload!AZ37)</f>
        <v>0</v>
      </c>
      <c r="BA37" s="178">
        <f>IF(TRIM(upload!$A37)="", "", upload!BA37)</f>
        <v>0</v>
      </c>
      <c r="BB37" s="178">
        <f>IF(TRIM(upload!$A37)="", "", upload!BB37)</f>
        <v>0</v>
      </c>
      <c r="BC37" s="178">
        <f>IF(TRIM(upload!$A37)="", "", upload!BC37)</f>
        <v>0</v>
      </c>
      <c r="BD37" s="178">
        <f>IF(TRIM(upload!$A37)="", "", upload!BD37)</f>
        <v>0</v>
      </c>
      <c r="BE37" s="178">
        <f>IF(TRIM(upload!$A37)="", "", upload!BE37)</f>
        <v>0</v>
      </c>
      <c r="BF37" s="178">
        <f>IF(TRIM(upload!$A37)="", "", upload!BF37)</f>
        <v>0</v>
      </c>
      <c r="BG37" s="178">
        <f>IF(TRIM(upload!$A37)="", "", upload!BG37)</f>
        <v>0</v>
      </c>
      <c r="BH37" s="178">
        <f>IF(TRIM(upload!$A37)="", "", upload!BH37)</f>
        <v>0</v>
      </c>
      <c r="BI37" s="178">
        <f>IF(TRIM(upload!$A37)="", "", upload!BI37)</f>
        <v>0</v>
      </c>
      <c r="BJ37" s="178">
        <f>IF(TRIM(upload!$A37)="", "", upload!BJ37)</f>
        <v>0</v>
      </c>
      <c r="BK37" s="178">
        <f>IF(TRIM(upload!$A37)="", "", upload!BK37)</f>
        <v>0</v>
      </c>
      <c r="BL37" s="178">
        <f>IF(TRIM(upload!$A37)="", "", upload!BL37)</f>
        <v>0</v>
      </c>
      <c r="BM37" s="178">
        <f>IF(TRIM(upload!$A37)="", "", upload!BM37)</f>
        <v>0</v>
      </c>
      <c r="BN37" s="178">
        <f>IF(TRIM(upload!$A37)="", "", upload!BN37)</f>
        <v>0</v>
      </c>
      <c r="BO37" s="178">
        <f>IF(TRIM(upload!$A37)="", "", upload!BO37)</f>
        <v>0</v>
      </c>
      <c r="BP37" s="178">
        <f>IF(TRIM(upload!$A37)="", "", upload!BP37)</f>
        <v>0</v>
      </c>
      <c r="BQ37" s="84"/>
      <c r="BR37" s="84">
        <f>IF(upload!$A37&lt;&gt;"", upload!BR37, "")</f>
        <v>0</v>
      </c>
    </row>
    <row r="38" spans="1:70">
      <c r="A38" s="188" t="str">
        <f>IF(upload!$A38&lt;&gt;"", upload!A38, "")</f>
        <v>Castelli Cycling Australia Short Sleeve White Male T-Shirt 28009</v>
      </c>
      <c r="B38" s="178" t="str">
        <f>IF(TRIM(upload!$A38)="", "", upload!B38)</f>
        <v>Castelli Cycling Australia Short Sleeve White Male T-Shirt</v>
      </c>
      <c r="C38" s="178" t="str">
        <f ca="1">IF(TRIM(upload!$A38)="", "", upload!C38)</f>
        <v>&lt;html&gt;&lt;body&gt;&lt;b&gt;Key Information&lt;/b&gt;&lt;br&gt;&lt;b&gt;Brand:&lt;/b&gt; Castelli&lt;br&gt;&lt;b&gt;ProTeam:&lt;/b&gt; Cycling Australia&lt;br&gt;&lt;b&gt;Gender:&lt;/b&gt; Male&lt;br&gt;&lt;b&gt;Sleeve type:&lt;/b&gt; Short Sleeve&lt;br&gt;&lt;b&gt;Colour:&lt;/b&gt; White&lt;br&gt;&lt;b&gt;Season:&lt;/b&gt;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00028009 7-A-5&lt;/body&gt;&lt;/html&gt;</v>
      </c>
      <c r="D38" s="178" t="str">
        <f>IF(TRIM(upload!$A38)="", "", upload!D38)</f>
        <v>vc80</v>
      </c>
      <c r="E38" s="178" t="str">
        <f>IF(TRIM(upload!$A38)="", "", upload!E38)</f>
        <v>Sporting Goods &gt; Outdoor Recreation &gt; Cycling &gt; Cycling Apparel &amp; Accessories</v>
      </c>
      <c r="F38" s="178" t="str">
        <f>IF(TRIM(upload!$A38)="", "", upload!F38)</f>
        <v>T shirts &amp; Tops</v>
      </c>
      <c r="G38" s="178" t="str">
        <f>IF(TRIM(upload!$A38)="", "", upload!G38)</f>
        <v>New Arrivals, __label:New Arrivals</v>
      </c>
      <c r="H38" s="178" t="b">
        <f>IF(TRIM(upload!$A38)="", "", upload!H38)</f>
        <v>0</v>
      </c>
      <c r="I38" s="178" t="str">
        <f>IF(TRIM(upload!$A38)="", "", upload!I38)</f>
        <v>Size</v>
      </c>
      <c r="J38" s="178" t="str">
        <f>IF(TRIM(upload!$A38)="", "", upload!J38)</f>
        <v>S</v>
      </c>
      <c r="K38" s="178">
        <f>IF(TRIM(upload!$A38)="", "", upload!K38)</f>
        <v>0</v>
      </c>
      <c r="L38" s="178">
        <f>IF(TRIM(upload!$A38)="", "", upload!L38)</f>
        <v>0</v>
      </c>
      <c r="M38" s="178">
        <f>IF(TRIM(upload!$A38)="", "", upload!M38)</f>
        <v>0</v>
      </c>
      <c r="N38" s="178">
        <f>IF(TRIM(upload!$A38)="", "", upload!N38)</f>
        <v>0</v>
      </c>
      <c r="O38" s="178" t="str">
        <f>IF(TRIM(upload!$A38)="", "", upload!O38)</f>
        <v>00028009 7-A-5</v>
      </c>
      <c r="P38" s="178">
        <f>IF(TRIM(upload!$A38)="", "", upload!P38)</f>
        <v>500</v>
      </c>
      <c r="Q38" s="178" t="str">
        <f>IF(TRIM(upload!$A38)="", "", upload!Q38)</f>
        <v>shopify</v>
      </c>
      <c r="R38" s="178">
        <f>IF(TRIM(upload!$A38)="", "", upload!R38)</f>
        <v>1</v>
      </c>
      <c r="S38" s="178" t="str">
        <f>IF(TRIM(upload!$A38)="", "", upload!S38)</f>
        <v>deny</v>
      </c>
      <c r="T38" s="178" t="str">
        <f>IF(TRIM(upload!$A38)="", "", upload!T38)</f>
        <v>manual</v>
      </c>
      <c r="U38" s="178">
        <f>IF(TRIM(upload!$A38)="", "", upload!U38)</f>
        <v>11.988</v>
      </c>
      <c r="V38" s="178">
        <f>IF(TRIM(upload!$A38)="", "", upload!V38)</f>
        <v>0</v>
      </c>
      <c r="W38" s="178" t="b">
        <f>IF(TRIM(upload!$A38)="", "", upload!W38)</f>
        <v>1</v>
      </c>
      <c r="X38" s="178" t="b">
        <f>IF(TRIM(upload!$A38)="", "", upload!X38)</f>
        <v>1</v>
      </c>
      <c r="Y38" s="178" t="str">
        <f>IF(TRIM(upload!$A38)="", "", upload!Y38)</f>
        <v>28009</v>
      </c>
      <c r="Z38" s="178">
        <f>IF(TRIM(upload!$A38)="", "", upload!Z38)</f>
        <v>0</v>
      </c>
      <c r="AA38" s="178">
        <f>IF(TRIM(upload!$A38)="", "", upload!AA38)</f>
        <v>1</v>
      </c>
      <c r="AB38" s="178" t="str">
        <f>IF(TRIM(upload!$A38)="", "", upload!AB38)</f>
        <v>Castelli Cycling Australia Short Sleeve White Male T-Shirt</v>
      </c>
      <c r="AC38" s="178" t="b">
        <f>IF(TRIM(upload!$A38)="", "", upload!AC38)</f>
        <v>0</v>
      </c>
      <c r="AD38" s="178" t="str">
        <f>IF(TRIM(upload!$A38)="", "", upload!AD38)</f>
        <v>Castelli Cycling Australia Short Sleeve White Male T-Shirt</v>
      </c>
      <c r="AE38" s="178">
        <f>IF(TRIM(upload!$A38)="", "", upload!AE38)</f>
        <v>0</v>
      </c>
      <c r="AF38" s="178" t="str">
        <f>IF(TRIM(upload!$A38)="", "", upload!AF38)</f>
        <v>Cycling Apparel &amp; Accessories</v>
      </c>
      <c r="AG38" s="178" t="str">
        <f>IF(TRIM(upload!$A38)="", "", upload!AG38)</f>
        <v>male</v>
      </c>
      <c r="AH38" s="178">
        <f>IF(TRIM(upload!$A38)="", "", upload!AH38)</f>
        <v>0</v>
      </c>
      <c r="AI38" s="178">
        <f>IF(TRIM(upload!$A38)="", "", upload!AI38)</f>
        <v>0</v>
      </c>
      <c r="AJ38" s="178" t="str">
        <f>IF(TRIM(upload!$A38)="", "", upload!AJ38)</f>
        <v>used</v>
      </c>
      <c r="AK38" s="178" t="b">
        <f>IF(TRIM(upload!$A38)="", "", upload!AK38)</f>
        <v>1</v>
      </c>
      <c r="AL38" s="178">
        <f>IF(TRIM(upload!$A38)="", "", upload!AL38)</f>
        <v>0</v>
      </c>
      <c r="AM38" s="178">
        <f>IF(TRIM(upload!$A38)="", "", upload!AM38)</f>
        <v>0</v>
      </c>
      <c r="AN38" s="178">
        <f>IF(TRIM(upload!$A38)="", "", upload!AN38)</f>
        <v>0</v>
      </c>
      <c r="AO38" s="178">
        <f>IF(TRIM(upload!$A38)="", "", upload!AO38)</f>
        <v>0</v>
      </c>
      <c r="AP38" s="178">
        <f>IF(TRIM(upload!$A38)="", "", upload!AP38)</f>
        <v>0</v>
      </c>
      <c r="AQ38" s="178">
        <f>IF(TRIM(upload!$A38)="", "", upload!AQ38)</f>
        <v>0</v>
      </c>
      <c r="AR38" s="178" t="str">
        <f>IF(TRIM(upload!$A38)="", "", upload!AR38)</f>
        <v>kg</v>
      </c>
      <c r="AS38" s="178">
        <f>IF(TRIM(upload!$A38)="", "", upload!AS38)</f>
        <v>0</v>
      </c>
      <c r="AT38" s="178">
        <f>IF(TRIM(upload!$A38)="", "", upload!AT38)</f>
        <v>2</v>
      </c>
      <c r="AU38" s="178" t="b">
        <f>IF(TRIM(upload!$A38)="", "", upload!AU38)</f>
        <v>1</v>
      </c>
      <c r="AV38" s="178">
        <f>IF(TRIM(upload!$A38)="", "", upload!AV38)</f>
        <v>0</v>
      </c>
      <c r="AW38" s="178">
        <f>IF(TRIM(upload!$A38)="", "", upload!AW38)</f>
        <v>0</v>
      </c>
      <c r="AX38" s="178" t="b">
        <f>IF(TRIM(upload!$A38)="", "", upload!AX38)</f>
        <v>1</v>
      </c>
      <c r="AY38" s="178">
        <f>IF(TRIM(upload!$A38)="", "", upload!AY38)</f>
        <v>0</v>
      </c>
      <c r="AZ38" s="178">
        <f>IF(TRIM(upload!$A38)="", "", upload!AZ38)</f>
        <v>0</v>
      </c>
      <c r="BA38" s="178" t="b">
        <f>IF(TRIM(upload!$A38)="", "", upload!BA38)</f>
        <v>1</v>
      </c>
      <c r="BB38" s="178">
        <f>IF(TRIM(upload!$A38)="", "", upload!BB38)</f>
        <v>0</v>
      </c>
      <c r="BC38" s="178">
        <f>IF(TRIM(upload!$A38)="", "", upload!BC38)</f>
        <v>0</v>
      </c>
      <c r="BD38" s="178" t="b">
        <f>IF(TRIM(upload!$A38)="", "", upload!BD38)</f>
        <v>1</v>
      </c>
      <c r="BE38" s="178">
        <f>IF(TRIM(upload!$A38)="", "", upload!BE38)</f>
        <v>0</v>
      </c>
      <c r="BF38" s="178">
        <f>IF(TRIM(upload!$A38)="", "", upload!BF38)</f>
        <v>0</v>
      </c>
      <c r="BG38" s="178" t="b">
        <f>IF(TRIM(upload!$A38)="", "", upload!BG38)</f>
        <v>1</v>
      </c>
      <c r="BH38" s="178">
        <f>IF(TRIM(upload!$A38)="", "", upload!BH38)</f>
        <v>0</v>
      </c>
      <c r="BI38" s="178">
        <f>IF(TRIM(upload!$A38)="", "", upload!BI38)</f>
        <v>0</v>
      </c>
      <c r="BJ38" s="178" t="b">
        <f>IF(TRIM(upload!$A38)="", "", upload!BJ38)</f>
        <v>1</v>
      </c>
      <c r="BK38" s="178">
        <f>IF(TRIM(upload!$A38)="", "", upload!BK38)</f>
        <v>0</v>
      </c>
      <c r="BL38" s="178">
        <f>IF(TRIM(upload!$A38)="", "", upload!BL38)</f>
        <v>0</v>
      </c>
      <c r="BM38" s="178" t="b">
        <f>IF(TRIM(upload!$A38)="", "", upload!BM38)</f>
        <v>1</v>
      </c>
      <c r="BN38" s="178">
        <f>IF(TRIM(upload!$A38)="", "", upload!BN38)</f>
        <v>0</v>
      </c>
      <c r="BO38" s="178">
        <f>IF(TRIM(upload!$A38)="", "", upload!BO38)</f>
        <v>0</v>
      </c>
      <c r="BP38" s="178" t="str">
        <f>IF(TRIM(upload!$A38)="", "", upload!BP38)</f>
        <v>draft</v>
      </c>
      <c r="BQ38" s="84"/>
      <c r="BR38" s="84">
        <f>IF(upload!$A38&lt;&gt;"", upload!BR38, "")</f>
        <v>0</v>
      </c>
    </row>
    <row r="39" spans="1:70">
      <c r="A39" s="188" t="str">
        <f>IF(upload!$A39&lt;&gt;"", upload!A39, "")</f>
        <v>Castelli Cycling Australia Short Sleeve White Male T-Shirt 28009</v>
      </c>
      <c r="B39" s="178" t="str">
        <f>IF(TRIM(upload!$A39)="", "", upload!B39)</f>
        <v/>
      </c>
      <c r="C39" s="178">
        <f>IF(TRIM(upload!$A39)="", "", upload!C39)</f>
        <v>0</v>
      </c>
      <c r="D39" s="178" t="str">
        <f>IF(TRIM(upload!$A39)="", "", upload!D39)</f>
        <v/>
      </c>
      <c r="E39" s="178">
        <f>IF(TRIM(upload!$A39)="", "", upload!E39)</f>
        <v>0</v>
      </c>
      <c r="F39" s="178" t="str">
        <f>IF(TRIM(upload!$A39)="", "", upload!F39)</f>
        <v/>
      </c>
      <c r="G39" s="178">
        <f>IF(TRIM(upload!$A39)="", "", upload!G39)</f>
        <v>0</v>
      </c>
      <c r="H39" s="178">
        <f>IF(TRIM(upload!$A39)="", "", upload!H39)</f>
        <v>0</v>
      </c>
      <c r="I39" s="178" t="str">
        <f>IF(TRIM(upload!$A39)="", "", upload!I39)</f>
        <v/>
      </c>
      <c r="J39" s="178" t="str">
        <f>IF(TRIM(upload!$A39)="", "", upload!J39)</f>
        <v/>
      </c>
      <c r="K39" s="178">
        <f>IF(TRIM(upload!$A39)="", "", upload!K39)</f>
        <v>0</v>
      </c>
      <c r="L39" s="178">
        <f>IF(TRIM(upload!$A39)="", "", upload!L39)</f>
        <v>0</v>
      </c>
      <c r="M39" s="178">
        <f>IF(TRIM(upload!$A39)="", "", upload!M39)</f>
        <v>0</v>
      </c>
      <c r="N39" s="178">
        <f>IF(TRIM(upload!$A39)="", "", upload!N39)</f>
        <v>0</v>
      </c>
      <c r="O39" s="178" t="str">
        <f>IF(TRIM(upload!$A39)="", "", upload!O39)</f>
        <v/>
      </c>
      <c r="P39" s="178" t="str">
        <f>IF(TRIM(upload!$A39)="", "", upload!P39)</f>
        <v/>
      </c>
      <c r="Q39" s="178">
        <f>IF(TRIM(upload!$A39)="", "", upload!Q39)</f>
        <v>0</v>
      </c>
      <c r="R39" s="178" t="str">
        <f>IF(TRIM(upload!$A39)="", "", upload!R39)</f>
        <v/>
      </c>
      <c r="S39" s="178">
        <f>IF(TRIM(upload!$A39)="", "", upload!S39)</f>
        <v>0</v>
      </c>
      <c r="T39" s="178">
        <f>IF(TRIM(upload!$A39)="", "", upload!T39)</f>
        <v>0</v>
      </c>
      <c r="U39" s="178" t="str">
        <f>IF(TRIM(upload!$A39)="", "", upload!U39)</f>
        <v/>
      </c>
      <c r="V39" s="178" t="str">
        <f>IF(TRIM(upload!$A39)="", "", upload!V39)</f>
        <v/>
      </c>
      <c r="W39" s="178">
        <f>IF(TRIM(upload!$A39)="", "", upload!W39)</f>
        <v>0</v>
      </c>
      <c r="X39" s="178">
        <f>IF(TRIM(upload!$A39)="", "", upload!X39)</f>
        <v>0</v>
      </c>
      <c r="Y39" s="178" t="str">
        <f>IF(TRIM(upload!$A39)="", "", upload!Y39)</f>
        <v/>
      </c>
      <c r="Z39" s="178">
        <f>IF(TRIM(upload!$A39)="", "", upload!Z39)</f>
        <v>0</v>
      </c>
      <c r="AA39" s="178">
        <f>IF(TRIM(upload!$A39)="", "", upload!AA39)</f>
        <v>2</v>
      </c>
      <c r="AB39" s="178" t="str">
        <f>IF(TRIM(upload!$A39)="", "", upload!AB39)</f>
        <v>Castelli Cycling Australia Short Sleeve White Male T-Shirt</v>
      </c>
      <c r="AC39" s="178">
        <f>IF(TRIM(upload!$A39)="", "", upload!AC39)</f>
        <v>0</v>
      </c>
      <c r="AD39" s="178" t="str">
        <f>IF(TRIM(upload!$A39)="", "", upload!AD39)</f>
        <v/>
      </c>
      <c r="AE39" s="178">
        <f>IF(TRIM(upload!$A39)="", "", upload!AE39)</f>
        <v>0</v>
      </c>
      <c r="AF39" s="178">
        <f>IF(TRIM(upload!$A39)="", "", upload!AF39)</f>
        <v>0</v>
      </c>
      <c r="AG39" s="178" t="str">
        <f>IF(TRIM(upload!$A39)="", "", upload!AG39)</f>
        <v/>
      </c>
      <c r="AH39" s="178">
        <f>IF(TRIM(upload!$A39)="", "", upload!AH39)</f>
        <v>0</v>
      </c>
      <c r="AI39" s="178">
        <f>IF(TRIM(upload!$A39)="", "", upload!AI39)</f>
        <v>0</v>
      </c>
      <c r="AJ39" s="178" t="str">
        <f>IF(TRIM(upload!$A39)="", "", upload!AJ39)</f>
        <v/>
      </c>
      <c r="AK39" s="178">
        <f>IF(TRIM(upload!$A39)="", "", upload!AK39)</f>
        <v>0</v>
      </c>
      <c r="AL39" s="178">
        <f>IF(TRIM(upload!$A39)="", "", upload!AL39)</f>
        <v>0</v>
      </c>
      <c r="AM39" s="178">
        <f>IF(TRIM(upload!$A39)="", "", upload!AM39)</f>
        <v>0</v>
      </c>
      <c r="AN39" s="178">
        <f>IF(TRIM(upload!$A39)="", "", upload!AN39)</f>
        <v>0</v>
      </c>
      <c r="AO39" s="178">
        <f>IF(TRIM(upload!$A39)="", "", upload!AO39)</f>
        <v>0</v>
      </c>
      <c r="AP39" s="178">
        <f>IF(TRIM(upload!$A39)="", "", upload!AP39)</f>
        <v>0</v>
      </c>
      <c r="AQ39" s="178">
        <f>IF(TRIM(upload!$A39)="", "", upload!AQ39)</f>
        <v>0</v>
      </c>
      <c r="AR39" s="178">
        <f>IF(TRIM(upload!$A39)="", "", upload!AR39)</f>
        <v>0</v>
      </c>
      <c r="AS39" s="178">
        <f>IF(TRIM(upload!$A39)="", "", upload!AS39)</f>
        <v>0</v>
      </c>
      <c r="AT39" s="178" t="str">
        <f>IF(TRIM(upload!$A39)="", "", upload!AT39)</f>
        <v/>
      </c>
      <c r="AU39" s="178">
        <f>IF(TRIM(upload!$A39)="", "", upload!AU39)</f>
        <v>0</v>
      </c>
      <c r="AV39" s="178">
        <f>IF(TRIM(upload!$A39)="", "", upload!AV39)</f>
        <v>0</v>
      </c>
      <c r="AW39" s="178">
        <f>IF(TRIM(upload!$A39)="", "", upload!AW39)</f>
        <v>0</v>
      </c>
      <c r="AX39" s="178">
        <f>IF(TRIM(upload!$A39)="", "", upload!AX39)</f>
        <v>0</v>
      </c>
      <c r="AY39" s="178">
        <f>IF(TRIM(upload!$A39)="", "", upload!AY39)</f>
        <v>0</v>
      </c>
      <c r="AZ39" s="178">
        <f>IF(TRIM(upload!$A39)="", "", upload!AZ39)</f>
        <v>0</v>
      </c>
      <c r="BA39" s="178">
        <f>IF(TRIM(upload!$A39)="", "", upload!BA39)</f>
        <v>0</v>
      </c>
      <c r="BB39" s="178">
        <f>IF(TRIM(upload!$A39)="", "", upload!BB39)</f>
        <v>0</v>
      </c>
      <c r="BC39" s="178">
        <f>IF(TRIM(upload!$A39)="", "", upload!BC39)</f>
        <v>0</v>
      </c>
      <c r="BD39" s="178">
        <f>IF(TRIM(upload!$A39)="", "", upload!BD39)</f>
        <v>0</v>
      </c>
      <c r="BE39" s="178">
        <f>IF(TRIM(upload!$A39)="", "", upload!BE39)</f>
        <v>0</v>
      </c>
      <c r="BF39" s="178">
        <f>IF(TRIM(upload!$A39)="", "", upload!BF39)</f>
        <v>0</v>
      </c>
      <c r="BG39" s="178">
        <f>IF(TRIM(upload!$A39)="", "", upload!BG39)</f>
        <v>0</v>
      </c>
      <c r="BH39" s="178">
        <f>IF(TRIM(upload!$A39)="", "", upload!BH39)</f>
        <v>0</v>
      </c>
      <c r="BI39" s="178">
        <f>IF(TRIM(upload!$A39)="", "", upload!BI39)</f>
        <v>0</v>
      </c>
      <c r="BJ39" s="178">
        <f>IF(TRIM(upload!$A39)="", "", upload!BJ39)</f>
        <v>0</v>
      </c>
      <c r="BK39" s="178">
        <f>IF(TRIM(upload!$A39)="", "", upload!BK39)</f>
        <v>0</v>
      </c>
      <c r="BL39" s="178">
        <f>IF(TRIM(upload!$A39)="", "", upload!BL39)</f>
        <v>0</v>
      </c>
      <c r="BM39" s="178">
        <f>IF(TRIM(upload!$A39)="", "", upload!BM39)</f>
        <v>0</v>
      </c>
      <c r="BN39" s="178">
        <f>IF(TRIM(upload!$A39)="", "", upload!BN39)</f>
        <v>0</v>
      </c>
      <c r="BO39" s="178">
        <f>IF(TRIM(upload!$A39)="", "", upload!BO39)</f>
        <v>0</v>
      </c>
      <c r="BP39" s="178">
        <f>IF(TRIM(upload!$A39)="", "", upload!BP39)</f>
        <v>0</v>
      </c>
      <c r="BQ39" s="84"/>
      <c r="BR39" s="84">
        <f>IF(upload!$A39&lt;&gt;"", upload!BR39, "")</f>
        <v>0</v>
      </c>
    </row>
    <row r="40" spans="1:70">
      <c r="A40" s="188" t="str">
        <f>IF(upload!$A40&lt;&gt;"", upload!A40, "")</f>
        <v>Castelli Cycling Australia Short Sleeve White Male T-Shirt 28009</v>
      </c>
      <c r="B40" s="178" t="str">
        <f>IF(TRIM(upload!$A40)="", "", upload!B40)</f>
        <v/>
      </c>
      <c r="C40" s="178">
        <f>IF(TRIM(upload!$A40)="", "", upload!C40)</f>
        <v>0</v>
      </c>
      <c r="D40" s="178" t="str">
        <f>IF(TRIM(upload!$A40)="", "", upload!D40)</f>
        <v/>
      </c>
      <c r="E40" s="178">
        <f>IF(TRIM(upload!$A40)="", "", upload!E40)</f>
        <v>0</v>
      </c>
      <c r="F40" s="178" t="str">
        <f>IF(TRIM(upload!$A40)="", "", upload!F40)</f>
        <v/>
      </c>
      <c r="G40" s="178">
        <f>IF(TRIM(upload!$A40)="", "", upload!G40)</f>
        <v>0</v>
      </c>
      <c r="H40" s="178">
        <f>IF(TRIM(upload!$A40)="", "", upload!H40)</f>
        <v>0</v>
      </c>
      <c r="I40" s="178" t="str">
        <f>IF(TRIM(upload!$A40)="", "", upload!I40)</f>
        <v/>
      </c>
      <c r="J40" s="178" t="str">
        <f>IF(TRIM(upload!$A40)="", "", upload!J40)</f>
        <v/>
      </c>
      <c r="K40" s="178">
        <f>IF(TRIM(upload!$A40)="", "", upload!K40)</f>
        <v>0</v>
      </c>
      <c r="L40" s="178">
        <f>IF(TRIM(upload!$A40)="", "", upload!L40)</f>
        <v>0</v>
      </c>
      <c r="M40" s="178">
        <f>IF(TRIM(upload!$A40)="", "", upload!M40)</f>
        <v>0</v>
      </c>
      <c r="N40" s="178">
        <f>IF(TRIM(upload!$A40)="", "", upload!N40)</f>
        <v>0</v>
      </c>
      <c r="O40" s="178" t="str">
        <f>IF(TRIM(upload!$A40)="", "", upload!O40)</f>
        <v/>
      </c>
      <c r="P40" s="178" t="str">
        <f>IF(TRIM(upload!$A40)="", "", upload!P40)</f>
        <v/>
      </c>
      <c r="Q40" s="178">
        <f>IF(TRIM(upload!$A40)="", "", upload!Q40)</f>
        <v>0</v>
      </c>
      <c r="R40" s="178" t="str">
        <f>IF(TRIM(upload!$A40)="", "", upload!R40)</f>
        <v/>
      </c>
      <c r="S40" s="178">
        <f>IF(TRIM(upload!$A40)="", "", upload!S40)</f>
        <v>0</v>
      </c>
      <c r="T40" s="178">
        <f>IF(TRIM(upload!$A40)="", "", upload!T40)</f>
        <v>0</v>
      </c>
      <c r="U40" s="178" t="str">
        <f>IF(TRIM(upload!$A40)="", "", upload!U40)</f>
        <v/>
      </c>
      <c r="V40" s="178" t="str">
        <f>IF(TRIM(upload!$A40)="", "", upload!V40)</f>
        <v/>
      </c>
      <c r="W40" s="178">
        <f>IF(TRIM(upload!$A40)="", "", upload!W40)</f>
        <v>0</v>
      </c>
      <c r="X40" s="178">
        <f>IF(TRIM(upload!$A40)="", "", upload!X40)</f>
        <v>0</v>
      </c>
      <c r="Y40" s="178" t="str">
        <f>IF(TRIM(upload!$A40)="", "", upload!Y40)</f>
        <v/>
      </c>
      <c r="Z40" s="178">
        <f>IF(TRIM(upload!$A40)="", "", upload!Z40)</f>
        <v>0</v>
      </c>
      <c r="AA40" s="178">
        <f>IF(TRIM(upload!$A40)="", "", upload!AA40)</f>
        <v>3</v>
      </c>
      <c r="AB40" s="178" t="str">
        <f>IF(TRIM(upload!$A40)="", "", upload!AB40)</f>
        <v>Castelli Cycling Australia Short Sleeve White Male T-Shirt</v>
      </c>
      <c r="AC40" s="178">
        <f>IF(TRIM(upload!$A40)="", "", upload!AC40)</f>
        <v>0</v>
      </c>
      <c r="AD40" s="178" t="str">
        <f>IF(TRIM(upload!$A40)="", "", upload!AD40)</f>
        <v/>
      </c>
      <c r="AE40" s="178">
        <f>IF(TRIM(upload!$A40)="", "", upload!AE40)</f>
        <v>0</v>
      </c>
      <c r="AF40" s="178">
        <f>IF(TRIM(upload!$A40)="", "", upload!AF40)</f>
        <v>0</v>
      </c>
      <c r="AG40" s="178" t="str">
        <f>IF(TRIM(upload!$A40)="", "", upload!AG40)</f>
        <v/>
      </c>
      <c r="AH40" s="178">
        <f>IF(TRIM(upload!$A40)="", "", upload!AH40)</f>
        <v>0</v>
      </c>
      <c r="AI40" s="178">
        <f>IF(TRIM(upload!$A40)="", "", upload!AI40)</f>
        <v>0</v>
      </c>
      <c r="AJ40" s="178" t="str">
        <f>IF(TRIM(upload!$A40)="", "", upload!AJ40)</f>
        <v/>
      </c>
      <c r="AK40" s="178">
        <f>IF(TRIM(upload!$A40)="", "", upload!AK40)</f>
        <v>0</v>
      </c>
      <c r="AL40" s="178">
        <f>IF(TRIM(upload!$A40)="", "", upload!AL40)</f>
        <v>0</v>
      </c>
      <c r="AM40" s="178">
        <f>IF(TRIM(upload!$A40)="", "", upload!AM40)</f>
        <v>0</v>
      </c>
      <c r="AN40" s="178">
        <f>IF(TRIM(upload!$A40)="", "", upload!AN40)</f>
        <v>0</v>
      </c>
      <c r="AO40" s="178">
        <f>IF(TRIM(upload!$A40)="", "", upload!AO40)</f>
        <v>0</v>
      </c>
      <c r="AP40" s="178">
        <f>IF(TRIM(upload!$A40)="", "", upload!AP40)</f>
        <v>0</v>
      </c>
      <c r="AQ40" s="178">
        <f>IF(TRIM(upload!$A40)="", "", upload!AQ40)</f>
        <v>0</v>
      </c>
      <c r="AR40" s="178">
        <f>IF(TRIM(upload!$A40)="", "", upload!AR40)</f>
        <v>0</v>
      </c>
      <c r="AS40" s="178">
        <f>IF(TRIM(upload!$A40)="", "", upload!AS40)</f>
        <v>0</v>
      </c>
      <c r="AT40" s="178" t="str">
        <f>IF(TRIM(upload!$A40)="", "", upload!AT40)</f>
        <v/>
      </c>
      <c r="AU40" s="178">
        <f>IF(TRIM(upload!$A40)="", "", upload!AU40)</f>
        <v>0</v>
      </c>
      <c r="AV40" s="178">
        <f>IF(TRIM(upload!$A40)="", "", upload!AV40)</f>
        <v>0</v>
      </c>
      <c r="AW40" s="178">
        <f>IF(TRIM(upload!$A40)="", "", upload!AW40)</f>
        <v>0</v>
      </c>
      <c r="AX40" s="178">
        <f>IF(TRIM(upload!$A40)="", "", upload!AX40)</f>
        <v>0</v>
      </c>
      <c r="AY40" s="178">
        <f>IF(TRIM(upload!$A40)="", "", upload!AY40)</f>
        <v>0</v>
      </c>
      <c r="AZ40" s="178">
        <f>IF(TRIM(upload!$A40)="", "", upload!AZ40)</f>
        <v>0</v>
      </c>
      <c r="BA40" s="178">
        <f>IF(TRIM(upload!$A40)="", "", upload!BA40)</f>
        <v>0</v>
      </c>
      <c r="BB40" s="178">
        <f>IF(TRIM(upload!$A40)="", "", upload!BB40)</f>
        <v>0</v>
      </c>
      <c r="BC40" s="178">
        <f>IF(TRIM(upload!$A40)="", "", upload!BC40)</f>
        <v>0</v>
      </c>
      <c r="BD40" s="178">
        <f>IF(TRIM(upload!$A40)="", "", upload!BD40)</f>
        <v>0</v>
      </c>
      <c r="BE40" s="178">
        <f>IF(TRIM(upload!$A40)="", "", upload!BE40)</f>
        <v>0</v>
      </c>
      <c r="BF40" s="178">
        <f>IF(TRIM(upload!$A40)="", "", upload!BF40)</f>
        <v>0</v>
      </c>
      <c r="BG40" s="178">
        <f>IF(TRIM(upload!$A40)="", "", upload!BG40)</f>
        <v>0</v>
      </c>
      <c r="BH40" s="178">
        <f>IF(TRIM(upload!$A40)="", "", upload!BH40)</f>
        <v>0</v>
      </c>
      <c r="BI40" s="178">
        <f>IF(TRIM(upload!$A40)="", "", upload!BI40)</f>
        <v>0</v>
      </c>
      <c r="BJ40" s="178">
        <f>IF(TRIM(upload!$A40)="", "", upload!BJ40)</f>
        <v>0</v>
      </c>
      <c r="BK40" s="178">
        <f>IF(TRIM(upload!$A40)="", "", upload!BK40)</f>
        <v>0</v>
      </c>
      <c r="BL40" s="178">
        <f>IF(TRIM(upload!$A40)="", "", upload!BL40)</f>
        <v>0</v>
      </c>
      <c r="BM40" s="178">
        <f>IF(TRIM(upload!$A40)="", "", upload!BM40)</f>
        <v>0</v>
      </c>
      <c r="BN40" s="178">
        <f>IF(TRIM(upload!$A40)="", "", upload!BN40)</f>
        <v>0</v>
      </c>
      <c r="BO40" s="178">
        <f>IF(TRIM(upload!$A40)="", "", upload!BO40)</f>
        <v>0</v>
      </c>
      <c r="BP40" s="178">
        <f>IF(TRIM(upload!$A40)="", "", upload!BP40)</f>
        <v>0</v>
      </c>
      <c r="BQ40" s="84"/>
      <c r="BR40" s="84">
        <f>IF(upload!$A40&lt;&gt;"", upload!BR40, "")</f>
        <v>0</v>
      </c>
    </row>
    <row r="41" spans="1:70">
      <c r="A41" s="188" t="str">
        <f>IF(upload!$A41&lt;&gt;"", upload!A41, "")</f>
        <v>Castelli Cycling Australia Short Sleeve White Male T-Shirt 28009</v>
      </c>
      <c r="B41" s="178" t="str">
        <f>IF(TRIM(upload!$A41)="", "", upload!B41)</f>
        <v/>
      </c>
      <c r="C41" s="178">
        <f>IF(TRIM(upload!$A41)="", "", upload!C41)</f>
        <v>0</v>
      </c>
      <c r="D41" s="178" t="str">
        <f>IF(TRIM(upload!$A41)="", "", upload!D41)</f>
        <v/>
      </c>
      <c r="E41" s="178">
        <f>IF(TRIM(upload!$A41)="", "", upload!E41)</f>
        <v>0</v>
      </c>
      <c r="F41" s="178" t="str">
        <f>IF(TRIM(upload!$A41)="", "", upload!F41)</f>
        <v/>
      </c>
      <c r="G41" s="178">
        <f>IF(TRIM(upload!$A41)="", "", upload!G41)</f>
        <v>0</v>
      </c>
      <c r="H41" s="178">
        <f>IF(TRIM(upload!$A41)="", "", upload!H41)</f>
        <v>0</v>
      </c>
      <c r="I41" s="178" t="str">
        <f>IF(TRIM(upload!$A41)="", "", upload!I41)</f>
        <v/>
      </c>
      <c r="J41" s="178" t="str">
        <f>IF(TRIM(upload!$A41)="", "", upload!J41)</f>
        <v/>
      </c>
      <c r="K41" s="178">
        <f>IF(TRIM(upload!$A41)="", "", upload!K41)</f>
        <v>0</v>
      </c>
      <c r="L41" s="178">
        <f>IF(TRIM(upload!$A41)="", "", upload!L41)</f>
        <v>0</v>
      </c>
      <c r="M41" s="178">
        <f>IF(TRIM(upload!$A41)="", "", upload!M41)</f>
        <v>0</v>
      </c>
      <c r="N41" s="178">
        <f>IF(TRIM(upload!$A41)="", "", upload!N41)</f>
        <v>0</v>
      </c>
      <c r="O41" s="178" t="str">
        <f>IF(TRIM(upload!$A41)="", "", upload!O41)</f>
        <v/>
      </c>
      <c r="P41" s="178" t="str">
        <f>IF(TRIM(upload!$A41)="", "", upload!P41)</f>
        <v/>
      </c>
      <c r="Q41" s="178">
        <f>IF(TRIM(upload!$A41)="", "", upload!Q41)</f>
        <v>0</v>
      </c>
      <c r="R41" s="178" t="str">
        <f>IF(TRIM(upload!$A41)="", "", upload!R41)</f>
        <v/>
      </c>
      <c r="S41" s="178">
        <f>IF(TRIM(upload!$A41)="", "", upload!S41)</f>
        <v>0</v>
      </c>
      <c r="T41" s="178">
        <f>IF(TRIM(upload!$A41)="", "", upload!T41)</f>
        <v>0</v>
      </c>
      <c r="U41" s="178" t="str">
        <f>IF(TRIM(upload!$A41)="", "", upload!U41)</f>
        <v/>
      </c>
      <c r="V41" s="178" t="str">
        <f>IF(TRIM(upload!$A41)="", "", upload!V41)</f>
        <v/>
      </c>
      <c r="W41" s="178">
        <f>IF(TRIM(upload!$A41)="", "", upload!W41)</f>
        <v>0</v>
      </c>
      <c r="X41" s="178">
        <f>IF(TRIM(upload!$A41)="", "", upload!X41)</f>
        <v>0</v>
      </c>
      <c r="Y41" s="178" t="str">
        <f>IF(TRIM(upload!$A41)="", "", upload!Y41)</f>
        <v/>
      </c>
      <c r="Z41" s="178">
        <f>IF(TRIM(upload!$A41)="", "", upload!Z41)</f>
        <v>0</v>
      </c>
      <c r="AA41" s="178">
        <f>IF(TRIM(upload!$A41)="", "", upload!AA41)</f>
        <v>4</v>
      </c>
      <c r="AB41" s="178" t="str">
        <f>IF(TRIM(upload!$A41)="", "", upload!AB41)</f>
        <v>Castelli Cycling Australia Short Sleeve White Male T-Shirt</v>
      </c>
      <c r="AC41" s="178">
        <f>IF(TRIM(upload!$A41)="", "", upload!AC41)</f>
        <v>0</v>
      </c>
      <c r="AD41" s="178" t="str">
        <f>IF(TRIM(upload!$A41)="", "", upload!AD41)</f>
        <v/>
      </c>
      <c r="AE41" s="178">
        <f>IF(TRIM(upload!$A41)="", "", upload!AE41)</f>
        <v>0</v>
      </c>
      <c r="AF41" s="178">
        <f>IF(TRIM(upload!$A41)="", "", upload!AF41)</f>
        <v>0</v>
      </c>
      <c r="AG41" s="178" t="str">
        <f>IF(TRIM(upload!$A41)="", "", upload!AG41)</f>
        <v/>
      </c>
      <c r="AH41" s="178">
        <f>IF(TRIM(upload!$A41)="", "", upload!AH41)</f>
        <v>0</v>
      </c>
      <c r="AI41" s="178">
        <f>IF(TRIM(upload!$A41)="", "", upload!AI41)</f>
        <v>0</v>
      </c>
      <c r="AJ41" s="178" t="str">
        <f>IF(TRIM(upload!$A41)="", "", upload!AJ41)</f>
        <v/>
      </c>
      <c r="AK41" s="178">
        <f>IF(TRIM(upload!$A41)="", "", upload!AK41)</f>
        <v>0</v>
      </c>
      <c r="AL41" s="178">
        <f>IF(TRIM(upload!$A41)="", "", upload!AL41)</f>
        <v>0</v>
      </c>
      <c r="AM41" s="178">
        <f>IF(TRIM(upload!$A41)="", "", upload!AM41)</f>
        <v>0</v>
      </c>
      <c r="AN41" s="178">
        <f>IF(TRIM(upload!$A41)="", "", upload!AN41)</f>
        <v>0</v>
      </c>
      <c r="AO41" s="178">
        <f>IF(TRIM(upload!$A41)="", "", upload!AO41)</f>
        <v>0</v>
      </c>
      <c r="AP41" s="178">
        <f>IF(TRIM(upload!$A41)="", "", upload!AP41)</f>
        <v>0</v>
      </c>
      <c r="AQ41" s="178">
        <f>IF(TRIM(upload!$A41)="", "", upload!AQ41)</f>
        <v>0</v>
      </c>
      <c r="AR41" s="178">
        <f>IF(TRIM(upload!$A41)="", "", upload!AR41)</f>
        <v>0</v>
      </c>
      <c r="AS41" s="178">
        <f>IF(TRIM(upload!$A41)="", "", upload!AS41)</f>
        <v>0</v>
      </c>
      <c r="AT41" s="178" t="str">
        <f>IF(TRIM(upload!$A41)="", "", upload!AT41)</f>
        <v/>
      </c>
      <c r="AU41" s="178">
        <f>IF(TRIM(upload!$A41)="", "", upload!AU41)</f>
        <v>0</v>
      </c>
      <c r="AV41" s="178">
        <f>IF(TRIM(upload!$A41)="", "", upload!AV41)</f>
        <v>0</v>
      </c>
      <c r="AW41" s="178">
        <f>IF(TRIM(upload!$A41)="", "", upload!AW41)</f>
        <v>0</v>
      </c>
      <c r="AX41" s="178">
        <f>IF(TRIM(upload!$A41)="", "", upload!AX41)</f>
        <v>0</v>
      </c>
      <c r="AY41" s="178">
        <f>IF(TRIM(upload!$A41)="", "", upload!AY41)</f>
        <v>0</v>
      </c>
      <c r="AZ41" s="178">
        <f>IF(TRIM(upload!$A41)="", "", upload!AZ41)</f>
        <v>0</v>
      </c>
      <c r="BA41" s="178">
        <f>IF(TRIM(upload!$A41)="", "", upload!BA41)</f>
        <v>0</v>
      </c>
      <c r="BB41" s="178">
        <f>IF(TRIM(upload!$A41)="", "", upload!BB41)</f>
        <v>0</v>
      </c>
      <c r="BC41" s="178">
        <f>IF(TRIM(upload!$A41)="", "", upload!BC41)</f>
        <v>0</v>
      </c>
      <c r="BD41" s="178">
        <f>IF(TRIM(upload!$A41)="", "", upload!BD41)</f>
        <v>0</v>
      </c>
      <c r="BE41" s="178">
        <f>IF(TRIM(upload!$A41)="", "", upload!BE41)</f>
        <v>0</v>
      </c>
      <c r="BF41" s="178">
        <f>IF(TRIM(upload!$A41)="", "", upload!BF41)</f>
        <v>0</v>
      </c>
      <c r="BG41" s="178">
        <f>IF(TRIM(upload!$A41)="", "", upload!BG41)</f>
        <v>0</v>
      </c>
      <c r="BH41" s="178">
        <f>IF(TRIM(upload!$A41)="", "", upload!BH41)</f>
        <v>0</v>
      </c>
      <c r="BI41" s="178">
        <f>IF(TRIM(upload!$A41)="", "", upload!BI41)</f>
        <v>0</v>
      </c>
      <c r="BJ41" s="178">
        <f>IF(TRIM(upload!$A41)="", "", upload!BJ41)</f>
        <v>0</v>
      </c>
      <c r="BK41" s="178">
        <f>IF(TRIM(upload!$A41)="", "", upload!BK41)</f>
        <v>0</v>
      </c>
      <c r="BL41" s="178">
        <f>IF(TRIM(upload!$A41)="", "", upload!BL41)</f>
        <v>0</v>
      </c>
      <c r="BM41" s="178">
        <f>IF(TRIM(upload!$A41)="", "", upload!BM41)</f>
        <v>0</v>
      </c>
      <c r="BN41" s="178">
        <f>IF(TRIM(upload!$A41)="", "", upload!BN41)</f>
        <v>0</v>
      </c>
      <c r="BO41" s="178">
        <f>IF(TRIM(upload!$A41)="", "", upload!BO41)</f>
        <v>0</v>
      </c>
      <c r="BP41" s="178">
        <f>IF(TRIM(upload!$A41)="", "", upload!BP41)</f>
        <v>0</v>
      </c>
      <c r="BQ41" s="84"/>
      <c r="BR41" s="84">
        <f>IF(upload!$A41&lt;&gt;"", upload!BR41, "")</f>
        <v>0</v>
      </c>
    </row>
    <row r="42" spans="1:70">
      <c r="A42" s="188" t="str">
        <f>IF(upload!$A42&lt;&gt;"", upload!A42, "")</f>
        <v>Castelli Cycling Australia Long Sleeve White Male Thermal Jersey 28010</v>
      </c>
      <c r="B42" s="178" t="str">
        <f>IF(TRIM(upload!$A42)="", "", upload!B42)</f>
        <v>Castelli Cycling Australia Long Sleeve White Male Thermal Jersey</v>
      </c>
      <c r="C42" s="178" t="str">
        <f ca="1">IF(TRIM(upload!$A42)="", "", upload!C42)</f>
        <v>&lt;html&gt;&lt;body&gt;&lt;b&gt;Key Information&lt;/b&gt;&lt;br&gt;&lt;b&gt;Brand:&lt;/b&gt; Castelli&lt;br&gt;&lt;b&gt;ProTeam:&lt;/b&gt;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00028010 7-A-5&lt;/body&gt;&lt;/html&gt;</v>
      </c>
      <c r="D42" s="178" t="str">
        <f>IF(TRIM(upload!$A42)="", "", upload!D42)</f>
        <v>vc80</v>
      </c>
      <c r="E42" s="178" t="str">
        <f>IF(TRIM(upload!$A42)="", "", upload!E42)</f>
        <v>Sporting Goods &gt; Outdoor Recreation &gt; Cycling &gt; Cycling Apparel &amp; Accessories</v>
      </c>
      <c r="F42" s="178" t="str">
        <f>IF(TRIM(upload!$A42)="", "", upload!F42)</f>
        <v>Long Sleeve Jersey</v>
      </c>
      <c r="G42" s="178" t="str">
        <f>IF(TRIM(upload!$A42)="", "", upload!G42)</f>
        <v>New Arrivals, __label:New Arrivals</v>
      </c>
      <c r="H42" s="178" t="b">
        <f>IF(TRIM(upload!$A42)="", "", upload!H42)</f>
        <v>0</v>
      </c>
      <c r="I42" s="178" t="str">
        <f>IF(TRIM(upload!$A42)="", "", upload!I42)</f>
        <v>Size</v>
      </c>
      <c r="J42" s="178" t="str">
        <f>IF(TRIM(upload!$A42)="", "", upload!J42)</f>
        <v>S</v>
      </c>
      <c r="K42" s="178">
        <f>IF(TRIM(upload!$A42)="", "", upload!K42)</f>
        <v>0</v>
      </c>
      <c r="L42" s="178">
        <f>IF(TRIM(upload!$A42)="", "", upload!L42)</f>
        <v>0</v>
      </c>
      <c r="M42" s="178">
        <f>IF(TRIM(upload!$A42)="", "", upload!M42)</f>
        <v>0</v>
      </c>
      <c r="N42" s="178">
        <f>IF(TRIM(upload!$A42)="", "", upload!N42)</f>
        <v>0</v>
      </c>
      <c r="O42" s="178" t="str">
        <f>IF(TRIM(upload!$A42)="", "", upload!O42)</f>
        <v>00028010 7-A-5</v>
      </c>
      <c r="P42" s="178">
        <f>IF(TRIM(upload!$A42)="", "", upload!P42)</f>
        <v>1250</v>
      </c>
      <c r="Q42" s="178" t="str">
        <f>IF(TRIM(upload!$A42)="", "", upload!Q42)</f>
        <v>shopify</v>
      </c>
      <c r="R42" s="178">
        <f>IF(TRIM(upload!$A42)="", "", upload!R42)</f>
        <v>1</v>
      </c>
      <c r="S42" s="178" t="str">
        <f>IF(TRIM(upload!$A42)="", "", upload!S42)</f>
        <v>deny</v>
      </c>
      <c r="T42" s="178" t="str">
        <f>IF(TRIM(upload!$A42)="", "", upload!T42)</f>
        <v>manual</v>
      </c>
      <c r="U42" s="178">
        <f>IF(TRIM(upload!$A42)="", "", upload!U42)</f>
        <v>59.988</v>
      </c>
      <c r="V42" s="178">
        <f>IF(TRIM(upload!$A42)="", "", upload!V42)</f>
        <v>0</v>
      </c>
      <c r="W42" s="178" t="b">
        <f>IF(TRIM(upload!$A42)="", "", upload!W42)</f>
        <v>1</v>
      </c>
      <c r="X42" s="178" t="b">
        <f>IF(TRIM(upload!$A42)="", "", upload!X42)</f>
        <v>1</v>
      </c>
      <c r="Y42" s="178" t="str">
        <f>IF(TRIM(upload!$A42)="", "", upload!Y42)</f>
        <v>28010</v>
      </c>
      <c r="Z42" s="178">
        <f>IF(TRIM(upload!$A42)="", "", upload!Z42)</f>
        <v>0</v>
      </c>
      <c r="AA42" s="178">
        <f>IF(TRIM(upload!$A42)="", "", upload!AA42)</f>
        <v>1</v>
      </c>
      <c r="AB42" s="178" t="str">
        <f>IF(TRIM(upload!$A42)="", "", upload!AB42)</f>
        <v>Castelli Cycling Australia Long Sleeve White Male Thermal Jersey</v>
      </c>
      <c r="AC42" s="178" t="b">
        <f>IF(TRIM(upload!$A42)="", "", upload!AC42)</f>
        <v>0</v>
      </c>
      <c r="AD42" s="178" t="str">
        <f>IF(TRIM(upload!$A42)="", "", upload!AD42)</f>
        <v>Castelli Cycling Australia Long Sleeve White Male Thermal Jersey</v>
      </c>
      <c r="AE42" s="178">
        <f>IF(TRIM(upload!$A42)="", "", upload!AE42)</f>
        <v>0</v>
      </c>
      <c r="AF42" s="178" t="str">
        <f>IF(TRIM(upload!$A42)="", "", upload!AF42)</f>
        <v>Cycling Apparel &amp; Accessories</v>
      </c>
      <c r="AG42" s="178" t="str">
        <f>IF(TRIM(upload!$A42)="", "", upload!AG42)</f>
        <v>male</v>
      </c>
      <c r="AH42" s="178">
        <f>IF(TRIM(upload!$A42)="", "", upload!AH42)</f>
        <v>0</v>
      </c>
      <c r="AI42" s="178">
        <f>IF(TRIM(upload!$A42)="", "", upload!AI42)</f>
        <v>0</v>
      </c>
      <c r="AJ42" s="178" t="str">
        <f>IF(TRIM(upload!$A42)="", "", upload!AJ42)</f>
        <v>used</v>
      </c>
      <c r="AK42" s="178" t="b">
        <f>IF(TRIM(upload!$A42)="", "", upload!AK42)</f>
        <v>1</v>
      </c>
      <c r="AL42" s="178">
        <f>IF(TRIM(upload!$A42)="", "", upload!AL42)</f>
        <v>0</v>
      </c>
      <c r="AM42" s="178">
        <f>IF(TRIM(upload!$A42)="", "", upload!AM42)</f>
        <v>0</v>
      </c>
      <c r="AN42" s="178">
        <f>IF(TRIM(upload!$A42)="", "", upload!AN42)</f>
        <v>0</v>
      </c>
      <c r="AO42" s="178">
        <f>IF(TRIM(upload!$A42)="", "", upload!AO42)</f>
        <v>0</v>
      </c>
      <c r="AP42" s="178">
        <f>IF(TRIM(upload!$A42)="", "", upload!AP42)</f>
        <v>0</v>
      </c>
      <c r="AQ42" s="178">
        <f>IF(TRIM(upload!$A42)="", "", upload!AQ42)</f>
        <v>0</v>
      </c>
      <c r="AR42" s="178" t="str">
        <f>IF(TRIM(upload!$A42)="", "", upload!AR42)</f>
        <v>kg</v>
      </c>
      <c r="AS42" s="178">
        <f>IF(TRIM(upload!$A42)="", "", upload!AS42)</f>
        <v>0</v>
      </c>
      <c r="AT42" s="178">
        <f>IF(TRIM(upload!$A42)="", "", upload!AT42)</f>
        <v>14</v>
      </c>
      <c r="AU42" s="178" t="b">
        <f>IF(TRIM(upload!$A42)="", "", upload!AU42)</f>
        <v>1</v>
      </c>
      <c r="AV42" s="178">
        <f>IF(TRIM(upload!$A42)="", "", upload!AV42)</f>
        <v>0</v>
      </c>
      <c r="AW42" s="178">
        <f>IF(TRIM(upload!$A42)="", "", upload!AW42)</f>
        <v>0</v>
      </c>
      <c r="AX42" s="178" t="b">
        <f>IF(TRIM(upload!$A42)="", "", upload!AX42)</f>
        <v>1</v>
      </c>
      <c r="AY42" s="178">
        <f>IF(TRIM(upload!$A42)="", "", upload!AY42)</f>
        <v>0</v>
      </c>
      <c r="AZ42" s="178">
        <f>IF(TRIM(upload!$A42)="", "", upload!AZ42)</f>
        <v>0</v>
      </c>
      <c r="BA42" s="178" t="b">
        <f>IF(TRIM(upload!$A42)="", "", upload!BA42)</f>
        <v>1</v>
      </c>
      <c r="BB42" s="178">
        <f>IF(TRIM(upload!$A42)="", "", upload!BB42)</f>
        <v>0</v>
      </c>
      <c r="BC42" s="178">
        <f>IF(TRIM(upload!$A42)="", "", upload!BC42)</f>
        <v>0</v>
      </c>
      <c r="BD42" s="178" t="b">
        <f>IF(TRIM(upload!$A42)="", "", upload!BD42)</f>
        <v>1</v>
      </c>
      <c r="BE42" s="178">
        <f>IF(TRIM(upload!$A42)="", "", upload!BE42)</f>
        <v>0</v>
      </c>
      <c r="BF42" s="178">
        <f>IF(TRIM(upload!$A42)="", "", upload!BF42)</f>
        <v>0</v>
      </c>
      <c r="BG42" s="178" t="b">
        <f>IF(TRIM(upload!$A42)="", "", upload!BG42)</f>
        <v>1</v>
      </c>
      <c r="BH42" s="178">
        <f>IF(TRIM(upload!$A42)="", "", upload!BH42)</f>
        <v>0</v>
      </c>
      <c r="BI42" s="178">
        <f>IF(TRIM(upload!$A42)="", "", upload!BI42)</f>
        <v>0</v>
      </c>
      <c r="BJ42" s="178" t="b">
        <f>IF(TRIM(upload!$A42)="", "", upload!BJ42)</f>
        <v>1</v>
      </c>
      <c r="BK42" s="178">
        <f>IF(TRIM(upload!$A42)="", "", upload!BK42)</f>
        <v>0</v>
      </c>
      <c r="BL42" s="178">
        <f>IF(TRIM(upload!$A42)="", "", upload!BL42)</f>
        <v>0</v>
      </c>
      <c r="BM42" s="178" t="b">
        <f>IF(TRIM(upload!$A42)="", "", upload!BM42)</f>
        <v>1</v>
      </c>
      <c r="BN42" s="178">
        <f>IF(TRIM(upload!$A42)="", "", upload!BN42)</f>
        <v>0</v>
      </c>
      <c r="BO42" s="178">
        <f>IF(TRIM(upload!$A42)="", "", upload!BO42)</f>
        <v>0</v>
      </c>
      <c r="BP42" s="178" t="str">
        <f>IF(TRIM(upload!$A42)="", "", upload!BP42)</f>
        <v>draft</v>
      </c>
      <c r="BQ42" s="84"/>
      <c r="BR42" s="84">
        <f>IF(upload!$A42&lt;&gt;"", upload!BR42, "")</f>
        <v>0</v>
      </c>
    </row>
    <row r="43" spans="1:70">
      <c r="A43" s="188" t="str">
        <f>IF(upload!$A43&lt;&gt;"", upload!A43, "")</f>
        <v>Castelli Cycling Australia Long Sleeve White Male Thermal Jersey 28010</v>
      </c>
      <c r="B43" s="178" t="str">
        <f>IF(TRIM(upload!$A43)="", "", upload!B43)</f>
        <v/>
      </c>
      <c r="C43" s="178">
        <f>IF(TRIM(upload!$A43)="", "", upload!C43)</f>
        <v>0</v>
      </c>
      <c r="D43" s="178" t="str">
        <f>IF(TRIM(upload!$A43)="", "", upload!D43)</f>
        <v/>
      </c>
      <c r="E43" s="178">
        <f>IF(TRIM(upload!$A43)="", "", upload!E43)</f>
        <v>0</v>
      </c>
      <c r="F43" s="178" t="str">
        <f>IF(TRIM(upload!$A43)="", "", upload!F43)</f>
        <v/>
      </c>
      <c r="G43" s="178">
        <f>IF(TRIM(upload!$A43)="", "", upload!G43)</f>
        <v>0</v>
      </c>
      <c r="H43" s="178">
        <f>IF(TRIM(upload!$A43)="", "", upload!H43)</f>
        <v>0</v>
      </c>
      <c r="I43" s="178" t="str">
        <f>IF(TRIM(upload!$A43)="", "", upload!I43)</f>
        <v/>
      </c>
      <c r="J43" s="178" t="str">
        <f>IF(TRIM(upload!$A43)="", "", upload!J43)</f>
        <v/>
      </c>
      <c r="K43" s="178">
        <f>IF(TRIM(upload!$A43)="", "", upload!K43)</f>
        <v>0</v>
      </c>
      <c r="L43" s="178">
        <f>IF(TRIM(upload!$A43)="", "", upload!L43)</f>
        <v>0</v>
      </c>
      <c r="M43" s="178">
        <f>IF(TRIM(upload!$A43)="", "", upload!M43)</f>
        <v>0</v>
      </c>
      <c r="N43" s="178">
        <f>IF(TRIM(upload!$A43)="", "", upload!N43)</f>
        <v>0</v>
      </c>
      <c r="O43" s="178" t="str">
        <f>IF(TRIM(upload!$A43)="", "", upload!O43)</f>
        <v/>
      </c>
      <c r="P43" s="178" t="str">
        <f>IF(TRIM(upload!$A43)="", "", upload!P43)</f>
        <v/>
      </c>
      <c r="Q43" s="178">
        <f>IF(TRIM(upload!$A43)="", "", upload!Q43)</f>
        <v>0</v>
      </c>
      <c r="R43" s="178" t="str">
        <f>IF(TRIM(upload!$A43)="", "", upload!R43)</f>
        <v/>
      </c>
      <c r="S43" s="178">
        <f>IF(TRIM(upload!$A43)="", "", upload!S43)</f>
        <v>0</v>
      </c>
      <c r="T43" s="178">
        <f>IF(TRIM(upload!$A43)="", "", upload!T43)</f>
        <v>0</v>
      </c>
      <c r="U43" s="178" t="str">
        <f>IF(TRIM(upload!$A43)="", "", upload!U43)</f>
        <v/>
      </c>
      <c r="V43" s="178" t="str">
        <f>IF(TRIM(upload!$A43)="", "", upload!V43)</f>
        <v/>
      </c>
      <c r="W43" s="178">
        <f>IF(TRIM(upload!$A43)="", "", upload!W43)</f>
        <v>0</v>
      </c>
      <c r="X43" s="178">
        <f>IF(TRIM(upload!$A43)="", "", upload!X43)</f>
        <v>0</v>
      </c>
      <c r="Y43" s="178" t="str">
        <f>IF(TRIM(upload!$A43)="", "", upload!Y43)</f>
        <v/>
      </c>
      <c r="Z43" s="178">
        <f>IF(TRIM(upload!$A43)="", "", upload!Z43)</f>
        <v>0</v>
      </c>
      <c r="AA43" s="178">
        <f>IF(TRIM(upload!$A43)="", "", upload!AA43)</f>
        <v>2</v>
      </c>
      <c r="AB43" s="178" t="str">
        <f>IF(TRIM(upload!$A43)="", "", upload!AB43)</f>
        <v>Castelli Cycling Australia Long Sleeve White Male Thermal Jersey</v>
      </c>
      <c r="AC43" s="178">
        <f>IF(TRIM(upload!$A43)="", "", upload!AC43)</f>
        <v>0</v>
      </c>
      <c r="AD43" s="178" t="str">
        <f>IF(TRIM(upload!$A43)="", "", upload!AD43)</f>
        <v/>
      </c>
      <c r="AE43" s="178">
        <f>IF(TRIM(upload!$A43)="", "", upload!AE43)</f>
        <v>0</v>
      </c>
      <c r="AF43" s="178">
        <f>IF(TRIM(upload!$A43)="", "", upload!AF43)</f>
        <v>0</v>
      </c>
      <c r="AG43" s="178" t="str">
        <f>IF(TRIM(upload!$A43)="", "", upload!AG43)</f>
        <v/>
      </c>
      <c r="AH43" s="178">
        <f>IF(TRIM(upload!$A43)="", "", upload!AH43)</f>
        <v>0</v>
      </c>
      <c r="AI43" s="178">
        <f>IF(TRIM(upload!$A43)="", "", upload!AI43)</f>
        <v>0</v>
      </c>
      <c r="AJ43" s="178" t="str">
        <f>IF(TRIM(upload!$A43)="", "", upload!AJ43)</f>
        <v/>
      </c>
      <c r="AK43" s="178">
        <f>IF(TRIM(upload!$A43)="", "", upload!AK43)</f>
        <v>0</v>
      </c>
      <c r="AL43" s="178">
        <f>IF(TRIM(upload!$A43)="", "", upload!AL43)</f>
        <v>0</v>
      </c>
      <c r="AM43" s="178">
        <f>IF(TRIM(upload!$A43)="", "", upload!AM43)</f>
        <v>0</v>
      </c>
      <c r="AN43" s="178">
        <f>IF(TRIM(upload!$A43)="", "", upload!AN43)</f>
        <v>0</v>
      </c>
      <c r="AO43" s="178">
        <f>IF(TRIM(upload!$A43)="", "", upload!AO43)</f>
        <v>0</v>
      </c>
      <c r="AP43" s="178">
        <f>IF(TRIM(upload!$A43)="", "", upload!AP43)</f>
        <v>0</v>
      </c>
      <c r="AQ43" s="178">
        <f>IF(TRIM(upload!$A43)="", "", upload!AQ43)</f>
        <v>0</v>
      </c>
      <c r="AR43" s="178">
        <f>IF(TRIM(upload!$A43)="", "", upload!AR43)</f>
        <v>0</v>
      </c>
      <c r="AS43" s="178">
        <f>IF(TRIM(upload!$A43)="", "", upload!AS43)</f>
        <v>0</v>
      </c>
      <c r="AT43" s="178" t="str">
        <f>IF(TRIM(upload!$A43)="", "", upload!AT43)</f>
        <v/>
      </c>
      <c r="AU43" s="178">
        <f>IF(TRIM(upload!$A43)="", "", upload!AU43)</f>
        <v>0</v>
      </c>
      <c r="AV43" s="178">
        <f>IF(TRIM(upload!$A43)="", "", upload!AV43)</f>
        <v>0</v>
      </c>
      <c r="AW43" s="178">
        <f>IF(TRIM(upload!$A43)="", "", upload!AW43)</f>
        <v>0</v>
      </c>
      <c r="AX43" s="178">
        <f>IF(TRIM(upload!$A43)="", "", upload!AX43)</f>
        <v>0</v>
      </c>
      <c r="AY43" s="178">
        <f>IF(TRIM(upload!$A43)="", "", upload!AY43)</f>
        <v>0</v>
      </c>
      <c r="AZ43" s="178">
        <f>IF(TRIM(upload!$A43)="", "", upload!AZ43)</f>
        <v>0</v>
      </c>
      <c r="BA43" s="178">
        <f>IF(TRIM(upload!$A43)="", "", upload!BA43)</f>
        <v>0</v>
      </c>
      <c r="BB43" s="178">
        <f>IF(TRIM(upload!$A43)="", "", upload!BB43)</f>
        <v>0</v>
      </c>
      <c r="BC43" s="178">
        <f>IF(TRIM(upload!$A43)="", "", upload!BC43)</f>
        <v>0</v>
      </c>
      <c r="BD43" s="178">
        <f>IF(TRIM(upload!$A43)="", "", upload!BD43)</f>
        <v>0</v>
      </c>
      <c r="BE43" s="178">
        <f>IF(TRIM(upload!$A43)="", "", upload!BE43)</f>
        <v>0</v>
      </c>
      <c r="BF43" s="178">
        <f>IF(TRIM(upload!$A43)="", "", upload!BF43)</f>
        <v>0</v>
      </c>
      <c r="BG43" s="178">
        <f>IF(TRIM(upload!$A43)="", "", upload!BG43)</f>
        <v>0</v>
      </c>
      <c r="BH43" s="178">
        <f>IF(TRIM(upload!$A43)="", "", upload!BH43)</f>
        <v>0</v>
      </c>
      <c r="BI43" s="178">
        <f>IF(TRIM(upload!$A43)="", "", upload!BI43)</f>
        <v>0</v>
      </c>
      <c r="BJ43" s="178">
        <f>IF(TRIM(upload!$A43)="", "", upload!BJ43)</f>
        <v>0</v>
      </c>
      <c r="BK43" s="178">
        <f>IF(TRIM(upload!$A43)="", "", upload!BK43)</f>
        <v>0</v>
      </c>
      <c r="BL43" s="178">
        <f>IF(TRIM(upload!$A43)="", "", upload!BL43)</f>
        <v>0</v>
      </c>
      <c r="BM43" s="178">
        <f>IF(TRIM(upload!$A43)="", "", upload!BM43)</f>
        <v>0</v>
      </c>
      <c r="BN43" s="178">
        <f>IF(TRIM(upload!$A43)="", "", upload!BN43)</f>
        <v>0</v>
      </c>
      <c r="BO43" s="178">
        <f>IF(TRIM(upload!$A43)="", "", upload!BO43)</f>
        <v>0</v>
      </c>
      <c r="BP43" s="178">
        <f>IF(TRIM(upload!$A43)="", "", upload!BP43)</f>
        <v>0</v>
      </c>
      <c r="BQ43" s="84"/>
      <c r="BR43" s="84">
        <f>IF(upload!$A43&lt;&gt;"", upload!BR43, "")</f>
        <v>0</v>
      </c>
    </row>
    <row r="44" spans="1:70">
      <c r="A44" s="188" t="str">
        <f>IF(upload!$A44&lt;&gt;"", upload!A44, "")</f>
        <v>Castelli Cycling Australia Long Sleeve White Male Thermal Jersey 28010</v>
      </c>
      <c r="B44" s="178" t="str">
        <f>IF(TRIM(upload!$A44)="", "", upload!B44)</f>
        <v/>
      </c>
      <c r="C44" s="178">
        <f>IF(TRIM(upload!$A44)="", "", upload!C44)</f>
        <v>0</v>
      </c>
      <c r="D44" s="178" t="str">
        <f>IF(TRIM(upload!$A44)="", "", upload!D44)</f>
        <v/>
      </c>
      <c r="E44" s="178">
        <f>IF(TRIM(upload!$A44)="", "", upload!E44)</f>
        <v>0</v>
      </c>
      <c r="F44" s="178" t="str">
        <f>IF(TRIM(upload!$A44)="", "", upload!F44)</f>
        <v/>
      </c>
      <c r="G44" s="178">
        <f>IF(TRIM(upload!$A44)="", "", upload!G44)</f>
        <v>0</v>
      </c>
      <c r="H44" s="178">
        <f>IF(TRIM(upload!$A44)="", "", upload!H44)</f>
        <v>0</v>
      </c>
      <c r="I44" s="178" t="str">
        <f>IF(TRIM(upload!$A44)="", "", upload!I44)</f>
        <v/>
      </c>
      <c r="J44" s="178" t="str">
        <f>IF(TRIM(upload!$A44)="", "", upload!J44)</f>
        <v/>
      </c>
      <c r="K44" s="178">
        <f>IF(TRIM(upload!$A44)="", "", upload!K44)</f>
        <v>0</v>
      </c>
      <c r="L44" s="178">
        <f>IF(TRIM(upload!$A44)="", "", upload!L44)</f>
        <v>0</v>
      </c>
      <c r="M44" s="178">
        <f>IF(TRIM(upload!$A44)="", "", upload!M44)</f>
        <v>0</v>
      </c>
      <c r="N44" s="178">
        <f>IF(TRIM(upload!$A44)="", "", upload!N44)</f>
        <v>0</v>
      </c>
      <c r="O44" s="178" t="str">
        <f>IF(TRIM(upload!$A44)="", "", upload!O44)</f>
        <v/>
      </c>
      <c r="P44" s="178" t="str">
        <f>IF(TRIM(upload!$A44)="", "", upload!P44)</f>
        <v/>
      </c>
      <c r="Q44" s="178">
        <f>IF(TRIM(upload!$A44)="", "", upload!Q44)</f>
        <v>0</v>
      </c>
      <c r="R44" s="178" t="str">
        <f>IF(TRIM(upload!$A44)="", "", upload!R44)</f>
        <v/>
      </c>
      <c r="S44" s="178">
        <f>IF(TRIM(upload!$A44)="", "", upload!S44)</f>
        <v>0</v>
      </c>
      <c r="T44" s="178">
        <f>IF(TRIM(upload!$A44)="", "", upload!T44)</f>
        <v>0</v>
      </c>
      <c r="U44" s="178" t="str">
        <f>IF(TRIM(upload!$A44)="", "", upload!U44)</f>
        <v/>
      </c>
      <c r="V44" s="178" t="str">
        <f>IF(TRIM(upload!$A44)="", "", upload!V44)</f>
        <v/>
      </c>
      <c r="W44" s="178">
        <f>IF(TRIM(upload!$A44)="", "", upload!W44)</f>
        <v>0</v>
      </c>
      <c r="X44" s="178">
        <f>IF(TRIM(upload!$A44)="", "", upload!X44)</f>
        <v>0</v>
      </c>
      <c r="Y44" s="178" t="str">
        <f>IF(TRIM(upload!$A44)="", "", upload!Y44)</f>
        <v/>
      </c>
      <c r="Z44" s="178">
        <f>IF(TRIM(upload!$A44)="", "", upload!Z44)</f>
        <v>0</v>
      </c>
      <c r="AA44" s="178">
        <f>IF(TRIM(upload!$A44)="", "", upload!AA44)</f>
        <v>3</v>
      </c>
      <c r="AB44" s="178" t="str">
        <f>IF(TRIM(upload!$A44)="", "", upload!AB44)</f>
        <v>Castelli Cycling Australia Long Sleeve White Male Thermal Jersey</v>
      </c>
      <c r="AC44" s="178">
        <f>IF(TRIM(upload!$A44)="", "", upload!AC44)</f>
        <v>0</v>
      </c>
      <c r="AD44" s="178" t="str">
        <f>IF(TRIM(upload!$A44)="", "", upload!AD44)</f>
        <v/>
      </c>
      <c r="AE44" s="178">
        <f>IF(TRIM(upload!$A44)="", "", upload!AE44)</f>
        <v>0</v>
      </c>
      <c r="AF44" s="178">
        <f>IF(TRIM(upload!$A44)="", "", upload!AF44)</f>
        <v>0</v>
      </c>
      <c r="AG44" s="178" t="str">
        <f>IF(TRIM(upload!$A44)="", "", upload!AG44)</f>
        <v/>
      </c>
      <c r="AH44" s="178">
        <f>IF(TRIM(upload!$A44)="", "", upload!AH44)</f>
        <v>0</v>
      </c>
      <c r="AI44" s="178">
        <f>IF(TRIM(upload!$A44)="", "", upload!AI44)</f>
        <v>0</v>
      </c>
      <c r="AJ44" s="178" t="str">
        <f>IF(TRIM(upload!$A44)="", "", upload!AJ44)</f>
        <v/>
      </c>
      <c r="AK44" s="178">
        <f>IF(TRIM(upload!$A44)="", "", upload!AK44)</f>
        <v>0</v>
      </c>
      <c r="AL44" s="178">
        <f>IF(TRIM(upload!$A44)="", "", upload!AL44)</f>
        <v>0</v>
      </c>
      <c r="AM44" s="178">
        <f>IF(TRIM(upload!$A44)="", "", upload!AM44)</f>
        <v>0</v>
      </c>
      <c r="AN44" s="178">
        <f>IF(TRIM(upload!$A44)="", "", upload!AN44)</f>
        <v>0</v>
      </c>
      <c r="AO44" s="178">
        <f>IF(TRIM(upload!$A44)="", "", upload!AO44)</f>
        <v>0</v>
      </c>
      <c r="AP44" s="178">
        <f>IF(TRIM(upload!$A44)="", "", upload!AP44)</f>
        <v>0</v>
      </c>
      <c r="AQ44" s="178">
        <f>IF(TRIM(upload!$A44)="", "", upload!AQ44)</f>
        <v>0</v>
      </c>
      <c r="AR44" s="178">
        <f>IF(TRIM(upload!$A44)="", "", upload!AR44)</f>
        <v>0</v>
      </c>
      <c r="AS44" s="178">
        <f>IF(TRIM(upload!$A44)="", "", upload!AS44)</f>
        <v>0</v>
      </c>
      <c r="AT44" s="178" t="str">
        <f>IF(TRIM(upload!$A44)="", "", upload!AT44)</f>
        <v/>
      </c>
      <c r="AU44" s="178">
        <f>IF(TRIM(upload!$A44)="", "", upload!AU44)</f>
        <v>0</v>
      </c>
      <c r="AV44" s="178">
        <f>IF(TRIM(upload!$A44)="", "", upload!AV44)</f>
        <v>0</v>
      </c>
      <c r="AW44" s="178">
        <f>IF(TRIM(upload!$A44)="", "", upload!AW44)</f>
        <v>0</v>
      </c>
      <c r="AX44" s="178">
        <f>IF(TRIM(upload!$A44)="", "", upload!AX44)</f>
        <v>0</v>
      </c>
      <c r="AY44" s="178">
        <f>IF(TRIM(upload!$A44)="", "", upload!AY44)</f>
        <v>0</v>
      </c>
      <c r="AZ44" s="178">
        <f>IF(TRIM(upload!$A44)="", "", upload!AZ44)</f>
        <v>0</v>
      </c>
      <c r="BA44" s="178">
        <f>IF(TRIM(upload!$A44)="", "", upload!BA44)</f>
        <v>0</v>
      </c>
      <c r="BB44" s="178">
        <f>IF(TRIM(upload!$A44)="", "", upload!BB44)</f>
        <v>0</v>
      </c>
      <c r="BC44" s="178">
        <f>IF(TRIM(upload!$A44)="", "", upload!BC44)</f>
        <v>0</v>
      </c>
      <c r="BD44" s="178">
        <f>IF(TRIM(upload!$A44)="", "", upload!BD44)</f>
        <v>0</v>
      </c>
      <c r="BE44" s="178">
        <f>IF(TRIM(upload!$A44)="", "", upload!BE44)</f>
        <v>0</v>
      </c>
      <c r="BF44" s="178">
        <f>IF(TRIM(upload!$A44)="", "", upload!BF44)</f>
        <v>0</v>
      </c>
      <c r="BG44" s="178">
        <f>IF(TRIM(upload!$A44)="", "", upload!BG44)</f>
        <v>0</v>
      </c>
      <c r="BH44" s="178">
        <f>IF(TRIM(upload!$A44)="", "", upload!BH44)</f>
        <v>0</v>
      </c>
      <c r="BI44" s="178">
        <f>IF(TRIM(upload!$A44)="", "", upload!BI44)</f>
        <v>0</v>
      </c>
      <c r="BJ44" s="178">
        <f>IF(TRIM(upload!$A44)="", "", upload!BJ44)</f>
        <v>0</v>
      </c>
      <c r="BK44" s="178">
        <f>IF(TRIM(upload!$A44)="", "", upload!BK44)</f>
        <v>0</v>
      </c>
      <c r="BL44" s="178">
        <f>IF(TRIM(upload!$A44)="", "", upload!BL44)</f>
        <v>0</v>
      </c>
      <c r="BM44" s="178">
        <f>IF(TRIM(upload!$A44)="", "", upload!BM44)</f>
        <v>0</v>
      </c>
      <c r="BN44" s="178">
        <f>IF(TRIM(upload!$A44)="", "", upload!BN44)</f>
        <v>0</v>
      </c>
      <c r="BO44" s="178">
        <f>IF(TRIM(upload!$A44)="", "", upload!BO44)</f>
        <v>0</v>
      </c>
      <c r="BP44" s="178">
        <f>IF(TRIM(upload!$A44)="", "", upload!BP44)</f>
        <v>0</v>
      </c>
      <c r="BQ44" s="84"/>
      <c r="BR44" s="84">
        <f>IF(upload!$A44&lt;&gt;"", upload!BR44, "")</f>
        <v>0</v>
      </c>
    </row>
    <row r="45" spans="1:70">
      <c r="A45" s="188" t="str">
        <f>IF(upload!$A45&lt;&gt;"", upload!A45, "")</f>
        <v>Castelli Cycling Australia Long Sleeve White Male Thermal Jersey 28010</v>
      </c>
      <c r="B45" s="178" t="str">
        <f>IF(TRIM(upload!$A45)="", "", upload!B45)</f>
        <v/>
      </c>
      <c r="C45" s="178">
        <f>IF(TRIM(upload!$A45)="", "", upload!C45)</f>
        <v>0</v>
      </c>
      <c r="D45" s="178" t="str">
        <f>IF(TRIM(upload!$A45)="", "", upload!D45)</f>
        <v/>
      </c>
      <c r="E45" s="178">
        <f>IF(TRIM(upload!$A45)="", "", upload!E45)</f>
        <v>0</v>
      </c>
      <c r="F45" s="178" t="str">
        <f>IF(TRIM(upload!$A45)="", "", upload!F45)</f>
        <v/>
      </c>
      <c r="G45" s="178">
        <f>IF(TRIM(upload!$A45)="", "", upload!G45)</f>
        <v>0</v>
      </c>
      <c r="H45" s="178">
        <f>IF(TRIM(upload!$A45)="", "", upload!H45)</f>
        <v>0</v>
      </c>
      <c r="I45" s="178" t="str">
        <f>IF(TRIM(upload!$A45)="", "", upload!I45)</f>
        <v/>
      </c>
      <c r="J45" s="178" t="str">
        <f>IF(TRIM(upload!$A45)="", "", upload!J45)</f>
        <v/>
      </c>
      <c r="K45" s="178">
        <f>IF(TRIM(upload!$A45)="", "", upload!K45)</f>
        <v>0</v>
      </c>
      <c r="L45" s="178">
        <f>IF(TRIM(upload!$A45)="", "", upload!L45)</f>
        <v>0</v>
      </c>
      <c r="M45" s="178">
        <f>IF(TRIM(upload!$A45)="", "", upload!M45)</f>
        <v>0</v>
      </c>
      <c r="N45" s="178">
        <f>IF(TRIM(upload!$A45)="", "", upload!N45)</f>
        <v>0</v>
      </c>
      <c r="O45" s="178" t="str">
        <f>IF(TRIM(upload!$A45)="", "", upload!O45)</f>
        <v/>
      </c>
      <c r="P45" s="178" t="str">
        <f>IF(TRIM(upload!$A45)="", "", upload!P45)</f>
        <v/>
      </c>
      <c r="Q45" s="178">
        <f>IF(TRIM(upload!$A45)="", "", upload!Q45)</f>
        <v>0</v>
      </c>
      <c r="R45" s="178" t="str">
        <f>IF(TRIM(upload!$A45)="", "", upload!R45)</f>
        <v/>
      </c>
      <c r="S45" s="178">
        <f>IF(TRIM(upload!$A45)="", "", upload!S45)</f>
        <v>0</v>
      </c>
      <c r="T45" s="178">
        <f>IF(TRIM(upload!$A45)="", "", upload!T45)</f>
        <v>0</v>
      </c>
      <c r="U45" s="178" t="str">
        <f>IF(TRIM(upload!$A45)="", "", upload!U45)</f>
        <v/>
      </c>
      <c r="V45" s="178" t="str">
        <f>IF(TRIM(upload!$A45)="", "", upload!V45)</f>
        <v/>
      </c>
      <c r="W45" s="178">
        <f>IF(TRIM(upload!$A45)="", "", upload!W45)</f>
        <v>0</v>
      </c>
      <c r="X45" s="178">
        <f>IF(TRIM(upload!$A45)="", "", upload!X45)</f>
        <v>0</v>
      </c>
      <c r="Y45" s="178" t="str">
        <f>IF(TRIM(upload!$A45)="", "", upload!Y45)</f>
        <v/>
      </c>
      <c r="Z45" s="178">
        <f>IF(TRIM(upload!$A45)="", "", upload!Z45)</f>
        <v>0</v>
      </c>
      <c r="AA45" s="178">
        <f>IF(TRIM(upload!$A45)="", "", upload!AA45)</f>
        <v>4</v>
      </c>
      <c r="AB45" s="178" t="str">
        <f>IF(TRIM(upload!$A45)="", "", upload!AB45)</f>
        <v>Castelli Cycling Australia Long Sleeve White Male Thermal Jersey</v>
      </c>
      <c r="AC45" s="178">
        <f>IF(TRIM(upload!$A45)="", "", upload!AC45)</f>
        <v>0</v>
      </c>
      <c r="AD45" s="178" t="str">
        <f>IF(TRIM(upload!$A45)="", "", upload!AD45)</f>
        <v/>
      </c>
      <c r="AE45" s="178">
        <f>IF(TRIM(upload!$A45)="", "", upload!AE45)</f>
        <v>0</v>
      </c>
      <c r="AF45" s="178">
        <f>IF(TRIM(upload!$A45)="", "", upload!AF45)</f>
        <v>0</v>
      </c>
      <c r="AG45" s="178" t="str">
        <f>IF(TRIM(upload!$A45)="", "", upload!AG45)</f>
        <v/>
      </c>
      <c r="AH45" s="178">
        <f>IF(TRIM(upload!$A45)="", "", upload!AH45)</f>
        <v>0</v>
      </c>
      <c r="AI45" s="178">
        <f>IF(TRIM(upload!$A45)="", "", upload!AI45)</f>
        <v>0</v>
      </c>
      <c r="AJ45" s="178" t="str">
        <f>IF(TRIM(upload!$A45)="", "", upload!AJ45)</f>
        <v/>
      </c>
      <c r="AK45" s="178">
        <f>IF(TRIM(upload!$A45)="", "", upload!AK45)</f>
        <v>0</v>
      </c>
      <c r="AL45" s="178">
        <f>IF(TRIM(upload!$A45)="", "", upload!AL45)</f>
        <v>0</v>
      </c>
      <c r="AM45" s="178">
        <f>IF(TRIM(upload!$A45)="", "", upload!AM45)</f>
        <v>0</v>
      </c>
      <c r="AN45" s="178">
        <f>IF(TRIM(upload!$A45)="", "", upload!AN45)</f>
        <v>0</v>
      </c>
      <c r="AO45" s="178">
        <f>IF(TRIM(upload!$A45)="", "", upload!AO45)</f>
        <v>0</v>
      </c>
      <c r="AP45" s="178">
        <f>IF(TRIM(upload!$A45)="", "", upload!AP45)</f>
        <v>0</v>
      </c>
      <c r="AQ45" s="178">
        <f>IF(TRIM(upload!$A45)="", "", upload!AQ45)</f>
        <v>0</v>
      </c>
      <c r="AR45" s="178">
        <f>IF(TRIM(upload!$A45)="", "", upload!AR45)</f>
        <v>0</v>
      </c>
      <c r="AS45" s="178">
        <f>IF(TRIM(upload!$A45)="", "", upload!AS45)</f>
        <v>0</v>
      </c>
      <c r="AT45" s="178" t="str">
        <f>IF(TRIM(upload!$A45)="", "", upload!AT45)</f>
        <v/>
      </c>
      <c r="AU45" s="178">
        <f>IF(TRIM(upload!$A45)="", "", upload!AU45)</f>
        <v>0</v>
      </c>
      <c r="AV45" s="178">
        <f>IF(TRIM(upload!$A45)="", "", upload!AV45)</f>
        <v>0</v>
      </c>
      <c r="AW45" s="178">
        <f>IF(TRIM(upload!$A45)="", "", upload!AW45)</f>
        <v>0</v>
      </c>
      <c r="AX45" s="178">
        <f>IF(TRIM(upload!$A45)="", "", upload!AX45)</f>
        <v>0</v>
      </c>
      <c r="AY45" s="178">
        <f>IF(TRIM(upload!$A45)="", "", upload!AY45)</f>
        <v>0</v>
      </c>
      <c r="AZ45" s="178">
        <f>IF(TRIM(upload!$A45)="", "", upload!AZ45)</f>
        <v>0</v>
      </c>
      <c r="BA45" s="178">
        <f>IF(TRIM(upload!$A45)="", "", upload!BA45)</f>
        <v>0</v>
      </c>
      <c r="BB45" s="178">
        <f>IF(TRIM(upload!$A45)="", "", upload!BB45)</f>
        <v>0</v>
      </c>
      <c r="BC45" s="178">
        <f>IF(TRIM(upload!$A45)="", "", upload!BC45)</f>
        <v>0</v>
      </c>
      <c r="BD45" s="178">
        <f>IF(TRIM(upload!$A45)="", "", upload!BD45)</f>
        <v>0</v>
      </c>
      <c r="BE45" s="178">
        <f>IF(TRIM(upload!$A45)="", "", upload!BE45)</f>
        <v>0</v>
      </c>
      <c r="BF45" s="178">
        <f>IF(TRIM(upload!$A45)="", "", upload!BF45)</f>
        <v>0</v>
      </c>
      <c r="BG45" s="178">
        <f>IF(TRIM(upload!$A45)="", "", upload!BG45)</f>
        <v>0</v>
      </c>
      <c r="BH45" s="178">
        <f>IF(TRIM(upload!$A45)="", "", upload!BH45)</f>
        <v>0</v>
      </c>
      <c r="BI45" s="178">
        <f>IF(TRIM(upload!$A45)="", "", upload!BI45)</f>
        <v>0</v>
      </c>
      <c r="BJ45" s="178">
        <f>IF(TRIM(upload!$A45)="", "", upload!BJ45)</f>
        <v>0</v>
      </c>
      <c r="BK45" s="178">
        <f>IF(TRIM(upload!$A45)="", "", upload!BK45)</f>
        <v>0</v>
      </c>
      <c r="BL45" s="178">
        <f>IF(TRIM(upload!$A45)="", "", upload!BL45)</f>
        <v>0</v>
      </c>
      <c r="BM45" s="178">
        <f>IF(TRIM(upload!$A45)="", "", upload!BM45)</f>
        <v>0</v>
      </c>
      <c r="BN45" s="178">
        <f>IF(TRIM(upload!$A45)="", "", upload!BN45)</f>
        <v>0</v>
      </c>
      <c r="BO45" s="178">
        <f>IF(TRIM(upload!$A45)="", "", upload!BO45)</f>
        <v>0</v>
      </c>
      <c r="BP45" s="178">
        <f>IF(TRIM(upload!$A45)="", "", upload!BP45)</f>
        <v>0</v>
      </c>
      <c r="BQ45" s="84"/>
      <c r="BR45" s="84">
        <f>IF(upload!$A45&lt;&gt;"", upload!BR45, "")</f>
        <v>0</v>
      </c>
    </row>
    <row r="46" spans="1:70">
      <c r="A46" s="188" t="str">
        <f>IF(upload!$A46&lt;&gt;"", upload!A46, "")</f>
        <v>Castelli Cycling Australia Long Sleeve White Male Thermal Jersey 28011</v>
      </c>
      <c r="B46" s="178" t="str">
        <f>IF(TRIM(upload!$A46)="", "", upload!B46)</f>
        <v>Castelli Cycling Australia Long Sleeve White Male Thermal Jersey</v>
      </c>
      <c r="C46" s="178" t="str">
        <f ca="1">IF(TRIM(upload!$A46)="", "", upload!C46)</f>
        <v>&lt;html&gt;&lt;body&gt;&lt;b&gt;Key Information&lt;/b&gt;&lt;br&gt;&lt;b&gt;Brand:&lt;/b&gt; Castelli&lt;br&gt;&lt;b&gt;ProTeam:&lt;/b&gt;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00028011 7-A-5&lt;/body&gt;&lt;/html&gt;</v>
      </c>
      <c r="D46" s="178" t="str">
        <f>IF(TRIM(upload!$A46)="", "", upload!D46)</f>
        <v>vc80</v>
      </c>
      <c r="E46" s="178" t="str">
        <f>IF(TRIM(upload!$A46)="", "", upload!E46)</f>
        <v>Sporting Goods &gt; Outdoor Recreation &gt; Cycling &gt; Cycling Apparel &amp; Accessories</v>
      </c>
      <c r="F46" s="178" t="str">
        <f>IF(TRIM(upload!$A46)="", "", upload!F46)</f>
        <v>Long Sleeve Jersey</v>
      </c>
      <c r="G46" s="178" t="str">
        <f>IF(TRIM(upload!$A46)="", "", upload!G46)</f>
        <v>New Arrivals, __label:New Arrivals</v>
      </c>
      <c r="H46" s="178" t="b">
        <f>IF(TRIM(upload!$A46)="", "", upload!H46)</f>
        <v>0</v>
      </c>
      <c r="I46" s="178" t="str">
        <f>IF(TRIM(upload!$A46)="", "", upload!I46)</f>
        <v>Size</v>
      </c>
      <c r="J46" s="178" t="str">
        <f>IF(TRIM(upload!$A46)="", "", upload!J46)</f>
        <v>XS</v>
      </c>
      <c r="K46" s="178">
        <f>IF(TRIM(upload!$A46)="", "", upload!K46)</f>
        <v>0</v>
      </c>
      <c r="L46" s="178">
        <f>IF(TRIM(upload!$A46)="", "", upload!L46)</f>
        <v>0</v>
      </c>
      <c r="M46" s="178">
        <f>IF(TRIM(upload!$A46)="", "", upload!M46)</f>
        <v>0</v>
      </c>
      <c r="N46" s="178">
        <f>IF(TRIM(upload!$A46)="", "", upload!N46)</f>
        <v>0</v>
      </c>
      <c r="O46" s="178" t="str">
        <f>IF(TRIM(upload!$A46)="", "", upload!O46)</f>
        <v>00028011 7-A-5</v>
      </c>
      <c r="P46" s="178">
        <f>IF(TRIM(upload!$A46)="", "", upload!P46)</f>
        <v>1250</v>
      </c>
      <c r="Q46" s="178" t="str">
        <f>IF(TRIM(upload!$A46)="", "", upload!Q46)</f>
        <v>shopify</v>
      </c>
      <c r="R46" s="178">
        <f>IF(TRIM(upload!$A46)="", "", upload!R46)</f>
        <v>1</v>
      </c>
      <c r="S46" s="178" t="str">
        <f>IF(TRIM(upload!$A46)="", "", upload!S46)</f>
        <v>deny</v>
      </c>
      <c r="T46" s="178" t="str">
        <f>IF(TRIM(upload!$A46)="", "", upload!T46)</f>
        <v>manual</v>
      </c>
      <c r="U46" s="178">
        <f>IF(TRIM(upload!$A46)="", "", upload!U46)</f>
        <v>59.988</v>
      </c>
      <c r="V46" s="178">
        <f>IF(TRIM(upload!$A46)="", "", upload!V46)</f>
        <v>0</v>
      </c>
      <c r="W46" s="178" t="b">
        <f>IF(TRIM(upload!$A46)="", "", upload!W46)</f>
        <v>1</v>
      </c>
      <c r="X46" s="178" t="b">
        <f>IF(TRIM(upload!$A46)="", "", upload!X46)</f>
        <v>1</v>
      </c>
      <c r="Y46" s="178" t="str">
        <f>IF(TRIM(upload!$A46)="", "", upload!Y46)</f>
        <v>28011</v>
      </c>
      <c r="Z46" s="178">
        <f>IF(TRIM(upload!$A46)="", "", upload!Z46)</f>
        <v>0</v>
      </c>
      <c r="AA46" s="178">
        <f>IF(TRIM(upload!$A46)="", "", upload!AA46)</f>
        <v>1</v>
      </c>
      <c r="AB46" s="178" t="str">
        <f>IF(TRIM(upload!$A46)="", "", upload!AB46)</f>
        <v>Castelli Cycling Australia Long Sleeve White Male Thermal Jersey</v>
      </c>
      <c r="AC46" s="178" t="b">
        <f>IF(TRIM(upload!$A46)="", "", upload!AC46)</f>
        <v>0</v>
      </c>
      <c r="AD46" s="178" t="str">
        <f>IF(TRIM(upload!$A46)="", "", upload!AD46)</f>
        <v>Castelli Cycling Australia Long Sleeve White Male Thermal Jersey</v>
      </c>
      <c r="AE46" s="178">
        <f>IF(TRIM(upload!$A46)="", "", upload!AE46)</f>
        <v>0</v>
      </c>
      <c r="AF46" s="178" t="str">
        <f>IF(TRIM(upload!$A46)="", "", upload!AF46)</f>
        <v>Cycling Apparel &amp; Accessories</v>
      </c>
      <c r="AG46" s="178" t="str">
        <f>IF(TRIM(upload!$A46)="", "", upload!AG46)</f>
        <v>male</v>
      </c>
      <c r="AH46" s="178">
        <f>IF(TRIM(upload!$A46)="", "", upload!AH46)</f>
        <v>0</v>
      </c>
      <c r="AI46" s="178">
        <f>IF(TRIM(upload!$A46)="", "", upload!AI46)</f>
        <v>0</v>
      </c>
      <c r="AJ46" s="178" t="str">
        <f>IF(TRIM(upload!$A46)="", "", upload!AJ46)</f>
        <v>used</v>
      </c>
      <c r="AK46" s="178" t="b">
        <f>IF(TRIM(upload!$A46)="", "", upload!AK46)</f>
        <v>1</v>
      </c>
      <c r="AL46" s="178">
        <f>IF(TRIM(upload!$A46)="", "", upload!AL46)</f>
        <v>0</v>
      </c>
      <c r="AM46" s="178">
        <f>IF(TRIM(upload!$A46)="", "", upload!AM46)</f>
        <v>0</v>
      </c>
      <c r="AN46" s="178">
        <f>IF(TRIM(upload!$A46)="", "", upload!AN46)</f>
        <v>0</v>
      </c>
      <c r="AO46" s="178">
        <f>IF(TRIM(upload!$A46)="", "", upload!AO46)</f>
        <v>0</v>
      </c>
      <c r="AP46" s="178">
        <f>IF(TRIM(upload!$A46)="", "", upload!AP46)</f>
        <v>0</v>
      </c>
      <c r="AQ46" s="178">
        <f>IF(TRIM(upload!$A46)="", "", upload!AQ46)</f>
        <v>0</v>
      </c>
      <c r="AR46" s="178" t="str">
        <f>IF(TRIM(upload!$A46)="", "", upload!AR46)</f>
        <v>kg</v>
      </c>
      <c r="AS46" s="178">
        <f>IF(TRIM(upload!$A46)="", "", upload!AS46)</f>
        <v>0</v>
      </c>
      <c r="AT46" s="178">
        <f>IF(TRIM(upload!$A46)="", "", upload!AT46)</f>
        <v>14</v>
      </c>
      <c r="AU46" s="178" t="b">
        <f>IF(TRIM(upload!$A46)="", "", upload!AU46)</f>
        <v>1</v>
      </c>
      <c r="AV46" s="178">
        <f>IF(TRIM(upload!$A46)="", "", upload!AV46)</f>
        <v>0</v>
      </c>
      <c r="AW46" s="178">
        <f>IF(TRIM(upload!$A46)="", "", upload!AW46)</f>
        <v>0</v>
      </c>
      <c r="AX46" s="178" t="b">
        <f>IF(TRIM(upload!$A46)="", "", upload!AX46)</f>
        <v>1</v>
      </c>
      <c r="AY46" s="178">
        <f>IF(TRIM(upload!$A46)="", "", upload!AY46)</f>
        <v>0</v>
      </c>
      <c r="AZ46" s="178">
        <f>IF(TRIM(upload!$A46)="", "", upload!AZ46)</f>
        <v>0</v>
      </c>
      <c r="BA46" s="178" t="b">
        <f>IF(TRIM(upload!$A46)="", "", upload!BA46)</f>
        <v>1</v>
      </c>
      <c r="BB46" s="178">
        <f>IF(TRIM(upload!$A46)="", "", upload!BB46)</f>
        <v>0</v>
      </c>
      <c r="BC46" s="178">
        <f>IF(TRIM(upload!$A46)="", "", upload!BC46)</f>
        <v>0</v>
      </c>
      <c r="BD46" s="178" t="b">
        <f>IF(TRIM(upload!$A46)="", "", upload!BD46)</f>
        <v>1</v>
      </c>
      <c r="BE46" s="178">
        <f>IF(TRIM(upload!$A46)="", "", upload!BE46)</f>
        <v>0</v>
      </c>
      <c r="BF46" s="178">
        <f>IF(TRIM(upload!$A46)="", "", upload!BF46)</f>
        <v>0</v>
      </c>
      <c r="BG46" s="178" t="b">
        <f>IF(TRIM(upload!$A46)="", "", upload!BG46)</f>
        <v>1</v>
      </c>
      <c r="BH46" s="178">
        <f>IF(TRIM(upload!$A46)="", "", upload!BH46)</f>
        <v>0</v>
      </c>
      <c r="BI46" s="178">
        <f>IF(TRIM(upload!$A46)="", "", upload!BI46)</f>
        <v>0</v>
      </c>
      <c r="BJ46" s="178" t="b">
        <f>IF(TRIM(upload!$A46)="", "", upload!BJ46)</f>
        <v>1</v>
      </c>
      <c r="BK46" s="178">
        <f>IF(TRIM(upload!$A46)="", "", upload!BK46)</f>
        <v>0</v>
      </c>
      <c r="BL46" s="178">
        <f>IF(TRIM(upload!$A46)="", "", upload!BL46)</f>
        <v>0</v>
      </c>
      <c r="BM46" s="178" t="b">
        <f>IF(TRIM(upload!$A46)="", "", upload!BM46)</f>
        <v>1</v>
      </c>
      <c r="BN46" s="178">
        <f>IF(TRIM(upload!$A46)="", "", upload!BN46)</f>
        <v>0</v>
      </c>
      <c r="BO46" s="178">
        <f>IF(TRIM(upload!$A46)="", "", upload!BO46)</f>
        <v>0</v>
      </c>
      <c r="BP46" s="178" t="str">
        <f>IF(TRIM(upload!$A46)="", "", upload!BP46)</f>
        <v>draft</v>
      </c>
      <c r="BQ46" s="84"/>
      <c r="BR46" s="84">
        <f>IF(upload!$A46&lt;&gt;"", upload!BR46, "")</f>
        <v>0</v>
      </c>
    </row>
    <row r="47" spans="1:70">
      <c r="A47" s="188" t="str">
        <f>IF(upload!$A47&lt;&gt;"", upload!A47, "")</f>
        <v>Castelli Cycling Australia Long Sleeve White Male Thermal Jersey 28011</v>
      </c>
      <c r="B47" s="178" t="str">
        <f>IF(TRIM(upload!$A47)="", "", upload!B47)</f>
        <v/>
      </c>
      <c r="C47" s="178">
        <f>IF(TRIM(upload!$A47)="", "", upload!C47)</f>
        <v>0</v>
      </c>
      <c r="D47" s="178" t="str">
        <f>IF(TRIM(upload!$A47)="", "", upload!D47)</f>
        <v/>
      </c>
      <c r="E47" s="178">
        <f>IF(TRIM(upload!$A47)="", "", upload!E47)</f>
        <v>0</v>
      </c>
      <c r="F47" s="178" t="str">
        <f>IF(TRIM(upload!$A47)="", "", upload!F47)</f>
        <v/>
      </c>
      <c r="G47" s="178">
        <f>IF(TRIM(upload!$A47)="", "", upload!G47)</f>
        <v>0</v>
      </c>
      <c r="H47" s="178">
        <f>IF(TRIM(upload!$A47)="", "", upload!H47)</f>
        <v>0</v>
      </c>
      <c r="I47" s="178" t="str">
        <f>IF(TRIM(upload!$A47)="", "", upload!I47)</f>
        <v/>
      </c>
      <c r="J47" s="178" t="str">
        <f>IF(TRIM(upload!$A47)="", "", upload!J47)</f>
        <v/>
      </c>
      <c r="K47" s="178">
        <f>IF(TRIM(upload!$A47)="", "", upload!K47)</f>
        <v>0</v>
      </c>
      <c r="L47" s="178">
        <f>IF(TRIM(upload!$A47)="", "", upload!L47)</f>
        <v>0</v>
      </c>
      <c r="M47" s="178">
        <f>IF(TRIM(upload!$A47)="", "", upload!M47)</f>
        <v>0</v>
      </c>
      <c r="N47" s="178">
        <f>IF(TRIM(upload!$A47)="", "", upload!N47)</f>
        <v>0</v>
      </c>
      <c r="O47" s="178" t="str">
        <f>IF(TRIM(upload!$A47)="", "", upload!O47)</f>
        <v/>
      </c>
      <c r="P47" s="178" t="str">
        <f>IF(TRIM(upload!$A47)="", "", upload!P47)</f>
        <v/>
      </c>
      <c r="Q47" s="178">
        <f>IF(TRIM(upload!$A47)="", "", upload!Q47)</f>
        <v>0</v>
      </c>
      <c r="R47" s="178" t="str">
        <f>IF(TRIM(upload!$A47)="", "", upload!R47)</f>
        <v/>
      </c>
      <c r="S47" s="178">
        <f>IF(TRIM(upload!$A47)="", "", upload!S47)</f>
        <v>0</v>
      </c>
      <c r="T47" s="178">
        <f>IF(TRIM(upload!$A47)="", "", upload!T47)</f>
        <v>0</v>
      </c>
      <c r="U47" s="178" t="str">
        <f>IF(TRIM(upload!$A47)="", "", upload!U47)</f>
        <v/>
      </c>
      <c r="V47" s="178" t="str">
        <f>IF(TRIM(upload!$A47)="", "", upload!V47)</f>
        <v/>
      </c>
      <c r="W47" s="178">
        <f>IF(TRIM(upload!$A47)="", "", upload!W47)</f>
        <v>0</v>
      </c>
      <c r="X47" s="178">
        <f>IF(TRIM(upload!$A47)="", "", upload!X47)</f>
        <v>0</v>
      </c>
      <c r="Y47" s="178" t="str">
        <f>IF(TRIM(upload!$A47)="", "", upload!Y47)</f>
        <v/>
      </c>
      <c r="Z47" s="178">
        <f>IF(TRIM(upload!$A47)="", "", upload!Z47)</f>
        <v>0</v>
      </c>
      <c r="AA47" s="178">
        <f>IF(TRIM(upload!$A47)="", "", upload!AA47)</f>
        <v>2</v>
      </c>
      <c r="AB47" s="178" t="str">
        <f>IF(TRIM(upload!$A47)="", "", upload!AB47)</f>
        <v>Castelli Cycling Australia Long Sleeve White Male Thermal Jersey</v>
      </c>
      <c r="AC47" s="178">
        <f>IF(TRIM(upload!$A47)="", "", upload!AC47)</f>
        <v>0</v>
      </c>
      <c r="AD47" s="178" t="str">
        <f>IF(TRIM(upload!$A47)="", "", upload!AD47)</f>
        <v/>
      </c>
      <c r="AE47" s="178">
        <f>IF(TRIM(upload!$A47)="", "", upload!AE47)</f>
        <v>0</v>
      </c>
      <c r="AF47" s="178">
        <f>IF(TRIM(upload!$A47)="", "", upload!AF47)</f>
        <v>0</v>
      </c>
      <c r="AG47" s="178" t="str">
        <f>IF(TRIM(upload!$A47)="", "", upload!AG47)</f>
        <v/>
      </c>
      <c r="AH47" s="178">
        <f>IF(TRIM(upload!$A47)="", "", upload!AH47)</f>
        <v>0</v>
      </c>
      <c r="AI47" s="178">
        <f>IF(TRIM(upload!$A47)="", "", upload!AI47)</f>
        <v>0</v>
      </c>
      <c r="AJ47" s="178" t="str">
        <f>IF(TRIM(upload!$A47)="", "", upload!AJ47)</f>
        <v/>
      </c>
      <c r="AK47" s="178">
        <f>IF(TRIM(upload!$A47)="", "", upload!AK47)</f>
        <v>0</v>
      </c>
      <c r="AL47" s="178">
        <f>IF(TRIM(upload!$A47)="", "", upload!AL47)</f>
        <v>0</v>
      </c>
      <c r="AM47" s="178">
        <f>IF(TRIM(upload!$A47)="", "", upload!AM47)</f>
        <v>0</v>
      </c>
      <c r="AN47" s="178">
        <f>IF(TRIM(upload!$A47)="", "", upload!AN47)</f>
        <v>0</v>
      </c>
      <c r="AO47" s="178">
        <f>IF(TRIM(upload!$A47)="", "", upload!AO47)</f>
        <v>0</v>
      </c>
      <c r="AP47" s="178">
        <f>IF(TRIM(upload!$A47)="", "", upload!AP47)</f>
        <v>0</v>
      </c>
      <c r="AQ47" s="178">
        <f>IF(TRIM(upload!$A47)="", "", upload!AQ47)</f>
        <v>0</v>
      </c>
      <c r="AR47" s="178">
        <f>IF(TRIM(upload!$A47)="", "", upload!AR47)</f>
        <v>0</v>
      </c>
      <c r="AS47" s="178">
        <f>IF(TRIM(upload!$A47)="", "", upload!AS47)</f>
        <v>0</v>
      </c>
      <c r="AT47" s="178" t="str">
        <f>IF(TRIM(upload!$A47)="", "", upload!AT47)</f>
        <v/>
      </c>
      <c r="AU47" s="178">
        <f>IF(TRIM(upload!$A47)="", "", upload!AU47)</f>
        <v>0</v>
      </c>
      <c r="AV47" s="178">
        <f>IF(TRIM(upload!$A47)="", "", upload!AV47)</f>
        <v>0</v>
      </c>
      <c r="AW47" s="178">
        <f>IF(TRIM(upload!$A47)="", "", upload!AW47)</f>
        <v>0</v>
      </c>
      <c r="AX47" s="178">
        <f>IF(TRIM(upload!$A47)="", "", upload!AX47)</f>
        <v>0</v>
      </c>
      <c r="AY47" s="178">
        <f>IF(TRIM(upload!$A47)="", "", upload!AY47)</f>
        <v>0</v>
      </c>
      <c r="AZ47" s="178">
        <f>IF(TRIM(upload!$A47)="", "", upload!AZ47)</f>
        <v>0</v>
      </c>
      <c r="BA47" s="178">
        <f>IF(TRIM(upload!$A47)="", "", upload!BA47)</f>
        <v>0</v>
      </c>
      <c r="BB47" s="178">
        <f>IF(TRIM(upload!$A47)="", "", upload!BB47)</f>
        <v>0</v>
      </c>
      <c r="BC47" s="178">
        <f>IF(TRIM(upload!$A47)="", "", upload!BC47)</f>
        <v>0</v>
      </c>
      <c r="BD47" s="178">
        <f>IF(TRIM(upload!$A47)="", "", upload!BD47)</f>
        <v>0</v>
      </c>
      <c r="BE47" s="178">
        <f>IF(TRIM(upload!$A47)="", "", upload!BE47)</f>
        <v>0</v>
      </c>
      <c r="BF47" s="178">
        <f>IF(TRIM(upload!$A47)="", "", upload!BF47)</f>
        <v>0</v>
      </c>
      <c r="BG47" s="178">
        <f>IF(TRIM(upload!$A47)="", "", upload!BG47)</f>
        <v>0</v>
      </c>
      <c r="BH47" s="178">
        <f>IF(TRIM(upload!$A47)="", "", upload!BH47)</f>
        <v>0</v>
      </c>
      <c r="BI47" s="178">
        <f>IF(TRIM(upload!$A47)="", "", upload!BI47)</f>
        <v>0</v>
      </c>
      <c r="BJ47" s="178">
        <f>IF(TRIM(upload!$A47)="", "", upload!BJ47)</f>
        <v>0</v>
      </c>
      <c r="BK47" s="178">
        <f>IF(TRIM(upload!$A47)="", "", upload!BK47)</f>
        <v>0</v>
      </c>
      <c r="BL47" s="178">
        <f>IF(TRIM(upload!$A47)="", "", upload!BL47)</f>
        <v>0</v>
      </c>
      <c r="BM47" s="178">
        <f>IF(TRIM(upload!$A47)="", "", upload!BM47)</f>
        <v>0</v>
      </c>
      <c r="BN47" s="178">
        <f>IF(TRIM(upload!$A47)="", "", upload!BN47)</f>
        <v>0</v>
      </c>
      <c r="BO47" s="178">
        <f>IF(TRIM(upload!$A47)="", "", upload!BO47)</f>
        <v>0</v>
      </c>
      <c r="BP47" s="178">
        <f>IF(TRIM(upload!$A47)="", "", upload!BP47)</f>
        <v>0</v>
      </c>
      <c r="BQ47" s="84"/>
      <c r="BR47" s="84">
        <f>IF(upload!$A47&lt;&gt;"", upload!BR47, "")</f>
        <v>0</v>
      </c>
    </row>
    <row r="48" spans="1:70">
      <c r="A48" s="188" t="str">
        <f>IF(upload!$A48&lt;&gt;"", upload!A48, "")</f>
        <v>Castelli Cycling Australia Long Sleeve White Male Thermal Jersey 28011</v>
      </c>
      <c r="B48" s="178" t="str">
        <f>IF(TRIM(upload!$A48)="", "", upload!B48)</f>
        <v/>
      </c>
      <c r="C48" s="178">
        <f>IF(TRIM(upload!$A48)="", "", upload!C48)</f>
        <v>0</v>
      </c>
      <c r="D48" s="178" t="str">
        <f>IF(TRIM(upload!$A48)="", "", upload!D48)</f>
        <v/>
      </c>
      <c r="E48" s="178">
        <f>IF(TRIM(upload!$A48)="", "", upload!E48)</f>
        <v>0</v>
      </c>
      <c r="F48" s="178" t="str">
        <f>IF(TRIM(upload!$A48)="", "", upload!F48)</f>
        <v/>
      </c>
      <c r="G48" s="178">
        <f>IF(TRIM(upload!$A48)="", "", upload!G48)</f>
        <v>0</v>
      </c>
      <c r="H48" s="178">
        <f>IF(TRIM(upload!$A48)="", "", upload!H48)</f>
        <v>0</v>
      </c>
      <c r="I48" s="178" t="str">
        <f>IF(TRIM(upload!$A48)="", "", upload!I48)</f>
        <v/>
      </c>
      <c r="J48" s="178" t="str">
        <f>IF(TRIM(upload!$A48)="", "", upload!J48)</f>
        <v/>
      </c>
      <c r="K48" s="178">
        <f>IF(TRIM(upload!$A48)="", "", upload!K48)</f>
        <v>0</v>
      </c>
      <c r="L48" s="178">
        <f>IF(TRIM(upload!$A48)="", "", upload!L48)</f>
        <v>0</v>
      </c>
      <c r="M48" s="178">
        <f>IF(TRIM(upload!$A48)="", "", upload!M48)</f>
        <v>0</v>
      </c>
      <c r="N48" s="178">
        <f>IF(TRIM(upload!$A48)="", "", upload!N48)</f>
        <v>0</v>
      </c>
      <c r="O48" s="178" t="str">
        <f>IF(TRIM(upload!$A48)="", "", upload!O48)</f>
        <v/>
      </c>
      <c r="P48" s="178" t="str">
        <f>IF(TRIM(upload!$A48)="", "", upload!P48)</f>
        <v/>
      </c>
      <c r="Q48" s="178">
        <f>IF(TRIM(upload!$A48)="", "", upload!Q48)</f>
        <v>0</v>
      </c>
      <c r="R48" s="178" t="str">
        <f>IF(TRIM(upload!$A48)="", "", upload!R48)</f>
        <v/>
      </c>
      <c r="S48" s="178">
        <f>IF(TRIM(upload!$A48)="", "", upload!S48)</f>
        <v>0</v>
      </c>
      <c r="T48" s="178">
        <f>IF(TRIM(upload!$A48)="", "", upload!T48)</f>
        <v>0</v>
      </c>
      <c r="U48" s="178" t="str">
        <f>IF(TRIM(upload!$A48)="", "", upload!U48)</f>
        <v/>
      </c>
      <c r="V48" s="178" t="str">
        <f>IF(TRIM(upload!$A48)="", "", upload!V48)</f>
        <v/>
      </c>
      <c r="W48" s="178">
        <f>IF(TRIM(upload!$A48)="", "", upload!W48)</f>
        <v>0</v>
      </c>
      <c r="X48" s="178">
        <f>IF(TRIM(upload!$A48)="", "", upload!X48)</f>
        <v>0</v>
      </c>
      <c r="Y48" s="178" t="str">
        <f>IF(TRIM(upload!$A48)="", "", upload!Y48)</f>
        <v/>
      </c>
      <c r="Z48" s="178">
        <f>IF(TRIM(upload!$A48)="", "", upload!Z48)</f>
        <v>0</v>
      </c>
      <c r="AA48" s="178">
        <f>IF(TRIM(upload!$A48)="", "", upload!AA48)</f>
        <v>3</v>
      </c>
      <c r="AB48" s="178" t="str">
        <f>IF(TRIM(upload!$A48)="", "", upload!AB48)</f>
        <v>Castelli Cycling Australia Long Sleeve White Male Thermal Jersey</v>
      </c>
      <c r="AC48" s="178">
        <f>IF(TRIM(upload!$A48)="", "", upload!AC48)</f>
        <v>0</v>
      </c>
      <c r="AD48" s="178" t="str">
        <f>IF(TRIM(upload!$A48)="", "", upload!AD48)</f>
        <v/>
      </c>
      <c r="AE48" s="178">
        <f>IF(TRIM(upload!$A48)="", "", upload!AE48)</f>
        <v>0</v>
      </c>
      <c r="AF48" s="178">
        <f>IF(TRIM(upload!$A48)="", "", upload!AF48)</f>
        <v>0</v>
      </c>
      <c r="AG48" s="178" t="str">
        <f>IF(TRIM(upload!$A48)="", "", upload!AG48)</f>
        <v/>
      </c>
      <c r="AH48" s="178">
        <f>IF(TRIM(upload!$A48)="", "", upload!AH48)</f>
        <v>0</v>
      </c>
      <c r="AI48" s="178">
        <f>IF(TRIM(upload!$A48)="", "", upload!AI48)</f>
        <v>0</v>
      </c>
      <c r="AJ48" s="178" t="str">
        <f>IF(TRIM(upload!$A48)="", "", upload!AJ48)</f>
        <v/>
      </c>
      <c r="AK48" s="178">
        <f>IF(TRIM(upload!$A48)="", "", upload!AK48)</f>
        <v>0</v>
      </c>
      <c r="AL48" s="178">
        <f>IF(TRIM(upload!$A48)="", "", upload!AL48)</f>
        <v>0</v>
      </c>
      <c r="AM48" s="178">
        <f>IF(TRIM(upload!$A48)="", "", upload!AM48)</f>
        <v>0</v>
      </c>
      <c r="AN48" s="178">
        <f>IF(TRIM(upload!$A48)="", "", upload!AN48)</f>
        <v>0</v>
      </c>
      <c r="AO48" s="178">
        <f>IF(TRIM(upload!$A48)="", "", upload!AO48)</f>
        <v>0</v>
      </c>
      <c r="AP48" s="178">
        <f>IF(TRIM(upload!$A48)="", "", upload!AP48)</f>
        <v>0</v>
      </c>
      <c r="AQ48" s="178">
        <f>IF(TRIM(upload!$A48)="", "", upload!AQ48)</f>
        <v>0</v>
      </c>
      <c r="AR48" s="178">
        <f>IF(TRIM(upload!$A48)="", "", upload!AR48)</f>
        <v>0</v>
      </c>
      <c r="AS48" s="178">
        <f>IF(TRIM(upload!$A48)="", "", upload!AS48)</f>
        <v>0</v>
      </c>
      <c r="AT48" s="178" t="str">
        <f>IF(TRIM(upload!$A48)="", "", upload!AT48)</f>
        <v/>
      </c>
      <c r="AU48" s="178">
        <f>IF(TRIM(upload!$A48)="", "", upload!AU48)</f>
        <v>0</v>
      </c>
      <c r="AV48" s="178">
        <f>IF(TRIM(upload!$A48)="", "", upload!AV48)</f>
        <v>0</v>
      </c>
      <c r="AW48" s="178">
        <f>IF(TRIM(upload!$A48)="", "", upload!AW48)</f>
        <v>0</v>
      </c>
      <c r="AX48" s="178">
        <f>IF(TRIM(upload!$A48)="", "", upload!AX48)</f>
        <v>0</v>
      </c>
      <c r="AY48" s="178">
        <f>IF(TRIM(upload!$A48)="", "", upload!AY48)</f>
        <v>0</v>
      </c>
      <c r="AZ48" s="178">
        <f>IF(TRIM(upload!$A48)="", "", upload!AZ48)</f>
        <v>0</v>
      </c>
      <c r="BA48" s="178">
        <f>IF(TRIM(upload!$A48)="", "", upload!BA48)</f>
        <v>0</v>
      </c>
      <c r="BB48" s="178">
        <f>IF(TRIM(upload!$A48)="", "", upload!BB48)</f>
        <v>0</v>
      </c>
      <c r="BC48" s="178">
        <f>IF(TRIM(upload!$A48)="", "", upload!BC48)</f>
        <v>0</v>
      </c>
      <c r="BD48" s="178">
        <f>IF(TRIM(upload!$A48)="", "", upload!BD48)</f>
        <v>0</v>
      </c>
      <c r="BE48" s="178">
        <f>IF(TRIM(upload!$A48)="", "", upload!BE48)</f>
        <v>0</v>
      </c>
      <c r="BF48" s="178">
        <f>IF(TRIM(upload!$A48)="", "", upload!BF48)</f>
        <v>0</v>
      </c>
      <c r="BG48" s="178">
        <f>IF(TRIM(upload!$A48)="", "", upload!BG48)</f>
        <v>0</v>
      </c>
      <c r="BH48" s="178">
        <f>IF(TRIM(upload!$A48)="", "", upload!BH48)</f>
        <v>0</v>
      </c>
      <c r="BI48" s="178">
        <f>IF(TRIM(upload!$A48)="", "", upload!BI48)</f>
        <v>0</v>
      </c>
      <c r="BJ48" s="178">
        <f>IF(TRIM(upload!$A48)="", "", upload!BJ48)</f>
        <v>0</v>
      </c>
      <c r="BK48" s="178">
        <f>IF(TRIM(upload!$A48)="", "", upload!BK48)</f>
        <v>0</v>
      </c>
      <c r="BL48" s="178">
        <f>IF(TRIM(upload!$A48)="", "", upload!BL48)</f>
        <v>0</v>
      </c>
      <c r="BM48" s="178">
        <f>IF(TRIM(upload!$A48)="", "", upload!BM48)</f>
        <v>0</v>
      </c>
      <c r="BN48" s="178">
        <f>IF(TRIM(upload!$A48)="", "", upload!BN48)</f>
        <v>0</v>
      </c>
      <c r="BO48" s="178">
        <f>IF(TRIM(upload!$A48)="", "", upload!BO48)</f>
        <v>0</v>
      </c>
      <c r="BP48" s="178">
        <f>IF(TRIM(upload!$A48)="", "", upload!BP48)</f>
        <v>0</v>
      </c>
      <c r="BQ48" s="84"/>
      <c r="BR48" s="84">
        <f>IF(upload!$A48&lt;&gt;"", upload!BR48, "")</f>
        <v>0</v>
      </c>
    </row>
    <row r="49" spans="1:70">
      <c r="A49" s="188" t="str">
        <f>IF(upload!$A49&lt;&gt;"", upload!A49, "")</f>
        <v>Castelli Cycling Australia Long Sleeve White Male Thermal Jersey 28011</v>
      </c>
      <c r="B49" s="178" t="str">
        <f>IF(TRIM(upload!$A49)="", "", upload!B49)</f>
        <v/>
      </c>
      <c r="C49" s="178">
        <f>IF(TRIM(upload!$A49)="", "", upload!C49)</f>
        <v>0</v>
      </c>
      <c r="D49" s="178" t="str">
        <f>IF(TRIM(upload!$A49)="", "", upload!D49)</f>
        <v/>
      </c>
      <c r="E49" s="178">
        <f>IF(TRIM(upload!$A49)="", "", upload!E49)</f>
        <v>0</v>
      </c>
      <c r="F49" s="178" t="str">
        <f>IF(TRIM(upload!$A49)="", "", upload!F49)</f>
        <v/>
      </c>
      <c r="G49" s="178">
        <f>IF(TRIM(upload!$A49)="", "", upload!G49)</f>
        <v>0</v>
      </c>
      <c r="H49" s="178">
        <f>IF(TRIM(upload!$A49)="", "", upload!H49)</f>
        <v>0</v>
      </c>
      <c r="I49" s="178" t="str">
        <f>IF(TRIM(upload!$A49)="", "", upload!I49)</f>
        <v/>
      </c>
      <c r="J49" s="178" t="str">
        <f>IF(TRIM(upload!$A49)="", "", upload!J49)</f>
        <v/>
      </c>
      <c r="K49" s="178">
        <f>IF(TRIM(upload!$A49)="", "", upload!K49)</f>
        <v>0</v>
      </c>
      <c r="L49" s="178">
        <f>IF(TRIM(upload!$A49)="", "", upload!L49)</f>
        <v>0</v>
      </c>
      <c r="M49" s="178">
        <f>IF(TRIM(upload!$A49)="", "", upload!M49)</f>
        <v>0</v>
      </c>
      <c r="N49" s="178">
        <f>IF(TRIM(upload!$A49)="", "", upload!N49)</f>
        <v>0</v>
      </c>
      <c r="O49" s="178" t="str">
        <f>IF(TRIM(upload!$A49)="", "", upload!O49)</f>
        <v/>
      </c>
      <c r="P49" s="178" t="str">
        <f>IF(TRIM(upload!$A49)="", "", upload!P49)</f>
        <v/>
      </c>
      <c r="Q49" s="178">
        <f>IF(TRIM(upload!$A49)="", "", upload!Q49)</f>
        <v>0</v>
      </c>
      <c r="R49" s="178" t="str">
        <f>IF(TRIM(upload!$A49)="", "", upload!R49)</f>
        <v/>
      </c>
      <c r="S49" s="178">
        <f>IF(TRIM(upload!$A49)="", "", upload!S49)</f>
        <v>0</v>
      </c>
      <c r="T49" s="178">
        <f>IF(TRIM(upload!$A49)="", "", upload!T49)</f>
        <v>0</v>
      </c>
      <c r="U49" s="178" t="str">
        <f>IF(TRIM(upload!$A49)="", "", upload!U49)</f>
        <v/>
      </c>
      <c r="V49" s="178" t="str">
        <f>IF(TRIM(upload!$A49)="", "", upload!V49)</f>
        <v/>
      </c>
      <c r="W49" s="178">
        <f>IF(TRIM(upload!$A49)="", "", upload!W49)</f>
        <v>0</v>
      </c>
      <c r="X49" s="178">
        <f>IF(TRIM(upload!$A49)="", "", upload!X49)</f>
        <v>0</v>
      </c>
      <c r="Y49" s="178" t="str">
        <f>IF(TRIM(upload!$A49)="", "", upload!Y49)</f>
        <v/>
      </c>
      <c r="Z49" s="178">
        <f>IF(TRIM(upload!$A49)="", "", upload!Z49)</f>
        <v>0</v>
      </c>
      <c r="AA49" s="178">
        <f>IF(TRIM(upload!$A49)="", "", upload!AA49)</f>
        <v>4</v>
      </c>
      <c r="AB49" s="178" t="str">
        <f>IF(TRIM(upload!$A49)="", "", upload!AB49)</f>
        <v>Castelli Cycling Australia Long Sleeve White Male Thermal Jersey</v>
      </c>
      <c r="AC49" s="178">
        <f>IF(TRIM(upload!$A49)="", "", upload!AC49)</f>
        <v>0</v>
      </c>
      <c r="AD49" s="178" t="str">
        <f>IF(TRIM(upload!$A49)="", "", upload!AD49)</f>
        <v/>
      </c>
      <c r="AE49" s="178">
        <f>IF(TRIM(upload!$A49)="", "", upload!AE49)</f>
        <v>0</v>
      </c>
      <c r="AF49" s="178">
        <f>IF(TRIM(upload!$A49)="", "", upload!AF49)</f>
        <v>0</v>
      </c>
      <c r="AG49" s="178" t="str">
        <f>IF(TRIM(upload!$A49)="", "", upload!AG49)</f>
        <v/>
      </c>
      <c r="AH49" s="178">
        <f>IF(TRIM(upload!$A49)="", "", upload!AH49)</f>
        <v>0</v>
      </c>
      <c r="AI49" s="178">
        <f>IF(TRIM(upload!$A49)="", "", upload!AI49)</f>
        <v>0</v>
      </c>
      <c r="AJ49" s="178" t="str">
        <f>IF(TRIM(upload!$A49)="", "", upload!AJ49)</f>
        <v/>
      </c>
      <c r="AK49" s="178">
        <f>IF(TRIM(upload!$A49)="", "", upload!AK49)</f>
        <v>0</v>
      </c>
      <c r="AL49" s="178">
        <f>IF(TRIM(upload!$A49)="", "", upload!AL49)</f>
        <v>0</v>
      </c>
      <c r="AM49" s="178">
        <f>IF(TRIM(upload!$A49)="", "", upload!AM49)</f>
        <v>0</v>
      </c>
      <c r="AN49" s="178">
        <f>IF(TRIM(upload!$A49)="", "", upload!AN49)</f>
        <v>0</v>
      </c>
      <c r="AO49" s="178">
        <f>IF(TRIM(upload!$A49)="", "", upload!AO49)</f>
        <v>0</v>
      </c>
      <c r="AP49" s="178">
        <f>IF(TRIM(upload!$A49)="", "", upload!AP49)</f>
        <v>0</v>
      </c>
      <c r="AQ49" s="178">
        <f>IF(TRIM(upload!$A49)="", "", upload!AQ49)</f>
        <v>0</v>
      </c>
      <c r="AR49" s="178">
        <f>IF(TRIM(upload!$A49)="", "", upload!AR49)</f>
        <v>0</v>
      </c>
      <c r="AS49" s="178">
        <f>IF(TRIM(upload!$A49)="", "", upload!AS49)</f>
        <v>0</v>
      </c>
      <c r="AT49" s="178" t="str">
        <f>IF(TRIM(upload!$A49)="", "", upload!AT49)</f>
        <v/>
      </c>
      <c r="AU49" s="178">
        <f>IF(TRIM(upload!$A49)="", "", upload!AU49)</f>
        <v>0</v>
      </c>
      <c r="AV49" s="178">
        <f>IF(TRIM(upload!$A49)="", "", upload!AV49)</f>
        <v>0</v>
      </c>
      <c r="AW49" s="178">
        <f>IF(TRIM(upload!$A49)="", "", upload!AW49)</f>
        <v>0</v>
      </c>
      <c r="AX49" s="178">
        <f>IF(TRIM(upload!$A49)="", "", upload!AX49)</f>
        <v>0</v>
      </c>
      <c r="AY49" s="178">
        <f>IF(TRIM(upload!$A49)="", "", upload!AY49)</f>
        <v>0</v>
      </c>
      <c r="AZ49" s="178">
        <f>IF(TRIM(upload!$A49)="", "", upload!AZ49)</f>
        <v>0</v>
      </c>
      <c r="BA49" s="178">
        <f>IF(TRIM(upload!$A49)="", "", upload!BA49)</f>
        <v>0</v>
      </c>
      <c r="BB49" s="178">
        <f>IF(TRIM(upload!$A49)="", "", upload!BB49)</f>
        <v>0</v>
      </c>
      <c r="BC49" s="178">
        <f>IF(TRIM(upload!$A49)="", "", upload!BC49)</f>
        <v>0</v>
      </c>
      <c r="BD49" s="178">
        <f>IF(TRIM(upload!$A49)="", "", upload!BD49)</f>
        <v>0</v>
      </c>
      <c r="BE49" s="178">
        <f>IF(TRIM(upload!$A49)="", "", upload!BE49)</f>
        <v>0</v>
      </c>
      <c r="BF49" s="178">
        <f>IF(TRIM(upload!$A49)="", "", upload!BF49)</f>
        <v>0</v>
      </c>
      <c r="BG49" s="178">
        <f>IF(TRIM(upload!$A49)="", "", upload!BG49)</f>
        <v>0</v>
      </c>
      <c r="BH49" s="178">
        <f>IF(TRIM(upload!$A49)="", "", upload!BH49)</f>
        <v>0</v>
      </c>
      <c r="BI49" s="178">
        <f>IF(TRIM(upload!$A49)="", "", upload!BI49)</f>
        <v>0</v>
      </c>
      <c r="BJ49" s="178">
        <f>IF(TRIM(upload!$A49)="", "", upload!BJ49)</f>
        <v>0</v>
      </c>
      <c r="BK49" s="178">
        <f>IF(TRIM(upload!$A49)="", "", upload!BK49)</f>
        <v>0</v>
      </c>
      <c r="BL49" s="178">
        <f>IF(TRIM(upload!$A49)="", "", upload!BL49)</f>
        <v>0</v>
      </c>
      <c r="BM49" s="178">
        <f>IF(TRIM(upload!$A49)="", "", upload!BM49)</f>
        <v>0</v>
      </c>
      <c r="BN49" s="178">
        <f>IF(TRIM(upload!$A49)="", "", upload!BN49)</f>
        <v>0</v>
      </c>
      <c r="BO49" s="178">
        <f>IF(TRIM(upload!$A49)="", "", upload!BO49)</f>
        <v>0</v>
      </c>
      <c r="BP49" s="178">
        <f>IF(TRIM(upload!$A49)="", "", upload!BP49)</f>
        <v>0</v>
      </c>
      <c r="BQ49" s="84"/>
      <c r="BR49" s="84">
        <f>IF(upload!$A49&lt;&gt;"", upload!BR49, "")</f>
        <v>0</v>
      </c>
    </row>
    <row r="50" spans="1:70">
      <c r="A50" s="188" t="str">
        <f>IF(upload!$A50&lt;&gt;"", upload!A50, "")</f>
        <v>Santini Cycling Australia Long Sleeve White Male Thermal Jersey 28012</v>
      </c>
      <c r="B50" s="178" t="str">
        <f>IF(TRIM(upload!$A50)="", "", upload!B50)</f>
        <v>Santini Cycling Australia Long Sleeve White Male Thermal Jersey</v>
      </c>
      <c r="C50" s="178" t="str">
        <f ca="1">IF(TRIM(upload!$A50)="", "", upload!C50)</f>
        <v>&lt;html&gt;&lt;body&gt;&lt;b&gt;Key Information&lt;/b&gt;&lt;br&gt;&lt;b&gt;Brand:&lt;/b&gt; Santini&lt;br&gt;&lt;b&gt;ProTeam:&lt;/b&gt;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00028012 7-A-5&lt;/body&gt;&lt;/html&gt;</v>
      </c>
      <c r="D50" s="178" t="str">
        <f>IF(TRIM(upload!$A50)="", "", upload!D50)</f>
        <v>vc80</v>
      </c>
      <c r="E50" s="178" t="str">
        <f>IF(TRIM(upload!$A50)="", "", upload!E50)</f>
        <v>Sporting Goods &gt; Outdoor Recreation &gt; Cycling &gt; Cycling Apparel &amp; Accessories</v>
      </c>
      <c r="F50" s="178" t="str">
        <f>IF(TRIM(upload!$A50)="", "", upload!F50)</f>
        <v>Long Sleeve Jersey</v>
      </c>
      <c r="G50" s="178" t="str">
        <f>IF(TRIM(upload!$A50)="", "", upload!G50)</f>
        <v>New Arrivals, __label:New Arrivals</v>
      </c>
      <c r="H50" s="178" t="b">
        <f>IF(TRIM(upload!$A50)="", "", upload!H50)</f>
        <v>0</v>
      </c>
      <c r="I50" s="178" t="str">
        <f>IF(TRIM(upload!$A50)="", "", upload!I50)</f>
        <v>Size</v>
      </c>
      <c r="J50" s="178" t="str">
        <f>IF(TRIM(upload!$A50)="", "", upload!J50)</f>
        <v>XS</v>
      </c>
      <c r="K50" s="178">
        <f>IF(TRIM(upload!$A50)="", "", upload!K50)</f>
        <v>0</v>
      </c>
      <c r="L50" s="178">
        <f>IF(TRIM(upload!$A50)="", "", upload!L50)</f>
        <v>0</v>
      </c>
      <c r="M50" s="178">
        <f>IF(TRIM(upload!$A50)="", "", upload!M50)</f>
        <v>0</v>
      </c>
      <c r="N50" s="178">
        <f>IF(TRIM(upload!$A50)="", "", upload!N50)</f>
        <v>0</v>
      </c>
      <c r="O50" s="178" t="str">
        <f>IF(TRIM(upload!$A50)="", "", upload!O50)</f>
        <v>00028012 7-A-5</v>
      </c>
      <c r="P50" s="178">
        <f>IF(TRIM(upload!$A50)="", "", upload!P50)</f>
        <v>1250</v>
      </c>
      <c r="Q50" s="178" t="str">
        <f>IF(TRIM(upload!$A50)="", "", upload!Q50)</f>
        <v>shopify</v>
      </c>
      <c r="R50" s="178">
        <f>IF(TRIM(upload!$A50)="", "", upload!R50)</f>
        <v>2</v>
      </c>
      <c r="S50" s="178" t="str">
        <f>IF(TRIM(upload!$A50)="", "", upload!S50)</f>
        <v>deny</v>
      </c>
      <c r="T50" s="178" t="str">
        <f>IF(TRIM(upload!$A50)="", "", upload!T50)</f>
        <v>manual</v>
      </c>
      <c r="U50" s="178">
        <f>IF(TRIM(upload!$A50)="", "", upload!U50)</f>
        <v>66.651667000000003</v>
      </c>
      <c r="V50" s="178">
        <f>IF(TRIM(upload!$A50)="", "", upload!V50)</f>
        <v>0</v>
      </c>
      <c r="W50" s="178" t="b">
        <f>IF(TRIM(upload!$A50)="", "", upload!W50)</f>
        <v>1</v>
      </c>
      <c r="X50" s="178" t="b">
        <f>IF(TRIM(upload!$A50)="", "", upload!X50)</f>
        <v>1</v>
      </c>
      <c r="Y50" s="178" t="str">
        <f>IF(TRIM(upload!$A50)="", "", upload!Y50)</f>
        <v>28012</v>
      </c>
      <c r="Z50" s="178">
        <f>IF(TRIM(upload!$A50)="", "", upload!Z50)</f>
        <v>0</v>
      </c>
      <c r="AA50" s="178">
        <f>IF(TRIM(upload!$A50)="", "", upload!AA50)</f>
        <v>1</v>
      </c>
      <c r="AB50" s="178" t="str">
        <f>IF(TRIM(upload!$A50)="", "", upload!AB50)</f>
        <v>Santini Cycling Australia Long Sleeve White Male Thermal Jersey</v>
      </c>
      <c r="AC50" s="178" t="b">
        <f>IF(TRIM(upload!$A50)="", "", upload!AC50)</f>
        <v>0</v>
      </c>
      <c r="AD50" s="178" t="str">
        <f>IF(TRIM(upload!$A50)="", "", upload!AD50)</f>
        <v>Santini Cycling Australia Long Sleeve White Male Thermal Jersey</v>
      </c>
      <c r="AE50" s="178">
        <f>IF(TRIM(upload!$A50)="", "", upload!AE50)</f>
        <v>0</v>
      </c>
      <c r="AF50" s="178" t="str">
        <f>IF(TRIM(upload!$A50)="", "", upload!AF50)</f>
        <v>Cycling Apparel &amp; Accessories</v>
      </c>
      <c r="AG50" s="178" t="str">
        <f>IF(TRIM(upload!$A50)="", "", upload!AG50)</f>
        <v>male</v>
      </c>
      <c r="AH50" s="178">
        <f>IF(TRIM(upload!$A50)="", "", upload!AH50)</f>
        <v>0</v>
      </c>
      <c r="AI50" s="178">
        <f>IF(TRIM(upload!$A50)="", "", upload!AI50)</f>
        <v>0</v>
      </c>
      <c r="AJ50" s="178" t="str">
        <f>IF(TRIM(upload!$A50)="", "", upload!AJ50)</f>
        <v>new</v>
      </c>
      <c r="AK50" s="178" t="b">
        <f>IF(TRIM(upload!$A50)="", "", upload!AK50)</f>
        <v>1</v>
      </c>
      <c r="AL50" s="178">
        <f>IF(TRIM(upload!$A50)="", "", upload!AL50)</f>
        <v>0</v>
      </c>
      <c r="AM50" s="178">
        <f>IF(TRIM(upload!$A50)="", "", upload!AM50)</f>
        <v>0</v>
      </c>
      <c r="AN50" s="178">
        <f>IF(TRIM(upload!$A50)="", "", upload!AN50)</f>
        <v>0</v>
      </c>
      <c r="AO50" s="178">
        <f>IF(TRIM(upload!$A50)="", "", upload!AO50)</f>
        <v>0</v>
      </c>
      <c r="AP50" s="178">
        <f>IF(TRIM(upload!$A50)="", "", upload!AP50)</f>
        <v>0</v>
      </c>
      <c r="AQ50" s="178">
        <f>IF(TRIM(upload!$A50)="", "", upload!AQ50)</f>
        <v>0</v>
      </c>
      <c r="AR50" s="178" t="str">
        <f>IF(TRIM(upload!$A50)="", "", upload!AR50)</f>
        <v>kg</v>
      </c>
      <c r="AS50" s="178">
        <f>IF(TRIM(upload!$A50)="", "", upload!AS50)</f>
        <v>0</v>
      </c>
      <c r="AT50" s="178">
        <f>IF(TRIM(upload!$A50)="", "", upload!AT50)</f>
        <v>14</v>
      </c>
      <c r="AU50" s="178" t="b">
        <f>IF(TRIM(upload!$A50)="", "", upload!AU50)</f>
        <v>1</v>
      </c>
      <c r="AV50" s="178">
        <f>IF(TRIM(upload!$A50)="", "", upload!AV50)</f>
        <v>0</v>
      </c>
      <c r="AW50" s="178">
        <f>IF(TRIM(upload!$A50)="", "", upload!AW50)</f>
        <v>0</v>
      </c>
      <c r="AX50" s="178" t="b">
        <f>IF(TRIM(upload!$A50)="", "", upload!AX50)</f>
        <v>1</v>
      </c>
      <c r="AY50" s="178">
        <f>IF(TRIM(upload!$A50)="", "", upload!AY50)</f>
        <v>0</v>
      </c>
      <c r="AZ50" s="178">
        <f>IF(TRIM(upload!$A50)="", "", upload!AZ50)</f>
        <v>0</v>
      </c>
      <c r="BA50" s="178" t="b">
        <f>IF(TRIM(upload!$A50)="", "", upload!BA50)</f>
        <v>1</v>
      </c>
      <c r="BB50" s="178">
        <f>IF(TRIM(upload!$A50)="", "", upload!BB50)</f>
        <v>0</v>
      </c>
      <c r="BC50" s="178">
        <f>IF(TRIM(upload!$A50)="", "", upload!BC50)</f>
        <v>0</v>
      </c>
      <c r="BD50" s="178" t="b">
        <f>IF(TRIM(upload!$A50)="", "", upload!BD50)</f>
        <v>1</v>
      </c>
      <c r="BE50" s="178">
        <f>IF(TRIM(upload!$A50)="", "", upload!BE50)</f>
        <v>0</v>
      </c>
      <c r="BF50" s="178">
        <f>IF(TRIM(upload!$A50)="", "", upload!BF50)</f>
        <v>0</v>
      </c>
      <c r="BG50" s="178" t="b">
        <f>IF(TRIM(upload!$A50)="", "", upload!BG50)</f>
        <v>1</v>
      </c>
      <c r="BH50" s="178">
        <f>IF(TRIM(upload!$A50)="", "", upload!BH50)</f>
        <v>0</v>
      </c>
      <c r="BI50" s="178">
        <f>IF(TRIM(upload!$A50)="", "", upload!BI50)</f>
        <v>0</v>
      </c>
      <c r="BJ50" s="178" t="b">
        <f>IF(TRIM(upload!$A50)="", "", upload!BJ50)</f>
        <v>1</v>
      </c>
      <c r="BK50" s="178">
        <f>IF(TRIM(upload!$A50)="", "", upload!BK50)</f>
        <v>0</v>
      </c>
      <c r="BL50" s="178">
        <f>IF(TRIM(upload!$A50)="", "", upload!BL50)</f>
        <v>0</v>
      </c>
      <c r="BM50" s="178" t="b">
        <f>IF(TRIM(upload!$A50)="", "", upload!BM50)</f>
        <v>1</v>
      </c>
      <c r="BN50" s="178">
        <f>IF(TRIM(upload!$A50)="", "", upload!BN50)</f>
        <v>0</v>
      </c>
      <c r="BO50" s="178">
        <f>IF(TRIM(upload!$A50)="", "", upload!BO50)</f>
        <v>0</v>
      </c>
      <c r="BP50" s="178" t="str">
        <f>IF(TRIM(upload!$A50)="", "", upload!BP50)</f>
        <v>draft</v>
      </c>
      <c r="BQ50" s="84"/>
      <c r="BR50" s="84">
        <f>IF(upload!$A50&lt;&gt;"", upload!BR50, "")</f>
        <v>0</v>
      </c>
    </row>
    <row r="51" spans="1:70">
      <c r="A51" s="188" t="str">
        <f>IF(upload!$A51&lt;&gt;"", upload!A51, "")</f>
        <v>Santini Cycling Australia Long Sleeve White Male Thermal Jersey 28012</v>
      </c>
      <c r="B51" s="178" t="str">
        <f>IF(TRIM(upload!$A51)="", "", upload!B51)</f>
        <v/>
      </c>
      <c r="C51" s="178">
        <f>IF(TRIM(upload!$A51)="", "", upload!C51)</f>
        <v>0</v>
      </c>
      <c r="D51" s="178" t="str">
        <f>IF(TRIM(upload!$A51)="", "", upload!D51)</f>
        <v/>
      </c>
      <c r="E51" s="178">
        <f>IF(TRIM(upload!$A51)="", "", upload!E51)</f>
        <v>0</v>
      </c>
      <c r="F51" s="178" t="str">
        <f>IF(TRIM(upload!$A51)="", "", upload!F51)</f>
        <v/>
      </c>
      <c r="G51" s="178">
        <f>IF(TRIM(upload!$A51)="", "", upload!G51)</f>
        <v>0</v>
      </c>
      <c r="H51" s="178">
        <f>IF(TRIM(upload!$A51)="", "", upload!H51)</f>
        <v>0</v>
      </c>
      <c r="I51" s="178" t="str">
        <f>IF(TRIM(upload!$A51)="", "", upload!I51)</f>
        <v/>
      </c>
      <c r="J51" s="178" t="str">
        <f>IF(TRIM(upload!$A51)="", "", upload!J51)</f>
        <v/>
      </c>
      <c r="K51" s="178">
        <f>IF(TRIM(upload!$A51)="", "", upload!K51)</f>
        <v>0</v>
      </c>
      <c r="L51" s="178">
        <f>IF(TRIM(upload!$A51)="", "", upload!L51)</f>
        <v>0</v>
      </c>
      <c r="M51" s="178">
        <f>IF(TRIM(upload!$A51)="", "", upload!M51)</f>
        <v>0</v>
      </c>
      <c r="N51" s="178">
        <f>IF(TRIM(upload!$A51)="", "", upload!N51)</f>
        <v>0</v>
      </c>
      <c r="O51" s="178" t="str">
        <f>IF(TRIM(upload!$A51)="", "", upload!O51)</f>
        <v/>
      </c>
      <c r="P51" s="178" t="str">
        <f>IF(TRIM(upload!$A51)="", "", upload!P51)</f>
        <v/>
      </c>
      <c r="Q51" s="178">
        <f>IF(TRIM(upload!$A51)="", "", upload!Q51)</f>
        <v>0</v>
      </c>
      <c r="R51" s="178" t="str">
        <f>IF(TRIM(upload!$A51)="", "", upload!R51)</f>
        <v/>
      </c>
      <c r="S51" s="178">
        <f>IF(TRIM(upload!$A51)="", "", upload!S51)</f>
        <v>0</v>
      </c>
      <c r="T51" s="178">
        <f>IF(TRIM(upload!$A51)="", "", upload!T51)</f>
        <v>0</v>
      </c>
      <c r="U51" s="178" t="str">
        <f>IF(TRIM(upload!$A51)="", "", upload!U51)</f>
        <v/>
      </c>
      <c r="V51" s="178" t="str">
        <f>IF(TRIM(upload!$A51)="", "", upload!V51)</f>
        <v/>
      </c>
      <c r="W51" s="178">
        <f>IF(TRIM(upload!$A51)="", "", upload!W51)</f>
        <v>0</v>
      </c>
      <c r="X51" s="178">
        <f>IF(TRIM(upload!$A51)="", "", upload!X51)</f>
        <v>0</v>
      </c>
      <c r="Y51" s="178" t="str">
        <f>IF(TRIM(upload!$A51)="", "", upload!Y51)</f>
        <v/>
      </c>
      <c r="Z51" s="178">
        <f>IF(TRIM(upload!$A51)="", "", upload!Z51)</f>
        <v>0</v>
      </c>
      <c r="AA51" s="178">
        <f>IF(TRIM(upload!$A51)="", "", upload!AA51)</f>
        <v>2</v>
      </c>
      <c r="AB51" s="178" t="str">
        <f>IF(TRIM(upload!$A51)="", "", upload!AB51)</f>
        <v>Santini Cycling Australia Long Sleeve White Male Thermal Jersey</v>
      </c>
      <c r="AC51" s="178">
        <f>IF(TRIM(upload!$A51)="", "", upload!AC51)</f>
        <v>0</v>
      </c>
      <c r="AD51" s="178" t="str">
        <f>IF(TRIM(upload!$A51)="", "", upload!AD51)</f>
        <v/>
      </c>
      <c r="AE51" s="178">
        <f>IF(TRIM(upload!$A51)="", "", upload!AE51)</f>
        <v>0</v>
      </c>
      <c r="AF51" s="178">
        <f>IF(TRIM(upload!$A51)="", "", upload!AF51)</f>
        <v>0</v>
      </c>
      <c r="AG51" s="178" t="str">
        <f>IF(TRIM(upload!$A51)="", "", upload!AG51)</f>
        <v/>
      </c>
      <c r="AH51" s="178">
        <f>IF(TRIM(upload!$A51)="", "", upload!AH51)</f>
        <v>0</v>
      </c>
      <c r="AI51" s="178">
        <f>IF(TRIM(upload!$A51)="", "", upload!AI51)</f>
        <v>0</v>
      </c>
      <c r="AJ51" s="178" t="str">
        <f>IF(TRIM(upload!$A51)="", "", upload!AJ51)</f>
        <v/>
      </c>
      <c r="AK51" s="178">
        <f>IF(TRIM(upload!$A51)="", "", upload!AK51)</f>
        <v>0</v>
      </c>
      <c r="AL51" s="178">
        <f>IF(TRIM(upload!$A51)="", "", upload!AL51)</f>
        <v>0</v>
      </c>
      <c r="AM51" s="178">
        <f>IF(TRIM(upload!$A51)="", "", upload!AM51)</f>
        <v>0</v>
      </c>
      <c r="AN51" s="178">
        <f>IF(TRIM(upload!$A51)="", "", upload!AN51)</f>
        <v>0</v>
      </c>
      <c r="AO51" s="178">
        <f>IF(TRIM(upload!$A51)="", "", upload!AO51)</f>
        <v>0</v>
      </c>
      <c r="AP51" s="178">
        <f>IF(TRIM(upload!$A51)="", "", upload!AP51)</f>
        <v>0</v>
      </c>
      <c r="AQ51" s="178">
        <f>IF(TRIM(upload!$A51)="", "", upload!AQ51)</f>
        <v>0</v>
      </c>
      <c r="AR51" s="178">
        <f>IF(TRIM(upload!$A51)="", "", upload!AR51)</f>
        <v>0</v>
      </c>
      <c r="AS51" s="178">
        <f>IF(TRIM(upload!$A51)="", "", upload!AS51)</f>
        <v>0</v>
      </c>
      <c r="AT51" s="178" t="str">
        <f>IF(TRIM(upload!$A51)="", "", upload!AT51)</f>
        <v/>
      </c>
      <c r="AU51" s="178">
        <f>IF(TRIM(upload!$A51)="", "", upload!AU51)</f>
        <v>0</v>
      </c>
      <c r="AV51" s="178">
        <f>IF(TRIM(upload!$A51)="", "", upload!AV51)</f>
        <v>0</v>
      </c>
      <c r="AW51" s="178">
        <f>IF(TRIM(upload!$A51)="", "", upload!AW51)</f>
        <v>0</v>
      </c>
      <c r="AX51" s="178">
        <f>IF(TRIM(upload!$A51)="", "", upload!AX51)</f>
        <v>0</v>
      </c>
      <c r="AY51" s="178">
        <f>IF(TRIM(upload!$A51)="", "", upload!AY51)</f>
        <v>0</v>
      </c>
      <c r="AZ51" s="178">
        <f>IF(TRIM(upload!$A51)="", "", upload!AZ51)</f>
        <v>0</v>
      </c>
      <c r="BA51" s="178">
        <f>IF(TRIM(upload!$A51)="", "", upload!BA51)</f>
        <v>0</v>
      </c>
      <c r="BB51" s="178">
        <f>IF(TRIM(upload!$A51)="", "", upload!BB51)</f>
        <v>0</v>
      </c>
      <c r="BC51" s="178">
        <f>IF(TRIM(upload!$A51)="", "", upload!BC51)</f>
        <v>0</v>
      </c>
      <c r="BD51" s="178">
        <f>IF(TRIM(upload!$A51)="", "", upload!BD51)</f>
        <v>0</v>
      </c>
      <c r="BE51" s="178">
        <f>IF(TRIM(upload!$A51)="", "", upload!BE51)</f>
        <v>0</v>
      </c>
      <c r="BF51" s="178">
        <f>IF(TRIM(upload!$A51)="", "", upload!BF51)</f>
        <v>0</v>
      </c>
      <c r="BG51" s="178">
        <f>IF(TRIM(upload!$A51)="", "", upload!BG51)</f>
        <v>0</v>
      </c>
      <c r="BH51" s="178">
        <f>IF(TRIM(upload!$A51)="", "", upload!BH51)</f>
        <v>0</v>
      </c>
      <c r="BI51" s="178">
        <f>IF(TRIM(upload!$A51)="", "", upload!BI51)</f>
        <v>0</v>
      </c>
      <c r="BJ51" s="178">
        <f>IF(TRIM(upload!$A51)="", "", upload!BJ51)</f>
        <v>0</v>
      </c>
      <c r="BK51" s="178">
        <f>IF(TRIM(upload!$A51)="", "", upload!BK51)</f>
        <v>0</v>
      </c>
      <c r="BL51" s="178">
        <f>IF(TRIM(upload!$A51)="", "", upload!BL51)</f>
        <v>0</v>
      </c>
      <c r="BM51" s="178">
        <f>IF(TRIM(upload!$A51)="", "", upload!BM51)</f>
        <v>0</v>
      </c>
      <c r="BN51" s="178">
        <f>IF(TRIM(upload!$A51)="", "", upload!BN51)</f>
        <v>0</v>
      </c>
      <c r="BO51" s="178">
        <f>IF(TRIM(upload!$A51)="", "", upload!BO51)</f>
        <v>0</v>
      </c>
      <c r="BP51" s="178">
        <f>IF(TRIM(upload!$A51)="", "", upload!BP51)</f>
        <v>0</v>
      </c>
      <c r="BQ51" s="84"/>
      <c r="BR51" s="84">
        <f>IF(upload!$A51&lt;&gt;"", upload!BR51, "")</f>
        <v>0</v>
      </c>
    </row>
    <row r="52" spans="1:70">
      <c r="A52" s="188" t="str">
        <f>IF(upload!$A52&lt;&gt;"", upload!A52, "")</f>
        <v>Santini Cycling Australia Long Sleeve White Male Thermal Jersey 28012</v>
      </c>
      <c r="B52" s="178" t="str">
        <f>IF(TRIM(upload!$A52)="", "", upload!B52)</f>
        <v/>
      </c>
      <c r="C52" s="178">
        <f>IF(TRIM(upload!$A52)="", "", upload!C52)</f>
        <v>0</v>
      </c>
      <c r="D52" s="178" t="str">
        <f>IF(TRIM(upload!$A52)="", "", upload!D52)</f>
        <v/>
      </c>
      <c r="E52" s="178">
        <f>IF(TRIM(upload!$A52)="", "", upload!E52)</f>
        <v>0</v>
      </c>
      <c r="F52" s="178" t="str">
        <f>IF(TRIM(upload!$A52)="", "", upload!F52)</f>
        <v/>
      </c>
      <c r="G52" s="178">
        <f>IF(TRIM(upload!$A52)="", "", upload!G52)</f>
        <v>0</v>
      </c>
      <c r="H52" s="178">
        <f>IF(TRIM(upload!$A52)="", "", upload!H52)</f>
        <v>0</v>
      </c>
      <c r="I52" s="178" t="str">
        <f>IF(TRIM(upload!$A52)="", "", upload!I52)</f>
        <v/>
      </c>
      <c r="J52" s="178" t="str">
        <f>IF(TRIM(upload!$A52)="", "", upload!J52)</f>
        <v/>
      </c>
      <c r="K52" s="178">
        <f>IF(TRIM(upload!$A52)="", "", upload!K52)</f>
        <v>0</v>
      </c>
      <c r="L52" s="178">
        <f>IF(TRIM(upload!$A52)="", "", upload!L52)</f>
        <v>0</v>
      </c>
      <c r="M52" s="178">
        <f>IF(TRIM(upload!$A52)="", "", upload!M52)</f>
        <v>0</v>
      </c>
      <c r="N52" s="178">
        <f>IF(TRIM(upload!$A52)="", "", upload!N52)</f>
        <v>0</v>
      </c>
      <c r="O52" s="178" t="str">
        <f>IF(TRIM(upload!$A52)="", "", upload!O52)</f>
        <v/>
      </c>
      <c r="P52" s="178" t="str">
        <f>IF(TRIM(upload!$A52)="", "", upload!P52)</f>
        <v/>
      </c>
      <c r="Q52" s="178">
        <f>IF(TRIM(upload!$A52)="", "", upload!Q52)</f>
        <v>0</v>
      </c>
      <c r="R52" s="178" t="str">
        <f>IF(TRIM(upload!$A52)="", "", upload!R52)</f>
        <v/>
      </c>
      <c r="S52" s="178">
        <f>IF(TRIM(upload!$A52)="", "", upload!S52)</f>
        <v>0</v>
      </c>
      <c r="T52" s="178">
        <f>IF(TRIM(upload!$A52)="", "", upload!T52)</f>
        <v>0</v>
      </c>
      <c r="U52" s="178" t="str">
        <f>IF(TRIM(upload!$A52)="", "", upload!U52)</f>
        <v/>
      </c>
      <c r="V52" s="178" t="str">
        <f>IF(TRIM(upload!$A52)="", "", upload!V52)</f>
        <v/>
      </c>
      <c r="W52" s="178">
        <f>IF(TRIM(upload!$A52)="", "", upload!W52)</f>
        <v>0</v>
      </c>
      <c r="X52" s="178">
        <f>IF(TRIM(upload!$A52)="", "", upload!X52)</f>
        <v>0</v>
      </c>
      <c r="Y52" s="178" t="str">
        <f>IF(TRIM(upload!$A52)="", "", upload!Y52)</f>
        <v/>
      </c>
      <c r="Z52" s="178">
        <f>IF(TRIM(upload!$A52)="", "", upload!Z52)</f>
        <v>0</v>
      </c>
      <c r="AA52" s="178">
        <f>IF(TRIM(upload!$A52)="", "", upload!AA52)</f>
        <v>3</v>
      </c>
      <c r="AB52" s="178" t="str">
        <f>IF(TRIM(upload!$A52)="", "", upload!AB52)</f>
        <v>Santini Cycling Australia Long Sleeve White Male Thermal Jersey</v>
      </c>
      <c r="AC52" s="178">
        <f>IF(TRIM(upload!$A52)="", "", upload!AC52)</f>
        <v>0</v>
      </c>
      <c r="AD52" s="178" t="str">
        <f>IF(TRIM(upload!$A52)="", "", upload!AD52)</f>
        <v/>
      </c>
      <c r="AE52" s="178">
        <f>IF(TRIM(upload!$A52)="", "", upload!AE52)</f>
        <v>0</v>
      </c>
      <c r="AF52" s="178">
        <f>IF(TRIM(upload!$A52)="", "", upload!AF52)</f>
        <v>0</v>
      </c>
      <c r="AG52" s="178" t="str">
        <f>IF(TRIM(upload!$A52)="", "", upload!AG52)</f>
        <v/>
      </c>
      <c r="AH52" s="178">
        <f>IF(TRIM(upload!$A52)="", "", upload!AH52)</f>
        <v>0</v>
      </c>
      <c r="AI52" s="178">
        <f>IF(TRIM(upload!$A52)="", "", upload!AI52)</f>
        <v>0</v>
      </c>
      <c r="AJ52" s="178" t="str">
        <f>IF(TRIM(upload!$A52)="", "", upload!AJ52)</f>
        <v/>
      </c>
      <c r="AK52" s="178">
        <f>IF(TRIM(upload!$A52)="", "", upload!AK52)</f>
        <v>0</v>
      </c>
      <c r="AL52" s="178">
        <f>IF(TRIM(upload!$A52)="", "", upload!AL52)</f>
        <v>0</v>
      </c>
      <c r="AM52" s="178">
        <f>IF(TRIM(upload!$A52)="", "", upload!AM52)</f>
        <v>0</v>
      </c>
      <c r="AN52" s="178">
        <f>IF(TRIM(upload!$A52)="", "", upload!AN52)</f>
        <v>0</v>
      </c>
      <c r="AO52" s="178">
        <f>IF(TRIM(upload!$A52)="", "", upload!AO52)</f>
        <v>0</v>
      </c>
      <c r="AP52" s="178">
        <f>IF(TRIM(upload!$A52)="", "", upload!AP52)</f>
        <v>0</v>
      </c>
      <c r="AQ52" s="178">
        <f>IF(TRIM(upload!$A52)="", "", upload!AQ52)</f>
        <v>0</v>
      </c>
      <c r="AR52" s="178">
        <f>IF(TRIM(upload!$A52)="", "", upload!AR52)</f>
        <v>0</v>
      </c>
      <c r="AS52" s="178">
        <f>IF(TRIM(upload!$A52)="", "", upload!AS52)</f>
        <v>0</v>
      </c>
      <c r="AT52" s="178" t="str">
        <f>IF(TRIM(upload!$A52)="", "", upload!AT52)</f>
        <v/>
      </c>
      <c r="AU52" s="178">
        <f>IF(TRIM(upload!$A52)="", "", upload!AU52)</f>
        <v>0</v>
      </c>
      <c r="AV52" s="178">
        <f>IF(TRIM(upload!$A52)="", "", upload!AV52)</f>
        <v>0</v>
      </c>
      <c r="AW52" s="178">
        <f>IF(TRIM(upload!$A52)="", "", upload!AW52)</f>
        <v>0</v>
      </c>
      <c r="AX52" s="178">
        <f>IF(TRIM(upload!$A52)="", "", upload!AX52)</f>
        <v>0</v>
      </c>
      <c r="AY52" s="178">
        <f>IF(TRIM(upload!$A52)="", "", upload!AY52)</f>
        <v>0</v>
      </c>
      <c r="AZ52" s="178">
        <f>IF(TRIM(upload!$A52)="", "", upload!AZ52)</f>
        <v>0</v>
      </c>
      <c r="BA52" s="178">
        <f>IF(TRIM(upload!$A52)="", "", upload!BA52)</f>
        <v>0</v>
      </c>
      <c r="BB52" s="178">
        <f>IF(TRIM(upload!$A52)="", "", upload!BB52)</f>
        <v>0</v>
      </c>
      <c r="BC52" s="178">
        <f>IF(TRIM(upload!$A52)="", "", upload!BC52)</f>
        <v>0</v>
      </c>
      <c r="BD52" s="178">
        <f>IF(TRIM(upload!$A52)="", "", upload!BD52)</f>
        <v>0</v>
      </c>
      <c r="BE52" s="178">
        <f>IF(TRIM(upload!$A52)="", "", upload!BE52)</f>
        <v>0</v>
      </c>
      <c r="BF52" s="178">
        <f>IF(TRIM(upload!$A52)="", "", upload!BF52)</f>
        <v>0</v>
      </c>
      <c r="BG52" s="178">
        <f>IF(TRIM(upload!$A52)="", "", upload!BG52)</f>
        <v>0</v>
      </c>
      <c r="BH52" s="178">
        <f>IF(TRIM(upload!$A52)="", "", upload!BH52)</f>
        <v>0</v>
      </c>
      <c r="BI52" s="178">
        <f>IF(TRIM(upload!$A52)="", "", upload!BI52)</f>
        <v>0</v>
      </c>
      <c r="BJ52" s="178">
        <f>IF(TRIM(upload!$A52)="", "", upload!BJ52)</f>
        <v>0</v>
      </c>
      <c r="BK52" s="178">
        <f>IF(TRIM(upload!$A52)="", "", upload!BK52)</f>
        <v>0</v>
      </c>
      <c r="BL52" s="178">
        <f>IF(TRIM(upload!$A52)="", "", upload!BL52)</f>
        <v>0</v>
      </c>
      <c r="BM52" s="178">
        <f>IF(TRIM(upload!$A52)="", "", upload!BM52)</f>
        <v>0</v>
      </c>
      <c r="BN52" s="178">
        <f>IF(TRIM(upload!$A52)="", "", upload!BN52)</f>
        <v>0</v>
      </c>
      <c r="BO52" s="178">
        <f>IF(TRIM(upload!$A52)="", "", upload!BO52)</f>
        <v>0</v>
      </c>
      <c r="BP52" s="178">
        <f>IF(TRIM(upload!$A52)="", "", upload!BP52)</f>
        <v>0</v>
      </c>
      <c r="BQ52" s="84"/>
      <c r="BR52" s="84">
        <f>IF(upload!$A52&lt;&gt;"", upload!BR52, "")</f>
        <v>0</v>
      </c>
    </row>
    <row r="53" spans="1:70">
      <c r="A53" s="188" t="str">
        <f>IF(upload!$A53&lt;&gt;"", upload!A53, "")</f>
        <v>Santini Cycling Australia Long Sleeve White Male Thermal Jersey 28012</v>
      </c>
      <c r="B53" s="178" t="str">
        <f>IF(TRIM(upload!$A53)="", "", upload!B53)</f>
        <v/>
      </c>
      <c r="C53" s="178">
        <f>IF(TRIM(upload!$A53)="", "", upload!C53)</f>
        <v>0</v>
      </c>
      <c r="D53" s="178" t="str">
        <f>IF(TRIM(upload!$A53)="", "", upload!D53)</f>
        <v/>
      </c>
      <c r="E53" s="178">
        <f>IF(TRIM(upload!$A53)="", "", upload!E53)</f>
        <v>0</v>
      </c>
      <c r="F53" s="178" t="str">
        <f>IF(TRIM(upload!$A53)="", "", upload!F53)</f>
        <v/>
      </c>
      <c r="G53" s="178">
        <f>IF(TRIM(upload!$A53)="", "", upload!G53)</f>
        <v>0</v>
      </c>
      <c r="H53" s="178">
        <f>IF(TRIM(upload!$A53)="", "", upload!H53)</f>
        <v>0</v>
      </c>
      <c r="I53" s="178" t="str">
        <f>IF(TRIM(upload!$A53)="", "", upload!I53)</f>
        <v/>
      </c>
      <c r="J53" s="178" t="str">
        <f>IF(TRIM(upload!$A53)="", "", upload!J53)</f>
        <v/>
      </c>
      <c r="K53" s="178">
        <f>IF(TRIM(upload!$A53)="", "", upload!K53)</f>
        <v>0</v>
      </c>
      <c r="L53" s="178">
        <f>IF(TRIM(upload!$A53)="", "", upload!L53)</f>
        <v>0</v>
      </c>
      <c r="M53" s="178">
        <f>IF(TRIM(upload!$A53)="", "", upload!M53)</f>
        <v>0</v>
      </c>
      <c r="N53" s="178">
        <f>IF(TRIM(upload!$A53)="", "", upload!N53)</f>
        <v>0</v>
      </c>
      <c r="O53" s="178" t="str">
        <f>IF(TRIM(upload!$A53)="", "", upload!O53)</f>
        <v/>
      </c>
      <c r="P53" s="178" t="str">
        <f>IF(TRIM(upload!$A53)="", "", upload!P53)</f>
        <v/>
      </c>
      <c r="Q53" s="178">
        <f>IF(TRIM(upload!$A53)="", "", upload!Q53)</f>
        <v>0</v>
      </c>
      <c r="R53" s="178" t="str">
        <f>IF(TRIM(upload!$A53)="", "", upload!R53)</f>
        <v/>
      </c>
      <c r="S53" s="178">
        <f>IF(TRIM(upload!$A53)="", "", upload!S53)</f>
        <v>0</v>
      </c>
      <c r="T53" s="178">
        <f>IF(TRIM(upload!$A53)="", "", upload!T53)</f>
        <v>0</v>
      </c>
      <c r="U53" s="178" t="str">
        <f>IF(TRIM(upload!$A53)="", "", upload!U53)</f>
        <v/>
      </c>
      <c r="V53" s="178" t="str">
        <f>IF(TRIM(upload!$A53)="", "", upload!V53)</f>
        <v/>
      </c>
      <c r="W53" s="178">
        <f>IF(TRIM(upload!$A53)="", "", upload!W53)</f>
        <v>0</v>
      </c>
      <c r="X53" s="178">
        <f>IF(TRIM(upload!$A53)="", "", upload!X53)</f>
        <v>0</v>
      </c>
      <c r="Y53" s="178" t="str">
        <f>IF(TRIM(upload!$A53)="", "", upload!Y53)</f>
        <v/>
      </c>
      <c r="Z53" s="178">
        <f>IF(TRIM(upload!$A53)="", "", upload!Z53)</f>
        <v>0</v>
      </c>
      <c r="AA53" s="178">
        <f>IF(TRIM(upload!$A53)="", "", upload!AA53)</f>
        <v>4</v>
      </c>
      <c r="AB53" s="178" t="str">
        <f>IF(TRIM(upload!$A53)="", "", upload!AB53)</f>
        <v>Santini Cycling Australia Long Sleeve White Male Thermal Jersey</v>
      </c>
      <c r="AC53" s="178">
        <f>IF(TRIM(upload!$A53)="", "", upload!AC53)</f>
        <v>0</v>
      </c>
      <c r="AD53" s="178" t="str">
        <f>IF(TRIM(upload!$A53)="", "", upload!AD53)</f>
        <v/>
      </c>
      <c r="AE53" s="178">
        <f>IF(TRIM(upload!$A53)="", "", upload!AE53)</f>
        <v>0</v>
      </c>
      <c r="AF53" s="178">
        <f>IF(TRIM(upload!$A53)="", "", upload!AF53)</f>
        <v>0</v>
      </c>
      <c r="AG53" s="178" t="str">
        <f>IF(TRIM(upload!$A53)="", "", upload!AG53)</f>
        <v/>
      </c>
      <c r="AH53" s="178">
        <f>IF(TRIM(upload!$A53)="", "", upload!AH53)</f>
        <v>0</v>
      </c>
      <c r="AI53" s="178">
        <f>IF(TRIM(upload!$A53)="", "", upload!AI53)</f>
        <v>0</v>
      </c>
      <c r="AJ53" s="178" t="str">
        <f>IF(TRIM(upload!$A53)="", "", upload!AJ53)</f>
        <v/>
      </c>
      <c r="AK53" s="178">
        <f>IF(TRIM(upload!$A53)="", "", upload!AK53)</f>
        <v>0</v>
      </c>
      <c r="AL53" s="178">
        <f>IF(TRIM(upload!$A53)="", "", upload!AL53)</f>
        <v>0</v>
      </c>
      <c r="AM53" s="178">
        <f>IF(TRIM(upload!$A53)="", "", upload!AM53)</f>
        <v>0</v>
      </c>
      <c r="AN53" s="178">
        <f>IF(TRIM(upload!$A53)="", "", upload!AN53)</f>
        <v>0</v>
      </c>
      <c r="AO53" s="178">
        <f>IF(TRIM(upload!$A53)="", "", upload!AO53)</f>
        <v>0</v>
      </c>
      <c r="AP53" s="178">
        <f>IF(TRIM(upload!$A53)="", "", upload!AP53)</f>
        <v>0</v>
      </c>
      <c r="AQ53" s="178">
        <f>IF(TRIM(upload!$A53)="", "", upload!AQ53)</f>
        <v>0</v>
      </c>
      <c r="AR53" s="178">
        <f>IF(TRIM(upload!$A53)="", "", upload!AR53)</f>
        <v>0</v>
      </c>
      <c r="AS53" s="178">
        <f>IF(TRIM(upload!$A53)="", "", upload!AS53)</f>
        <v>0</v>
      </c>
      <c r="AT53" s="178" t="str">
        <f>IF(TRIM(upload!$A53)="", "", upload!AT53)</f>
        <v/>
      </c>
      <c r="AU53" s="178">
        <f>IF(TRIM(upload!$A53)="", "", upload!AU53)</f>
        <v>0</v>
      </c>
      <c r="AV53" s="178">
        <f>IF(TRIM(upload!$A53)="", "", upload!AV53)</f>
        <v>0</v>
      </c>
      <c r="AW53" s="178">
        <f>IF(TRIM(upload!$A53)="", "", upload!AW53)</f>
        <v>0</v>
      </c>
      <c r="AX53" s="178">
        <f>IF(TRIM(upload!$A53)="", "", upload!AX53)</f>
        <v>0</v>
      </c>
      <c r="AY53" s="178">
        <f>IF(TRIM(upload!$A53)="", "", upload!AY53)</f>
        <v>0</v>
      </c>
      <c r="AZ53" s="178">
        <f>IF(TRIM(upload!$A53)="", "", upload!AZ53)</f>
        <v>0</v>
      </c>
      <c r="BA53" s="178">
        <f>IF(TRIM(upload!$A53)="", "", upload!BA53)</f>
        <v>0</v>
      </c>
      <c r="BB53" s="178">
        <f>IF(TRIM(upload!$A53)="", "", upload!BB53)</f>
        <v>0</v>
      </c>
      <c r="BC53" s="178">
        <f>IF(TRIM(upload!$A53)="", "", upload!BC53)</f>
        <v>0</v>
      </c>
      <c r="BD53" s="178">
        <f>IF(TRIM(upload!$A53)="", "", upload!BD53)</f>
        <v>0</v>
      </c>
      <c r="BE53" s="178">
        <f>IF(TRIM(upload!$A53)="", "", upload!BE53)</f>
        <v>0</v>
      </c>
      <c r="BF53" s="178">
        <f>IF(TRIM(upload!$A53)="", "", upload!BF53)</f>
        <v>0</v>
      </c>
      <c r="BG53" s="178">
        <f>IF(TRIM(upload!$A53)="", "", upload!BG53)</f>
        <v>0</v>
      </c>
      <c r="BH53" s="178">
        <f>IF(TRIM(upload!$A53)="", "", upload!BH53)</f>
        <v>0</v>
      </c>
      <c r="BI53" s="178">
        <f>IF(TRIM(upload!$A53)="", "", upload!BI53)</f>
        <v>0</v>
      </c>
      <c r="BJ53" s="178">
        <f>IF(TRIM(upload!$A53)="", "", upload!BJ53)</f>
        <v>0</v>
      </c>
      <c r="BK53" s="178">
        <f>IF(TRIM(upload!$A53)="", "", upload!BK53)</f>
        <v>0</v>
      </c>
      <c r="BL53" s="178">
        <f>IF(TRIM(upload!$A53)="", "", upload!BL53)</f>
        <v>0</v>
      </c>
      <c r="BM53" s="178">
        <f>IF(TRIM(upload!$A53)="", "", upload!BM53)</f>
        <v>0</v>
      </c>
      <c r="BN53" s="178">
        <f>IF(TRIM(upload!$A53)="", "", upload!BN53)</f>
        <v>0</v>
      </c>
      <c r="BO53" s="178">
        <f>IF(TRIM(upload!$A53)="", "", upload!BO53)</f>
        <v>0</v>
      </c>
      <c r="BP53" s="178">
        <f>IF(TRIM(upload!$A53)="", "", upload!BP53)</f>
        <v>0</v>
      </c>
      <c r="BQ53" s="84"/>
      <c r="BR53" s="84">
        <f>IF(upload!$A53&lt;&gt;"", upload!BR53, "")</f>
        <v>0</v>
      </c>
    </row>
    <row r="54" spans="1:70">
      <c r="A54" s="188" t="str">
        <f>IF(upload!$A54&lt;&gt;"", upload!A54, "")</f>
        <v>Santini Cycling Australia Long Sleeve White Male Thermal Skinsuit 28013</v>
      </c>
      <c r="B54" s="178" t="str">
        <f>IF(TRIM(upload!$A54)="", "", upload!B54)</f>
        <v>Santini Cycling Australia Long Sleeve White Male Thermal Skinsuit</v>
      </c>
      <c r="C54" s="178" t="str">
        <f ca="1">IF(TRIM(upload!$A54)="", "", upload!C54)</f>
        <v>&lt;html&gt;&lt;body&gt;&lt;b&gt;Key Information&lt;/b&gt;&lt;br&gt;&lt;b&gt;Brand:&lt;/b&gt; Santini&lt;br&gt;&lt;b&gt;ProTeam:&lt;/b&gt;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00028013 7-A-5&lt;/body&gt;&lt;/html&gt;</v>
      </c>
      <c r="D54" s="178" t="str">
        <f>IF(TRIM(upload!$A54)="", "", upload!D54)</f>
        <v>vc80</v>
      </c>
      <c r="E54" s="178" t="str">
        <f>IF(TRIM(upload!$A54)="", "", upload!E54)</f>
        <v>Sporting Goods &gt; Outdoor Recreation &gt; Cycling &gt; Cycling Apparel &amp; Accessories</v>
      </c>
      <c r="F54" s="178" t="str">
        <f>IF(TRIM(upload!$A54)="", "", upload!F54)</f>
        <v>Skinsuits</v>
      </c>
      <c r="G54" s="178" t="str">
        <f>IF(TRIM(upload!$A54)="", "", upload!G54)</f>
        <v>New Arrivals, __label:New Arrivals</v>
      </c>
      <c r="H54" s="178" t="b">
        <f>IF(TRIM(upload!$A54)="", "", upload!H54)</f>
        <v>0</v>
      </c>
      <c r="I54" s="178" t="str">
        <f>IF(TRIM(upload!$A54)="", "", upload!I54)</f>
        <v>Size</v>
      </c>
      <c r="J54" s="178" t="str">
        <f>IF(TRIM(upload!$A54)="", "", upload!J54)</f>
        <v>XS</v>
      </c>
      <c r="K54" s="178">
        <f>IF(TRIM(upload!$A54)="", "", upload!K54)</f>
        <v>0</v>
      </c>
      <c r="L54" s="178">
        <f>IF(TRIM(upload!$A54)="", "", upload!L54)</f>
        <v>0</v>
      </c>
      <c r="M54" s="178">
        <f>IF(TRIM(upload!$A54)="", "", upload!M54)</f>
        <v>0</v>
      </c>
      <c r="N54" s="178">
        <f>IF(TRIM(upload!$A54)="", "", upload!N54)</f>
        <v>0</v>
      </c>
      <c r="O54" s="178" t="str">
        <f>IF(TRIM(upload!$A54)="", "", upload!O54)</f>
        <v>00028013 7-A-5</v>
      </c>
      <c r="P54" s="178">
        <f>IF(TRIM(upload!$A54)="", "", upload!P54)</f>
        <v>1250</v>
      </c>
      <c r="Q54" s="178" t="str">
        <f>IF(TRIM(upload!$A54)="", "", upload!Q54)</f>
        <v>shopify</v>
      </c>
      <c r="R54" s="178">
        <f>IF(TRIM(upload!$A54)="", "", upload!R54)</f>
        <v>4</v>
      </c>
      <c r="S54" s="178" t="str">
        <f>IF(TRIM(upload!$A54)="", "", upload!S54)</f>
        <v>deny</v>
      </c>
      <c r="T54" s="178" t="str">
        <f>IF(TRIM(upload!$A54)="", "", upload!T54)</f>
        <v>manual</v>
      </c>
      <c r="U54" s="178">
        <f>IF(TRIM(upload!$A54)="", "", upload!U54)</f>
        <v>113.31716699999998</v>
      </c>
      <c r="V54" s="178">
        <f>IF(TRIM(upload!$A54)="", "", upload!V54)</f>
        <v>0</v>
      </c>
      <c r="W54" s="178" t="b">
        <f>IF(TRIM(upload!$A54)="", "", upload!W54)</f>
        <v>1</v>
      </c>
      <c r="X54" s="178" t="b">
        <f>IF(TRIM(upload!$A54)="", "", upload!X54)</f>
        <v>1</v>
      </c>
      <c r="Y54" s="178" t="str">
        <f>IF(TRIM(upload!$A54)="", "", upload!Y54)</f>
        <v>28013</v>
      </c>
      <c r="Z54" s="178">
        <f>IF(TRIM(upload!$A54)="", "", upload!Z54)</f>
        <v>0</v>
      </c>
      <c r="AA54" s="178">
        <f>IF(TRIM(upload!$A54)="", "", upload!AA54)</f>
        <v>1</v>
      </c>
      <c r="AB54" s="178" t="str">
        <f>IF(TRIM(upload!$A54)="", "", upload!AB54)</f>
        <v>Santini Cycling Australia Long Sleeve White Male Thermal Skinsuit</v>
      </c>
      <c r="AC54" s="178" t="b">
        <f>IF(TRIM(upload!$A54)="", "", upload!AC54)</f>
        <v>0</v>
      </c>
      <c r="AD54" s="178" t="str">
        <f>IF(TRIM(upload!$A54)="", "", upload!AD54)</f>
        <v>Santini Cycling Australia Long Sleeve White Male Thermal Skinsuit</v>
      </c>
      <c r="AE54" s="178">
        <f>IF(TRIM(upload!$A54)="", "", upload!AE54)</f>
        <v>0</v>
      </c>
      <c r="AF54" s="178" t="str">
        <f>IF(TRIM(upload!$A54)="", "", upload!AF54)</f>
        <v>Cycling Apparel &amp; Accessories</v>
      </c>
      <c r="AG54" s="178" t="str">
        <f>IF(TRIM(upload!$A54)="", "", upload!AG54)</f>
        <v>male</v>
      </c>
      <c r="AH54" s="178">
        <f>IF(TRIM(upload!$A54)="", "", upload!AH54)</f>
        <v>0</v>
      </c>
      <c r="AI54" s="178">
        <f>IF(TRIM(upload!$A54)="", "", upload!AI54)</f>
        <v>0</v>
      </c>
      <c r="AJ54" s="178" t="str">
        <f>IF(TRIM(upload!$A54)="", "", upload!AJ54)</f>
        <v>new</v>
      </c>
      <c r="AK54" s="178" t="b">
        <f>IF(TRIM(upload!$A54)="", "", upload!AK54)</f>
        <v>1</v>
      </c>
      <c r="AL54" s="178">
        <f>IF(TRIM(upload!$A54)="", "", upload!AL54)</f>
        <v>0</v>
      </c>
      <c r="AM54" s="178">
        <f>IF(TRIM(upload!$A54)="", "", upload!AM54)</f>
        <v>0</v>
      </c>
      <c r="AN54" s="178">
        <f>IF(TRIM(upload!$A54)="", "", upload!AN54)</f>
        <v>0</v>
      </c>
      <c r="AO54" s="178">
        <f>IF(TRIM(upload!$A54)="", "", upload!AO54)</f>
        <v>0</v>
      </c>
      <c r="AP54" s="178">
        <f>IF(TRIM(upload!$A54)="", "", upload!AP54)</f>
        <v>0</v>
      </c>
      <c r="AQ54" s="178">
        <f>IF(TRIM(upload!$A54)="", "", upload!AQ54)</f>
        <v>0</v>
      </c>
      <c r="AR54" s="178" t="str">
        <f>IF(TRIM(upload!$A54)="", "", upload!AR54)</f>
        <v>kg</v>
      </c>
      <c r="AS54" s="178">
        <f>IF(TRIM(upload!$A54)="", "", upload!AS54)</f>
        <v>0</v>
      </c>
      <c r="AT54" s="178">
        <f>IF(TRIM(upload!$A54)="", "", upload!AT54)</f>
        <v>22</v>
      </c>
      <c r="AU54" s="178" t="b">
        <f>IF(TRIM(upload!$A54)="", "", upload!AU54)</f>
        <v>1</v>
      </c>
      <c r="AV54" s="178">
        <f>IF(TRIM(upload!$A54)="", "", upload!AV54)</f>
        <v>0</v>
      </c>
      <c r="AW54" s="178">
        <f>IF(TRIM(upload!$A54)="", "", upload!AW54)</f>
        <v>0</v>
      </c>
      <c r="AX54" s="178" t="b">
        <f>IF(TRIM(upload!$A54)="", "", upload!AX54)</f>
        <v>1</v>
      </c>
      <c r="AY54" s="178">
        <f>IF(TRIM(upload!$A54)="", "", upload!AY54)</f>
        <v>0</v>
      </c>
      <c r="AZ54" s="178">
        <f>IF(TRIM(upload!$A54)="", "", upload!AZ54)</f>
        <v>0</v>
      </c>
      <c r="BA54" s="178" t="b">
        <f>IF(TRIM(upload!$A54)="", "", upload!BA54)</f>
        <v>1</v>
      </c>
      <c r="BB54" s="178">
        <f>IF(TRIM(upload!$A54)="", "", upload!BB54)</f>
        <v>0</v>
      </c>
      <c r="BC54" s="178">
        <f>IF(TRIM(upload!$A54)="", "", upload!BC54)</f>
        <v>0</v>
      </c>
      <c r="BD54" s="178" t="b">
        <f>IF(TRIM(upload!$A54)="", "", upload!BD54)</f>
        <v>1</v>
      </c>
      <c r="BE54" s="178">
        <f>IF(TRIM(upload!$A54)="", "", upload!BE54)</f>
        <v>0</v>
      </c>
      <c r="BF54" s="178">
        <f>IF(TRIM(upload!$A54)="", "", upload!BF54)</f>
        <v>0</v>
      </c>
      <c r="BG54" s="178" t="b">
        <f>IF(TRIM(upload!$A54)="", "", upload!BG54)</f>
        <v>1</v>
      </c>
      <c r="BH54" s="178">
        <f>IF(TRIM(upload!$A54)="", "", upload!BH54)</f>
        <v>0</v>
      </c>
      <c r="BI54" s="178">
        <f>IF(TRIM(upload!$A54)="", "", upload!BI54)</f>
        <v>0</v>
      </c>
      <c r="BJ54" s="178" t="b">
        <f>IF(TRIM(upload!$A54)="", "", upload!BJ54)</f>
        <v>1</v>
      </c>
      <c r="BK54" s="178">
        <f>IF(TRIM(upload!$A54)="", "", upload!BK54)</f>
        <v>0</v>
      </c>
      <c r="BL54" s="178">
        <f>IF(TRIM(upload!$A54)="", "", upload!BL54)</f>
        <v>0</v>
      </c>
      <c r="BM54" s="178" t="b">
        <f>IF(TRIM(upload!$A54)="", "", upload!BM54)</f>
        <v>1</v>
      </c>
      <c r="BN54" s="178">
        <f>IF(TRIM(upload!$A54)="", "", upload!BN54)</f>
        <v>0</v>
      </c>
      <c r="BO54" s="178">
        <f>IF(TRIM(upload!$A54)="", "", upload!BO54)</f>
        <v>0</v>
      </c>
      <c r="BP54" s="178" t="str">
        <f>IF(TRIM(upload!$A54)="", "", upload!BP54)</f>
        <v>draft</v>
      </c>
      <c r="BQ54" s="84"/>
      <c r="BR54" s="84">
        <f>IF(upload!$A54&lt;&gt;"", upload!BR54, "")</f>
        <v>0</v>
      </c>
    </row>
    <row r="55" spans="1:70">
      <c r="A55" s="188" t="str">
        <f>IF(upload!$A55&lt;&gt;"", upload!A55, "")</f>
        <v>Santini Cycling Australia Long Sleeve White Male Thermal Skinsuit 28013</v>
      </c>
      <c r="B55" s="178" t="str">
        <f>IF(TRIM(upload!$A55)="", "", upload!B55)</f>
        <v/>
      </c>
      <c r="C55" s="178">
        <f>IF(TRIM(upload!$A55)="", "", upload!C55)</f>
        <v>0</v>
      </c>
      <c r="D55" s="178" t="str">
        <f>IF(TRIM(upload!$A55)="", "", upload!D55)</f>
        <v/>
      </c>
      <c r="E55" s="178">
        <f>IF(TRIM(upload!$A55)="", "", upload!E55)</f>
        <v>0</v>
      </c>
      <c r="F55" s="178" t="str">
        <f>IF(TRIM(upload!$A55)="", "", upload!F55)</f>
        <v/>
      </c>
      <c r="G55" s="178">
        <f>IF(TRIM(upload!$A55)="", "", upload!G55)</f>
        <v>0</v>
      </c>
      <c r="H55" s="178">
        <f>IF(TRIM(upload!$A55)="", "", upload!H55)</f>
        <v>0</v>
      </c>
      <c r="I55" s="178" t="str">
        <f>IF(TRIM(upload!$A55)="", "", upload!I55)</f>
        <v/>
      </c>
      <c r="J55" s="178" t="str">
        <f>IF(TRIM(upload!$A55)="", "", upload!J55)</f>
        <v/>
      </c>
      <c r="K55" s="178">
        <f>IF(TRIM(upload!$A55)="", "", upload!K55)</f>
        <v>0</v>
      </c>
      <c r="L55" s="178">
        <f>IF(TRIM(upload!$A55)="", "", upload!L55)</f>
        <v>0</v>
      </c>
      <c r="M55" s="178">
        <f>IF(TRIM(upload!$A55)="", "", upload!M55)</f>
        <v>0</v>
      </c>
      <c r="N55" s="178">
        <f>IF(TRIM(upload!$A55)="", "", upload!N55)</f>
        <v>0</v>
      </c>
      <c r="O55" s="178" t="str">
        <f>IF(TRIM(upload!$A55)="", "", upload!O55)</f>
        <v/>
      </c>
      <c r="P55" s="178" t="str">
        <f>IF(TRIM(upload!$A55)="", "", upload!P55)</f>
        <v/>
      </c>
      <c r="Q55" s="178">
        <f>IF(TRIM(upload!$A55)="", "", upload!Q55)</f>
        <v>0</v>
      </c>
      <c r="R55" s="178" t="str">
        <f>IF(TRIM(upload!$A55)="", "", upload!R55)</f>
        <v/>
      </c>
      <c r="S55" s="178">
        <f>IF(TRIM(upload!$A55)="", "", upload!S55)</f>
        <v>0</v>
      </c>
      <c r="T55" s="178">
        <f>IF(TRIM(upload!$A55)="", "", upload!T55)</f>
        <v>0</v>
      </c>
      <c r="U55" s="178" t="str">
        <f>IF(TRIM(upload!$A55)="", "", upload!U55)</f>
        <v/>
      </c>
      <c r="V55" s="178" t="str">
        <f>IF(TRIM(upload!$A55)="", "", upload!V55)</f>
        <v/>
      </c>
      <c r="W55" s="178">
        <f>IF(TRIM(upload!$A55)="", "", upload!W55)</f>
        <v>0</v>
      </c>
      <c r="X55" s="178">
        <f>IF(TRIM(upload!$A55)="", "", upload!X55)</f>
        <v>0</v>
      </c>
      <c r="Y55" s="178" t="str">
        <f>IF(TRIM(upload!$A55)="", "", upload!Y55)</f>
        <v/>
      </c>
      <c r="Z55" s="178">
        <f>IF(TRIM(upload!$A55)="", "", upload!Z55)</f>
        <v>0</v>
      </c>
      <c r="AA55" s="178">
        <f>IF(TRIM(upload!$A55)="", "", upload!AA55)</f>
        <v>2</v>
      </c>
      <c r="AB55" s="178" t="str">
        <f>IF(TRIM(upload!$A55)="", "", upload!AB55)</f>
        <v>Santini Cycling Australia Long Sleeve White Male Thermal Skinsuit</v>
      </c>
      <c r="AC55" s="178">
        <f>IF(TRIM(upload!$A55)="", "", upload!AC55)</f>
        <v>0</v>
      </c>
      <c r="AD55" s="178" t="str">
        <f>IF(TRIM(upload!$A55)="", "", upload!AD55)</f>
        <v/>
      </c>
      <c r="AE55" s="178">
        <f>IF(TRIM(upload!$A55)="", "", upload!AE55)</f>
        <v>0</v>
      </c>
      <c r="AF55" s="178">
        <f>IF(TRIM(upload!$A55)="", "", upload!AF55)</f>
        <v>0</v>
      </c>
      <c r="AG55" s="178" t="str">
        <f>IF(TRIM(upload!$A55)="", "", upload!AG55)</f>
        <v/>
      </c>
      <c r="AH55" s="178">
        <f>IF(TRIM(upload!$A55)="", "", upload!AH55)</f>
        <v>0</v>
      </c>
      <c r="AI55" s="178">
        <f>IF(TRIM(upload!$A55)="", "", upload!AI55)</f>
        <v>0</v>
      </c>
      <c r="AJ55" s="178" t="str">
        <f>IF(TRIM(upload!$A55)="", "", upload!AJ55)</f>
        <v/>
      </c>
      <c r="AK55" s="178">
        <f>IF(TRIM(upload!$A55)="", "", upload!AK55)</f>
        <v>0</v>
      </c>
      <c r="AL55" s="178">
        <f>IF(TRIM(upload!$A55)="", "", upload!AL55)</f>
        <v>0</v>
      </c>
      <c r="AM55" s="178">
        <f>IF(TRIM(upload!$A55)="", "", upload!AM55)</f>
        <v>0</v>
      </c>
      <c r="AN55" s="178">
        <f>IF(TRIM(upload!$A55)="", "", upload!AN55)</f>
        <v>0</v>
      </c>
      <c r="AO55" s="178">
        <f>IF(TRIM(upload!$A55)="", "", upload!AO55)</f>
        <v>0</v>
      </c>
      <c r="AP55" s="178">
        <f>IF(TRIM(upload!$A55)="", "", upload!AP55)</f>
        <v>0</v>
      </c>
      <c r="AQ55" s="178">
        <f>IF(TRIM(upload!$A55)="", "", upload!AQ55)</f>
        <v>0</v>
      </c>
      <c r="AR55" s="178">
        <f>IF(TRIM(upload!$A55)="", "", upload!AR55)</f>
        <v>0</v>
      </c>
      <c r="AS55" s="178">
        <f>IF(TRIM(upload!$A55)="", "", upload!AS55)</f>
        <v>0</v>
      </c>
      <c r="AT55" s="178" t="str">
        <f>IF(TRIM(upload!$A55)="", "", upload!AT55)</f>
        <v/>
      </c>
      <c r="AU55" s="178">
        <f>IF(TRIM(upload!$A55)="", "", upload!AU55)</f>
        <v>0</v>
      </c>
      <c r="AV55" s="178">
        <f>IF(TRIM(upload!$A55)="", "", upload!AV55)</f>
        <v>0</v>
      </c>
      <c r="AW55" s="178">
        <f>IF(TRIM(upload!$A55)="", "", upload!AW55)</f>
        <v>0</v>
      </c>
      <c r="AX55" s="178">
        <f>IF(TRIM(upload!$A55)="", "", upload!AX55)</f>
        <v>0</v>
      </c>
      <c r="AY55" s="178">
        <f>IF(TRIM(upload!$A55)="", "", upload!AY55)</f>
        <v>0</v>
      </c>
      <c r="AZ55" s="178">
        <f>IF(TRIM(upload!$A55)="", "", upload!AZ55)</f>
        <v>0</v>
      </c>
      <c r="BA55" s="178">
        <f>IF(TRIM(upload!$A55)="", "", upload!BA55)</f>
        <v>0</v>
      </c>
      <c r="BB55" s="178">
        <f>IF(TRIM(upload!$A55)="", "", upload!BB55)</f>
        <v>0</v>
      </c>
      <c r="BC55" s="178">
        <f>IF(TRIM(upload!$A55)="", "", upload!BC55)</f>
        <v>0</v>
      </c>
      <c r="BD55" s="178">
        <f>IF(TRIM(upload!$A55)="", "", upload!BD55)</f>
        <v>0</v>
      </c>
      <c r="BE55" s="178">
        <f>IF(TRIM(upload!$A55)="", "", upload!BE55)</f>
        <v>0</v>
      </c>
      <c r="BF55" s="178">
        <f>IF(TRIM(upload!$A55)="", "", upload!BF55)</f>
        <v>0</v>
      </c>
      <c r="BG55" s="178">
        <f>IF(TRIM(upload!$A55)="", "", upload!BG55)</f>
        <v>0</v>
      </c>
      <c r="BH55" s="178">
        <f>IF(TRIM(upload!$A55)="", "", upload!BH55)</f>
        <v>0</v>
      </c>
      <c r="BI55" s="178">
        <f>IF(TRIM(upload!$A55)="", "", upload!BI55)</f>
        <v>0</v>
      </c>
      <c r="BJ55" s="178">
        <f>IF(TRIM(upload!$A55)="", "", upload!BJ55)</f>
        <v>0</v>
      </c>
      <c r="BK55" s="178">
        <f>IF(TRIM(upload!$A55)="", "", upload!BK55)</f>
        <v>0</v>
      </c>
      <c r="BL55" s="178">
        <f>IF(TRIM(upload!$A55)="", "", upload!BL55)</f>
        <v>0</v>
      </c>
      <c r="BM55" s="178">
        <f>IF(TRIM(upload!$A55)="", "", upload!BM55)</f>
        <v>0</v>
      </c>
      <c r="BN55" s="178">
        <f>IF(TRIM(upload!$A55)="", "", upload!BN55)</f>
        <v>0</v>
      </c>
      <c r="BO55" s="178">
        <f>IF(TRIM(upload!$A55)="", "", upload!BO55)</f>
        <v>0</v>
      </c>
      <c r="BP55" s="178">
        <f>IF(TRIM(upload!$A55)="", "", upload!BP55)</f>
        <v>0</v>
      </c>
      <c r="BQ55" s="84"/>
      <c r="BR55" s="84">
        <f>IF(upload!$A55&lt;&gt;"", upload!BR55, "")</f>
        <v>0</v>
      </c>
    </row>
    <row r="56" spans="1:70">
      <c r="A56" s="188" t="str">
        <f>IF(upload!$A56&lt;&gt;"", upload!A56, "")</f>
        <v>Santini Cycling Australia Long Sleeve White Male Thermal Skinsuit 28013</v>
      </c>
      <c r="B56" s="178" t="str">
        <f>IF(TRIM(upload!$A56)="", "", upload!B56)</f>
        <v/>
      </c>
      <c r="C56" s="178">
        <f>IF(TRIM(upload!$A56)="", "", upload!C56)</f>
        <v>0</v>
      </c>
      <c r="D56" s="178" t="str">
        <f>IF(TRIM(upload!$A56)="", "", upload!D56)</f>
        <v/>
      </c>
      <c r="E56" s="178">
        <f>IF(TRIM(upload!$A56)="", "", upload!E56)</f>
        <v>0</v>
      </c>
      <c r="F56" s="178" t="str">
        <f>IF(TRIM(upload!$A56)="", "", upload!F56)</f>
        <v/>
      </c>
      <c r="G56" s="178">
        <f>IF(TRIM(upload!$A56)="", "", upload!G56)</f>
        <v>0</v>
      </c>
      <c r="H56" s="178">
        <f>IF(TRIM(upload!$A56)="", "", upload!H56)</f>
        <v>0</v>
      </c>
      <c r="I56" s="178" t="str">
        <f>IF(TRIM(upload!$A56)="", "", upload!I56)</f>
        <v/>
      </c>
      <c r="J56" s="178" t="str">
        <f>IF(TRIM(upload!$A56)="", "", upload!J56)</f>
        <v/>
      </c>
      <c r="K56" s="178">
        <f>IF(TRIM(upload!$A56)="", "", upload!K56)</f>
        <v>0</v>
      </c>
      <c r="L56" s="178">
        <f>IF(TRIM(upload!$A56)="", "", upload!L56)</f>
        <v>0</v>
      </c>
      <c r="M56" s="178">
        <f>IF(TRIM(upload!$A56)="", "", upload!M56)</f>
        <v>0</v>
      </c>
      <c r="N56" s="178">
        <f>IF(TRIM(upload!$A56)="", "", upload!N56)</f>
        <v>0</v>
      </c>
      <c r="O56" s="178" t="str">
        <f>IF(TRIM(upload!$A56)="", "", upload!O56)</f>
        <v/>
      </c>
      <c r="P56" s="178" t="str">
        <f>IF(TRIM(upload!$A56)="", "", upload!P56)</f>
        <v/>
      </c>
      <c r="Q56" s="178">
        <f>IF(TRIM(upload!$A56)="", "", upload!Q56)</f>
        <v>0</v>
      </c>
      <c r="R56" s="178" t="str">
        <f>IF(TRIM(upload!$A56)="", "", upload!R56)</f>
        <v/>
      </c>
      <c r="S56" s="178">
        <f>IF(TRIM(upload!$A56)="", "", upload!S56)</f>
        <v>0</v>
      </c>
      <c r="T56" s="178">
        <f>IF(TRIM(upload!$A56)="", "", upload!T56)</f>
        <v>0</v>
      </c>
      <c r="U56" s="178" t="str">
        <f>IF(TRIM(upload!$A56)="", "", upload!U56)</f>
        <v/>
      </c>
      <c r="V56" s="178" t="str">
        <f>IF(TRIM(upload!$A56)="", "", upload!V56)</f>
        <v/>
      </c>
      <c r="W56" s="178">
        <f>IF(TRIM(upload!$A56)="", "", upload!W56)</f>
        <v>0</v>
      </c>
      <c r="X56" s="178">
        <f>IF(TRIM(upload!$A56)="", "", upload!X56)</f>
        <v>0</v>
      </c>
      <c r="Y56" s="178" t="str">
        <f>IF(TRIM(upload!$A56)="", "", upload!Y56)</f>
        <v/>
      </c>
      <c r="Z56" s="178">
        <f>IF(TRIM(upload!$A56)="", "", upload!Z56)</f>
        <v>0</v>
      </c>
      <c r="AA56" s="178">
        <f>IF(TRIM(upload!$A56)="", "", upload!AA56)</f>
        <v>3</v>
      </c>
      <c r="AB56" s="178" t="str">
        <f>IF(TRIM(upload!$A56)="", "", upload!AB56)</f>
        <v>Santini Cycling Australia Long Sleeve White Male Thermal Skinsuit</v>
      </c>
      <c r="AC56" s="178">
        <f>IF(TRIM(upload!$A56)="", "", upload!AC56)</f>
        <v>0</v>
      </c>
      <c r="AD56" s="178" t="str">
        <f>IF(TRIM(upload!$A56)="", "", upload!AD56)</f>
        <v/>
      </c>
      <c r="AE56" s="178">
        <f>IF(TRIM(upload!$A56)="", "", upload!AE56)</f>
        <v>0</v>
      </c>
      <c r="AF56" s="178">
        <f>IF(TRIM(upload!$A56)="", "", upload!AF56)</f>
        <v>0</v>
      </c>
      <c r="AG56" s="178" t="str">
        <f>IF(TRIM(upload!$A56)="", "", upload!AG56)</f>
        <v/>
      </c>
      <c r="AH56" s="178">
        <f>IF(TRIM(upload!$A56)="", "", upload!AH56)</f>
        <v>0</v>
      </c>
      <c r="AI56" s="178">
        <f>IF(TRIM(upload!$A56)="", "", upload!AI56)</f>
        <v>0</v>
      </c>
      <c r="AJ56" s="178" t="str">
        <f>IF(TRIM(upload!$A56)="", "", upload!AJ56)</f>
        <v/>
      </c>
      <c r="AK56" s="178">
        <f>IF(TRIM(upload!$A56)="", "", upload!AK56)</f>
        <v>0</v>
      </c>
      <c r="AL56" s="178">
        <f>IF(TRIM(upload!$A56)="", "", upload!AL56)</f>
        <v>0</v>
      </c>
      <c r="AM56" s="178">
        <f>IF(TRIM(upload!$A56)="", "", upload!AM56)</f>
        <v>0</v>
      </c>
      <c r="AN56" s="178">
        <f>IF(TRIM(upload!$A56)="", "", upload!AN56)</f>
        <v>0</v>
      </c>
      <c r="AO56" s="178">
        <f>IF(TRIM(upload!$A56)="", "", upload!AO56)</f>
        <v>0</v>
      </c>
      <c r="AP56" s="178">
        <f>IF(TRIM(upload!$A56)="", "", upload!AP56)</f>
        <v>0</v>
      </c>
      <c r="AQ56" s="178">
        <f>IF(TRIM(upload!$A56)="", "", upload!AQ56)</f>
        <v>0</v>
      </c>
      <c r="AR56" s="178">
        <f>IF(TRIM(upload!$A56)="", "", upload!AR56)</f>
        <v>0</v>
      </c>
      <c r="AS56" s="178">
        <f>IF(TRIM(upload!$A56)="", "", upload!AS56)</f>
        <v>0</v>
      </c>
      <c r="AT56" s="178" t="str">
        <f>IF(TRIM(upload!$A56)="", "", upload!AT56)</f>
        <v/>
      </c>
      <c r="AU56" s="178">
        <f>IF(TRIM(upload!$A56)="", "", upload!AU56)</f>
        <v>0</v>
      </c>
      <c r="AV56" s="178">
        <f>IF(TRIM(upload!$A56)="", "", upload!AV56)</f>
        <v>0</v>
      </c>
      <c r="AW56" s="178">
        <f>IF(TRIM(upload!$A56)="", "", upload!AW56)</f>
        <v>0</v>
      </c>
      <c r="AX56" s="178">
        <f>IF(TRIM(upload!$A56)="", "", upload!AX56)</f>
        <v>0</v>
      </c>
      <c r="AY56" s="178">
        <f>IF(TRIM(upload!$A56)="", "", upload!AY56)</f>
        <v>0</v>
      </c>
      <c r="AZ56" s="178">
        <f>IF(TRIM(upload!$A56)="", "", upload!AZ56)</f>
        <v>0</v>
      </c>
      <c r="BA56" s="178">
        <f>IF(TRIM(upload!$A56)="", "", upload!BA56)</f>
        <v>0</v>
      </c>
      <c r="BB56" s="178">
        <f>IF(TRIM(upload!$A56)="", "", upload!BB56)</f>
        <v>0</v>
      </c>
      <c r="BC56" s="178">
        <f>IF(TRIM(upload!$A56)="", "", upload!BC56)</f>
        <v>0</v>
      </c>
      <c r="BD56" s="178">
        <f>IF(TRIM(upload!$A56)="", "", upload!BD56)</f>
        <v>0</v>
      </c>
      <c r="BE56" s="178">
        <f>IF(TRIM(upload!$A56)="", "", upload!BE56)</f>
        <v>0</v>
      </c>
      <c r="BF56" s="178">
        <f>IF(TRIM(upload!$A56)="", "", upload!BF56)</f>
        <v>0</v>
      </c>
      <c r="BG56" s="178">
        <f>IF(TRIM(upload!$A56)="", "", upload!BG56)</f>
        <v>0</v>
      </c>
      <c r="BH56" s="178">
        <f>IF(TRIM(upload!$A56)="", "", upload!BH56)</f>
        <v>0</v>
      </c>
      <c r="BI56" s="178">
        <f>IF(TRIM(upload!$A56)="", "", upload!BI56)</f>
        <v>0</v>
      </c>
      <c r="BJ56" s="178">
        <f>IF(TRIM(upload!$A56)="", "", upload!BJ56)</f>
        <v>0</v>
      </c>
      <c r="BK56" s="178">
        <f>IF(TRIM(upload!$A56)="", "", upload!BK56)</f>
        <v>0</v>
      </c>
      <c r="BL56" s="178">
        <f>IF(TRIM(upload!$A56)="", "", upload!BL56)</f>
        <v>0</v>
      </c>
      <c r="BM56" s="178">
        <f>IF(TRIM(upload!$A56)="", "", upload!BM56)</f>
        <v>0</v>
      </c>
      <c r="BN56" s="178">
        <f>IF(TRIM(upload!$A56)="", "", upload!BN56)</f>
        <v>0</v>
      </c>
      <c r="BO56" s="178">
        <f>IF(TRIM(upload!$A56)="", "", upload!BO56)</f>
        <v>0</v>
      </c>
      <c r="BP56" s="178">
        <f>IF(TRIM(upload!$A56)="", "", upload!BP56)</f>
        <v>0</v>
      </c>
      <c r="BQ56" s="84"/>
      <c r="BR56" s="84">
        <f>IF(upload!$A56&lt;&gt;"", upload!BR56, "")</f>
        <v>0</v>
      </c>
    </row>
    <row r="57" spans="1:70">
      <c r="A57" s="188" t="str">
        <f>IF(upload!$A57&lt;&gt;"", upload!A57, "")</f>
        <v>Santini Cycling Australia Long Sleeve White Male Thermal Skinsuit 28013</v>
      </c>
      <c r="B57" s="178" t="str">
        <f>IF(TRIM(upload!$A57)="", "", upload!B57)</f>
        <v/>
      </c>
      <c r="C57" s="178">
        <f>IF(TRIM(upload!$A57)="", "", upload!C57)</f>
        <v>0</v>
      </c>
      <c r="D57" s="178" t="str">
        <f>IF(TRIM(upload!$A57)="", "", upload!D57)</f>
        <v/>
      </c>
      <c r="E57" s="178">
        <f>IF(TRIM(upload!$A57)="", "", upload!E57)</f>
        <v>0</v>
      </c>
      <c r="F57" s="178" t="str">
        <f>IF(TRIM(upload!$A57)="", "", upload!F57)</f>
        <v/>
      </c>
      <c r="G57" s="178">
        <f>IF(TRIM(upload!$A57)="", "", upload!G57)</f>
        <v>0</v>
      </c>
      <c r="H57" s="178" t="b">
        <f>IF(TRIM(upload!$A57)="", "", upload!H57)</f>
        <v>0</v>
      </c>
      <c r="I57" s="178" t="str">
        <f>IF(TRIM(upload!$A57)="", "", upload!I57)</f>
        <v/>
      </c>
      <c r="J57" s="178" t="str">
        <f>IF(TRIM(upload!$A57)="", "", upload!J57)</f>
        <v/>
      </c>
      <c r="K57" s="178">
        <f>IF(TRIM(upload!$A57)="", "", upload!K57)</f>
        <v>0</v>
      </c>
      <c r="L57" s="178">
        <f>IF(TRIM(upload!$A57)="", "", upload!L57)</f>
        <v>0</v>
      </c>
      <c r="M57" s="178">
        <f>IF(TRIM(upload!$A57)="", "", upload!M57)</f>
        <v>0</v>
      </c>
      <c r="N57" s="178">
        <f>IF(TRIM(upload!$A57)="", "", upload!N57)</f>
        <v>0</v>
      </c>
      <c r="O57" s="178" t="str">
        <f>IF(TRIM(upload!$A57)="", "", upload!O57)</f>
        <v/>
      </c>
      <c r="P57" s="178" t="str">
        <f>IF(TRIM(upload!$A57)="", "", upload!P57)</f>
        <v/>
      </c>
      <c r="Q57" s="178">
        <f>IF(TRIM(upload!$A57)="", "", upload!Q57)</f>
        <v>0</v>
      </c>
      <c r="R57" s="178" t="str">
        <f>IF(TRIM(upload!$A57)="", "", upload!R57)</f>
        <v/>
      </c>
      <c r="S57" s="178">
        <f>IF(TRIM(upload!$A57)="", "", upload!S57)</f>
        <v>0</v>
      </c>
      <c r="T57" s="178">
        <f>IF(TRIM(upload!$A57)="", "", upload!T57)</f>
        <v>0</v>
      </c>
      <c r="U57" s="178" t="str">
        <f>IF(TRIM(upload!$A57)="", "", upload!U57)</f>
        <v/>
      </c>
      <c r="V57" s="178" t="str">
        <f>IF(TRIM(upload!$A57)="", "", upload!V57)</f>
        <v/>
      </c>
      <c r="W57" s="178">
        <f>IF(TRIM(upload!$A57)="", "", upload!W57)</f>
        <v>0</v>
      </c>
      <c r="X57" s="178">
        <f>IF(TRIM(upload!$A57)="", "", upload!X57)</f>
        <v>0</v>
      </c>
      <c r="Y57" s="178" t="str">
        <f>IF(TRIM(upload!$A57)="", "", upload!Y57)</f>
        <v/>
      </c>
      <c r="Z57" s="178">
        <f>IF(TRIM(upload!$A57)="", "", upload!Z57)</f>
        <v>0</v>
      </c>
      <c r="AA57" s="178">
        <f>IF(TRIM(upload!$A57)="", "", upload!AA57)</f>
        <v>4</v>
      </c>
      <c r="AB57" s="178" t="str">
        <f>IF(TRIM(upload!$A57)="", "", upload!AB57)</f>
        <v>Santini Cycling Australia Long Sleeve White Male Thermal Skinsuit</v>
      </c>
      <c r="AC57" s="178">
        <f>IF(TRIM(upload!$A57)="", "", upload!AC57)</f>
        <v>0</v>
      </c>
      <c r="AD57" s="178" t="str">
        <f>IF(TRIM(upload!$A57)="", "", upload!AD57)</f>
        <v/>
      </c>
      <c r="AE57" s="178">
        <f>IF(TRIM(upload!$A57)="", "", upload!AE57)</f>
        <v>0</v>
      </c>
      <c r="AF57" s="178">
        <f>IF(TRIM(upload!$A57)="", "", upload!AF57)</f>
        <v>0</v>
      </c>
      <c r="AG57" s="178" t="str">
        <f>IF(TRIM(upload!$A57)="", "", upload!AG57)</f>
        <v/>
      </c>
      <c r="AH57" s="178">
        <f>IF(TRIM(upload!$A57)="", "", upload!AH57)</f>
        <v>0</v>
      </c>
      <c r="AI57" s="178">
        <f>IF(TRIM(upload!$A57)="", "", upload!AI57)</f>
        <v>0</v>
      </c>
      <c r="AJ57" s="178" t="str">
        <f>IF(TRIM(upload!$A57)="", "", upload!AJ57)</f>
        <v/>
      </c>
      <c r="AK57" s="178">
        <f>IF(TRIM(upload!$A57)="", "", upload!AK57)</f>
        <v>0</v>
      </c>
      <c r="AL57" s="178">
        <f>IF(TRIM(upload!$A57)="", "", upload!AL57)</f>
        <v>0</v>
      </c>
      <c r="AM57" s="178">
        <f>IF(TRIM(upload!$A57)="", "", upload!AM57)</f>
        <v>0</v>
      </c>
      <c r="AN57" s="178">
        <f>IF(TRIM(upload!$A57)="", "", upload!AN57)</f>
        <v>0</v>
      </c>
      <c r="AO57" s="178">
        <f>IF(TRIM(upload!$A57)="", "", upload!AO57)</f>
        <v>0</v>
      </c>
      <c r="AP57" s="178">
        <f>IF(TRIM(upload!$A57)="", "", upload!AP57)</f>
        <v>0</v>
      </c>
      <c r="AQ57" s="178">
        <f>IF(TRIM(upload!$A57)="", "", upload!AQ57)</f>
        <v>0</v>
      </c>
      <c r="AR57" s="178">
        <f>IF(TRIM(upload!$A57)="", "", upload!AR57)</f>
        <v>0</v>
      </c>
      <c r="AS57" s="178">
        <f>IF(TRIM(upload!$A57)="", "", upload!AS57)</f>
        <v>0</v>
      </c>
      <c r="AT57" s="178" t="str">
        <f>IF(TRIM(upload!$A57)="", "", upload!AT57)</f>
        <v/>
      </c>
      <c r="AU57" s="178">
        <f>IF(TRIM(upload!$A57)="", "", upload!AU57)</f>
        <v>0</v>
      </c>
      <c r="AV57" s="178">
        <f>IF(TRIM(upload!$A57)="", "", upload!AV57)</f>
        <v>0</v>
      </c>
      <c r="AW57" s="178">
        <f>IF(TRIM(upload!$A57)="", "", upload!AW57)</f>
        <v>0</v>
      </c>
      <c r="AX57" s="178">
        <f>IF(TRIM(upload!$A57)="", "", upload!AX57)</f>
        <v>0</v>
      </c>
      <c r="AY57" s="178">
        <f>IF(TRIM(upload!$A57)="", "", upload!AY57)</f>
        <v>0</v>
      </c>
      <c r="AZ57" s="178">
        <f>IF(TRIM(upload!$A57)="", "", upload!AZ57)</f>
        <v>0</v>
      </c>
      <c r="BA57" s="178">
        <f>IF(TRIM(upload!$A57)="", "", upload!BA57)</f>
        <v>0</v>
      </c>
      <c r="BB57" s="178">
        <f>IF(TRIM(upload!$A57)="", "", upload!BB57)</f>
        <v>0</v>
      </c>
      <c r="BC57" s="178">
        <f>IF(TRIM(upload!$A57)="", "", upload!BC57)</f>
        <v>0</v>
      </c>
      <c r="BD57" s="178">
        <f>IF(TRIM(upload!$A57)="", "", upload!BD57)</f>
        <v>0</v>
      </c>
      <c r="BE57" s="178">
        <f>IF(TRIM(upload!$A57)="", "", upload!BE57)</f>
        <v>0</v>
      </c>
      <c r="BF57" s="178">
        <f>IF(TRIM(upload!$A57)="", "", upload!BF57)</f>
        <v>0</v>
      </c>
      <c r="BG57" s="178">
        <f>IF(TRIM(upload!$A57)="", "", upload!BG57)</f>
        <v>0</v>
      </c>
      <c r="BH57" s="178">
        <f>IF(TRIM(upload!$A57)="", "", upload!BH57)</f>
        <v>0</v>
      </c>
      <c r="BI57" s="178">
        <f>IF(TRIM(upload!$A57)="", "", upload!BI57)</f>
        <v>0</v>
      </c>
      <c r="BJ57" s="178">
        <f>IF(TRIM(upload!$A57)="", "", upload!BJ57)</f>
        <v>0</v>
      </c>
      <c r="BK57" s="178">
        <f>IF(TRIM(upload!$A57)="", "", upload!BK57)</f>
        <v>0</v>
      </c>
      <c r="BL57" s="178">
        <f>IF(TRIM(upload!$A57)="", "", upload!BL57)</f>
        <v>0</v>
      </c>
      <c r="BM57" s="178">
        <f>IF(TRIM(upload!$A57)="", "", upload!BM57)</f>
        <v>0</v>
      </c>
      <c r="BN57" s="178">
        <f>IF(TRIM(upload!$A57)="", "", upload!BN57)</f>
        <v>0</v>
      </c>
      <c r="BO57" s="178">
        <f>IF(TRIM(upload!$A57)="", "", upload!BO57)</f>
        <v>0</v>
      </c>
      <c r="BP57" s="178">
        <f>IF(TRIM(upload!$A57)="", "", upload!BP57)</f>
        <v>0</v>
      </c>
      <c r="BQ57" s="84"/>
      <c r="BR57" s="84">
        <f>IF(upload!$A57&lt;&gt;"", upload!BR57, "")</f>
        <v>0</v>
      </c>
    </row>
    <row r="58" spans="1:70">
      <c r="A58" s="188" t="str">
        <f>IF(upload!$A58&lt;&gt;"", upload!A58, "")</f>
        <v>Santini Cycling Australia Long Sleeve White Male Thermal Skinsuit 28014</v>
      </c>
      <c r="B58" s="178" t="str">
        <f>IF(TRIM(upload!$A58)="", "", upload!B58)</f>
        <v>Santini Cycling Australia Long Sleeve White Male Thermal Skinsuit</v>
      </c>
      <c r="C58" s="178" t="str">
        <f ca="1">IF(TRIM(upload!$A58)="", "", upload!C58)</f>
        <v>&lt;html&gt;&lt;body&gt;&lt;b&gt;Key Information&lt;/b&gt;&lt;br&gt;&lt;b&gt;Brand:&lt;/b&gt; Santini&lt;br&gt;&lt;b&gt;ProTeam:&lt;/b&gt; Cycling Australia&lt;br&gt;&lt;b&gt;Gender:&lt;/b&gt;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00028014 7-A-5&lt;/body&gt;&lt;/html&gt;</v>
      </c>
      <c r="D58" s="178" t="str">
        <f>IF(TRIM(upload!$A58)="", "", upload!D58)</f>
        <v>vc80</v>
      </c>
      <c r="E58" s="178" t="str">
        <f>IF(TRIM(upload!$A58)="", "", upload!E58)</f>
        <v>Sporting Goods &gt; Outdoor Recreation &gt; Cycling &gt; Cycling Apparel &amp; Accessories</v>
      </c>
      <c r="F58" s="178" t="str">
        <f>IF(TRIM(upload!$A58)="", "", upload!F58)</f>
        <v>Skinsuits</v>
      </c>
      <c r="G58" s="178" t="str">
        <f>IF(TRIM(upload!$A58)="", "", upload!G58)</f>
        <v>New Arrivals, __label:New Arrivals</v>
      </c>
      <c r="H58" s="178">
        <f>IF(TRIM(upload!$A58)="", "", upload!H58)</f>
        <v>0</v>
      </c>
      <c r="I58" s="178" t="str">
        <f>IF(TRIM(upload!$A58)="", "", upload!I58)</f>
        <v>Size</v>
      </c>
      <c r="J58" s="178" t="str">
        <f>IF(TRIM(upload!$A58)="", "", upload!J58)</f>
        <v>M</v>
      </c>
      <c r="K58" s="178">
        <f>IF(TRIM(upload!$A58)="", "", upload!K58)</f>
        <v>0</v>
      </c>
      <c r="L58" s="178">
        <f>IF(TRIM(upload!$A58)="", "", upload!L58)</f>
        <v>0</v>
      </c>
      <c r="M58" s="178">
        <f>IF(TRIM(upload!$A58)="", "", upload!M58)</f>
        <v>0</v>
      </c>
      <c r="N58" s="178">
        <f>IF(TRIM(upload!$A58)="", "", upload!N58)</f>
        <v>0</v>
      </c>
      <c r="O58" s="178" t="str">
        <f>IF(TRIM(upload!$A58)="", "", upload!O58)</f>
        <v>00028014 7-A-5</v>
      </c>
      <c r="P58" s="178">
        <f>IF(TRIM(upload!$A58)="", "", upload!P58)</f>
        <v>1250</v>
      </c>
      <c r="Q58" s="178" t="str">
        <f>IF(TRIM(upload!$A58)="", "", upload!Q58)</f>
        <v>shopify</v>
      </c>
      <c r="R58" s="178">
        <f>IF(TRIM(upload!$A58)="", "", upload!R58)</f>
        <v>2</v>
      </c>
      <c r="S58" s="178" t="str">
        <f>IF(TRIM(upload!$A58)="", "", upload!S58)</f>
        <v>deny</v>
      </c>
      <c r="T58" s="178" t="str">
        <f>IF(TRIM(upload!$A58)="", "", upload!T58)</f>
        <v>manual</v>
      </c>
      <c r="U58" s="178">
        <f>IF(TRIM(upload!$A58)="", "", upload!U58)</f>
        <v>113.31716699999998</v>
      </c>
      <c r="V58" s="178">
        <f>IF(TRIM(upload!$A58)="", "", upload!V58)</f>
        <v>0</v>
      </c>
      <c r="W58" s="178" t="b">
        <f>IF(TRIM(upload!$A58)="", "", upload!W58)</f>
        <v>1</v>
      </c>
      <c r="X58" s="178" t="b">
        <f>IF(TRIM(upload!$A58)="", "", upload!X58)</f>
        <v>1</v>
      </c>
      <c r="Y58" s="178" t="str">
        <f>IF(TRIM(upload!$A58)="", "", upload!Y58)</f>
        <v>28014</v>
      </c>
      <c r="Z58" s="178">
        <f>IF(TRIM(upload!$A58)="", "", upload!Z58)</f>
        <v>0</v>
      </c>
      <c r="AA58" s="178">
        <f>IF(TRIM(upload!$A58)="", "", upload!AA58)</f>
        <v>1</v>
      </c>
      <c r="AB58" s="178" t="str">
        <f>IF(TRIM(upload!$A58)="", "", upload!AB58)</f>
        <v>Santini Cycling Australia Long Sleeve White Male Thermal Skinsuit</v>
      </c>
      <c r="AC58" s="178" t="b">
        <f>IF(TRIM(upload!$A58)="", "", upload!AC58)</f>
        <v>0</v>
      </c>
      <c r="AD58" s="178" t="str">
        <f>IF(TRIM(upload!$A58)="", "", upload!AD58)</f>
        <v>Santini Cycling Australia Long Sleeve White Male Thermal Skinsuit</v>
      </c>
      <c r="AE58" s="178">
        <f>IF(TRIM(upload!$A58)="", "", upload!AE58)</f>
        <v>0</v>
      </c>
      <c r="AF58" s="178" t="str">
        <f>IF(TRIM(upload!$A58)="", "", upload!AF58)</f>
        <v>Cycling Apparel &amp; Accessories</v>
      </c>
      <c r="AG58" s="178" t="str">
        <f>IF(TRIM(upload!$A58)="", "", upload!AG58)</f>
        <v>male</v>
      </c>
      <c r="AH58" s="178">
        <f>IF(TRIM(upload!$A58)="", "", upload!AH58)</f>
        <v>0</v>
      </c>
      <c r="AI58" s="178">
        <f>IF(TRIM(upload!$A58)="", "", upload!AI58)</f>
        <v>0</v>
      </c>
      <c r="AJ58" s="178" t="str">
        <f>IF(TRIM(upload!$A58)="", "", upload!AJ58)</f>
        <v>new</v>
      </c>
      <c r="AK58" s="178" t="b">
        <f>IF(TRIM(upload!$A58)="", "", upload!AK58)</f>
        <v>1</v>
      </c>
      <c r="AL58" s="178">
        <f>IF(TRIM(upload!$A58)="", "", upload!AL58)</f>
        <v>0</v>
      </c>
      <c r="AM58" s="178">
        <f>IF(TRIM(upload!$A58)="", "", upload!AM58)</f>
        <v>0</v>
      </c>
      <c r="AN58" s="178">
        <f>IF(TRIM(upload!$A58)="", "", upload!AN58)</f>
        <v>0</v>
      </c>
      <c r="AO58" s="178">
        <f>IF(TRIM(upload!$A58)="", "", upload!AO58)</f>
        <v>0</v>
      </c>
      <c r="AP58" s="178">
        <f>IF(TRIM(upload!$A58)="", "", upload!AP58)</f>
        <v>0</v>
      </c>
      <c r="AQ58" s="178">
        <f>IF(TRIM(upload!$A58)="", "", upload!AQ58)</f>
        <v>0</v>
      </c>
      <c r="AR58" s="178" t="str">
        <f>IF(TRIM(upload!$A58)="", "", upload!AR58)</f>
        <v>kg</v>
      </c>
      <c r="AS58" s="178">
        <f>IF(TRIM(upload!$A58)="", "", upload!AS58)</f>
        <v>0</v>
      </c>
      <c r="AT58" s="178">
        <f>IF(TRIM(upload!$A58)="", "", upload!AT58)</f>
        <v>22</v>
      </c>
      <c r="AU58" s="178" t="b">
        <f>IF(TRIM(upload!$A58)="", "", upload!AU58)</f>
        <v>1</v>
      </c>
      <c r="AV58" s="178">
        <f>IF(TRIM(upload!$A58)="", "", upload!AV58)</f>
        <v>0</v>
      </c>
      <c r="AW58" s="178">
        <f>IF(TRIM(upload!$A58)="", "", upload!AW58)</f>
        <v>0</v>
      </c>
      <c r="AX58" s="178" t="b">
        <f>IF(TRIM(upload!$A58)="", "", upload!AX58)</f>
        <v>1</v>
      </c>
      <c r="AY58" s="178">
        <f>IF(TRIM(upload!$A58)="", "", upload!AY58)</f>
        <v>0</v>
      </c>
      <c r="AZ58" s="178">
        <f>IF(TRIM(upload!$A58)="", "", upload!AZ58)</f>
        <v>0</v>
      </c>
      <c r="BA58" s="178" t="b">
        <f>IF(TRIM(upload!$A58)="", "", upload!BA58)</f>
        <v>1</v>
      </c>
      <c r="BB58" s="178">
        <f>IF(TRIM(upload!$A58)="", "", upload!BB58)</f>
        <v>0</v>
      </c>
      <c r="BC58" s="178">
        <f>IF(TRIM(upload!$A58)="", "", upload!BC58)</f>
        <v>0</v>
      </c>
      <c r="BD58" s="178" t="b">
        <f>IF(TRIM(upload!$A58)="", "", upload!BD58)</f>
        <v>1</v>
      </c>
      <c r="BE58" s="178">
        <f>IF(TRIM(upload!$A58)="", "", upload!BE58)</f>
        <v>0</v>
      </c>
      <c r="BF58" s="178">
        <f>IF(TRIM(upload!$A58)="", "", upload!BF58)</f>
        <v>0</v>
      </c>
      <c r="BG58" s="178" t="b">
        <f>IF(TRIM(upload!$A58)="", "", upload!BG58)</f>
        <v>1</v>
      </c>
      <c r="BH58" s="178">
        <f>IF(TRIM(upload!$A58)="", "", upload!BH58)</f>
        <v>0</v>
      </c>
      <c r="BI58" s="178">
        <f>IF(TRIM(upload!$A58)="", "", upload!BI58)</f>
        <v>0</v>
      </c>
      <c r="BJ58" s="178" t="b">
        <f>IF(TRIM(upload!$A58)="", "", upload!BJ58)</f>
        <v>1</v>
      </c>
      <c r="BK58" s="178">
        <f>IF(TRIM(upload!$A58)="", "", upload!BK58)</f>
        <v>0</v>
      </c>
      <c r="BL58" s="178">
        <f>IF(TRIM(upload!$A58)="", "", upload!BL58)</f>
        <v>0</v>
      </c>
      <c r="BM58" s="178" t="b">
        <f>IF(TRIM(upload!$A58)="", "", upload!BM58)</f>
        <v>1</v>
      </c>
      <c r="BN58" s="178">
        <f>IF(TRIM(upload!$A58)="", "", upload!BN58)</f>
        <v>0</v>
      </c>
      <c r="BO58" s="178">
        <f>IF(TRIM(upload!$A58)="", "", upload!BO58)</f>
        <v>0</v>
      </c>
      <c r="BP58" s="178" t="str">
        <f>IF(TRIM(upload!$A58)="", "", upload!BP58)</f>
        <v>draft</v>
      </c>
      <c r="BQ58" s="84"/>
      <c r="BR58" s="84">
        <f>IF(upload!$A58&lt;&gt;"", upload!BR58, "")</f>
        <v>0</v>
      </c>
    </row>
    <row r="59" spans="1:70">
      <c r="A59" s="188" t="str">
        <f>IF(upload!$A59&lt;&gt;"", upload!A59, "")</f>
        <v>Santini Cycling Australia Long Sleeve White Male Thermal Skinsuit 28014</v>
      </c>
      <c r="B59" s="178" t="str">
        <f>IF(TRIM(upload!$A59)="", "", upload!B59)</f>
        <v/>
      </c>
      <c r="C59" s="178">
        <f>IF(TRIM(upload!$A59)="", "", upload!C59)</f>
        <v>0</v>
      </c>
      <c r="D59" s="178" t="str">
        <f>IF(TRIM(upload!$A59)="", "", upload!D59)</f>
        <v/>
      </c>
      <c r="E59" s="178">
        <f>IF(TRIM(upload!$A59)="", "", upload!E59)</f>
        <v>0</v>
      </c>
      <c r="F59" s="178" t="str">
        <f>IF(TRIM(upload!$A59)="", "", upload!F59)</f>
        <v/>
      </c>
      <c r="G59" s="178">
        <f>IF(TRIM(upload!$A59)="", "", upload!G59)</f>
        <v>0</v>
      </c>
      <c r="H59" s="178">
        <f>IF(TRIM(upload!$A59)="", "", upload!H59)</f>
        <v>0</v>
      </c>
      <c r="I59" s="178" t="str">
        <f>IF(TRIM(upload!$A59)="", "", upload!I59)</f>
        <v/>
      </c>
      <c r="J59" s="178" t="str">
        <f>IF(TRIM(upload!$A59)="", "", upload!J59)</f>
        <v/>
      </c>
      <c r="K59" s="178">
        <f>IF(TRIM(upload!$A59)="", "", upload!K59)</f>
        <v>0</v>
      </c>
      <c r="L59" s="178">
        <f>IF(TRIM(upload!$A59)="", "", upload!L59)</f>
        <v>0</v>
      </c>
      <c r="M59" s="178">
        <f>IF(TRIM(upload!$A59)="", "", upload!M59)</f>
        <v>0</v>
      </c>
      <c r="N59" s="178">
        <f>IF(TRIM(upload!$A59)="", "", upload!N59)</f>
        <v>0</v>
      </c>
      <c r="O59" s="178" t="str">
        <f>IF(TRIM(upload!$A59)="", "", upload!O59)</f>
        <v/>
      </c>
      <c r="P59" s="178" t="str">
        <f>IF(TRIM(upload!$A59)="", "", upload!P59)</f>
        <v/>
      </c>
      <c r="Q59" s="178">
        <f>IF(TRIM(upload!$A59)="", "", upload!Q59)</f>
        <v>0</v>
      </c>
      <c r="R59" s="178" t="str">
        <f>IF(TRIM(upload!$A59)="", "", upload!R59)</f>
        <v/>
      </c>
      <c r="S59" s="178">
        <f>IF(TRIM(upload!$A59)="", "", upload!S59)</f>
        <v>0</v>
      </c>
      <c r="T59" s="178">
        <f>IF(TRIM(upload!$A59)="", "", upload!T59)</f>
        <v>0</v>
      </c>
      <c r="U59" s="178" t="str">
        <f>IF(TRIM(upload!$A59)="", "", upload!U59)</f>
        <v/>
      </c>
      <c r="V59" s="178" t="str">
        <f>IF(TRIM(upload!$A59)="", "", upload!V59)</f>
        <v/>
      </c>
      <c r="W59" s="178">
        <f>IF(TRIM(upload!$A59)="", "", upload!W59)</f>
        <v>0</v>
      </c>
      <c r="X59" s="178">
        <f>IF(TRIM(upload!$A59)="", "", upload!X59)</f>
        <v>0</v>
      </c>
      <c r="Y59" s="178" t="str">
        <f>IF(TRIM(upload!$A59)="", "", upload!Y59)</f>
        <v/>
      </c>
      <c r="Z59" s="178">
        <f>IF(TRIM(upload!$A59)="", "", upload!Z59)</f>
        <v>0</v>
      </c>
      <c r="AA59" s="178">
        <f>IF(TRIM(upload!$A59)="", "", upload!AA59)</f>
        <v>2</v>
      </c>
      <c r="AB59" s="178" t="str">
        <f>IF(TRIM(upload!$A59)="", "", upload!AB59)</f>
        <v>Santini Cycling Australia Long Sleeve White Male Thermal Skinsuit</v>
      </c>
      <c r="AC59" s="178">
        <f>IF(TRIM(upload!$A59)="", "", upload!AC59)</f>
        <v>0</v>
      </c>
      <c r="AD59" s="178" t="str">
        <f>IF(TRIM(upload!$A59)="", "", upload!AD59)</f>
        <v/>
      </c>
      <c r="AE59" s="178">
        <f>IF(TRIM(upload!$A59)="", "", upload!AE59)</f>
        <v>0</v>
      </c>
      <c r="AF59" s="178">
        <f>IF(TRIM(upload!$A59)="", "", upload!AF59)</f>
        <v>0</v>
      </c>
      <c r="AG59" s="178" t="str">
        <f>IF(TRIM(upload!$A59)="", "", upload!AG59)</f>
        <v/>
      </c>
      <c r="AH59" s="178">
        <f>IF(TRIM(upload!$A59)="", "", upload!AH59)</f>
        <v>0</v>
      </c>
      <c r="AI59" s="178">
        <f>IF(TRIM(upload!$A59)="", "", upload!AI59)</f>
        <v>0</v>
      </c>
      <c r="AJ59" s="178" t="str">
        <f>IF(TRIM(upload!$A59)="", "", upload!AJ59)</f>
        <v/>
      </c>
      <c r="AK59" s="178">
        <f>IF(TRIM(upload!$A59)="", "", upload!AK59)</f>
        <v>0</v>
      </c>
      <c r="AL59" s="178">
        <f>IF(TRIM(upload!$A59)="", "", upload!AL59)</f>
        <v>0</v>
      </c>
      <c r="AM59" s="178">
        <f>IF(TRIM(upload!$A59)="", "", upload!AM59)</f>
        <v>0</v>
      </c>
      <c r="AN59" s="178">
        <f>IF(TRIM(upload!$A59)="", "", upload!AN59)</f>
        <v>0</v>
      </c>
      <c r="AO59" s="178">
        <f>IF(TRIM(upload!$A59)="", "", upload!AO59)</f>
        <v>0</v>
      </c>
      <c r="AP59" s="178">
        <f>IF(TRIM(upload!$A59)="", "", upload!AP59)</f>
        <v>0</v>
      </c>
      <c r="AQ59" s="178">
        <f>IF(TRIM(upload!$A59)="", "", upload!AQ59)</f>
        <v>0</v>
      </c>
      <c r="AR59" s="178">
        <f>IF(TRIM(upload!$A59)="", "", upload!AR59)</f>
        <v>0</v>
      </c>
      <c r="AS59" s="178">
        <f>IF(TRIM(upload!$A59)="", "", upload!AS59)</f>
        <v>0</v>
      </c>
      <c r="AT59" s="178" t="str">
        <f>IF(TRIM(upload!$A59)="", "", upload!AT59)</f>
        <v/>
      </c>
      <c r="AU59" s="178">
        <f>IF(TRIM(upload!$A59)="", "", upload!AU59)</f>
        <v>0</v>
      </c>
      <c r="AV59" s="178">
        <f>IF(TRIM(upload!$A59)="", "", upload!AV59)</f>
        <v>0</v>
      </c>
      <c r="AW59" s="178">
        <f>IF(TRIM(upload!$A59)="", "", upload!AW59)</f>
        <v>0</v>
      </c>
      <c r="AX59" s="178">
        <f>IF(TRIM(upload!$A59)="", "", upload!AX59)</f>
        <v>0</v>
      </c>
      <c r="AY59" s="178">
        <f>IF(TRIM(upload!$A59)="", "", upload!AY59)</f>
        <v>0</v>
      </c>
      <c r="AZ59" s="178">
        <f>IF(TRIM(upload!$A59)="", "", upload!AZ59)</f>
        <v>0</v>
      </c>
      <c r="BA59" s="178">
        <f>IF(TRIM(upload!$A59)="", "", upload!BA59)</f>
        <v>0</v>
      </c>
      <c r="BB59" s="178">
        <f>IF(TRIM(upload!$A59)="", "", upload!BB59)</f>
        <v>0</v>
      </c>
      <c r="BC59" s="178">
        <f>IF(TRIM(upload!$A59)="", "", upload!BC59)</f>
        <v>0</v>
      </c>
      <c r="BD59" s="178">
        <f>IF(TRIM(upload!$A59)="", "", upload!BD59)</f>
        <v>0</v>
      </c>
      <c r="BE59" s="178">
        <f>IF(TRIM(upload!$A59)="", "", upload!BE59)</f>
        <v>0</v>
      </c>
      <c r="BF59" s="178">
        <f>IF(TRIM(upload!$A59)="", "", upload!BF59)</f>
        <v>0</v>
      </c>
      <c r="BG59" s="178">
        <f>IF(TRIM(upload!$A59)="", "", upload!BG59)</f>
        <v>0</v>
      </c>
      <c r="BH59" s="178">
        <f>IF(TRIM(upload!$A59)="", "", upload!BH59)</f>
        <v>0</v>
      </c>
      <c r="BI59" s="178">
        <f>IF(TRIM(upload!$A59)="", "", upload!BI59)</f>
        <v>0</v>
      </c>
      <c r="BJ59" s="178">
        <f>IF(TRIM(upload!$A59)="", "", upload!BJ59)</f>
        <v>0</v>
      </c>
      <c r="BK59" s="178">
        <f>IF(TRIM(upload!$A59)="", "", upload!BK59)</f>
        <v>0</v>
      </c>
      <c r="BL59" s="178">
        <f>IF(TRIM(upload!$A59)="", "", upload!BL59)</f>
        <v>0</v>
      </c>
      <c r="BM59" s="178">
        <f>IF(TRIM(upload!$A59)="", "", upload!BM59)</f>
        <v>0</v>
      </c>
      <c r="BN59" s="178">
        <f>IF(TRIM(upload!$A59)="", "", upload!BN59)</f>
        <v>0</v>
      </c>
      <c r="BO59" s="178">
        <f>IF(TRIM(upload!$A59)="", "", upload!BO59)</f>
        <v>0</v>
      </c>
      <c r="BP59" s="178">
        <f>IF(TRIM(upload!$A59)="", "", upload!BP59)</f>
        <v>0</v>
      </c>
      <c r="BQ59" s="84"/>
      <c r="BR59" s="84">
        <f>IF(upload!$A59&lt;&gt;"", upload!BR59, "")</f>
        <v>0</v>
      </c>
    </row>
    <row r="60" spans="1:70">
      <c r="A60" s="188" t="str">
        <f>IF(upload!$A60&lt;&gt;"", upload!A60, "")</f>
        <v>Santini Cycling Australia Long Sleeve White Male Thermal Skinsuit 28014</v>
      </c>
      <c r="B60" s="178" t="str">
        <f>IF(TRIM(upload!$A60)="", "", upload!B60)</f>
        <v/>
      </c>
      <c r="C60" s="178">
        <f>IF(TRIM(upload!$A60)="", "", upload!C60)</f>
        <v>0</v>
      </c>
      <c r="D60" s="178" t="str">
        <f>IF(TRIM(upload!$A60)="", "", upload!D60)</f>
        <v/>
      </c>
      <c r="E60" s="178">
        <f>IF(TRIM(upload!$A60)="", "", upload!E60)</f>
        <v>0</v>
      </c>
      <c r="F60" s="178" t="str">
        <f>IF(TRIM(upload!$A60)="", "", upload!F60)</f>
        <v/>
      </c>
      <c r="G60" s="178">
        <f>IF(TRIM(upload!$A60)="", "", upload!G60)</f>
        <v>0</v>
      </c>
      <c r="H60" s="178">
        <f>IF(TRIM(upload!$A60)="", "", upload!H60)</f>
        <v>0</v>
      </c>
      <c r="I60" s="178" t="str">
        <f>IF(TRIM(upload!$A60)="", "", upload!I60)</f>
        <v/>
      </c>
      <c r="J60" s="178" t="str">
        <f>IF(TRIM(upload!$A60)="", "", upload!J60)</f>
        <v/>
      </c>
      <c r="K60" s="178">
        <f>IF(TRIM(upload!$A60)="", "", upload!K60)</f>
        <v>0</v>
      </c>
      <c r="L60" s="178">
        <f>IF(TRIM(upload!$A60)="", "", upload!L60)</f>
        <v>0</v>
      </c>
      <c r="M60" s="178">
        <f>IF(TRIM(upload!$A60)="", "", upload!M60)</f>
        <v>0</v>
      </c>
      <c r="N60" s="178">
        <f>IF(TRIM(upload!$A60)="", "", upload!N60)</f>
        <v>0</v>
      </c>
      <c r="O60" s="178" t="str">
        <f>IF(TRIM(upload!$A60)="", "", upload!O60)</f>
        <v/>
      </c>
      <c r="P60" s="178" t="str">
        <f>IF(TRIM(upload!$A60)="", "", upload!P60)</f>
        <v/>
      </c>
      <c r="Q60" s="178">
        <f>IF(TRIM(upload!$A60)="", "", upload!Q60)</f>
        <v>0</v>
      </c>
      <c r="R60" s="178" t="str">
        <f>IF(TRIM(upload!$A60)="", "", upload!R60)</f>
        <v/>
      </c>
      <c r="S60" s="178">
        <f>IF(TRIM(upload!$A60)="", "", upload!S60)</f>
        <v>0</v>
      </c>
      <c r="T60" s="178">
        <f>IF(TRIM(upload!$A60)="", "", upload!T60)</f>
        <v>0</v>
      </c>
      <c r="U60" s="178" t="str">
        <f>IF(TRIM(upload!$A60)="", "", upload!U60)</f>
        <v/>
      </c>
      <c r="V60" s="178" t="str">
        <f>IF(TRIM(upload!$A60)="", "", upload!V60)</f>
        <v/>
      </c>
      <c r="W60" s="178">
        <f>IF(TRIM(upload!$A60)="", "", upload!W60)</f>
        <v>0</v>
      </c>
      <c r="X60" s="178">
        <f>IF(TRIM(upload!$A60)="", "", upload!X60)</f>
        <v>0</v>
      </c>
      <c r="Y60" s="178" t="str">
        <f>IF(TRIM(upload!$A60)="", "", upload!Y60)</f>
        <v/>
      </c>
      <c r="Z60" s="178">
        <f>IF(TRIM(upload!$A60)="", "", upload!Z60)</f>
        <v>0</v>
      </c>
      <c r="AA60" s="178">
        <f>IF(TRIM(upload!$A60)="", "", upload!AA60)</f>
        <v>3</v>
      </c>
      <c r="AB60" s="178" t="str">
        <f>IF(TRIM(upload!$A60)="", "", upload!AB60)</f>
        <v>Santini Cycling Australia Long Sleeve White Male Thermal Skinsuit</v>
      </c>
      <c r="AC60" s="178">
        <f>IF(TRIM(upload!$A60)="", "", upload!AC60)</f>
        <v>0</v>
      </c>
      <c r="AD60" s="178" t="str">
        <f>IF(TRIM(upload!$A60)="", "", upload!AD60)</f>
        <v/>
      </c>
      <c r="AE60" s="178">
        <f>IF(TRIM(upload!$A60)="", "", upload!AE60)</f>
        <v>0</v>
      </c>
      <c r="AF60" s="178">
        <f>IF(TRIM(upload!$A60)="", "", upload!AF60)</f>
        <v>0</v>
      </c>
      <c r="AG60" s="178" t="str">
        <f>IF(TRIM(upload!$A60)="", "", upload!AG60)</f>
        <v/>
      </c>
      <c r="AH60" s="178">
        <f>IF(TRIM(upload!$A60)="", "", upload!AH60)</f>
        <v>0</v>
      </c>
      <c r="AI60" s="178">
        <f>IF(TRIM(upload!$A60)="", "", upload!AI60)</f>
        <v>0</v>
      </c>
      <c r="AJ60" s="178" t="str">
        <f>IF(TRIM(upload!$A60)="", "", upload!AJ60)</f>
        <v/>
      </c>
      <c r="AK60" s="178">
        <f>IF(TRIM(upload!$A60)="", "", upload!AK60)</f>
        <v>0</v>
      </c>
      <c r="AL60" s="178">
        <f>IF(TRIM(upload!$A60)="", "", upload!AL60)</f>
        <v>0</v>
      </c>
      <c r="AM60" s="178">
        <f>IF(TRIM(upload!$A60)="", "", upload!AM60)</f>
        <v>0</v>
      </c>
      <c r="AN60" s="178">
        <f>IF(TRIM(upload!$A60)="", "", upload!AN60)</f>
        <v>0</v>
      </c>
      <c r="AO60" s="178">
        <f>IF(TRIM(upload!$A60)="", "", upload!AO60)</f>
        <v>0</v>
      </c>
      <c r="AP60" s="178">
        <f>IF(TRIM(upload!$A60)="", "", upload!AP60)</f>
        <v>0</v>
      </c>
      <c r="AQ60" s="178">
        <f>IF(TRIM(upload!$A60)="", "", upload!AQ60)</f>
        <v>0</v>
      </c>
      <c r="AR60" s="178">
        <f>IF(TRIM(upload!$A60)="", "", upload!AR60)</f>
        <v>0</v>
      </c>
      <c r="AS60" s="178">
        <f>IF(TRIM(upload!$A60)="", "", upload!AS60)</f>
        <v>0</v>
      </c>
      <c r="AT60" s="178" t="str">
        <f>IF(TRIM(upload!$A60)="", "", upload!AT60)</f>
        <v/>
      </c>
      <c r="AU60" s="178">
        <f>IF(TRIM(upload!$A60)="", "", upload!AU60)</f>
        <v>0</v>
      </c>
      <c r="AV60" s="178">
        <f>IF(TRIM(upload!$A60)="", "", upload!AV60)</f>
        <v>0</v>
      </c>
      <c r="AW60" s="178">
        <f>IF(TRIM(upload!$A60)="", "", upload!AW60)</f>
        <v>0</v>
      </c>
      <c r="AX60" s="178">
        <f>IF(TRIM(upload!$A60)="", "", upload!AX60)</f>
        <v>0</v>
      </c>
      <c r="AY60" s="178">
        <f>IF(TRIM(upload!$A60)="", "", upload!AY60)</f>
        <v>0</v>
      </c>
      <c r="AZ60" s="178">
        <f>IF(TRIM(upload!$A60)="", "", upload!AZ60)</f>
        <v>0</v>
      </c>
      <c r="BA60" s="178">
        <f>IF(TRIM(upload!$A60)="", "", upload!BA60)</f>
        <v>0</v>
      </c>
      <c r="BB60" s="178">
        <f>IF(TRIM(upload!$A60)="", "", upload!BB60)</f>
        <v>0</v>
      </c>
      <c r="BC60" s="178">
        <f>IF(TRIM(upload!$A60)="", "", upload!BC60)</f>
        <v>0</v>
      </c>
      <c r="BD60" s="178">
        <f>IF(TRIM(upload!$A60)="", "", upload!BD60)</f>
        <v>0</v>
      </c>
      <c r="BE60" s="178">
        <f>IF(TRIM(upload!$A60)="", "", upload!BE60)</f>
        <v>0</v>
      </c>
      <c r="BF60" s="178">
        <f>IF(TRIM(upload!$A60)="", "", upload!BF60)</f>
        <v>0</v>
      </c>
      <c r="BG60" s="178">
        <f>IF(TRIM(upload!$A60)="", "", upload!BG60)</f>
        <v>0</v>
      </c>
      <c r="BH60" s="178">
        <f>IF(TRIM(upload!$A60)="", "", upload!BH60)</f>
        <v>0</v>
      </c>
      <c r="BI60" s="178">
        <f>IF(TRIM(upload!$A60)="", "", upload!BI60)</f>
        <v>0</v>
      </c>
      <c r="BJ60" s="178">
        <f>IF(TRIM(upload!$A60)="", "", upload!BJ60)</f>
        <v>0</v>
      </c>
      <c r="BK60" s="178">
        <f>IF(TRIM(upload!$A60)="", "", upload!BK60)</f>
        <v>0</v>
      </c>
      <c r="BL60" s="178">
        <f>IF(TRIM(upload!$A60)="", "", upload!BL60)</f>
        <v>0</v>
      </c>
      <c r="BM60" s="178">
        <f>IF(TRIM(upload!$A60)="", "", upload!BM60)</f>
        <v>0</v>
      </c>
      <c r="BN60" s="178">
        <f>IF(TRIM(upload!$A60)="", "", upload!BN60)</f>
        <v>0</v>
      </c>
      <c r="BO60" s="178">
        <f>IF(TRIM(upload!$A60)="", "", upload!BO60)</f>
        <v>0</v>
      </c>
      <c r="BP60" s="178">
        <f>IF(TRIM(upload!$A60)="", "", upload!BP60)</f>
        <v>0</v>
      </c>
      <c r="BQ60" s="84"/>
      <c r="BR60" s="84">
        <f>IF(upload!$A60&lt;&gt;"", upload!BR60, "")</f>
        <v>0</v>
      </c>
    </row>
    <row r="61" spans="1:70">
      <c r="A61" s="188" t="str">
        <f>IF(upload!$A61&lt;&gt;"", upload!A61, "")</f>
        <v>Santini Cycling Australia Long Sleeve White Male Thermal Skinsuit 28014</v>
      </c>
      <c r="B61" s="178" t="str">
        <f>IF(TRIM(upload!$A61)="", "", upload!B61)</f>
        <v/>
      </c>
      <c r="C61" s="178">
        <f>IF(TRIM(upload!$A61)="", "", upload!C61)</f>
        <v>0</v>
      </c>
      <c r="D61" s="178" t="str">
        <f>IF(TRIM(upload!$A61)="", "", upload!D61)</f>
        <v/>
      </c>
      <c r="E61" s="178">
        <f>IF(TRIM(upload!$A61)="", "", upload!E61)</f>
        <v>0</v>
      </c>
      <c r="F61" s="178" t="str">
        <f>IF(TRIM(upload!$A61)="", "", upload!F61)</f>
        <v/>
      </c>
      <c r="G61" s="178">
        <f>IF(TRIM(upload!$A61)="", "", upload!G61)</f>
        <v>0</v>
      </c>
      <c r="H61" s="178">
        <f>IF(TRIM(upload!$A61)="", "", upload!H61)</f>
        <v>0</v>
      </c>
      <c r="I61" s="178" t="str">
        <f>IF(TRIM(upload!$A61)="", "", upload!I61)</f>
        <v/>
      </c>
      <c r="J61" s="178" t="str">
        <f>IF(TRIM(upload!$A61)="", "", upload!J61)</f>
        <v/>
      </c>
      <c r="K61" s="178">
        <f>IF(TRIM(upload!$A61)="", "", upload!K61)</f>
        <v>0</v>
      </c>
      <c r="L61" s="178">
        <f>IF(TRIM(upload!$A61)="", "", upload!L61)</f>
        <v>0</v>
      </c>
      <c r="M61" s="178">
        <f>IF(TRIM(upload!$A61)="", "", upload!M61)</f>
        <v>0</v>
      </c>
      <c r="N61" s="178">
        <f>IF(TRIM(upload!$A61)="", "", upload!N61)</f>
        <v>0</v>
      </c>
      <c r="O61" s="178" t="str">
        <f>IF(TRIM(upload!$A61)="", "", upload!O61)</f>
        <v/>
      </c>
      <c r="P61" s="178" t="str">
        <f>IF(TRIM(upload!$A61)="", "", upload!P61)</f>
        <v/>
      </c>
      <c r="Q61" s="178">
        <f>IF(TRIM(upload!$A61)="", "", upload!Q61)</f>
        <v>0</v>
      </c>
      <c r="R61" s="178" t="str">
        <f>IF(TRIM(upload!$A61)="", "", upload!R61)</f>
        <v/>
      </c>
      <c r="S61" s="178">
        <f>IF(TRIM(upload!$A61)="", "", upload!S61)</f>
        <v>0</v>
      </c>
      <c r="T61" s="178">
        <f>IF(TRIM(upload!$A61)="", "", upload!T61)</f>
        <v>0</v>
      </c>
      <c r="U61" s="178" t="str">
        <f>IF(TRIM(upload!$A61)="", "", upload!U61)</f>
        <v/>
      </c>
      <c r="V61" s="178" t="str">
        <f>IF(TRIM(upload!$A61)="", "", upload!V61)</f>
        <v/>
      </c>
      <c r="W61" s="178">
        <f>IF(TRIM(upload!$A61)="", "", upload!W61)</f>
        <v>0</v>
      </c>
      <c r="X61" s="178">
        <f>IF(TRIM(upload!$A61)="", "", upload!X61)</f>
        <v>0</v>
      </c>
      <c r="Y61" s="178" t="str">
        <f>IF(TRIM(upload!$A61)="", "", upload!Y61)</f>
        <v/>
      </c>
      <c r="Z61" s="178">
        <f>IF(TRIM(upload!$A61)="", "", upload!Z61)</f>
        <v>0</v>
      </c>
      <c r="AA61" s="178">
        <f>IF(TRIM(upload!$A61)="", "", upload!AA61)</f>
        <v>4</v>
      </c>
      <c r="AB61" s="178" t="str">
        <f>IF(TRIM(upload!$A61)="", "", upload!AB61)</f>
        <v>Santini Cycling Australia Long Sleeve White Male Thermal Skinsuit</v>
      </c>
      <c r="AC61" s="178">
        <f>IF(TRIM(upload!$A61)="", "", upload!AC61)</f>
        <v>0</v>
      </c>
      <c r="AD61" s="178" t="str">
        <f>IF(TRIM(upload!$A61)="", "", upload!AD61)</f>
        <v/>
      </c>
      <c r="AE61" s="178">
        <f>IF(TRIM(upload!$A61)="", "", upload!AE61)</f>
        <v>0</v>
      </c>
      <c r="AF61" s="178">
        <f>IF(TRIM(upload!$A61)="", "", upload!AF61)</f>
        <v>0</v>
      </c>
      <c r="AG61" s="178" t="str">
        <f>IF(TRIM(upload!$A61)="", "", upload!AG61)</f>
        <v/>
      </c>
      <c r="AH61" s="178">
        <f>IF(TRIM(upload!$A61)="", "", upload!AH61)</f>
        <v>0</v>
      </c>
      <c r="AI61" s="178">
        <f>IF(TRIM(upload!$A61)="", "", upload!AI61)</f>
        <v>0</v>
      </c>
      <c r="AJ61" s="178" t="str">
        <f>IF(TRIM(upload!$A61)="", "", upload!AJ61)</f>
        <v/>
      </c>
      <c r="AK61" s="178">
        <f>IF(TRIM(upload!$A61)="", "", upload!AK61)</f>
        <v>0</v>
      </c>
      <c r="AL61" s="178">
        <f>IF(TRIM(upload!$A61)="", "", upload!AL61)</f>
        <v>0</v>
      </c>
      <c r="AM61" s="178">
        <f>IF(TRIM(upload!$A61)="", "", upload!AM61)</f>
        <v>0</v>
      </c>
      <c r="AN61" s="178">
        <f>IF(TRIM(upload!$A61)="", "", upload!AN61)</f>
        <v>0</v>
      </c>
      <c r="AO61" s="178">
        <f>IF(TRIM(upload!$A61)="", "", upload!AO61)</f>
        <v>0</v>
      </c>
      <c r="AP61" s="178">
        <f>IF(TRIM(upload!$A61)="", "", upload!AP61)</f>
        <v>0</v>
      </c>
      <c r="AQ61" s="178">
        <f>IF(TRIM(upload!$A61)="", "", upload!AQ61)</f>
        <v>0</v>
      </c>
      <c r="AR61" s="178">
        <f>IF(TRIM(upload!$A61)="", "", upload!AR61)</f>
        <v>0</v>
      </c>
      <c r="AS61" s="178">
        <f>IF(TRIM(upload!$A61)="", "", upload!AS61)</f>
        <v>0</v>
      </c>
      <c r="AT61" s="178" t="str">
        <f>IF(TRIM(upload!$A61)="", "", upload!AT61)</f>
        <v/>
      </c>
      <c r="AU61" s="178">
        <f>IF(TRIM(upload!$A61)="", "", upload!AU61)</f>
        <v>0</v>
      </c>
      <c r="AV61" s="178">
        <f>IF(TRIM(upload!$A61)="", "", upload!AV61)</f>
        <v>0</v>
      </c>
      <c r="AW61" s="178">
        <f>IF(TRIM(upload!$A61)="", "", upload!AW61)</f>
        <v>0</v>
      </c>
      <c r="AX61" s="178">
        <f>IF(TRIM(upload!$A61)="", "", upload!AX61)</f>
        <v>0</v>
      </c>
      <c r="AY61" s="178">
        <f>IF(TRIM(upload!$A61)="", "", upload!AY61)</f>
        <v>0</v>
      </c>
      <c r="AZ61" s="178">
        <f>IF(TRIM(upload!$A61)="", "", upload!AZ61)</f>
        <v>0</v>
      </c>
      <c r="BA61" s="178">
        <f>IF(TRIM(upload!$A61)="", "", upload!BA61)</f>
        <v>0</v>
      </c>
      <c r="BB61" s="178">
        <f>IF(TRIM(upload!$A61)="", "", upload!BB61)</f>
        <v>0</v>
      </c>
      <c r="BC61" s="178">
        <f>IF(TRIM(upload!$A61)="", "", upload!BC61)</f>
        <v>0</v>
      </c>
      <c r="BD61" s="178">
        <f>IF(TRIM(upload!$A61)="", "", upload!BD61)</f>
        <v>0</v>
      </c>
      <c r="BE61" s="178">
        <f>IF(TRIM(upload!$A61)="", "", upload!BE61)</f>
        <v>0</v>
      </c>
      <c r="BF61" s="178">
        <f>IF(TRIM(upload!$A61)="", "", upload!BF61)</f>
        <v>0</v>
      </c>
      <c r="BG61" s="178">
        <f>IF(TRIM(upload!$A61)="", "", upload!BG61)</f>
        <v>0</v>
      </c>
      <c r="BH61" s="178">
        <f>IF(TRIM(upload!$A61)="", "", upload!BH61)</f>
        <v>0</v>
      </c>
      <c r="BI61" s="178">
        <f>IF(TRIM(upload!$A61)="", "", upload!BI61)</f>
        <v>0</v>
      </c>
      <c r="BJ61" s="178">
        <f>IF(TRIM(upload!$A61)="", "", upload!BJ61)</f>
        <v>0</v>
      </c>
      <c r="BK61" s="178">
        <f>IF(TRIM(upload!$A61)="", "", upload!BK61)</f>
        <v>0</v>
      </c>
      <c r="BL61" s="178">
        <f>IF(TRIM(upload!$A61)="", "", upload!BL61)</f>
        <v>0</v>
      </c>
      <c r="BM61" s="178">
        <f>IF(TRIM(upload!$A61)="", "", upload!BM61)</f>
        <v>0</v>
      </c>
      <c r="BN61" s="178">
        <f>IF(TRIM(upload!$A61)="", "", upload!BN61)</f>
        <v>0</v>
      </c>
      <c r="BO61" s="178">
        <f>IF(TRIM(upload!$A61)="", "", upload!BO61)</f>
        <v>0</v>
      </c>
      <c r="BP61" s="178">
        <f>IF(TRIM(upload!$A61)="", "", upload!BP61)</f>
        <v>0</v>
      </c>
      <c r="BQ61" s="84"/>
      <c r="BR61" s="84">
        <f>IF(upload!$A61&lt;&gt;"", upload!BR61, "")</f>
        <v>0</v>
      </c>
    </row>
    <row r="62" spans="1:70">
      <c r="A62" s="188" t="str">
        <f>IF(upload!$A62&lt;&gt;"", upload!A62, "")</f>
        <v>Santini Bike Exchange Long Sleeve White Male Thermal Skinsuit 28015</v>
      </c>
      <c r="B62" s="178" t="str">
        <f>IF(TRIM(upload!$A62)="", "", upload!B62)</f>
        <v>Santini Bike Exchange Long Sleeve White Male Thermal Skinsuit</v>
      </c>
      <c r="C62" s="178" t="str">
        <f ca="1">IF(TRIM(upload!$A62)="", "", upload!C62)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00028015 7-A-5&lt;/body&gt;&lt;/html&gt;</v>
      </c>
      <c r="D62" s="178" t="str">
        <f>IF(TRIM(upload!$A62)="", "", upload!D62)</f>
        <v>vc80</v>
      </c>
      <c r="E62" s="178" t="str">
        <f>IF(TRIM(upload!$A62)="", "", upload!E62)</f>
        <v>Sporting Goods &gt; Outdoor Recreation &gt; Cycling &gt; Cycling Apparel &amp; Accessories</v>
      </c>
      <c r="F62" s="178" t="str">
        <f>IF(TRIM(upload!$A62)="", "", upload!F62)</f>
        <v>Skinsuits</v>
      </c>
      <c r="G62" s="178" t="str">
        <f>IF(TRIM(upload!$A62)="", "", upload!G62)</f>
        <v>New Arrivals, __label:New Arrivals</v>
      </c>
      <c r="H62" s="178" t="b">
        <f>IF(TRIM(upload!$A62)="", "", upload!H62)</f>
        <v>0</v>
      </c>
      <c r="I62" s="178" t="str">
        <f>IF(TRIM(upload!$A62)="", "", upload!I62)</f>
        <v>Size</v>
      </c>
      <c r="J62" s="178" t="str">
        <f>IF(TRIM(upload!$A62)="", "", upload!J62)</f>
        <v>M</v>
      </c>
      <c r="K62" s="178">
        <f>IF(TRIM(upload!$A62)="", "", upload!K62)</f>
        <v>0</v>
      </c>
      <c r="L62" s="178">
        <f>IF(TRIM(upload!$A62)="", "", upload!L62)</f>
        <v>0</v>
      </c>
      <c r="M62" s="178">
        <f>IF(TRIM(upload!$A62)="", "", upload!M62)</f>
        <v>0</v>
      </c>
      <c r="N62" s="178">
        <f>IF(TRIM(upload!$A62)="", "", upload!N62)</f>
        <v>0</v>
      </c>
      <c r="O62" s="178" t="str">
        <f>IF(TRIM(upload!$A62)="", "", upload!O62)</f>
        <v>00028015 7-A-5</v>
      </c>
      <c r="P62" s="178">
        <f>IF(TRIM(upload!$A62)="", "", upload!P62)</f>
        <v>1250</v>
      </c>
      <c r="Q62" s="178" t="str">
        <f>IF(TRIM(upload!$A62)="", "", upload!Q62)</f>
        <v>shopify</v>
      </c>
      <c r="R62" s="178">
        <f>IF(TRIM(upload!$A62)="", "", upload!R62)</f>
        <v>1</v>
      </c>
      <c r="S62" s="178" t="str">
        <f>IF(TRIM(upload!$A62)="", "", upload!S62)</f>
        <v>deny</v>
      </c>
      <c r="T62" s="178" t="str">
        <f>IF(TRIM(upload!$A62)="", "", upload!T62)</f>
        <v>manual</v>
      </c>
      <c r="U62" s="178">
        <f>IF(TRIM(upload!$A62)="", "", upload!U62)</f>
        <v>113.31716699999998</v>
      </c>
      <c r="V62" s="178">
        <f>IF(TRIM(upload!$A62)="", "", upload!V62)</f>
        <v>0</v>
      </c>
      <c r="W62" s="178" t="b">
        <f>IF(TRIM(upload!$A62)="", "", upload!W62)</f>
        <v>1</v>
      </c>
      <c r="X62" s="178" t="b">
        <f>IF(TRIM(upload!$A62)="", "", upload!X62)</f>
        <v>1</v>
      </c>
      <c r="Y62" s="178" t="str">
        <f>IF(TRIM(upload!$A62)="", "", upload!Y62)</f>
        <v>28015</v>
      </c>
      <c r="Z62" s="178">
        <f>IF(TRIM(upload!$A62)="", "", upload!Z62)</f>
        <v>0</v>
      </c>
      <c r="AA62" s="178">
        <f>IF(TRIM(upload!$A62)="", "", upload!AA62)</f>
        <v>1</v>
      </c>
      <c r="AB62" s="178" t="str">
        <f>IF(TRIM(upload!$A62)="", "", upload!AB62)</f>
        <v>Santini Bike Exchange Long Sleeve White Male Thermal Skinsuit</v>
      </c>
      <c r="AC62" s="178" t="b">
        <f>IF(TRIM(upload!$A62)="", "", upload!AC62)</f>
        <v>0</v>
      </c>
      <c r="AD62" s="178" t="str">
        <f>IF(TRIM(upload!$A62)="", "", upload!AD62)</f>
        <v>Santini Bike Exchange Long Sleeve White Male Thermal Skinsuit</v>
      </c>
      <c r="AE62" s="178">
        <f>IF(TRIM(upload!$A62)="", "", upload!AE62)</f>
        <v>0</v>
      </c>
      <c r="AF62" s="178" t="str">
        <f>IF(TRIM(upload!$A62)="", "", upload!AF62)</f>
        <v>Cycling Apparel &amp; Accessories</v>
      </c>
      <c r="AG62" s="178" t="str">
        <f>IF(TRIM(upload!$A62)="", "", upload!AG62)</f>
        <v>male</v>
      </c>
      <c r="AH62" s="178">
        <f>IF(TRIM(upload!$A62)="", "", upload!AH62)</f>
        <v>0</v>
      </c>
      <c r="AI62" s="178">
        <f>IF(TRIM(upload!$A62)="", "", upload!AI62)</f>
        <v>0</v>
      </c>
      <c r="AJ62" s="178" t="str">
        <f>IF(TRIM(upload!$A62)="", "", upload!AJ62)</f>
        <v>new</v>
      </c>
      <c r="AK62" s="178" t="b">
        <f>IF(TRIM(upload!$A62)="", "", upload!AK62)</f>
        <v>1</v>
      </c>
      <c r="AL62" s="178">
        <f>IF(TRIM(upload!$A62)="", "", upload!AL62)</f>
        <v>0</v>
      </c>
      <c r="AM62" s="178">
        <f>IF(TRIM(upload!$A62)="", "", upload!AM62)</f>
        <v>0</v>
      </c>
      <c r="AN62" s="178">
        <f>IF(TRIM(upload!$A62)="", "", upload!AN62)</f>
        <v>0</v>
      </c>
      <c r="AO62" s="178">
        <f>IF(TRIM(upload!$A62)="", "", upload!AO62)</f>
        <v>0</v>
      </c>
      <c r="AP62" s="178">
        <f>IF(TRIM(upload!$A62)="", "", upload!AP62)</f>
        <v>0</v>
      </c>
      <c r="AQ62" s="178">
        <f>IF(TRIM(upload!$A62)="", "", upload!AQ62)</f>
        <v>0</v>
      </c>
      <c r="AR62" s="178" t="str">
        <f>IF(TRIM(upload!$A62)="", "", upload!AR62)</f>
        <v>kg</v>
      </c>
      <c r="AS62" s="178">
        <f>IF(TRIM(upload!$A62)="", "", upload!AS62)</f>
        <v>0</v>
      </c>
      <c r="AT62" s="178">
        <f>IF(TRIM(upload!$A62)="", "", upload!AT62)</f>
        <v>22</v>
      </c>
      <c r="AU62" s="178" t="b">
        <f>IF(TRIM(upload!$A62)="", "", upload!AU62)</f>
        <v>1</v>
      </c>
      <c r="AV62" s="178">
        <f>IF(TRIM(upload!$A62)="", "", upload!AV62)</f>
        <v>0</v>
      </c>
      <c r="AW62" s="178">
        <f>IF(TRIM(upload!$A62)="", "", upload!AW62)</f>
        <v>0</v>
      </c>
      <c r="AX62" s="178" t="b">
        <f>IF(TRIM(upload!$A62)="", "", upload!AX62)</f>
        <v>1</v>
      </c>
      <c r="AY62" s="178">
        <f>IF(TRIM(upload!$A62)="", "", upload!AY62)</f>
        <v>0</v>
      </c>
      <c r="AZ62" s="178">
        <f>IF(TRIM(upload!$A62)="", "", upload!AZ62)</f>
        <v>0</v>
      </c>
      <c r="BA62" s="178" t="b">
        <f>IF(TRIM(upload!$A62)="", "", upload!BA62)</f>
        <v>1</v>
      </c>
      <c r="BB62" s="178">
        <f>IF(TRIM(upload!$A62)="", "", upload!BB62)</f>
        <v>0</v>
      </c>
      <c r="BC62" s="178">
        <f>IF(TRIM(upload!$A62)="", "", upload!BC62)</f>
        <v>0</v>
      </c>
      <c r="BD62" s="178" t="b">
        <f>IF(TRIM(upload!$A62)="", "", upload!BD62)</f>
        <v>1</v>
      </c>
      <c r="BE62" s="178">
        <f>IF(TRIM(upload!$A62)="", "", upload!BE62)</f>
        <v>0</v>
      </c>
      <c r="BF62" s="178">
        <f>IF(TRIM(upload!$A62)="", "", upload!BF62)</f>
        <v>0</v>
      </c>
      <c r="BG62" s="178" t="b">
        <f>IF(TRIM(upload!$A62)="", "", upload!BG62)</f>
        <v>1</v>
      </c>
      <c r="BH62" s="178">
        <f>IF(TRIM(upload!$A62)="", "", upload!BH62)</f>
        <v>0</v>
      </c>
      <c r="BI62" s="178">
        <f>IF(TRIM(upload!$A62)="", "", upload!BI62)</f>
        <v>0</v>
      </c>
      <c r="BJ62" s="178" t="b">
        <f>IF(TRIM(upload!$A62)="", "", upload!BJ62)</f>
        <v>1</v>
      </c>
      <c r="BK62" s="178">
        <f>IF(TRIM(upload!$A62)="", "", upload!BK62)</f>
        <v>0</v>
      </c>
      <c r="BL62" s="178">
        <f>IF(TRIM(upload!$A62)="", "", upload!BL62)</f>
        <v>0</v>
      </c>
      <c r="BM62" s="178" t="b">
        <f>IF(TRIM(upload!$A62)="", "", upload!BM62)</f>
        <v>1</v>
      </c>
      <c r="BN62" s="178">
        <f>IF(TRIM(upload!$A62)="", "", upload!BN62)</f>
        <v>0</v>
      </c>
      <c r="BO62" s="178">
        <f>IF(TRIM(upload!$A62)="", "", upload!BO62)</f>
        <v>0</v>
      </c>
      <c r="BP62" s="178" t="str">
        <f>IF(TRIM(upload!$A62)="", "", upload!BP62)</f>
        <v>draft</v>
      </c>
      <c r="BQ62" s="84"/>
      <c r="BR62" s="84">
        <f>IF(upload!$A62&lt;&gt;"", upload!BR62, "")</f>
        <v>0</v>
      </c>
    </row>
    <row r="63" spans="1:70">
      <c r="A63" s="188" t="str">
        <f>IF(upload!$A63&lt;&gt;"", upload!A63, "")</f>
        <v>Santini Bike Exchange Long Sleeve White Male Thermal Skinsuit 28015</v>
      </c>
      <c r="B63" s="178" t="str">
        <f>IF(TRIM(upload!$A63)="", "", upload!B63)</f>
        <v/>
      </c>
      <c r="C63" s="178">
        <f>IF(TRIM(upload!$A63)="", "", upload!C63)</f>
        <v>0</v>
      </c>
      <c r="D63" s="178" t="str">
        <f>IF(TRIM(upload!$A63)="", "", upload!D63)</f>
        <v/>
      </c>
      <c r="E63" s="178">
        <f>IF(TRIM(upload!$A63)="", "", upload!E63)</f>
        <v>0</v>
      </c>
      <c r="F63" s="178" t="str">
        <f>IF(TRIM(upload!$A63)="", "", upload!F63)</f>
        <v/>
      </c>
      <c r="G63" s="178">
        <f>IF(TRIM(upload!$A63)="", "", upload!G63)</f>
        <v>0</v>
      </c>
      <c r="H63" s="178">
        <f>IF(TRIM(upload!$A63)="", "", upload!H63)</f>
        <v>0</v>
      </c>
      <c r="I63" s="178" t="str">
        <f>IF(TRIM(upload!$A63)="", "", upload!I63)</f>
        <v/>
      </c>
      <c r="J63" s="178" t="str">
        <f>IF(TRIM(upload!$A63)="", "", upload!J63)</f>
        <v/>
      </c>
      <c r="K63" s="178">
        <f>IF(TRIM(upload!$A63)="", "", upload!K63)</f>
        <v>0</v>
      </c>
      <c r="L63" s="178">
        <f>IF(TRIM(upload!$A63)="", "", upload!L63)</f>
        <v>0</v>
      </c>
      <c r="M63" s="178">
        <f>IF(TRIM(upload!$A63)="", "", upload!M63)</f>
        <v>0</v>
      </c>
      <c r="N63" s="178">
        <f>IF(TRIM(upload!$A63)="", "", upload!N63)</f>
        <v>0</v>
      </c>
      <c r="O63" s="178" t="str">
        <f>IF(TRIM(upload!$A63)="", "", upload!O63)</f>
        <v/>
      </c>
      <c r="P63" s="178" t="str">
        <f>IF(TRIM(upload!$A63)="", "", upload!P63)</f>
        <v/>
      </c>
      <c r="Q63" s="178">
        <f>IF(TRIM(upload!$A63)="", "", upload!Q63)</f>
        <v>0</v>
      </c>
      <c r="R63" s="178" t="str">
        <f>IF(TRIM(upload!$A63)="", "", upload!R63)</f>
        <v/>
      </c>
      <c r="S63" s="178">
        <f>IF(TRIM(upload!$A63)="", "", upload!S63)</f>
        <v>0</v>
      </c>
      <c r="T63" s="178">
        <f>IF(TRIM(upload!$A63)="", "", upload!T63)</f>
        <v>0</v>
      </c>
      <c r="U63" s="178" t="str">
        <f>IF(TRIM(upload!$A63)="", "", upload!U63)</f>
        <v/>
      </c>
      <c r="V63" s="178" t="str">
        <f>IF(TRIM(upload!$A63)="", "", upload!V63)</f>
        <v/>
      </c>
      <c r="W63" s="178">
        <f>IF(TRIM(upload!$A63)="", "", upload!W63)</f>
        <v>0</v>
      </c>
      <c r="X63" s="178">
        <f>IF(TRIM(upload!$A63)="", "", upload!X63)</f>
        <v>0</v>
      </c>
      <c r="Y63" s="178" t="str">
        <f>IF(TRIM(upload!$A63)="", "", upload!Y63)</f>
        <v/>
      </c>
      <c r="Z63" s="178">
        <f>IF(TRIM(upload!$A63)="", "", upload!Z63)</f>
        <v>0</v>
      </c>
      <c r="AA63" s="178">
        <f>IF(TRIM(upload!$A63)="", "", upload!AA63)</f>
        <v>2</v>
      </c>
      <c r="AB63" s="178" t="str">
        <f>IF(TRIM(upload!$A63)="", "", upload!AB63)</f>
        <v>Santini Bike Exchange Long Sleeve White Male Thermal Skinsuit</v>
      </c>
      <c r="AC63" s="178">
        <f>IF(TRIM(upload!$A63)="", "", upload!AC63)</f>
        <v>0</v>
      </c>
      <c r="AD63" s="178" t="str">
        <f>IF(TRIM(upload!$A63)="", "", upload!AD63)</f>
        <v/>
      </c>
      <c r="AE63" s="178">
        <f>IF(TRIM(upload!$A63)="", "", upload!AE63)</f>
        <v>0</v>
      </c>
      <c r="AF63" s="178">
        <f>IF(TRIM(upload!$A63)="", "", upload!AF63)</f>
        <v>0</v>
      </c>
      <c r="AG63" s="178" t="str">
        <f>IF(TRIM(upload!$A63)="", "", upload!AG63)</f>
        <v/>
      </c>
      <c r="AH63" s="178">
        <f>IF(TRIM(upload!$A63)="", "", upload!AH63)</f>
        <v>0</v>
      </c>
      <c r="AI63" s="178">
        <f>IF(TRIM(upload!$A63)="", "", upload!AI63)</f>
        <v>0</v>
      </c>
      <c r="AJ63" s="178" t="str">
        <f>IF(TRIM(upload!$A63)="", "", upload!AJ63)</f>
        <v/>
      </c>
      <c r="AK63" s="178">
        <f>IF(TRIM(upload!$A63)="", "", upload!AK63)</f>
        <v>0</v>
      </c>
      <c r="AL63" s="178">
        <f>IF(TRIM(upload!$A63)="", "", upload!AL63)</f>
        <v>0</v>
      </c>
      <c r="AM63" s="178">
        <f>IF(TRIM(upload!$A63)="", "", upload!AM63)</f>
        <v>0</v>
      </c>
      <c r="AN63" s="178">
        <f>IF(TRIM(upload!$A63)="", "", upload!AN63)</f>
        <v>0</v>
      </c>
      <c r="AO63" s="178">
        <f>IF(TRIM(upload!$A63)="", "", upload!AO63)</f>
        <v>0</v>
      </c>
      <c r="AP63" s="178">
        <f>IF(TRIM(upload!$A63)="", "", upload!AP63)</f>
        <v>0</v>
      </c>
      <c r="AQ63" s="178">
        <f>IF(TRIM(upload!$A63)="", "", upload!AQ63)</f>
        <v>0</v>
      </c>
      <c r="AR63" s="178">
        <f>IF(TRIM(upload!$A63)="", "", upload!AR63)</f>
        <v>0</v>
      </c>
      <c r="AS63" s="178">
        <f>IF(TRIM(upload!$A63)="", "", upload!AS63)</f>
        <v>0</v>
      </c>
      <c r="AT63" s="178" t="str">
        <f>IF(TRIM(upload!$A63)="", "", upload!AT63)</f>
        <v/>
      </c>
      <c r="AU63" s="178">
        <f>IF(TRIM(upload!$A63)="", "", upload!AU63)</f>
        <v>0</v>
      </c>
      <c r="AV63" s="178">
        <f>IF(TRIM(upload!$A63)="", "", upload!AV63)</f>
        <v>0</v>
      </c>
      <c r="AW63" s="178">
        <f>IF(TRIM(upload!$A63)="", "", upload!AW63)</f>
        <v>0</v>
      </c>
      <c r="AX63" s="178">
        <f>IF(TRIM(upload!$A63)="", "", upload!AX63)</f>
        <v>0</v>
      </c>
      <c r="AY63" s="178">
        <f>IF(TRIM(upload!$A63)="", "", upload!AY63)</f>
        <v>0</v>
      </c>
      <c r="AZ63" s="178">
        <f>IF(TRIM(upload!$A63)="", "", upload!AZ63)</f>
        <v>0</v>
      </c>
      <c r="BA63" s="178">
        <f>IF(TRIM(upload!$A63)="", "", upload!BA63)</f>
        <v>0</v>
      </c>
      <c r="BB63" s="178">
        <f>IF(TRIM(upload!$A63)="", "", upload!BB63)</f>
        <v>0</v>
      </c>
      <c r="BC63" s="178">
        <f>IF(TRIM(upload!$A63)="", "", upload!BC63)</f>
        <v>0</v>
      </c>
      <c r="BD63" s="178">
        <f>IF(TRIM(upload!$A63)="", "", upload!BD63)</f>
        <v>0</v>
      </c>
      <c r="BE63" s="178">
        <f>IF(TRIM(upload!$A63)="", "", upload!BE63)</f>
        <v>0</v>
      </c>
      <c r="BF63" s="178">
        <f>IF(TRIM(upload!$A63)="", "", upload!BF63)</f>
        <v>0</v>
      </c>
      <c r="BG63" s="178">
        <f>IF(TRIM(upload!$A63)="", "", upload!BG63)</f>
        <v>0</v>
      </c>
      <c r="BH63" s="178">
        <f>IF(TRIM(upload!$A63)="", "", upload!BH63)</f>
        <v>0</v>
      </c>
      <c r="BI63" s="178">
        <f>IF(TRIM(upload!$A63)="", "", upload!BI63)</f>
        <v>0</v>
      </c>
      <c r="BJ63" s="178">
        <f>IF(TRIM(upload!$A63)="", "", upload!BJ63)</f>
        <v>0</v>
      </c>
      <c r="BK63" s="178">
        <f>IF(TRIM(upload!$A63)="", "", upload!BK63)</f>
        <v>0</v>
      </c>
      <c r="BL63" s="178">
        <f>IF(TRIM(upload!$A63)="", "", upload!BL63)</f>
        <v>0</v>
      </c>
      <c r="BM63" s="178">
        <f>IF(TRIM(upload!$A63)="", "", upload!BM63)</f>
        <v>0</v>
      </c>
      <c r="BN63" s="178">
        <f>IF(TRIM(upload!$A63)="", "", upload!BN63)</f>
        <v>0</v>
      </c>
      <c r="BO63" s="178">
        <f>IF(TRIM(upload!$A63)="", "", upload!BO63)</f>
        <v>0</v>
      </c>
      <c r="BP63" s="178">
        <f>IF(TRIM(upload!$A63)="", "", upload!BP63)</f>
        <v>0</v>
      </c>
      <c r="BQ63" s="84"/>
      <c r="BR63" s="84">
        <f>IF(upload!$A63&lt;&gt;"", upload!BR63, "")</f>
        <v>0</v>
      </c>
    </row>
    <row r="64" spans="1:70">
      <c r="A64" s="188" t="str">
        <f>IF(upload!$A64&lt;&gt;"", upload!A64, "")</f>
        <v>Santini Bike Exchange Long Sleeve White Male Thermal Skinsuit 28015</v>
      </c>
      <c r="B64" s="178" t="str">
        <f>IF(TRIM(upload!$A64)="", "", upload!B64)</f>
        <v/>
      </c>
      <c r="C64" s="178">
        <f>IF(TRIM(upload!$A64)="", "", upload!C64)</f>
        <v>0</v>
      </c>
      <c r="D64" s="178" t="str">
        <f>IF(TRIM(upload!$A64)="", "", upload!D64)</f>
        <v/>
      </c>
      <c r="E64" s="178">
        <f>IF(TRIM(upload!$A64)="", "", upload!E64)</f>
        <v>0</v>
      </c>
      <c r="F64" s="178" t="str">
        <f>IF(TRIM(upload!$A64)="", "", upload!F64)</f>
        <v/>
      </c>
      <c r="G64" s="178">
        <f>IF(TRIM(upload!$A64)="", "", upload!G64)</f>
        <v>0</v>
      </c>
      <c r="H64" s="178">
        <f>IF(TRIM(upload!$A64)="", "", upload!H64)</f>
        <v>0</v>
      </c>
      <c r="I64" s="178" t="str">
        <f>IF(TRIM(upload!$A64)="", "", upload!I64)</f>
        <v/>
      </c>
      <c r="J64" s="178" t="str">
        <f>IF(TRIM(upload!$A64)="", "", upload!J64)</f>
        <v/>
      </c>
      <c r="K64" s="178">
        <f>IF(TRIM(upload!$A64)="", "", upload!K64)</f>
        <v>0</v>
      </c>
      <c r="L64" s="178">
        <f>IF(TRIM(upload!$A64)="", "", upload!L64)</f>
        <v>0</v>
      </c>
      <c r="M64" s="178">
        <f>IF(TRIM(upload!$A64)="", "", upload!M64)</f>
        <v>0</v>
      </c>
      <c r="N64" s="178">
        <f>IF(TRIM(upload!$A64)="", "", upload!N64)</f>
        <v>0</v>
      </c>
      <c r="O64" s="178" t="str">
        <f>IF(TRIM(upload!$A64)="", "", upload!O64)</f>
        <v/>
      </c>
      <c r="P64" s="178" t="str">
        <f>IF(TRIM(upload!$A64)="", "", upload!P64)</f>
        <v/>
      </c>
      <c r="Q64" s="178">
        <f>IF(TRIM(upload!$A64)="", "", upload!Q64)</f>
        <v>0</v>
      </c>
      <c r="R64" s="178" t="str">
        <f>IF(TRIM(upload!$A64)="", "", upload!R64)</f>
        <v/>
      </c>
      <c r="S64" s="178">
        <f>IF(TRIM(upload!$A64)="", "", upload!S64)</f>
        <v>0</v>
      </c>
      <c r="T64" s="178">
        <f>IF(TRIM(upload!$A64)="", "", upload!T64)</f>
        <v>0</v>
      </c>
      <c r="U64" s="178" t="str">
        <f>IF(TRIM(upload!$A64)="", "", upload!U64)</f>
        <v/>
      </c>
      <c r="V64" s="178" t="str">
        <f>IF(TRIM(upload!$A64)="", "", upload!V64)</f>
        <v/>
      </c>
      <c r="W64" s="178">
        <f>IF(TRIM(upload!$A64)="", "", upload!W64)</f>
        <v>0</v>
      </c>
      <c r="X64" s="178">
        <f>IF(TRIM(upload!$A64)="", "", upload!X64)</f>
        <v>0</v>
      </c>
      <c r="Y64" s="178" t="str">
        <f>IF(TRIM(upload!$A64)="", "", upload!Y64)</f>
        <v/>
      </c>
      <c r="Z64" s="178">
        <f>IF(TRIM(upload!$A64)="", "", upload!Z64)</f>
        <v>0</v>
      </c>
      <c r="AA64" s="178">
        <f>IF(TRIM(upload!$A64)="", "", upload!AA64)</f>
        <v>3</v>
      </c>
      <c r="AB64" s="178" t="str">
        <f>IF(TRIM(upload!$A64)="", "", upload!AB64)</f>
        <v>Santini Bike Exchange Long Sleeve White Male Thermal Skinsuit</v>
      </c>
      <c r="AC64" s="178">
        <f>IF(TRIM(upload!$A64)="", "", upload!AC64)</f>
        <v>0</v>
      </c>
      <c r="AD64" s="178" t="str">
        <f>IF(TRIM(upload!$A64)="", "", upload!AD64)</f>
        <v/>
      </c>
      <c r="AE64" s="178">
        <f>IF(TRIM(upload!$A64)="", "", upload!AE64)</f>
        <v>0</v>
      </c>
      <c r="AF64" s="178">
        <f>IF(TRIM(upload!$A64)="", "", upload!AF64)</f>
        <v>0</v>
      </c>
      <c r="AG64" s="178" t="str">
        <f>IF(TRIM(upload!$A64)="", "", upload!AG64)</f>
        <v/>
      </c>
      <c r="AH64" s="178">
        <f>IF(TRIM(upload!$A64)="", "", upload!AH64)</f>
        <v>0</v>
      </c>
      <c r="AI64" s="178">
        <f>IF(TRIM(upload!$A64)="", "", upload!AI64)</f>
        <v>0</v>
      </c>
      <c r="AJ64" s="178" t="str">
        <f>IF(TRIM(upload!$A64)="", "", upload!AJ64)</f>
        <v/>
      </c>
      <c r="AK64" s="178">
        <f>IF(TRIM(upload!$A64)="", "", upload!AK64)</f>
        <v>0</v>
      </c>
      <c r="AL64" s="178">
        <f>IF(TRIM(upload!$A64)="", "", upload!AL64)</f>
        <v>0</v>
      </c>
      <c r="AM64" s="178">
        <f>IF(TRIM(upload!$A64)="", "", upload!AM64)</f>
        <v>0</v>
      </c>
      <c r="AN64" s="178">
        <f>IF(TRIM(upload!$A64)="", "", upload!AN64)</f>
        <v>0</v>
      </c>
      <c r="AO64" s="178">
        <f>IF(TRIM(upload!$A64)="", "", upload!AO64)</f>
        <v>0</v>
      </c>
      <c r="AP64" s="178">
        <f>IF(TRIM(upload!$A64)="", "", upload!AP64)</f>
        <v>0</v>
      </c>
      <c r="AQ64" s="178">
        <f>IF(TRIM(upload!$A64)="", "", upload!AQ64)</f>
        <v>0</v>
      </c>
      <c r="AR64" s="178">
        <f>IF(TRIM(upload!$A64)="", "", upload!AR64)</f>
        <v>0</v>
      </c>
      <c r="AS64" s="178">
        <f>IF(TRIM(upload!$A64)="", "", upload!AS64)</f>
        <v>0</v>
      </c>
      <c r="AT64" s="178" t="str">
        <f>IF(TRIM(upload!$A64)="", "", upload!AT64)</f>
        <v/>
      </c>
      <c r="AU64" s="178">
        <f>IF(TRIM(upload!$A64)="", "", upload!AU64)</f>
        <v>0</v>
      </c>
      <c r="AV64" s="178">
        <f>IF(TRIM(upload!$A64)="", "", upload!AV64)</f>
        <v>0</v>
      </c>
      <c r="AW64" s="178">
        <f>IF(TRIM(upload!$A64)="", "", upload!AW64)</f>
        <v>0</v>
      </c>
      <c r="AX64" s="178">
        <f>IF(TRIM(upload!$A64)="", "", upload!AX64)</f>
        <v>0</v>
      </c>
      <c r="AY64" s="178">
        <f>IF(TRIM(upload!$A64)="", "", upload!AY64)</f>
        <v>0</v>
      </c>
      <c r="AZ64" s="178">
        <f>IF(TRIM(upload!$A64)="", "", upload!AZ64)</f>
        <v>0</v>
      </c>
      <c r="BA64" s="178">
        <f>IF(TRIM(upload!$A64)="", "", upload!BA64)</f>
        <v>0</v>
      </c>
      <c r="BB64" s="178">
        <f>IF(TRIM(upload!$A64)="", "", upload!BB64)</f>
        <v>0</v>
      </c>
      <c r="BC64" s="178">
        <f>IF(TRIM(upload!$A64)="", "", upload!BC64)</f>
        <v>0</v>
      </c>
      <c r="BD64" s="178">
        <f>IF(TRIM(upload!$A64)="", "", upload!BD64)</f>
        <v>0</v>
      </c>
      <c r="BE64" s="178">
        <f>IF(TRIM(upload!$A64)="", "", upload!BE64)</f>
        <v>0</v>
      </c>
      <c r="BF64" s="178">
        <f>IF(TRIM(upload!$A64)="", "", upload!BF64)</f>
        <v>0</v>
      </c>
      <c r="BG64" s="178">
        <f>IF(TRIM(upload!$A64)="", "", upload!BG64)</f>
        <v>0</v>
      </c>
      <c r="BH64" s="178">
        <f>IF(TRIM(upload!$A64)="", "", upload!BH64)</f>
        <v>0</v>
      </c>
      <c r="BI64" s="178">
        <f>IF(TRIM(upload!$A64)="", "", upload!BI64)</f>
        <v>0</v>
      </c>
      <c r="BJ64" s="178">
        <f>IF(TRIM(upload!$A64)="", "", upload!BJ64)</f>
        <v>0</v>
      </c>
      <c r="BK64" s="178">
        <f>IF(TRIM(upload!$A64)="", "", upload!BK64)</f>
        <v>0</v>
      </c>
      <c r="BL64" s="178">
        <f>IF(TRIM(upload!$A64)="", "", upload!BL64)</f>
        <v>0</v>
      </c>
      <c r="BM64" s="178">
        <f>IF(TRIM(upload!$A64)="", "", upload!BM64)</f>
        <v>0</v>
      </c>
      <c r="BN64" s="178">
        <f>IF(TRIM(upload!$A64)="", "", upload!BN64)</f>
        <v>0</v>
      </c>
      <c r="BO64" s="178">
        <f>IF(TRIM(upload!$A64)="", "", upload!BO64)</f>
        <v>0</v>
      </c>
      <c r="BP64" s="178">
        <f>IF(TRIM(upload!$A64)="", "", upload!BP64)</f>
        <v>0</v>
      </c>
      <c r="BQ64" s="84"/>
      <c r="BR64" s="84">
        <f>IF(upload!$A64&lt;&gt;"", upload!BR64, "")</f>
        <v>0</v>
      </c>
    </row>
    <row r="65" spans="1:70">
      <c r="A65" s="188" t="str">
        <f>IF(upload!$A65&lt;&gt;"", upload!A65, "")</f>
        <v>Santini Bike Exchange Long Sleeve White Male Thermal Skinsuit 28015</v>
      </c>
      <c r="B65" s="178" t="str">
        <f>IF(TRIM(upload!$A65)="", "", upload!B65)</f>
        <v/>
      </c>
      <c r="C65" s="178">
        <f>IF(TRIM(upload!$A65)="", "", upload!C65)</f>
        <v>0</v>
      </c>
      <c r="D65" s="178" t="str">
        <f>IF(TRIM(upload!$A65)="", "", upload!D65)</f>
        <v/>
      </c>
      <c r="E65" s="178">
        <f>IF(TRIM(upload!$A65)="", "", upload!E65)</f>
        <v>0</v>
      </c>
      <c r="F65" s="178" t="str">
        <f>IF(TRIM(upload!$A65)="", "", upload!F65)</f>
        <v/>
      </c>
      <c r="G65" s="178">
        <f>IF(TRIM(upload!$A65)="", "", upload!G65)</f>
        <v>0</v>
      </c>
      <c r="H65" s="178">
        <f>IF(TRIM(upload!$A65)="", "", upload!H65)</f>
        <v>0</v>
      </c>
      <c r="I65" s="178" t="str">
        <f>IF(TRIM(upload!$A65)="", "", upload!I65)</f>
        <v/>
      </c>
      <c r="J65" s="178" t="str">
        <f>IF(TRIM(upload!$A65)="", "", upload!J65)</f>
        <v/>
      </c>
      <c r="K65" s="178">
        <f>IF(TRIM(upload!$A65)="", "", upload!K65)</f>
        <v>0</v>
      </c>
      <c r="L65" s="178">
        <f>IF(TRIM(upload!$A65)="", "", upload!L65)</f>
        <v>0</v>
      </c>
      <c r="M65" s="178">
        <f>IF(TRIM(upload!$A65)="", "", upload!M65)</f>
        <v>0</v>
      </c>
      <c r="N65" s="178">
        <f>IF(TRIM(upload!$A65)="", "", upload!N65)</f>
        <v>0</v>
      </c>
      <c r="O65" s="178" t="str">
        <f>IF(TRIM(upload!$A65)="", "", upload!O65)</f>
        <v/>
      </c>
      <c r="P65" s="178" t="str">
        <f>IF(TRIM(upload!$A65)="", "", upload!P65)</f>
        <v/>
      </c>
      <c r="Q65" s="178">
        <f>IF(TRIM(upload!$A65)="", "", upload!Q65)</f>
        <v>0</v>
      </c>
      <c r="R65" s="178" t="str">
        <f>IF(TRIM(upload!$A65)="", "", upload!R65)</f>
        <v/>
      </c>
      <c r="S65" s="178">
        <f>IF(TRIM(upload!$A65)="", "", upload!S65)</f>
        <v>0</v>
      </c>
      <c r="T65" s="178">
        <f>IF(TRIM(upload!$A65)="", "", upload!T65)</f>
        <v>0</v>
      </c>
      <c r="U65" s="178" t="str">
        <f>IF(TRIM(upload!$A65)="", "", upload!U65)</f>
        <v/>
      </c>
      <c r="V65" s="178" t="str">
        <f>IF(TRIM(upload!$A65)="", "", upload!V65)</f>
        <v/>
      </c>
      <c r="W65" s="178">
        <f>IF(TRIM(upload!$A65)="", "", upload!W65)</f>
        <v>0</v>
      </c>
      <c r="X65" s="178">
        <f>IF(TRIM(upload!$A65)="", "", upload!X65)</f>
        <v>0</v>
      </c>
      <c r="Y65" s="178" t="str">
        <f>IF(TRIM(upload!$A65)="", "", upload!Y65)</f>
        <v/>
      </c>
      <c r="Z65" s="178">
        <f>IF(TRIM(upload!$A65)="", "", upload!Z65)</f>
        <v>0</v>
      </c>
      <c r="AA65" s="178">
        <f>IF(TRIM(upload!$A65)="", "", upload!AA65)</f>
        <v>4</v>
      </c>
      <c r="AB65" s="178" t="str">
        <f>IF(TRIM(upload!$A65)="", "", upload!AB65)</f>
        <v>Santini Bike Exchange Long Sleeve White Male Thermal Skinsuit</v>
      </c>
      <c r="AC65" s="178">
        <f>IF(TRIM(upload!$A65)="", "", upload!AC65)</f>
        <v>0</v>
      </c>
      <c r="AD65" s="178" t="str">
        <f>IF(TRIM(upload!$A65)="", "", upload!AD65)</f>
        <v/>
      </c>
      <c r="AE65" s="178">
        <f>IF(TRIM(upload!$A65)="", "", upload!AE65)</f>
        <v>0</v>
      </c>
      <c r="AF65" s="178">
        <f>IF(TRIM(upload!$A65)="", "", upload!AF65)</f>
        <v>0</v>
      </c>
      <c r="AG65" s="178" t="str">
        <f>IF(TRIM(upload!$A65)="", "", upload!AG65)</f>
        <v/>
      </c>
      <c r="AH65" s="178">
        <f>IF(TRIM(upload!$A65)="", "", upload!AH65)</f>
        <v>0</v>
      </c>
      <c r="AI65" s="178">
        <f>IF(TRIM(upload!$A65)="", "", upload!AI65)</f>
        <v>0</v>
      </c>
      <c r="AJ65" s="178" t="str">
        <f>IF(TRIM(upload!$A65)="", "", upload!AJ65)</f>
        <v/>
      </c>
      <c r="AK65" s="178">
        <f>IF(TRIM(upload!$A65)="", "", upload!AK65)</f>
        <v>0</v>
      </c>
      <c r="AL65" s="178">
        <f>IF(TRIM(upload!$A65)="", "", upload!AL65)</f>
        <v>0</v>
      </c>
      <c r="AM65" s="178">
        <f>IF(TRIM(upload!$A65)="", "", upload!AM65)</f>
        <v>0</v>
      </c>
      <c r="AN65" s="178">
        <f>IF(TRIM(upload!$A65)="", "", upload!AN65)</f>
        <v>0</v>
      </c>
      <c r="AO65" s="178">
        <f>IF(TRIM(upload!$A65)="", "", upload!AO65)</f>
        <v>0</v>
      </c>
      <c r="AP65" s="178">
        <f>IF(TRIM(upload!$A65)="", "", upload!AP65)</f>
        <v>0</v>
      </c>
      <c r="AQ65" s="178">
        <f>IF(TRIM(upload!$A65)="", "", upload!AQ65)</f>
        <v>0</v>
      </c>
      <c r="AR65" s="178">
        <f>IF(TRIM(upload!$A65)="", "", upload!AR65)</f>
        <v>0</v>
      </c>
      <c r="AS65" s="178">
        <f>IF(TRIM(upload!$A65)="", "", upload!AS65)</f>
        <v>0</v>
      </c>
      <c r="AT65" s="178" t="str">
        <f>IF(TRIM(upload!$A65)="", "", upload!AT65)</f>
        <v/>
      </c>
      <c r="AU65" s="178">
        <f>IF(TRIM(upload!$A65)="", "", upload!AU65)</f>
        <v>0</v>
      </c>
      <c r="AV65" s="178">
        <f>IF(TRIM(upload!$A65)="", "", upload!AV65)</f>
        <v>0</v>
      </c>
      <c r="AW65" s="178">
        <f>IF(TRIM(upload!$A65)="", "", upload!AW65)</f>
        <v>0</v>
      </c>
      <c r="AX65" s="178">
        <f>IF(TRIM(upload!$A65)="", "", upload!AX65)</f>
        <v>0</v>
      </c>
      <c r="AY65" s="178">
        <f>IF(TRIM(upload!$A65)="", "", upload!AY65)</f>
        <v>0</v>
      </c>
      <c r="AZ65" s="178">
        <f>IF(TRIM(upload!$A65)="", "", upload!AZ65)</f>
        <v>0</v>
      </c>
      <c r="BA65" s="178">
        <f>IF(TRIM(upload!$A65)="", "", upload!BA65)</f>
        <v>0</v>
      </c>
      <c r="BB65" s="178">
        <f>IF(TRIM(upload!$A65)="", "", upload!BB65)</f>
        <v>0</v>
      </c>
      <c r="BC65" s="178">
        <f>IF(TRIM(upload!$A65)="", "", upload!BC65)</f>
        <v>0</v>
      </c>
      <c r="BD65" s="178">
        <f>IF(TRIM(upload!$A65)="", "", upload!BD65)</f>
        <v>0</v>
      </c>
      <c r="BE65" s="178">
        <f>IF(TRIM(upload!$A65)="", "", upload!BE65)</f>
        <v>0</v>
      </c>
      <c r="BF65" s="178">
        <f>IF(TRIM(upload!$A65)="", "", upload!BF65)</f>
        <v>0</v>
      </c>
      <c r="BG65" s="178">
        <f>IF(TRIM(upload!$A65)="", "", upload!BG65)</f>
        <v>0</v>
      </c>
      <c r="BH65" s="178">
        <f>IF(TRIM(upload!$A65)="", "", upload!BH65)</f>
        <v>0</v>
      </c>
      <c r="BI65" s="178">
        <f>IF(TRIM(upload!$A65)="", "", upload!BI65)</f>
        <v>0</v>
      </c>
      <c r="BJ65" s="178">
        <f>IF(TRIM(upload!$A65)="", "", upload!BJ65)</f>
        <v>0</v>
      </c>
      <c r="BK65" s="178">
        <f>IF(TRIM(upload!$A65)="", "", upload!BK65)</f>
        <v>0</v>
      </c>
      <c r="BL65" s="178">
        <f>IF(TRIM(upload!$A65)="", "", upload!BL65)</f>
        <v>0</v>
      </c>
      <c r="BM65" s="178">
        <f>IF(TRIM(upload!$A65)="", "", upload!BM65)</f>
        <v>0</v>
      </c>
      <c r="BN65" s="178">
        <f>IF(TRIM(upload!$A65)="", "", upload!BN65)</f>
        <v>0</v>
      </c>
      <c r="BO65" s="178">
        <f>IF(TRIM(upload!$A65)="", "", upload!BO65)</f>
        <v>0</v>
      </c>
      <c r="BP65" s="178">
        <f>IF(TRIM(upload!$A65)="", "", upload!BP65)</f>
        <v>0</v>
      </c>
      <c r="BQ65" s="84"/>
      <c r="BR65" s="84">
        <f>IF(upload!$A65&lt;&gt;"", upload!BR65, "")</f>
        <v>0</v>
      </c>
    </row>
    <row r="66" spans="1:70">
      <c r="A66" s="188" t="str">
        <f>IF(upload!$A66&lt;&gt;"", upload!A66, "")</f>
        <v>Santini Bike Exchange Long Sleeve Green Male Thermal Jersey 28016</v>
      </c>
      <c r="B66" s="178" t="str">
        <f>IF(TRIM(upload!$A66)="", "", upload!B66)</f>
        <v>Santini Bike Exchange Long Sleeve Green Male Thermal Jersey</v>
      </c>
      <c r="C66" s="178" t="str">
        <f ca="1">IF(TRIM(upload!$A66)="", "", upload!C66)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00028016 7-A-5&lt;/body&gt;&lt;/html&gt;</v>
      </c>
      <c r="D66" s="178" t="str">
        <f>IF(TRIM(upload!$A66)="", "", upload!D66)</f>
        <v>vc80</v>
      </c>
      <c r="E66" s="178" t="str">
        <f>IF(TRIM(upload!$A66)="", "", upload!E66)</f>
        <v>Sporting Goods &gt; Outdoor Recreation &gt; Cycling &gt; Cycling Apparel &amp; Accessories</v>
      </c>
      <c r="F66" s="178" t="str">
        <f>IF(TRIM(upload!$A66)="", "", upload!F66)</f>
        <v>Long Sleeve Jersey</v>
      </c>
      <c r="G66" s="178" t="str">
        <f>IF(TRIM(upload!$A66)="", "", upload!G66)</f>
        <v>New Arrivals, __label:New Arrivals</v>
      </c>
      <c r="H66" s="178" t="b">
        <f>IF(TRIM(upload!$A66)="", "", upload!H66)</f>
        <v>0</v>
      </c>
      <c r="I66" s="178" t="str">
        <f>IF(TRIM(upload!$A66)="", "", upload!I66)</f>
        <v>Size</v>
      </c>
      <c r="J66" s="178" t="str">
        <f>IF(TRIM(upload!$A66)="", "", upload!J66)</f>
        <v>M</v>
      </c>
      <c r="K66" s="178">
        <f>IF(TRIM(upload!$A66)="", "", upload!K66)</f>
        <v>0</v>
      </c>
      <c r="L66" s="178">
        <f>IF(TRIM(upload!$A66)="", "", upload!L66)</f>
        <v>0</v>
      </c>
      <c r="M66" s="178">
        <f>IF(TRIM(upload!$A66)="", "", upload!M66)</f>
        <v>0</v>
      </c>
      <c r="N66" s="178">
        <f>IF(TRIM(upload!$A66)="", "", upload!N66)</f>
        <v>0</v>
      </c>
      <c r="O66" s="178" t="str">
        <f>IF(TRIM(upload!$A66)="", "", upload!O66)</f>
        <v>00028016 7-A-5</v>
      </c>
      <c r="P66" s="178">
        <f>IF(TRIM(upload!$A66)="", "", upload!P66)</f>
        <v>1250</v>
      </c>
      <c r="Q66" s="178" t="str">
        <f>IF(TRIM(upload!$A66)="", "", upload!Q66)</f>
        <v>shopify</v>
      </c>
      <c r="R66" s="178">
        <f>IF(TRIM(upload!$A66)="", "", upload!R66)</f>
        <v>1</v>
      </c>
      <c r="S66" s="178" t="str">
        <f>IF(TRIM(upload!$A66)="", "", upload!S66)</f>
        <v>deny</v>
      </c>
      <c r="T66" s="178" t="str">
        <f>IF(TRIM(upload!$A66)="", "", upload!T66)</f>
        <v>manual</v>
      </c>
      <c r="U66" s="178">
        <f>IF(TRIM(upload!$A66)="", "", upload!U66)</f>
        <v>66.651667000000003</v>
      </c>
      <c r="V66" s="178">
        <f>IF(TRIM(upload!$A66)="", "", upload!V66)</f>
        <v>0</v>
      </c>
      <c r="W66" s="178" t="b">
        <f>IF(TRIM(upload!$A66)="", "", upload!W66)</f>
        <v>1</v>
      </c>
      <c r="X66" s="178" t="b">
        <f>IF(TRIM(upload!$A66)="", "", upload!X66)</f>
        <v>1</v>
      </c>
      <c r="Y66" s="178" t="str">
        <f>IF(TRIM(upload!$A66)="", "", upload!Y66)</f>
        <v>28016</v>
      </c>
      <c r="Z66" s="178">
        <f>IF(TRIM(upload!$A66)="", "", upload!Z66)</f>
        <v>0</v>
      </c>
      <c r="AA66" s="178">
        <f>IF(TRIM(upload!$A66)="", "", upload!AA66)</f>
        <v>1</v>
      </c>
      <c r="AB66" s="178" t="str">
        <f>IF(TRIM(upload!$A66)="", "", upload!AB66)</f>
        <v>Santini Bike Exchange Long Sleeve Green Male Thermal Jersey</v>
      </c>
      <c r="AC66" s="178" t="b">
        <f>IF(TRIM(upload!$A66)="", "", upload!AC66)</f>
        <v>0</v>
      </c>
      <c r="AD66" s="178" t="str">
        <f>IF(TRIM(upload!$A66)="", "", upload!AD66)</f>
        <v>Santini Bike Exchange Long Sleeve Green Male Thermal Jersey</v>
      </c>
      <c r="AE66" s="178">
        <f>IF(TRIM(upload!$A66)="", "", upload!AE66)</f>
        <v>0</v>
      </c>
      <c r="AF66" s="178" t="str">
        <f>IF(TRIM(upload!$A66)="", "", upload!AF66)</f>
        <v>Cycling Apparel &amp; Accessories</v>
      </c>
      <c r="AG66" s="178" t="str">
        <f>IF(TRIM(upload!$A66)="", "", upload!AG66)</f>
        <v>male</v>
      </c>
      <c r="AH66" s="178">
        <f>IF(TRIM(upload!$A66)="", "", upload!AH66)</f>
        <v>0</v>
      </c>
      <c r="AI66" s="178">
        <f>IF(TRIM(upload!$A66)="", "", upload!AI66)</f>
        <v>0</v>
      </c>
      <c r="AJ66" s="178" t="str">
        <f>IF(TRIM(upload!$A66)="", "", upload!AJ66)</f>
        <v>new</v>
      </c>
      <c r="AK66" s="178" t="b">
        <f>IF(TRIM(upload!$A66)="", "", upload!AK66)</f>
        <v>1</v>
      </c>
      <c r="AL66" s="178">
        <f>IF(TRIM(upload!$A66)="", "", upload!AL66)</f>
        <v>0</v>
      </c>
      <c r="AM66" s="178">
        <f>IF(TRIM(upload!$A66)="", "", upload!AM66)</f>
        <v>0</v>
      </c>
      <c r="AN66" s="178">
        <f>IF(TRIM(upload!$A66)="", "", upload!AN66)</f>
        <v>0</v>
      </c>
      <c r="AO66" s="178">
        <f>IF(TRIM(upload!$A66)="", "", upload!AO66)</f>
        <v>0</v>
      </c>
      <c r="AP66" s="178">
        <f>IF(TRIM(upload!$A66)="", "", upload!AP66)</f>
        <v>0</v>
      </c>
      <c r="AQ66" s="178">
        <f>IF(TRIM(upload!$A66)="", "", upload!AQ66)</f>
        <v>0</v>
      </c>
      <c r="AR66" s="178" t="str">
        <f>IF(TRIM(upload!$A66)="", "", upload!AR66)</f>
        <v>kg</v>
      </c>
      <c r="AS66" s="178">
        <f>IF(TRIM(upload!$A66)="", "", upload!AS66)</f>
        <v>0</v>
      </c>
      <c r="AT66" s="178">
        <f>IF(TRIM(upload!$A66)="", "", upload!AT66)</f>
        <v>14</v>
      </c>
      <c r="AU66" s="178" t="b">
        <f>IF(TRIM(upload!$A66)="", "", upload!AU66)</f>
        <v>1</v>
      </c>
      <c r="AV66" s="178">
        <f>IF(TRIM(upload!$A66)="", "", upload!AV66)</f>
        <v>0</v>
      </c>
      <c r="AW66" s="178">
        <f>IF(TRIM(upload!$A66)="", "", upload!AW66)</f>
        <v>0</v>
      </c>
      <c r="AX66" s="178" t="b">
        <f>IF(TRIM(upload!$A66)="", "", upload!AX66)</f>
        <v>1</v>
      </c>
      <c r="AY66" s="178">
        <f>IF(TRIM(upload!$A66)="", "", upload!AY66)</f>
        <v>0</v>
      </c>
      <c r="AZ66" s="178">
        <f>IF(TRIM(upload!$A66)="", "", upload!AZ66)</f>
        <v>0</v>
      </c>
      <c r="BA66" s="178" t="b">
        <f>IF(TRIM(upload!$A66)="", "", upload!BA66)</f>
        <v>1</v>
      </c>
      <c r="BB66" s="178">
        <f>IF(TRIM(upload!$A66)="", "", upload!BB66)</f>
        <v>0</v>
      </c>
      <c r="BC66" s="178">
        <f>IF(TRIM(upload!$A66)="", "", upload!BC66)</f>
        <v>0</v>
      </c>
      <c r="BD66" s="178" t="b">
        <f>IF(TRIM(upload!$A66)="", "", upload!BD66)</f>
        <v>1</v>
      </c>
      <c r="BE66" s="178">
        <f>IF(TRIM(upload!$A66)="", "", upload!BE66)</f>
        <v>0</v>
      </c>
      <c r="BF66" s="178">
        <f>IF(TRIM(upload!$A66)="", "", upload!BF66)</f>
        <v>0</v>
      </c>
      <c r="BG66" s="178" t="b">
        <f>IF(TRIM(upload!$A66)="", "", upload!BG66)</f>
        <v>1</v>
      </c>
      <c r="BH66" s="178">
        <f>IF(TRIM(upload!$A66)="", "", upload!BH66)</f>
        <v>0</v>
      </c>
      <c r="BI66" s="178">
        <f>IF(TRIM(upload!$A66)="", "", upload!BI66)</f>
        <v>0</v>
      </c>
      <c r="BJ66" s="178" t="b">
        <f>IF(TRIM(upload!$A66)="", "", upload!BJ66)</f>
        <v>1</v>
      </c>
      <c r="BK66" s="178">
        <f>IF(TRIM(upload!$A66)="", "", upload!BK66)</f>
        <v>0</v>
      </c>
      <c r="BL66" s="178">
        <f>IF(TRIM(upload!$A66)="", "", upload!BL66)</f>
        <v>0</v>
      </c>
      <c r="BM66" s="178" t="b">
        <f>IF(TRIM(upload!$A66)="", "", upload!BM66)</f>
        <v>1</v>
      </c>
      <c r="BN66" s="178">
        <f>IF(TRIM(upload!$A66)="", "", upload!BN66)</f>
        <v>0</v>
      </c>
      <c r="BO66" s="178">
        <f>IF(TRIM(upload!$A66)="", "", upload!BO66)</f>
        <v>0</v>
      </c>
      <c r="BP66" s="178" t="str">
        <f>IF(TRIM(upload!$A66)="", "", upload!BP66)</f>
        <v>draft</v>
      </c>
      <c r="BQ66" s="84"/>
      <c r="BR66" s="84">
        <f>IF(upload!$A66&lt;&gt;"", upload!BR66, "")</f>
        <v>0</v>
      </c>
    </row>
    <row r="67" spans="1:70">
      <c r="A67" s="188" t="str">
        <f>IF(upload!$A67&lt;&gt;"", upload!A67, "")</f>
        <v>Santini Bike Exchange Long Sleeve Green Male Thermal Jersey 28016</v>
      </c>
      <c r="B67" s="178" t="str">
        <f>IF(TRIM(upload!$A67)="", "", upload!B67)</f>
        <v/>
      </c>
      <c r="C67" s="178">
        <f>IF(TRIM(upload!$A67)="", "", upload!C67)</f>
        <v>0</v>
      </c>
      <c r="D67" s="178" t="str">
        <f>IF(TRIM(upload!$A67)="", "", upload!D67)</f>
        <v/>
      </c>
      <c r="E67" s="178">
        <f>IF(TRIM(upload!$A67)="", "", upload!E67)</f>
        <v>0</v>
      </c>
      <c r="F67" s="178" t="str">
        <f>IF(TRIM(upload!$A67)="", "", upload!F67)</f>
        <v/>
      </c>
      <c r="G67" s="178">
        <f>IF(TRIM(upload!$A67)="", "", upload!G67)</f>
        <v>0</v>
      </c>
      <c r="H67" s="178">
        <f>IF(TRIM(upload!$A67)="", "", upload!H67)</f>
        <v>0</v>
      </c>
      <c r="I67" s="178" t="str">
        <f>IF(TRIM(upload!$A67)="", "", upload!I67)</f>
        <v/>
      </c>
      <c r="J67" s="178" t="str">
        <f>IF(TRIM(upload!$A67)="", "", upload!J67)</f>
        <v/>
      </c>
      <c r="K67" s="178">
        <f>IF(TRIM(upload!$A67)="", "", upload!K67)</f>
        <v>0</v>
      </c>
      <c r="L67" s="178">
        <f>IF(TRIM(upload!$A67)="", "", upload!L67)</f>
        <v>0</v>
      </c>
      <c r="M67" s="178">
        <f>IF(TRIM(upload!$A67)="", "", upload!M67)</f>
        <v>0</v>
      </c>
      <c r="N67" s="178">
        <f>IF(TRIM(upload!$A67)="", "", upload!N67)</f>
        <v>0</v>
      </c>
      <c r="O67" s="178" t="str">
        <f>IF(TRIM(upload!$A67)="", "", upload!O67)</f>
        <v/>
      </c>
      <c r="P67" s="178" t="str">
        <f>IF(TRIM(upload!$A67)="", "", upload!P67)</f>
        <v/>
      </c>
      <c r="Q67" s="178">
        <f>IF(TRIM(upload!$A67)="", "", upload!Q67)</f>
        <v>0</v>
      </c>
      <c r="R67" s="178" t="str">
        <f>IF(TRIM(upload!$A67)="", "", upload!R67)</f>
        <v/>
      </c>
      <c r="S67" s="178">
        <f>IF(TRIM(upload!$A67)="", "", upload!S67)</f>
        <v>0</v>
      </c>
      <c r="T67" s="178">
        <f>IF(TRIM(upload!$A67)="", "", upload!T67)</f>
        <v>0</v>
      </c>
      <c r="U67" s="178" t="str">
        <f>IF(TRIM(upload!$A67)="", "", upload!U67)</f>
        <v/>
      </c>
      <c r="V67" s="178" t="str">
        <f>IF(TRIM(upload!$A67)="", "", upload!V67)</f>
        <v/>
      </c>
      <c r="W67" s="178">
        <f>IF(TRIM(upload!$A67)="", "", upload!W67)</f>
        <v>0</v>
      </c>
      <c r="X67" s="178">
        <f>IF(TRIM(upload!$A67)="", "", upload!X67)</f>
        <v>0</v>
      </c>
      <c r="Y67" s="178" t="str">
        <f>IF(TRIM(upload!$A67)="", "", upload!Y67)</f>
        <v/>
      </c>
      <c r="Z67" s="178">
        <f>IF(TRIM(upload!$A67)="", "", upload!Z67)</f>
        <v>0</v>
      </c>
      <c r="AA67" s="178">
        <f>IF(TRIM(upload!$A67)="", "", upload!AA67)</f>
        <v>2</v>
      </c>
      <c r="AB67" s="178" t="str">
        <f>IF(TRIM(upload!$A67)="", "", upload!AB67)</f>
        <v>Santini Bike Exchange Long Sleeve Green Male Thermal Jersey</v>
      </c>
      <c r="AC67" s="178">
        <f>IF(TRIM(upload!$A67)="", "", upload!AC67)</f>
        <v>0</v>
      </c>
      <c r="AD67" s="178" t="str">
        <f>IF(TRIM(upload!$A67)="", "", upload!AD67)</f>
        <v/>
      </c>
      <c r="AE67" s="178">
        <f>IF(TRIM(upload!$A67)="", "", upload!AE67)</f>
        <v>0</v>
      </c>
      <c r="AF67" s="178">
        <f>IF(TRIM(upload!$A67)="", "", upload!AF67)</f>
        <v>0</v>
      </c>
      <c r="AG67" s="178" t="str">
        <f>IF(TRIM(upload!$A67)="", "", upload!AG67)</f>
        <v/>
      </c>
      <c r="AH67" s="178">
        <f>IF(TRIM(upload!$A67)="", "", upload!AH67)</f>
        <v>0</v>
      </c>
      <c r="AI67" s="178">
        <f>IF(TRIM(upload!$A67)="", "", upload!AI67)</f>
        <v>0</v>
      </c>
      <c r="AJ67" s="178" t="str">
        <f>IF(TRIM(upload!$A67)="", "", upload!AJ67)</f>
        <v/>
      </c>
      <c r="AK67" s="178">
        <f>IF(TRIM(upload!$A67)="", "", upload!AK67)</f>
        <v>0</v>
      </c>
      <c r="AL67" s="178">
        <f>IF(TRIM(upload!$A67)="", "", upload!AL67)</f>
        <v>0</v>
      </c>
      <c r="AM67" s="178">
        <f>IF(TRIM(upload!$A67)="", "", upload!AM67)</f>
        <v>0</v>
      </c>
      <c r="AN67" s="178">
        <f>IF(TRIM(upload!$A67)="", "", upload!AN67)</f>
        <v>0</v>
      </c>
      <c r="AO67" s="178">
        <f>IF(TRIM(upload!$A67)="", "", upload!AO67)</f>
        <v>0</v>
      </c>
      <c r="AP67" s="178">
        <f>IF(TRIM(upload!$A67)="", "", upload!AP67)</f>
        <v>0</v>
      </c>
      <c r="AQ67" s="178">
        <f>IF(TRIM(upload!$A67)="", "", upload!AQ67)</f>
        <v>0</v>
      </c>
      <c r="AR67" s="178">
        <f>IF(TRIM(upload!$A67)="", "", upload!AR67)</f>
        <v>0</v>
      </c>
      <c r="AS67" s="178">
        <f>IF(TRIM(upload!$A67)="", "", upload!AS67)</f>
        <v>0</v>
      </c>
      <c r="AT67" s="178" t="str">
        <f>IF(TRIM(upload!$A67)="", "", upload!AT67)</f>
        <v/>
      </c>
      <c r="AU67" s="178">
        <f>IF(TRIM(upload!$A67)="", "", upload!AU67)</f>
        <v>0</v>
      </c>
      <c r="AV67" s="178">
        <f>IF(TRIM(upload!$A67)="", "", upload!AV67)</f>
        <v>0</v>
      </c>
      <c r="AW67" s="178">
        <f>IF(TRIM(upload!$A67)="", "", upload!AW67)</f>
        <v>0</v>
      </c>
      <c r="AX67" s="178">
        <f>IF(TRIM(upload!$A67)="", "", upload!AX67)</f>
        <v>0</v>
      </c>
      <c r="AY67" s="178">
        <f>IF(TRIM(upload!$A67)="", "", upload!AY67)</f>
        <v>0</v>
      </c>
      <c r="AZ67" s="178">
        <f>IF(TRIM(upload!$A67)="", "", upload!AZ67)</f>
        <v>0</v>
      </c>
      <c r="BA67" s="178">
        <f>IF(TRIM(upload!$A67)="", "", upload!BA67)</f>
        <v>0</v>
      </c>
      <c r="BB67" s="178">
        <f>IF(TRIM(upload!$A67)="", "", upload!BB67)</f>
        <v>0</v>
      </c>
      <c r="BC67" s="178">
        <f>IF(TRIM(upload!$A67)="", "", upload!BC67)</f>
        <v>0</v>
      </c>
      <c r="BD67" s="178">
        <f>IF(TRIM(upload!$A67)="", "", upload!BD67)</f>
        <v>0</v>
      </c>
      <c r="BE67" s="178">
        <f>IF(TRIM(upload!$A67)="", "", upload!BE67)</f>
        <v>0</v>
      </c>
      <c r="BF67" s="178">
        <f>IF(TRIM(upload!$A67)="", "", upload!BF67)</f>
        <v>0</v>
      </c>
      <c r="BG67" s="178">
        <f>IF(TRIM(upload!$A67)="", "", upload!BG67)</f>
        <v>0</v>
      </c>
      <c r="BH67" s="178">
        <f>IF(TRIM(upload!$A67)="", "", upload!BH67)</f>
        <v>0</v>
      </c>
      <c r="BI67" s="178">
        <f>IF(TRIM(upload!$A67)="", "", upload!BI67)</f>
        <v>0</v>
      </c>
      <c r="BJ67" s="178">
        <f>IF(TRIM(upload!$A67)="", "", upload!BJ67)</f>
        <v>0</v>
      </c>
      <c r="BK67" s="178">
        <f>IF(TRIM(upload!$A67)="", "", upload!BK67)</f>
        <v>0</v>
      </c>
      <c r="BL67" s="178">
        <f>IF(TRIM(upload!$A67)="", "", upload!BL67)</f>
        <v>0</v>
      </c>
      <c r="BM67" s="178">
        <f>IF(TRIM(upload!$A67)="", "", upload!BM67)</f>
        <v>0</v>
      </c>
      <c r="BN67" s="178">
        <f>IF(TRIM(upload!$A67)="", "", upload!BN67)</f>
        <v>0</v>
      </c>
      <c r="BO67" s="178">
        <f>IF(TRIM(upload!$A67)="", "", upload!BO67)</f>
        <v>0</v>
      </c>
      <c r="BP67" s="178">
        <f>IF(TRIM(upload!$A67)="", "", upload!BP67)</f>
        <v>0</v>
      </c>
      <c r="BQ67" s="84"/>
      <c r="BR67" s="84">
        <f>IF(upload!$A67&lt;&gt;"", upload!BR67, "")</f>
        <v>0</v>
      </c>
    </row>
    <row r="68" spans="1:70">
      <c r="A68" s="188" t="str">
        <f>IF(upload!$A68&lt;&gt;"", upload!A68, "")</f>
        <v>Santini Bike Exchange Long Sleeve Green Male Thermal Jersey 28016</v>
      </c>
      <c r="B68" s="178" t="str">
        <f>IF(TRIM(upload!$A68)="", "", upload!B68)</f>
        <v/>
      </c>
      <c r="C68" s="178">
        <f>IF(TRIM(upload!$A68)="", "", upload!C68)</f>
        <v>0</v>
      </c>
      <c r="D68" s="178" t="str">
        <f>IF(TRIM(upload!$A68)="", "", upload!D68)</f>
        <v/>
      </c>
      <c r="E68" s="178">
        <f>IF(TRIM(upload!$A68)="", "", upload!E68)</f>
        <v>0</v>
      </c>
      <c r="F68" s="178" t="str">
        <f>IF(TRIM(upload!$A68)="", "", upload!F68)</f>
        <v/>
      </c>
      <c r="G68" s="178">
        <f>IF(TRIM(upload!$A68)="", "", upload!G68)</f>
        <v>0</v>
      </c>
      <c r="H68" s="178">
        <f>IF(TRIM(upload!$A68)="", "", upload!H68)</f>
        <v>0</v>
      </c>
      <c r="I68" s="178" t="str">
        <f>IF(TRIM(upload!$A68)="", "", upload!I68)</f>
        <v/>
      </c>
      <c r="J68" s="178" t="str">
        <f>IF(TRIM(upload!$A68)="", "", upload!J68)</f>
        <v/>
      </c>
      <c r="K68" s="178">
        <f>IF(TRIM(upload!$A68)="", "", upload!K68)</f>
        <v>0</v>
      </c>
      <c r="L68" s="178">
        <f>IF(TRIM(upload!$A68)="", "", upload!L68)</f>
        <v>0</v>
      </c>
      <c r="M68" s="178">
        <f>IF(TRIM(upload!$A68)="", "", upload!M68)</f>
        <v>0</v>
      </c>
      <c r="N68" s="178">
        <f>IF(TRIM(upload!$A68)="", "", upload!N68)</f>
        <v>0</v>
      </c>
      <c r="O68" s="178" t="str">
        <f>IF(TRIM(upload!$A68)="", "", upload!O68)</f>
        <v/>
      </c>
      <c r="P68" s="178" t="str">
        <f>IF(TRIM(upload!$A68)="", "", upload!P68)</f>
        <v/>
      </c>
      <c r="Q68" s="178">
        <f>IF(TRIM(upload!$A68)="", "", upload!Q68)</f>
        <v>0</v>
      </c>
      <c r="R68" s="178" t="str">
        <f>IF(TRIM(upload!$A68)="", "", upload!R68)</f>
        <v/>
      </c>
      <c r="S68" s="178">
        <f>IF(TRIM(upload!$A68)="", "", upload!S68)</f>
        <v>0</v>
      </c>
      <c r="T68" s="178">
        <f>IF(TRIM(upload!$A68)="", "", upload!T68)</f>
        <v>0</v>
      </c>
      <c r="U68" s="178" t="str">
        <f>IF(TRIM(upload!$A68)="", "", upload!U68)</f>
        <v/>
      </c>
      <c r="V68" s="178" t="str">
        <f>IF(TRIM(upload!$A68)="", "", upload!V68)</f>
        <v/>
      </c>
      <c r="W68" s="178">
        <f>IF(TRIM(upload!$A68)="", "", upload!W68)</f>
        <v>0</v>
      </c>
      <c r="X68" s="178">
        <f>IF(TRIM(upload!$A68)="", "", upload!X68)</f>
        <v>0</v>
      </c>
      <c r="Y68" s="178" t="str">
        <f>IF(TRIM(upload!$A68)="", "", upload!Y68)</f>
        <v/>
      </c>
      <c r="Z68" s="178">
        <f>IF(TRIM(upload!$A68)="", "", upload!Z68)</f>
        <v>0</v>
      </c>
      <c r="AA68" s="178">
        <f>IF(TRIM(upload!$A68)="", "", upload!AA68)</f>
        <v>3</v>
      </c>
      <c r="AB68" s="178" t="str">
        <f>IF(TRIM(upload!$A68)="", "", upload!AB68)</f>
        <v>Santini Bike Exchange Long Sleeve Green Male Thermal Jersey</v>
      </c>
      <c r="AC68" s="178">
        <f>IF(TRIM(upload!$A68)="", "", upload!AC68)</f>
        <v>0</v>
      </c>
      <c r="AD68" s="178" t="str">
        <f>IF(TRIM(upload!$A68)="", "", upload!AD68)</f>
        <v/>
      </c>
      <c r="AE68" s="178">
        <f>IF(TRIM(upload!$A68)="", "", upload!AE68)</f>
        <v>0</v>
      </c>
      <c r="AF68" s="178">
        <f>IF(TRIM(upload!$A68)="", "", upload!AF68)</f>
        <v>0</v>
      </c>
      <c r="AG68" s="178" t="str">
        <f>IF(TRIM(upload!$A68)="", "", upload!AG68)</f>
        <v/>
      </c>
      <c r="AH68" s="178">
        <f>IF(TRIM(upload!$A68)="", "", upload!AH68)</f>
        <v>0</v>
      </c>
      <c r="AI68" s="178">
        <f>IF(TRIM(upload!$A68)="", "", upload!AI68)</f>
        <v>0</v>
      </c>
      <c r="AJ68" s="178" t="str">
        <f>IF(TRIM(upload!$A68)="", "", upload!AJ68)</f>
        <v/>
      </c>
      <c r="AK68" s="178">
        <f>IF(TRIM(upload!$A68)="", "", upload!AK68)</f>
        <v>0</v>
      </c>
      <c r="AL68" s="178">
        <f>IF(TRIM(upload!$A68)="", "", upload!AL68)</f>
        <v>0</v>
      </c>
      <c r="AM68" s="178">
        <f>IF(TRIM(upload!$A68)="", "", upload!AM68)</f>
        <v>0</v>
      </c>
      <c r="AN68" s="178">
        <f>IF(TRIM(upload!$A68)="", "", upload!AN68)</f>
        <v>0</v>
      </c>
      <c r="AO68" s="178">
        <f>IF(TRIM(upload!$A68)="", "", upload!AO68)</f>
        <v>0</v>
      </c>
      <c r="AP68" s="178">
        <f>IF(TRIM(upload!$A68)="", "", upload!AP68)</f>
        <v>0</v>
      </c>
      <c r="AQ68" s="178">
        <f>IF(TRIM(upload!$A68)="", "", upload!AQ68)</f>
        <v>0</v>
      </c>
      <c r="AR68" s="178">
        <f>IF(TRIM(upload!$A68)="", "", upload!AR68)</f>
        <v>0</v>
      </c>
      <c r="AS68" s="178">
        <f>IF(TRIM(upload!$A68)="", "", upload!AS68)</f>
        <v>0</v>
      </c>
      <c r="AT68" s="178" t="str">
        <f>IF(TRIM(upload!$A68)="", "", upload!AT68)</f>
        <v/>
      </c>
      <c r="AU68" s="178">
        <f>IF(TRIM(upload!$A68)="", "", upload!AU68)</f>
        <v>0</v>
      </c>
      <c r="AV68" s="178">
        <f>IF(TRIM(upload!$A68)="", "", upload!AV68)</f>
        <v>0</v>
      </c>
      <c r="AW68" s="178">
        <f>IF(TRIM(upload!$A68)="", "", upload!AW68)</f>
        <v>0</v>
      </c>
      <c r="AX68" s="178">
        <f>IF(TRIM(upload!$A68)="", "", upload!AX68)</f>
        <v>0</v>
      </c>
      <c r="AY68" s="178">
        <f>IF(TRIM(upload!$A68)="", "", upload!AY68)</f>
        <v>0</v>
      </c>
      <c r="AZ68" s="178">
        <f>IF(TRIM(upload!$A68)="", "", upload!AZ68)</f>
        <v>0</v>
      </c>
      <c r="BA68" s="178">
        <f>IF(TRIM(upload!$A68)="", "", upload!BA68)</f>
        <v>0</v>
      </c>
      <c r="BB68" s="178">
        <f>IF(TRIM(upload!$A68)="", "", upload!BB68)</f>
        <v>0</v>
      </c>
      <c r="BC68" s="178">
        <f>IF(TRIM(upload!$A68)="", "", upload!BC68)</f>
        <v>0</v>
      </c>
      <c r="BD68" s="178">
        <f>IF(TRIM(upload!$A68)="", "", upload!BD68)</f>
        <v>0</v>
      </c>
      <c r="BE68" s="178">
        <f>IF(TRIM(upload!$A68)="", "", upload!BE68)</f>
        <v>0</v>
      </c>
      <c r="BF68" s="178">
        <f>IF(TRIM(upload!$A68)="", "", upload!BF68)</f>
        <v>0</v>
      </c>
      <c r="BG68" s="178">
        <f>IF(TRIM(upload!$A68)="", "", upload!BG68)</f>
        <v>0</v>
      </c>
      <c r="BH68" s="178">
        <f>IF(TRIM(upload!$A68)="", "", upload!BH68)</f>
        <v>0</v>
      </c>
      <c r="BI68" s="178">
        <f>IF(TRIM(upload!$A68)="", "", upload!BI68)</f>
        <v>0</v>
      </c>
      <c r="BJ68" s="178">
        <f>IF(TRIM(upload!$A68)="", "", upload!BJ68)</f>
        <v>0</v>
      </c>
      <c r="BK68" s="178">
        <f>IF(TRIM(upload!$A68)="", "", upload!BK68)</f>
        <v>0</v>
      </c>
      <c r="BL68" s="178">
        <f>IF(TRIM(upload!$A68)="", "", upload!BL68)</f>
        <v>0</v>
      </c>
      <c r="BM68" s="178">
        <f>IF(TRIM(upload!$A68)="", "", upload!BM68)</f>
        <v>0</v>
      </c>
      <c r="BN68" s="178">
        <f>IF(TRIM(upload!$A68)="", "", upload!BN68)</f>
        <v>0</v>
      </c>
      <c r="BO68" s="178">
        <f>IF(TRIM(upload!$A68)="", "", upload!BO68)</f>
        <v>0</v>
      </c>
      <c r="BP68" s="178">
        <f>IF(TRIM(upload!$A68)="", "", upload!BP68)</f>
        <v>0</v>
      </c>
      <c r="BQ68" s="84"/>
      <c r="BR68" s="84">
        <f>IF(upload!$A68&lt;&gt;"", upload!BR68, "")</f>
        <v>0</v>
      </c>
    </row>
    <row r="69" spans="1:70">
      <c r="A69" s="188" t="str">
        <f>IF(upload!$A69&lt;&gt;"", upload!A69, "")</f>
        <v>Santini Bike Exchange Long Sleeve Green Male Thermal Jersey 28016</v>
      </c>
      <c r="B69" s="178" t="str">
        <f>IF(TRIM(upload!$A69)="", "", upload!B69)</f>
        <v/>
      </c>
      <c r="C69" s="178">
        <f>IF(TRIM(upload!$A69)="", "", upload!C69)</f>
        <v>0</v>
      </c>
      <c r="D69" s="178" t="str">
        <f>IF(TRIM(upload!$A69)="", "", upload!D69)</f>
        <v/>
      </c>
      <c r="E69" s="178">
        <f>IF(TRIM(upload!$A69)="", "", upload!E69)</f>
        <v>0</v>
      </c>
      <c r="F69" s="178" t="str">
        <f>IF(TRIM(upload!$A69)="", "", upload!F69)</f>
        <v/>
      </c>
      <c r="G69" s="178">
        <f>IF(TRIM(upload!$A69)="", "", upload!G69)</f>
        <v>0</v>
      </c>
      <c r="H69" s="178">
        <f>IF(TRIM(upload!$A69)="", "", upload!H69)</f>
        <v>0</v>
      </c>
      <c r="I69" s="178" t="str">
        <f>IF(TRIM(upload!$A69)="", "", upload!I69)</f>
        <v/>
      </c>
      <c r="J69" s="178" t="str">
        <f>IF(TRIM(upload!$A69)="", "", upload!J69)</f>
        <v/>
      </c>
      <c r="K69" s="178">
        <f>IF(TRIM(upload!$A69)="", "", upload!K69)</f>
        <v>0</v>
      </c>
      <c r="L69" s="178">
        <f>IF(TRIM(upload!$A69)="", "", upload!L69)</f>
        <v>0</v>
      </c>
      <c r="M69" s="178">
        <f>IF(TRIM(upload!$A69)="", "", upload!M69)</f>
        <v>0</v>
      </c>
      <c r="N69" s="178">
        <f>IF(TRIM(upload!$A69)="", "", upload!N69)</f>
        <v>0</v>
      </c>
      <c r="O69" s="178" t="str">
        <f>IF(TRIM(upload!$A69)="", "", upload!O69)</f>
        <v/>
      </c>
      <c r="P69" s="178" t="str">
        <f>IF(TRIM(upload!$A69)="", "", upload!P69)</f>
        <v/>
      </c>
      <c r="Q69" s="178">
        <f>IF(TRIM(upload!$A69)="", "", upload!Q69)</f>
        <v>0</v>
      </c>
      <c r="R69" s="178" t="str">
        <f>IF(TRIM(upload!$A69)="", "", upload!R69)</f>
        <v/>
      </c>
      <c r="S69" s="178">
        <f>IF(TRIM(upload!$A69)="", "", upload!S69)</f>
        <v>0</v>
      </c>
      <c r="T69" s="178">
        <f>IF(TRIM(upload!$A69)="", "", upload!T69)</f>
        <v>0</v>
      </c>
      <c r="U69" s="178" t="str">
        <f>IF(TRIM(upload!$A69)="", "", upload!U69)</f>
        <v/>
      </c>
      <c r="V69" s="178" t="str">
        <f>IF(TRIM(upload!$A69)="", "", upload!V69)</f>
        <v/>
      </c>
      <c r="W69" s="178">
        <f>IF(TRIM(upload!$A69)="", "", upload!W69)</f>
        <v>0</v>
      </c>
      <c r="X69" s="178">
        <f>IF(TRIM(upload!$A69)="", "", upload!X69)</f>
        <v>0</v>
      </c>
      <c r="Y69" s="178" t="str">
        <f>IF(TRIM(upload!$A69)="", "", upload!Y69)</f>
        <v/>
      </c>
      <c r="Z69" s="178">
        <f>IF(TRIM(upload!$A69)="", "", upload!Z69)</f>
        <v>0</v>
      </c>
      <c r="AA69" s="178">
        <f>IF(TRIM(upload!$A69)="", "", upload!AA69)</f>
        <v>4</v>
      </c>
      <c r="AB69" s="178" t="str">
        <f>IF(TRIM(upload!$A69)="", "", upload!AB69)</f>
        <v>Santini Bike Exchange Long Sleeve Green Male Thermal Jersey</v>
      </c>
      <c r="AC69" s="178">
        <f>IF(TRIM(upload!$A69)="", "", upload!AC69)</f>
        <v>0</v>
      </c>
      <c r="AD69" s="178" t="str">
        <f>IF(TRIM(upload!$A69)="", "", upload!AD69)</f>
        <v/>
      </c>
      <c r="AE69" s="178">
        <f>IF(TRIM(upload!$A69)="", "", upload!AE69)</f>
        <v>0</v>
      </c>
      <c r="AF69" s="178">
        <f>IF(TRIM(upload!$A69)="", "", upload!AF69)</f>
        <v>0</v>
      </c>
      <c r="AG69" s="178" t="str">
        <f>IF(TRIM(upload!$A69)="", "", upload!AG69)</f>
        <v/>
      </c>
      <c r="AH69" s="178">
        <f>IF(TRIM(upload!$A69)="", "", upload!AH69)</f>
        <v>0</v>
      </c>
      <c r="AI69" s="178">
        <f>IF(TRIM(upload!$A69)="", "", upload!AI69)</f>
        <v>0</v>
      </c>
      <c r="AJ69" s="178" t="str">
        <f>IF(TRIM(upload!$A69)="", "", upload!AJ69)</f>
        <v/>
      </c>
      <c r="AK69" s="178">
        <f>IF(TRIM(upload!$A69)="", "", upload!AK69)</f>
        <v>0</v>
      </c>
      <c r="AL69" s="178">
        <f>IF(TRIM(upload!$A69)="", "", upload!AL69)</f>
        <v>0</v>
      </c>
      <c r="AM69" s="178">
        <f>IF(TRIM(upload!$A69)="", "", upload!AM69)</f>
        <v>0</v>
      </c>
      <c r="AN69" s="178">
        <f>IF(TRIM(upload!$A69)="", "", upload!AN69)</f>
        <v>0</v>
      </c>
      <c r="AO69" s="178">
        <f>IF(TRIM(upload!$A69)="", "", upload!AO69)</f>
        <v>0</v>
      </c>
      <c r="AP69" s="178">
        <f>IF(TRIM(upload!$A69)="", "", upload!AP69)</f>
        <v>0</v>
      </c>
      <c r="AQ69" s="178">
        <f>IF(TRIM(upload!$A69)="", "", upload!AQ69)</f>
        <v>0</v>
      </c>
      <c r="AR69" s="178">
        <f>IF(TRIM(upload!$A69)="", "", upload!AR69)</f>
        <v>0</v>
      </c>
      <c r="AS69" s="178">
        <f>IF(TRIM(upload!$A69)="", "", upload!AS69)</f>
        <v>0</v>
      </c>
      <c r="AT69" s="178" t="str">
        <f>IF(TRIM(upload!$A69)="", "", upload!AT69)</f>
        <v/>
      </c>
      <c r="AU69" s="178">
        <f>IF(TRIM(upload!$A69)="", "", upload!AU69)</f>
        <v>0</v>
      </c>
      <c r="AV69" s="178">
        <f>IF(TRIM(upload!$A69)="", "", upload!AV69)</f>
        <v>0</v>
      </c>
      <c r="AW69" s="178">
        <f>IF(TRIM(upload!$A69)="", "", upload!AW69)</f>
        <v>0</v>
      </c>
      <c r="AX69" s="178">
        <f>IF(TRIM(upload!$A69)="", "", upload!AX69)</f>
        <v>0</v>
      </c>
      <c r="AY69" s="178">
        <f>IF(TRIM(upload!$A69)="", "", upload!AY69)</f>
        <v>0</v>
      </c>
      <c r="AZ69" s="178">
        <f>IF(TRIM(upload!$A69)="", "", upload!AZ69)</f>
        <v>0</v>
      </c>
      <c r="BA69" s="178">
        <f>IF(TRIM(upload!$A69)="", "", upload!BA69)</f>
        <v>0</v>
      </c>
      <c r="BB69" s="178">
        <f>IF(TRIM(upload!$A69)="", "", upload!BB69)</f>
        <v>0</v>
      </c>
      <c r="BC69" s="178">
        <f>IF(TRIM(upload!$A69)="", "", upload!BC69)</f>
        <v>0</v>
      </c>
      <c r="BD69" s="178">
        <f>IF(TRIM(upload!$A69)="", "", upload!BD69)</f>
        <v>0</v>
      </c>
      <c r="BE69" s="178">
        <f>IF(TRIM(upload!$A69)="", "", upload!BE69)</f>
        <v>0</v>
      </c>
      <c r="BF69" s="178">
        <f>IF(TRIM(upload!$A69)="", "", upload!BF69)</f>
        <v>0</v>
      </c>
      <c r="BG69" s="178">
        <f>IF(TRIM(upload!$A69)="", "", upload!BG69)</f>
        <v>0</v>
      </c>
      <c r="BH69" s="178">
        <f>IF(TRIM(upload!$A69)="", "", upload!BH69)</f>
        <v>0</v>
      </c>
      <c r="BI69" s="178">
        <f>IF(TRIM(upload!$A69)="", "", upload!BI69)</f>
        <v>0</v>
      </c>
      <c r="BJ69" s="178">
        <f>IF(TRIM(upload!$A69)="", "", upload!BJ69)</f>
        <v>0</v>
      </c>
      <c r="BK69" s="178">
        <f>IF(TRIM(upload!$A69)="", "", upload!BK69)</f>
        <v>0</v>
      </c>
      <c r="BL69" s="178">
        <f>IF(TRIM(upload!$A69)="", "", upload!BL69)</f>
        <v>0</v>
      </c>
      <c r="BM69" s="178">
        <f>IF(TRIM(upload!$A69)="", "", upload!BM69)</f>
        <v>0</v>
      </c>
      <c r="BN69" s="178">
        <f>IF(TRIM(upload!$A69)="", "", upload!BN69)</f>
        <v>0</v>
      </c>
      <c r="BO69" s="178">
        <f>IF(TRIM(upload!$A69)="", "", upload!BO69)</f>
        <v>0</v>
      </c>
      <c r="BP69" s="178">
        <f>IF(TRIM(upload!$A69)="", "", upload!BP69)</f>
        <v>0</v>
      </c>
      <c r="BQ69" s="84"/>
      <c r="BR69" s="84">
        <f>IF(upload!$A69&lt;&gt;"", upload!BR69, "")</f>
        <v>0</v>
      </c>
    </row>
    <row r="70" spans="1:70">
      <c r="A70" s="188" t="str">
        <f>IF(upload!$A70&lt;&gt;"", upload!A70, "")</f>
        <v>Santini Bike Exchange Long Sleeve Green Male Thermal Jersey 28017</v>
      </c>
      <c r="B70" s="178" t="str">
        <f>IF(TRIM(upload!$A70)="", "", upload!B70)</f>
        <v>Santini Bike Exchange Long Sleeve Green Male Thermal Jersey</v>
      </c>
      <c r="C70" s="178" t="str">
        <f ca="1">IF(TRIM(upload!$A70)="", "", upload!C70)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00028017 7-A-5&lt;/body&gt;&lt;/html&gt;</v>
      </c>
      <c r="D70" s="178" t="str">
        <f>IF(TRIM(upload!$A70)="", "", upload!D70)</f>
        <v>vc80</v>
      </c>
      <c r="E70" s="178" t="str">
        <f>IF(TRIM(upload!$A70)="", "", upload!E70)</f>
        <v>Sporting Goods &gt; Outdoor Recreation &gt; Cycling &gt; Cycling Apparel &amp; Accessories</v>
      </c>
      <c r="F70" s="178" t="str">
        <f>IF(TRIM(upload!$A70)="", "", upload!F70)</f>
        <v>Long Sleeve Jersey</v>
      </c>
      <c r="G70" s="178" t="str">
        <f>IF(TRIM(upload!$A70)="", "", upload!G70)</f>
        <v>New Arrivals, __label:New Arrivals</v>
      </c>
      <c r="H70" s="178" t="b">
        <f>IF(TRIM(upload!$A70)="", "", upload!H70)</f>
        <v>0</v>
      </c>
      <c r="I70" s="178" t="str">
        <f>IF(TRIM(upload!$A70)="", "", upload!I70)</f>
        <v>Size</v>
      </c>
      <c r="J70" s="178" t="str">
        <f>IF(TRIM(upload!$A70)="", "", upload!J70)</f>
        <v>M</v>
      </c>
      <c r="K70" s="178">
        <f>IF(TRIM(upload!$A70)="", "", upload!K70)</f>
        <v>0</v>
      </c>
      <c r="L70" s="178">
        <f>IF(TRIM(upload!$A70)="", "", upload!L70)</f>
        <v>0</v>
      </c>
      <c r="M70" s="178">
        <f>IF(TRIM(upload!$A70)="", "", upload!M70)</f>
        <v>0</v>
      </c>
      <c r="N70" s="178">
        <f>IF(TRIM(upload!$A70)="", "", upload!N70)</f>
        <v>0</v>
      </c>
      <c r="O70" s="178" t="str">
        <f>IF(TRIM(upload!$A70)="", "", upload!O70)</f>
        <v>00028017 7-A-5</v>
      </c>
      <c r="P70" s="178">
        <f>IF(TRIM(upload!$A70)="", "", upload!P70)</f>
        <v>1250</v>
      </c>
      <c r="Q70" s="178" t="str">
        <f>IF(TRIM(upload!$A70)="", "", upload!Q70)</f>
        <v>shopify</v>
      </c>
      <c r="R70" s="178">
        <f>IF(TRIM(upload!$A70)="", "", upload!R70)</f>
        <v>2</v>
      </c>
      <c r="S70" s="178" t="str">
        <f>IF(TRIM(upload!$A70)="", "", upload!S70)</f>
        <v>deny</v>
      </c>
      <c r="T70" s="178" t="str">
        <f>IF(TRIM(upload!$A70)="", "", upload!T70)</f>
        <v>manual</v>
      </c>
      <c r="U70" s="178">
        <f>IF(TRIM(upload!$A70)="", "", upload!U70)</f>
        <v>66.651667000000003</v>
      </c>
      <c r="V70" s="178">
        <f>IF(TRIM(upload!$A70)="", "", upload!V70)</f>
        <v>0</v>
      </c>
      <c r="W70" s="178" t="b">
        <f>IF(TRIM(upload!$A70)="", "", upload!W70)</f>
        <v>1</v>
      </c>
      <c r="X70" s="178" t="b">
        <f>IF(TRIM(upload!$A70)="", "", upload!X70)</f>
        <v>1</v>
      </c>
      <c r="Y70" s="178" t="str">
        <f>IF(TRIM(upload!$A70)="", "", upload!Y70)</f>
        <v>28017</v>
      </c>
      <c r="Z70" s="178">
        <f>IF(TRIM(upload!$A70)="", "", upload!Z70)</f>
        <v>0</v>
      </c>
      <c r="AA70" s="178">
        <f>IF(TRIM(upload!$A70)="", "", upload!AA70)</f>
        <v>1</v>
      </c>
      <c r="AB70" s="178" t="str">
        <f>IF(TRIM(upload!$A70)="", "", upload!AB70)</f>
        <v>Santini Bike Exchange Long Sleeve Green Male Thermal Jersey</v>
      </c>
      <c r="AC70" s="178" t="b">
        <f>IF(TRIM(upload!$A70)="", "", upload!AC70)</f>
        <v>0</v>
      </c>
      <c r="AD70" s="178" t="str">
        <f>IF(TRIM(upload!$A70)="", "", upload!AD70)</f>
        <v>Santini Bike Exchange Long Sleeve Green Male Thermal Jersey</v>
      </c>
      <c r="AE70" s="178">
        <f>IF(TRIM(upload!$A70)="", "", upload!AE70)</f>
        <v>0</v>
      </c>
      <c r="AF70" s="178" t="str">
        <f>IF(TRIM(upload!$A70)="", "", upload!AF70)</f>
        <v>Cycling Apparel &amp; Accessories</v>
      </c>
      <c r="AG70" s="178" t="str">
        <f>IF(TRIM(upload!$A70)="", "", upload!AG70)</f>
        <v>male</v>
      </c>
      <c r="AH70" s="178">
        <f>IF(TRIM(upload!$A70)="", "", upload!AH70)</f>
        <v>0</v>
      </c>
      <c r="AI70" s="178">
        <f>IF(TRIM(upload!$A70)="", "", upload!AI70)</f>
        <v>0</v>
      </c>
      <c r="AJ70" s="178" t="str">
        <f>IF(TRIM(upload!$A70)="", "", upload!AJ70)</f>
        <v>new</v>
      </c>
      <c r="AK70" s="178" t="b">
        <f>IF(TRIM(upload!$A70)="", "", upload!AK70)</f>
        <v>1</v>
      </c>
      <c r="AL70" s="178">
        <f>IF(TRIM(upload!$A70)="", "", upload!AL70)</f>
        <v>0</v>
      </c>
      <c r="AM70" s="178">
        <f>IF(TRIM(upload!$A70)="", "", upload!AM70)</f>
        <v>0</v>
      </c>
      <c r="AN70" s="178">
        <f>IF(TRIM(upload!$A70)="", "", upload!AN70)</f>
        <v>0</v>
      </c>
      <c r="AO70" s="178">
        <f>IF(TRIM(upload!$A70)="", "", upload!AO70)</f>
        <v>0</v>
      </c>
      <c r="AP70" s="178">
        <f>IF(TRIM(upload!$A70)="", "", upload!AP70)</f>
        <v>0</v>
      </c>
      <c r="AQ70" s="178">
        <f>IF(TRIM(upload!$A70)="", "", upload!AQ70)</f>
        <v>0</v>
      </c>
      <c r="AR70" s="178" t="str">
        <f>IF(TRIM(upload!$A70)="", "", upload!AR70)</f>
        <v>kg</v>
      </c>
      <c r="AS70" s="178">
        <f>IF(TRIM(upload!$A70)="", "", upload!AS70)</f>
        <v>0</v>
      </c>
      <c r="AT70" s="178">
        <f>IF(TRIM(upload!$A70)="", "", upload!AT70)</f>
        <v>14</v>
      </c>
      <c r="AU70" s="178" t="b">
        <f>IF(TRIM(upload!$A70)="", "", upload!AU70)</f>
        <v>1</v>
      </c>
      <c r="AV70" s="178">
        <f>IF(TRIM(upload!$A70)="", "", upload!AV70)</f>
        <v>0</v>
      </c>
      <c r="AW70" s="178">
        <f>IF(TRIM(upload!$A70)="", "", upload!AW70)</f>
        <v>0</v>
      </c>
      <c r="AX70" s="178" t="b">
        <f>IF(TRIM(upload!$A70)="", "", upload!AX70)</f>
        <v>1</v>
      </c>
      <c r="AY70" s="178">
        <f>IF(TRIM(upload!$A70)="", "", upload!AY70)</f>
        <v>0</v>
      </c>
      <c r="AZ70" s="178">
        <f>IF(TRIM(upload!$A70)="", "", upload!AZ70)</f>
        <v>0</v>
      </c>
      <c r="BA70" s="178" t="b">
        <f>IF(TRIM(upload!$A70)="", "", upload!BA70)</f>
        <v>1</v>
      </c>
      <c r="BB70" s="178">
        <f>IF(TRIM(upload!$A70)="", "", upload!BB70)</f>
        <v>0</v>
      </c>
      <c r="BC70" s="178">
        <f>IF(TRIM(upload!$A70)="", "", upload!BC70)</f>
        <v>0</v>
      </c>
      <c r="BD70" s="178" t="b">
        <f>IF(TRIM(upload!$A70)="", "", upload!BD70)</f>
        <v>1</v>
      </c>
      <c r="BE70" s="178">
        <f>IF(TRIM(upload!$A70)="", "", upload!BE70)</f>
        <v>0</v>
      </c>
      <c r="BF70" s="178">
        <f>IF(TRIM(upload!$A70)="", "", upload!BF70)</f>
        <v>0</v>
      </c>
      <c r="BG70" s="178" t="b">
        <f>IF(TRIM(upload!$A70)="", "", upload!BG70)</f>
        <v>1</v>
      </c>
      <c r="BH70" s="178">
        <f>IF(TRIM(upload!$A70)="", "", upload!BH70)</f>
        <v>0</v>
      </c>
      <c r="BI70" s="178">
        <f>IF(TRIM(upload!$A70)="", "", upload!BI70)</f>
        <v>0</v>
      </c>
      <c r="BJ70" s="178" t="b">
        <f>IF(TRIM(upload!$A70)="", "", upload!BJ70)</f>
        <v>1</v>
      </c>
      <c r="BK70" s="178">
        <f>IF(TRIM(upload!$A70)="", "", upload!BK70)</f>
        <v>0</v>
      </c>
      <c r="BL70" s="178">
        <f>IF(TRIM(upload!$A70)="", "", upload!BL70)</f>
        <v>0</v>
      </c>
      <c r="BM70" s="178" t="b">
        <f>IF(TRIM(upload!$A70)="", "", upload!BM70)</f>
        <v>1</v>
      </c>
      <c r="BN70" s="178">
        <f>IF(TRIM(upload!$A70)="", "", upload!BN70)</f>
        <v>0</v>
      </c>
      <c r="BO70" s="178">
        <f>IF(TRIM(upload!$A70)="", "", upload!BO70)</f>
        <v>0</v>
      </c>
      <c r="BP70" s="178" t="str">
        <f>IF(TRIM(upload!$A70)="", "", upload!BP70)</f>
        <v>draft</v>
      </c>
      <c r="BQ70" s="84"/>
      <c r="BR70" s="84">
        <f>IF(upload!$A70&lt;&gt;"", upload!BR70, "")</f>
        <v>0</v>
      </c>
    </row>
    <row r="71" spans="1:70">
      <c r="A71" s="188" t="str">
        <f>IF(upload!$A71&lt;&gt;"", upload!A71, "")</f>
        <v>Santini Bike Exchange Long Sleeve Green Male Thermal Jersey 28017</v>
      </c>
      <c r="B71" s="178" t="str">
        <f>IF(TRIM(upload!$A71)="", "", upload!B71)</f>
        <v/>
      </c>
      <c r="C71" s="178">
        <f>IF(TRIM(upload!$A71)="", "", upload!C71)</f>
        <v>0</v>
      </c>
      <c r="D71" s="178" t="str">
        <f>IF(TRIM(upload!$A71)="", "", upload!D71)</f>
        <v/>
      </c>
      <c r="E71" s="178">
        <f>IF(TRIM(upload!$A71)="", "", upload!E71)</f>
        <v>0</v>
      </c>
      <c r="F71" s="178" t="str">
        <f>IF(TRIM(upload!$A71)="", "", upload!F71)</f>
        <v/>
      </c>
      <c r="G71" s="178">
        <f>IF(TRIM(upload!$A71)="", "", upload!G71)</f>
        <v>0</v>
      </c>
      <c r="H71" s="178">
        <f>IF(TRIM(upload!$A71)="", "", upload!H71)</f>
        <v>0</v>
      </c>
      <c r="I71" s="178" t="str">
        <f>IF(TRIM(upload!$A71)="", "", upload!I71)</f>
        <v/>
      </c>
      <c r="J71" s="178" t="str">
        <f>IF(TRIM(upload!$A71)="", "", upload!J71)</f>
        <v/>
      </c>
      <c r="K71" s="178">
        <f>IF(TRIM(upload!$A71)="", "", upload!K71)</f>
        <v>0</v>
      </c>
      <c r="L71" s="178">
        <f>IF(TRIM(upload!$A71)="", "", upload!L71)</f>
        <v>0</v>
      </c>
      <c r="M71" s="178">
        <f>IF(TRIM(upload!$A71)="", "", upload!M71)</f>
        <v>0</v>
      </c>
      <c r="N71" s="178">
        <f>IF(TRIM(upload!$A71)="", "", upload!N71)</f>
        <v>0</v>
      </c>
      <c r="O71" s="178" t="str">
        <f>IF(TRIM(upload!$A71)="", "", upload!O71)</f>
        <v/>
      </c>
      <c r="P71" s="178" t="str">
        <f>IF(TRIM(upload!$A71)="", "", upload!P71)</f>
        <v/>
      </c>
      <c r="Q71" s="178">
        <f>IF(TRIM(upload!$A71)="", "", upload!Q71)</f>
        <v>0</v>
      </c>
      <c r="R71" s="178" t="str">
        <f>IF(TRIM(upload!$A71)="", "", upload!R71)</f>
        <v/>
      </c>
      <c r="S71" s="178">
        <f>IF(TRIM(upload!$A71)="", "", upload!S71)</f>
        <v>0</v>
      </c>
      <c r="T71" s="178">
        <f>IF(TRIM(upload!$A71)="", "", upload!T71)</f>
        <v>0</v>
      </c>
      <c r="U71" s="178" t="str">
        <f>IF(TRIM(upload!$A71)="", "", upload!U71)</f>
        <v/>
      </c>
      <c r="V71" s="178" t="str">
        <f>IF(TRIM(upload!$A71)="", "", upload!V71)</f>
        <v/>
      </c>
      <c r="W71" s="178">
        <f>IF(TRIM(upload!$A71)="", "", upload!W71)</f>
        <v>0</v>
      </c>
      <c r="X71" s="178">
        <f>IF(TRIM(upload!$A71)="", "", upload!X71)</f>
        <v>0</v>
      </c>
      <c r="Y71" s="178" t="str">
        <f>IF(TRIM(upload!$A71)="", "", upload!Y71)</f>
        <v/>
      </c>
      <c r="Z71" s="178">
        <f>IF(TRIM(upload!$A71)="", "", upload!Z71)</f>
        <v>0</v>
      </c>
      <c r="AA71" s="178">
        <f>IF(TRIM(upload!$A71)="", "", upload!AA71)</f>
        <v>2</v>
      </c>
      <c r="AB71" s="178" t="str">
        <f>IF(TRIM(upload!$A71)="", "", upload!AB71)</f>
        <v>Santini Bike Exchange Long Sleeve Green Male Thermal Jersey</v>
      </c>
      <c r="AC71" s="178">
        <f>IF(TRIM(upload!$A71)="", "", upload!AC71)</f>
        <v>0</v>
      </c>
      <c r="AD71" s="178" t="str">
        <f>IF(TRIM(upload!$A71)="", "", upload!AD71)</f>
        <v/>
      </c>
      <c r="AE71" s="178">
        <f>IF(TRIM(upload!$A71)="", "", upload!AE71)</f>
        <v>0</v>
      </c>
      <c r="AF71" s="178">
        <f>IF(TRIM(upload!$A71)="", "", upload!AF71)</f>
        <v>0</v>
      </c>
      <c r="AG71" s="178" t="str">
        <f>IF(TRIM(upload!$A71)="", "", upload!AG71)</f>
        <v/>
      </c>
      <c r="AH71" s="178">
        <f>IF(TRIM(upload!$A71)="", "", upload!AH71)</f>
        <v>0</v>
      </c>
      <c r="AI71" s="178">
        <f>IF(TRIM(upload!$A71)="", "", upload!AI71)</f>
        <v>0</v>
      </c>
      <c r="AJ71" s="178" t="str">
        <f>IF(TRIM(upload!$A71)="", "", upload!AJ71)</f>
        <v/>
      </c>
      <c r="AK71" s="178">
        <f>IF(TRIM(upload!$A71)="", "", upload!AK71)</f>
        <v>0</v>
      </c>
      <c r="AL71" s="178">
        <f>IF(TRIM(upload!$A71)="", "", upload!AL71)</f>
        <v>0</v>
      </c>
      <c r="AM71" s="178">
        <f>IF(TRIM(upload!$A71)="", "", upload!AM71)</f>
        <v>0</v>
      </c>
      <c r="AN71" s="178">
        <f>IF(TRIM(upload!$A71)="", "", upload!AN71)</f>
        <v>0</v>
      </c>
      <c r="AO71" s="178">
        <f>IF(TRIM(upload!$A71)="", "", upload!AO71)</f>
        <v>0</v>
      </c>
      <c r="AP71" s="178">
        <f>IF(TRIM(upload!$A71)="", "", upload!AP71)</f>
        <v>0</v>
      </c>
      <c r="AQ71" s="178">
        <f>IF(TRIM(upload!$A71)="", "", upload!AQ71)</f>
        <v>0</v>
      </c>
      <c r="AR71" s="178">
        <f>IF(TRIM(upload!$A71)="", "", upload!AR71)</f>
        <v>0</v>
      </c>
      <c r="AS71" s="178">
        <f>IF(TRIM(upload!$A71)="", "", upload!AS71)</f>
        <v>0</v>
      </c>
      <c r="AT71" s="178" t="str">
        <f>IF(TRIM(upload!$A71)="", "", upload!AT71)</f>
        <v/>
      </c>
      <c r="AU71" s="178">
        <f>IF(TRIM(upload!$A71)="", "", upload!AU71)</f>
        <v>0</v>
      </c>
      <c r="AV71" s="178">
        <f>IF(TRIM(upload!$A71)="", "", upload!AV71)</f>
        <v>0</v>
      </c>
      <c r="AW71" s="178">
        <f>IF(TRIM(upload!$A71)="", "", upload!AW71)</f>
        <v>0</v>
      </c>
      <c r="AX71" s="178">
        <f>IF(TRIM(upload!$A71)="", "", upload!AX71)</f>
        <v>0</v>
      </c>
      <c r="AY71" s="178">
        <f>IF(TRIM(upload!$A71)="", "", upload!AY71)</f>
        <v>0</v>
      </c>
      <c r="AZ71" s="178">
        <f>IF(TRIM(upload!$A71)="", "", upload!AZ71)</f>
        <v>0</v>
      </c>
      <c r="BA71" s="178">
        <f>IF(TRIM(upload!$A71)="", "", upload!BA71)</f>
        <v>0</v>
      </c>
      <c r="BB71" s="178">
        <f>IF(TRIM(upload!$A71)="", "", upload!BB71)</f>
        <v>0</v>
      </c>
      <c r="BC71" s="178">
        <f>IF(TRIM(upload!$A71)="", "", upload!BC71)</f>
        <v>0</v>
      </c>
      <c r="BD71" s="178">
        <f>IF(TRIM(upload!$A71)="", "", upload!BD71)</f>
        <v>0</v>
      </c>
      <c r="BE71" s="178">
        <f>IF(TRIM(upload!$A71)="", "", upload!BE71)</f>
        <v>0</v>
      </c>
      <c r="BF71" s="178">
        <f>IF(TRIM(upload!$A71)="", "", upload!BF71)</f>
        <v>0</v>
      </c>
      <c r="BG71" s="178">
        <f>IF(TRIM(upload!$A71)="", "", upload!BG71)</f>
        <v>0</v>
      </c>
      <c r="BH71" s="178">
        <f>IF(TRIM(upload!$A71)="", "", upload!BH71)</f>
        <v>0</v>
      </c>
      <c r="BI71" s="178">
        <f>IF(TRIM(upload!$A71)="", "", upload!BI71)</f>
        <v>0</v>
      </c>
      <c r="BJ71" s="178">
        <f>IF(TRIM(upload!$A71)="", "", upload!BJ71)</f>
        <v>0</v>
      </c>
      <c r="BK71" s="178">
        <f>IF(TRIM(upload!$A71)="", "", upload!BK71)</f>
        <v>0</v>
      </c>
      <c r="BL71" s="178">
        <f>IF(TRIM(upload!$A71)="", "", upload!BL71)</f>
        <v>0</v>
      </c>
      <c r="BM71" s="178">
        <f>IF(TRIM(upload!$A71)="", "", upload!BM71)</f>
        <v>0</v>
      </c>
      <c r="BN71" s="178">
        <f>IF(TRIM(upload!$A71)="", "", upload!BN71)</f>
        <v>0</v>
      </c>
      <c r="BO71" s="178">
        <f>IF(TRIM(upload!$A71)="", "", upload!BO71)</f>
        <v>0</v>
      </c>
      <c r="BP71" s="178">
        <f>IF(TRIM(upload!$A71)="", "", upload!BP71)</f>
        <v>0</v>
      </c>
      <c r="BQ71" s="84"/>
      <c r="BR71" s="84">
        <f>IF(upload!$A71&lt;&gt;"", upload!BR71, "")</f>
        <v>0</v>
      </c>
    </row>
    <row r="72" spans="1:70">
      <c r="A72" s="188" t="str">
        <f>IF(upload!$A72&lt;&gt;"", upload!A72, "")</f>
        <v>Santini Bike Exchange Long Sleeve Green Male Thermal Jersey 28017</v>
      </c>
      <c r="B72" s="178" t="str">
        <f>IF(TRIM(upload!$A72)="", "", upload!B72)</f>
        <v/>
      </c>
      <c r="C72" s="178">
        <f>IF(TRIM(upload!$A72)="", "", upload!C72)</f>
        <v>0</v>
      </c>
      <c r="D72" s="178" t="str">
        <f>IF(TRIM(upload!$A72)="", "", upload!D72)</f>
        <v/>
      </c>
      <c r="E72" s="178">
        <f>IF(TRIM(upload!$A72)="", "", upload!E72)</f>
        <v>0</v>
      </c>
      <c r="F72" s="178" t="str">
        <f>IF(TRIM(upload!$A72)="", "", upload!F72)</f>
        <v/>
      </c>
      <c r="G72" s="178">
        <f>IF(TRIM(upload!$A72)="", "", upload!G72)</f>
        <v>0</v>
      </c>
      <c r="H72" s="178">
        <f>IF(TRIM(upload!$A72)="", "", upload!H72)</f>
        <v>0</v>
      </c>
      <c r="I72" s="178" t="str">
        <f>IF(TRIM(upload!$A72)="", "", upload!I72)</f>
        <v/>
      </c>
      <c r="J72" s="178" t="str">
        <f>IF(TRIM(upload!$A72)="", "", upload!J72)</f>
        <v/>
      </c>
      <c r="K72" s="178">
        <f>IF(TRIM(upload!$A72)="", "", upload!K72)</f>
        <v>0</v>
      </c>
      <c r="L72" s="178">
        <f>IF(TRIM(upload!$A72)="", "", upload!L72)</f>
        <v>0</v>
      </c>
      <c r="M72" s="178">
        <f>IF(TRIM(upload!$A72)="", "", upload!M72)</f>
        <v>0</v>
      </c>
      <c r="N72" s="178">
        <f>IF(TRIM(upload!$A72)="", "", upload!N72)</f>
        <v>0</v>
      </c>
      <c r="O72" s="178" t="str">
        <f>IF(TRIM(upload!$A72)="", "", upload!O72)</f>
        <v/>
      </c>
      <c r="P72" s="178" t="str">
        <f>IF(TRIM(upload!$A72)="", "", upload!P72)</f>
        <v/>
      </c>
      <c r="Q72" s="178">
        <f>IF(TRIM(upload!$A72)="", "", upload!Q72)</f>
        <v>0</v>
      </c>
      <c r="R72" s="178" t="str">
        <f>IF(TRIM(upload!$A72)="", "", upload!R72)</f>
        <v/>
      </c>
      <c r="S72" s="178">
        <f>IF(TRIM(upload!$A72)="", "", upload!S72)</f>
        <v>0</v>
      </c>
      <c r="T72" s="178">
        <f>IF(TRIM(upload!$A72)="", "", upload!T72)</f>
        <v>0</v>
      </c>
      <c r="U72" s="178" t="str">
        <f>IF(TRIM(upload!$A72)="", "", upload!U72)</f>
        <v/>
      </c>
      <c r="V72" s="178" t="str">
        <f>IF(TRIM(upload!$A72)="", "", upload!V72)</f>
        <v/>
      </c>
      <c r="W72" s="178">
        <f>IF(TRIM(upload!$A72)="", "", upload!W72)</f>
        <v>0</v>
      </c>
      <c r="X72" s="178">
        <f>IF(TRIM(upload!$A72)="", "", upload!X72)</f>
        <v>0</v>
      </c>
      <c r="Y72" s="178" t="str">
        <f>IF(TRIM(upload!$A72)="", "", upload!Y72)</f>
        <v/>
      </c>
      <c r="Z72" s="178">
        <f>IF(TRIM(upload!$A72)="", "", upload!Z72)</f>
        <v>0</v>
      </c>
      <c r="AA72" s="178">
        <f>IF(TRIM(upload!$A72)="", "", upload!AA72)</f>
        <v>3</v>
      </c>
      <c r="AB72" s="178" t="str">
        <f>IF(TRIM(upload!$A72)="", "", upload!AB72)</f>
        <v>Santini Bike Exchange Long Sleeve Green Male Thermal Jersey</v>
      </c>
      <c r="AC72" s="178">
        <f>IF(TRIM(upload!$A72)="", "", upload!AC72)</f>
        <v>0</v>
      </c>
      <c r="AD72" s="178" t="str">
        <f>IF(TRIM(upload!$A72)="", "", upload!AD72)</f>
        <v/>
      </c>
      <c r="AE72" s="178">
        <f>IF(TRIM(upload!$A72)="", "", upload!AE72)</f>
        <v>0</v>
      </c>
      <c r="AF72" s="178">
        <f>IF(TRIM(upload!$A72)="", "", upload!AF72)</f>
        <v>0</v>
      </c>
      <c r="AG72" s="178" t="str">
        <f>IF(TRIM(upload!$A72)="", "", upload!AG72)</f>
        <v/>
      </c>
      <c r="AH72" s="178">
        <f>IF(TRIM(upload!$A72)="", "", upload!AH72)</f>
        <v>0</v>
      </c>
      <c r="AI72" s="178">
        <f>IF(TRIM(upload!$A72)="", "", upload!AI72)</f>
        <v>0</v>
      </c>
      <c r="AJ72" s="178" t="str">
        <f>IF(TRIM(upload!$A72)="", "", upload!AJ72)</f>
        <v/>
      </c>
      <c r="AK72" s="178">
        <f>IF(TRIM(upload!$A72)="", "", upload!AK72)</f>
        <v>0</v>
      </c>
      <c r="AL72" s="178">
        <f>IF(TRIM(upload!$A72)="", "", upload!AL72)</f>
        <v>0</v>
      </c>
      <c r="AM72" s="178">
        <f>IF(TRIM(upload!$A72)="", "", upload!AM72)</f>
        <v>0</v>
      </c>
      <c r="AN72" s="178">
        <f>IF(TRIM(upload!$A72)="", "", upload!AN72)</f>
        <v>0</v>
      </c>
      <c r="AO72" s="178">
        <f>IF(TRIM(upload!$A72)="", "", upload!AO72)</f>
        <v>0</v>
      </c>
      <c r="AP72" s="178">
        <f>IF(TRIM(upload!$A72)="", "", upload!AP72)</f>
        <v>0</v>
      </c>
      <c r="AQ72" s="178">
        <f>IF(TRIM(upload!$A72)="", "", upload!AQ72)</f>
        <v>0</v>
      </c>
      <c r="AR72" s="178">
        <f>IF(TRIM(upload!$A72)="", "", upload!AR72)</f>
        <v>0</v>
      </c>
      <c r="AS72" s="178">
        <f>IF(TRIM(upload!$A72)="", "", upload!AS72)</f>
        <v>0</v>
      </c>
      <c r="AT72" s="178" t="str">
        <f>IF(TRIM(upload!$A72)="", "", upload!AT72)</f>
        <v/>
      </c>
      <c r="AU72" s="178">
        <f>IF(TRIM(upload!$A72)="", "", upload!AU72)</f>
        <v>0</v>
      </c>
      <c r="AV72" s="178">
        <f>IF(TRIM(upload!$A72)="", "", upload!AV72)</f>
        <v>0</v>
      </c>
      <c r="AW72" s="178">
        <f>IF(TRIM(upload!$A72)="", "", upload!AW72)</f>
        <v>0</v>
      </c>
      <c r="AX72" s="178">
        <f>IF(TRIM(upload!$A72)="", "", upload!AX72)</f>
        <v>0</v>
      </c>
      <c r="AY72" s="178">
        <f>IF(TRIM(upload!$A72)="", "", upload!AY72)</f>
        <v>0</v>
      </c>
      <c r="AZ72" s="178">
        <f>IF(TRIM(upload!$A72)="", "", upload!AZ72)</f>
        <v>0</v>
      </c>
      <c r="BA72" s="178">
        <f>IF(TRIM(upload!$A72)="", "", upload!BA72)</f>
        <v>0</v>
      </c>
      <c r="BB72" s="178">
        <f>IF(TRIM(upload!$A72)="", "", upload!BB72)</f>
        <v>0</v>
      </c>
      <c r="BC72" s="178">
        <f>IF(TRIM(upload!$A72)="", "", upload!BC72)</f>
        <v>0</v>
      </c>
      <c r="BD72" s="178">
        <f>IF(TRIM(upload!$A72)="", "", upload!BD72)</f>
        <v>0</v>
      </c>
      <c r="BE72" s="178">
        <f>IF(TRIM(upload!$A72)="", "", upload!BE72)</f>
        <v>0</v>
      </c>
      <c r="BF72" s="178">
        <f>IF(TRIM(upload!$A72)="", "", upload!BF72)</f>
        <v>0</v>
      </c>
      <c r="BG72" s="178">
        <f>IF(TRIM(upload!$A72)="", "", upload!BG72)</f>
        <v>0</v>
      </c>
      <c r="BH72" s="178">
        <f>IF(TRIM(upload!$A72)="", "", upload!BH72)</f>
        <v>0</v>
      </c>
      <c r="BI72" s="178">
        <f>IF(TRIM(upload!$A72)="", "", upload!BI72)</f>
        <v>0</v>
      </c>
      <c r="BJ72" s="178">
        <f>IF(TRIM(upload!$A72)="", "", upload!BJ72)</f>
        <v>0</v>
      </c>
      <c r="BK72" s="178">
        <f>IF(TRIM(upload!$A72)="", "", upload!BK72)</f>
        <v>0</v>
      </c>
      <c r="BL72" s="178">
        <f>IF(TRIM(upload!$A72)="", "", upload!BL72)</f>
        <v>0</v>
      </c>
      <c r="BM72" s="178">
        <f>IF(TRIM(upload!$A72)="", "", upload!BM72)</f>
        <v>0</v>
      </c>
      <c r="BN72" s="178">
        <f>IF(TRIM(upload!$A72)="", "", upload!BN72)</f>
        <v>0</v>
      </c>
      <c r="BO72" s="178">
        <f>IF(TRIM(upload!$A72)="", "", upload!BO72)</f>
        <v>0</v>
      </c>
      <c r="BP72" s="178">
        <f>IF(TRIM(upload!$A72)="", "", upload!BP72)</f>
        <v>0</v>
      </c>
      <c r="BQ72" s="84"/>
      <c r="BR72" s="84">
        <f>IF(upload!$A72&lt;&gt;"", upload!BR72, "")</f>
        <v>0</v>
      </c>
    </row>
    <row r="73" spans="1:70">
      <c r="A73" s="188" t="str">
        <f>IF(upload!$A73&lt;&gt;"", upload!A73, "")</f>
        <v>Santini Bike Exchange Long Sleeve Green Male Thermal Jersey 28017</v>
      </c>
      <c r="B73" s="178" t="str">
        <f>IF(TRIM(upload!$A73)="", "", upload!B73)</f>
        <v/>
      </c>
      <c r="C73" s="178">
        <f>IF(TRIM(upload!$A73)="", "", upload!C73)</f>
        <v>0</v>
      </c>
      <c r="D73" s="178" t="str">
        <f>IF(TRIM(upload!$A73)="", "", upload!D73)</f>
        <v/>
      </c>
      <c r="E73" s="178">
        <f>IF(TRIM(upload!$A73)="", "", upload!E73)</f>
        <v>0</v>
      </c>
      <c r="F73" s="178" t="str">
        <f>IF(TRIM(upload!$A73)="", "", upload!F73)</f>
        <v/>
      </c>
      <c r="G73" s="178">
        <f>IF(TRIM(upload!$A73)="", "", upload!G73)</f>
        <v>0</v>
      </c>
      <c r="H73" s="178">
        <f>IF(TRIM(upload!$A73)="", "", upload!H73)</f>
        <v>0</v>
      </c>
      <c r="I73" s="178" t="str">
        <f>IF(TRIM(upload!$A73)="", "", upload!I73)</f>
        <v/>
      </c>
      <c r="J73" s="178" t="str">
        <f>IF(TRIM(upload!$A73)="", "", upload!J73)</f>
        <v/>
      </c>
      <c r="K73" s="178">
        <f>IF(TRIM(upload!$A73)="", "", upload!K73)</f>
        <v>0</v>
      </c>
      <c r="L73" s="178">
        <f>IF(TRIM(upload!$A73)="", "", upload!L73)</f>
        <v>0</v>
      </c>
      <c r="M73" s="178">
        <f>IF(TRIM(upload!$A73)="", "", upload!M73)</f>
        <v>0</v>
      </c>
      <c r="N73" s="178">
        <f>IF(TRIM(upload!$A73)="", "", upload!N73)</f>
        <v>0</v>
      </c>
      <c r="O73" s="178" t="str">
        <f>IF(TRIM(upload!$A73)="", "", upload!O73)</f>
        <v/>
      </c>
      <c r="P73" s="178" t="str">
        <f>IF(TRIM(upload!$A73)="", "", upload!P73)</f>
        <v/>
      </c>
      <c r="Q73" s="178">
        <f>IF(TRIM(upload!$A73)="", "", upload!Q73)</f>
        <v>0</v>
      </c>
      <c r="R73" s="178" t="str">
        <f>IF(TRIM(upload!$A73)="", "", upload!R73)</f>
        <v/>
      </c>
      <c r="S73" s="178">
        <f>IF(TRIM(upload!$A73)="", "", upload!S73)</f>
        <v>0</v>
      </c>
      <c r="T73" s="178">
        <f>IF(TRIM(upload!$A73)="", "", upload!T73)</f>
        <v>0</v>
      </c>
      <c r="U73" s="178" t="str">
        <f>IF(TRIM(upload!$A73)="", "", upload!U73)</f>
        <v/>
      </c>
      <c r="V73" s="178" t="str">
        <f>IF(TRIM(upload!$A73)="", "", upload!V73)</f>
        <v/>
      </c>
      <c r="W73" s="178">
        <f>IF(TRIM(upload!$A73)="", "", upload!W73)</f>
        <v>0</v>
      </c>
      <c r="X73" s="178">
        <f>IF(TRIM(upload!$A73)="", "", upload!X73)</f>
        <v>0</v>
      </c>
      <c r="Y73" s="178" t="str">
        <f>IF(TRIM(upload!$A73)="", "", upload!Y73)</f>
        <v/>
      </c>
      <c r="Z73" s="178">
        <f>IF(TRIM(upload!$A73)="", "", upload!Z73)</f>
        <v>0</v>
      </c>
      <c r="AA73" s="178">
        <f>IF(TRIM(upload!$A73)="", "", upload!AA73)</f>
        <v>4</v>
      </c>
      <c r="AB73" s="178" t="str">
        <f>IF(TRIM(upload!$A73)="", "", upload!AB73)</f>
        <v>Santini Bike Exchange Long Sleeve Green Male Thermal Jersey</v>
      </c>
      <c r="AC73" s="178">
        <f>IF(TRIM(upload!$A73)="", "", upload!AC73)</f>
        <v>0</v>
      </c>
      <c r="AD73" s="178" t="str">
        <f>IF(TRIM(upload!$A73)="", "", upload!AD73)</f>
        <v/>
      </c>
      <c r="AE73" s="178">
        <f>IF(TRIM(upload!$A73)="", "", upload!AE73)</f>
        <v>0</v>
      </c>
      <c r="AF73" s="178">
        <f>IF(TRIM(upload!$A73)="", "", upload!AF73)</f>
        <v>0</v>
      </c>
      <c r="AG73" s="178" t="str">
        <f>IF(TRIM(upload!$A73)="", "", upload!AG73)</f>
        <v/>
      </c>
      <c r="AH73" s="178">
        <f>IF(TRIM(upload!$A73)="", "", upload!AH73)</f>
        <v>0</v>
      </c>
      <c r="AI73" s="178">
        <f>IF(TRIM(upload!$A73)="", "", upload!AI73)</f>
        <v>0</v>
      </c>
      <c r="AJ73" s="178" t="str">
        <f>IF(TRIM(upload!$A73)="", "", upload!AJ73)</f>
        <v/>
      </c>
      <c r="AK73" s="178">
        <f>IF(TRIM(upload!$A73)="", "", upload!AK73)</f>
        <v>0</v>
      </c>
      <c r="AL73" s="178">
        <f>IF(TRIM(upload!$A73)="", "", upload!AL73)</f>
        <v>0</v>
      </c>
      <c r="AM73" s="178">
        <f>IF(TRIM(upload!$A73)="", "", upload!AM73)</f>
        <v>0</v>
      </c>
      <c r="AN73" s="178">
        <f>IF(TRIM(upload!$A73)="", "", upload!AN73)</f>
        <v>0</v>
      </c>
      <c r="AO73" s="178">
        <f>IF(TRIM(upload!$A73)="", "", upload!AO73)</f>
        <v>0</v>
      </c>
      <c r="AP73" s="178">
        <f>IF(TRIM(upload!$A73)="", "", upload!AP73)</f>
        <v>0</v>
      </c>
      <c r="AQ73" s="178">
        <f>IF(TRIM(upload!$A73)="", "", upload!AQ73)</f>
        <v>0</v>
      </c>
      <c r="AR73" s="178">
        <f>IF(TRIM(upload!$A73)="", "", upload!AR73)</f>
        <v>0</v>
      </c>
      <c r="AS73" s="178">
        <f>IF(TRIM(upload!$A73)="", "", upload!AS73)</f>
        <v>0</v>
      </c>
      <c r="AT73" s="178" t="str">
        <f>IF(TRIM(upload!$A73)="", "", upload!AT73)</f>
        <v/>
      </c>
      <c r="AU73" s="178">
        <f>IF(TRIM(upload!$A73)="", "", upload!AU73)</f>
        <v>0</v>
      </c>
      <c r="AV73" s="178">
        <f>IF(TRIM(upload!$A73)="", "", upload!AV73)</f>
        <v>0</v>
      </c>
      <c r="AW73" s="178">
        <f>IF(TRIM(upload!$A73)="", "", upload!AW73)</f>
        <v>0</v>
      </c>
      <c r="AX73" s="178">
        <f>IF(TRIM(upload!$A73)="", "", upload!AX73)</f>
        <v>0</v>
      </c>
      <c r="AY73" s="178">
        <f>IF(TRIM(upload!$A73)="", "", upload!AY73)</f>
        <v>0</v>
      </c>
      <c r="AZ73" s="178">
        <f>IF(TRIM(upload!$A73)="", "", upload!AZ73)</f>
        <v>0</v>
      </c>
      <c r="BA73" s="178">
        <f>IF(TRIM(upload!$A73)="", "", upload!BA73)</f>
        <v>0</v>
      </c>
      <c r="BB73" s="178">
        <f>IF(TRIM(upload!$A73)="", "", upload!BB73)</f>
        <v>0</v>
      </c>
      <c r="BC73" s="178">
        <f>IF(TRIM(upload!$A73)="", "", upload!BC73)</f>
        <v>0</v>
      </c>
      <c r="BD73" s="178">
        <f>IF(TRIM(upload!$A73)="", "", upload!BD73)</f>
        <v>0</v>
      </c>
      <c r="BE73" s="178">
        <f>IF(TRIM(upload!$A73)="", "", upload!BE73)</f>
        <v>0</v>
      </c>
      <c r="BF73" s="178">
        <f>IF(TRIM(upload!$A73)="", "", upload!BF73)</f>
        <v>0</v>
      </c>
      <c r="BG73" s="178">
        <f>IF(TRIM(upload!$A73)="", "", upload!BG73)</f>
        <v>0</v>
      </c>
      <c r="BH73" s="178">
        <f>IF(TRIM(upload!$A73)="", "", upload!BH73)</f>
        <v>0</v>
      </c>
      <c r="BI73" s="178">
        <f>IF(TRIM(upload!$A73)="", "", upload!BI73)</f>
        <v>0</v>
      </c>
      <c r="BJ73" s="178">
        <f>IF(TRIM(upload!$A73)="", "", upload!BJ73)</f>
        <v>0</v>
      </c>
      <c r="BK73" s="178">
        <f>IF(TRIM(upload!$A73)="", "", upload!BK73)</f>
        <v>0</v>
      </c>
      <c r="BL73" s="178">
        <f>IF(TRIM(upload!$A73)="", "", upload!BL73)</f>
        <v>0</v>
      </c>
      <c r="BM73" s="178">
        <f>IF(TRIM(upload!$A73)="", "", upload!BM73)</f>
        <v>0</v>
      </c>
      <c r="BN73" s="178">
        <f>IF(TRIM(upload!$A73)="", "", upload!BN73)</f>
        <v>0</v>
      </c>
      <c r="BO73" s="178">
        <f>IF(TRIM(upload!$A73)="", "", upload!BO73)</f>
        <v>0</v>
      </c>
      <c r="BP73" s="178">
        <f>IF(TRIM(upload!$A73)="", "", upload!BP73)</f>
        <v>0</v>
      </c>
      <c r="BQ73" s="84"/>
      <c r="BR73" s="84">
        <f>IF(upload!$A73&lt;&gt;"", upload!BR73, "")</f>
        <v>0</v>
      </c>
    </row>
    <row r="74" spans="1:70">
      <c r="A74" s="188" t="str">
        <f>IF(upload!$A74&lt;&gt;"", upload!A74, "")</f>
        <v>Santini Bike Exchange Long Sleeve Green Male Thermal Jersey 28018</v>
      </c>
      <c r="B74" s="178" t="str">
        <f>IF(TRIM(upload!$A74)="", "", upload!B74)</f>
        <v>Santini Bike Exchange Long Sleeve Green Male Thermal Jersey</v>
      </c>
      <c r="C74" s="178" t="str">
        <f ca="1">IF(TRIM(upload!$A74)="", "", upload!C74)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00028018 7-A-5&lt;/body&gt;&lt;/html&gt;</v>
      </c>
      <c r="D74" s="178" t="str">
        <f>IF(TRIM(upload!$A74)="", "", upload!D74)</f>
        <v>vc80</v>
      </c>
      <c r="E74" s="178" t="str">
        <f>IF(TRIM(upload!$A74)="", "", upload!E74)</f>
        <v>Sporting Goods &gt; Outdoor Recreation &gt; Cycling &gt; Cycling Apparel &amp; Accessories</v>
      </c>
      <c r="F74" s="178" t="str">
        <f>IF(TRIM(upload!$A74)="", "", upload!F74)</f>
        <v>Long Sleeve Jersey</v>
      </c>
      <c r="G74" s="178" t="str">
        <f>IF(TRIM(upload!$A74)="", "", upload!G74)</f>
        <v>New Arrivals, __label:New Arrivals</v>
      </c>
      <c r="H74" s="178" t="b">
        <f>IF(TRIM(upload!$A74)="", "", upload!H74)</f>
        <v>0</v>
      </c>
      <c r="I74" s="178" t="str">
        <f>IF(TRIM(upload!$A74)="", "", upload!I74)</f>
        <v>Size</v>
      </c>
      <c r="J74" s="178" t="str">
        <f>IF(TRIM(upload!$A74)="", "", upload!J74)</f>
        <v>M</v>
      </c>
      <c r="K74" s="178">
        <f>IF(TRIM(upload!$A74)="", "", upload!K74)</f>
        <v>0</v>
      </c>
      <c r="L74" s="178">
        <f>IF(TRIM(upload!$A74)="", "", upload!L74)</f>
        <v>0</v>
      </c>
      <c r="M74" s="178">
        <f>IF(TRIM(upload!$A74)="", "", upload!M74)</f>
        <v>0</v>
      </c>
      <c r="N74" s="178">
        <f>IF(TRIM(upload!$A74)="", "", upload!N74)</f>
        <v>0</v>
      </c>
      <c r="O74" s="178" t="str">
        <f>IF(TRIM(upload!$A74)="", "", upload!O74)</f>
        <v>00028018 7-A-5</v>
      </c>
      <c r="P74" s="178">
        <f>IF(TRIM(upload!$A74)="", "", upload!P74)</f>
        <v>1250</v>
      </c>
      <c r="Q74" s="178" t="str">
        <f>IF(TRIM(upload!$A74)="", "", upload!Q74)</f>
        <v>shopify</v>
      </c>
      <c r="R74" s="178">
        <f>IF(TRIM(upload!$A74)="", "", upload!R74)</f>
        <v>3</v>
      </c>
      <c r="S74" s="178" t="str">
        <f>IF(TRIM(upload!$A74)="", "", upload!S74)</f>
        <v>deny</v>
      </c>
      <c r="T74" s="178" t="str">
        <f>IF(TRIM(upload!$A74)="", "", upload!T74)</f>
        <v>manual</v>
      </c>
      <c r="U74" s="178">
        <f>IF(TRIM(upload!$A74)="", "", upload!U74)</f>
        <v>66.651667000000003</v>
      </c>
      <c r="V74" s="178">
        <f>IF(TRIM(upload!$A74)="", "", upload!V74)</f>
        <v>0</v>
      </c>
      <c r="W74" s="178" t="b">
        <f>IF(TRIM(upload!$A74)="", "", upload!W74)</f>
        <v>1</v>
      </c>
      <c r="X74" s="178" t="b">
        <f>IF(TRIM(upload!$A74)="", "", upload!X74)</f>
        <v>1</v>
      </c>
      <c r="Y74" s="178" t="str">
        <f>IF(TRIM(upload!$A74)="", "", upload!Y74)</f>
        <v>28018</v>
      </c>
      <c r="Z74" s="178">
        <f>IF(TRIM(upload!$A74)="", "", upload!Z74)</f>
        <v>0</v>
      </c>
      <c r="AA74" s="178">
        <f>IF(TRIM(upload!$A74)="", "", upload!AA74)</f>
        <v>1</v>
      </c>
      <c r="AB74" s="178" t="str">
        <f>IF(TRIM(upload!$A74)="", "", upload!AB74)</f>
        <v>Santini Bike Exchange Long Sleeve Green Male Thermal Jersey</v>
      </c>
      <c r="AC74" s="178" t="b">
        <f>IF(TRIM(upload!$A74)="", "", upload!AC74)</f>
        <v>0</v>
      </c>
      <c r="AD74" s="178" t="str">
        <f>IF(TRIM(upload!$A74)="", "", upload!AD74)</f>
        <v>Santini Bike Exchange Long Sleeve Green Male Thermal Jersey</v>
      </c>
      <c r="AE74" s="178">
        <f>IF(TRIM(upload!$A74)="", "", upload!AE74)</f>
        <v>0</v>
      </c>
      <c r="AF74" s="178" t="str">
        <f>IF(TRIM(upload!$A74)="", "", upload!AF74)</f>
        <v>Cycling Apparel &amp; Accessories</v>
      </c>
      <c r="AG74" s="178" t="str">
        <f>IF(TRIM(upload!$A74)="", "", upload!AG74)</f>
        <v>male</v>
      </c>
      <c r="AH74" s="178">
        <f>IF(TRIM(upload!$A74)="", "", upload!AH74)</f>
        <v>0</v>
      </c>
      <c r="AI74" s="178">
        <f>IF(TRIM(upload!$A74)="", "", upload!AI74)</f>
        <v>0</v>
      </c>
      <c r="AJ74" s="178" t="str">
        <f>IF(TRIM(upload!$A74)="", "", upload!AJ74)</f>
        <v>new</v>
      </c>
      <c r="AK74" s="178" t="b">
        <f>IF(TRIM(upload!$A74)="", "", upload!AK74)</f>
        <v>1</v>
      </c>
      <c r="AL74" s="178">
        <f>IF(TRIM(upload!$A74)="", "", upload!AL74)</f>
        <v>0</v>
      </c>
      <c r="AM74" s="178">
        <f>IF(TRIM(upload!$A74)="", "", upload!AM74)</f>
        <v>0</v>
      </c>
      <c r="AN74" s="178">
        <f>IF(TRIM(upload!$A74)="", "", upload!AN74)</f>
        <v>0</v>
      </c>
      <c r="AO74" s="178">
        <f>IF(TRIM(upload!$A74)="", "", upload!AO74)</f>
        <v>0</v>
      </c>
      <c r="AP74" s="178">
        <f>IF(TRIM(upload!$A74)="", "", upload!AP74)</f>
        <v>0</v>
      </c>
      <c r="AQ74" s="178">
        <f>IF(TRIM(upload!$A74)="", "", upload!AQ74)</f>
        <v>0</v>
      </c>
      <c r="AR74" s="178" t="str">
        <f>IF(TRIM(upload!$A74)="", "", upload!AR74)</f>
        <v>kg</v>
      </c>
      <c r="AS74" s="178">
        <f>IF(TRIM(upload!$A74)="", "", upload!AS74)</f>
        <v>0</v>
      </c>
      <c r="AT74" s="178">
        <f>IF(TRIM(upload!$A74)="", "", upload!AT74)</f>
        <v>14</v>
      </c>
      <c r="AU74" s="178" t="b">
        <f>IF(TRIM(upload!$A74)="", "", upload!AU74)</f>
        <v>1</v>
      </c>
      <c r="AV74" s="178">
        <f>IF(TRIM(upload!$A74)="", "", upload!AV74)</f>
        <v>0</v>
      </c>
      <c r="AW74" s="178">
        <f>IF(TRIM(upload!$A74)="", "", upload!AW74)</f>
        <v>0</v>
      </c>
      <c r="AX74" s="178" t="b">
        <f>IF(TRIM(upload!$A74)="", "", upload!AX74)</f>
        <v>1</v>
      </c>
      <c r="AY74" s="178">
        <f>IF(TRIM(upload!$A74)="", "", upload!AY74)</f>
        <v>0</v>
      </c>
      <c r="AZ74" s="178">
        <f>IF(TRIM(upload!$A74)="", "", upload!AZ74)</f>
        <v>0</v>
      </c>
      <c r="BA74" s="178" t="b">
        <f>IF(TRIM(upload!$A74)="", "", upload!BA74)</f>
        <v>1</v>
      </c>
      <c r="BB74" s="178">
        <f>IF(TRIM(upload!$A74)="", "", upload!BB74)</f>
        <v>0</v>
      </c>
      <c r="BC74" s="178">
        <f>IF(TRIM(upload!$A74)="", "", upload!BC74)</f>
        <v>0</v>
      </c>
      <c r="BD74" s="178" t="b">
        <f>IF(TRIM(upload!$A74)="", "", upload!BD74)</f>
        <v>1</v>
      </c>
      <c r="BE74" s="178">
        <f>IF(TRIM(upload!$A74)="", "", upload!BE74)</f>
        <v>0</v>
      </c>
      <c r="BF74" s="178">
        <f>IF(TRIM(upload!$A74)="", "", upload!BF74)</f>
        <v>0</v>
      </c>
      <c r="BG74" s="178" t="b">
        <f>IF(TRIM(upload!$A74)="", "", upload!BG74)</f>
        <v>1</v>
      </c>
      <c r="BH74" s="178">
        <f>IF(TRIM(upload!$A74)="", "", upload!BH74)</f>
        <v>0</v>
      </c>
      <c r="BI74" s="178">
        <f>IF(TRIM(upload!$A74)="", "", upload!BI74)</f>
        <v>0</v>
      </c>
      <c r="BJ74" s="178" t="b">
        <f>IF(TRIM(upload!$A74)="", "", upload!BJ74)</f>
        <v>1</v>
      </c>
      <c r="BK74" s="178">
        <f>IF(TRIM(upload!$A74)="", "", upload!BK74)</f>
        <v>0</v>
      </c>
      <c r="BL74" s="178">
        <f>IF(TRIM(upload!$A74)="", "", upload!BL74)</f>
        <v>0</v>
      </c>
      <c r="BM74" s="178" t="b">
        <f>IF(TRIM(upload!$A74)="", "", upload!BM74)</f>
        <v>1</v>
      </c>
      <c r="BN74" s="178">
        <f>IF(TRIM(upload!$A74)="", "", upload!BN74)</f>
        <v>0</v>
      </c>
      <c r="BO74" s="178">
        <f>IF(TRIM(upload!$A74)="", "", upload!BO74)</f>
        <v>0</v>
      </c>
      <c r="BP74" s="178" t="str">
        <f>IF(TRIM(upload!$A74)="", "", upload!BP74)</f>
        <v>draft</v>
      </c>
      <c r="BQ74" s="84"/>
      <c r="BR74" s="84">
        <f>IF(upload!$A74&lt;&gt;"", upload!BR74, "")</f>
        <v>0</v>
      </c>
    </row>
    <row r="75" spans="1:70">
      <c r="A75" s="188" t="str">
        <f>IF(upload!$A75&lt;&gt;"", upload!A75, "")</f>
        <v>Santini Bike Exchange Long Sleeve Green Male Thermal Jersey 28018</v>
      </c>
      <c r="B75" s="178" t="str">
        <f>IF(TRIM(upload!$A75)="", "", upload!B75)</f>
        <v/>
      </c>
      <c r="C75" s="178">
        <f>IF(TRIM(upload!$A75)="", "", upload!C75)</f>
        <v>0</v>
      </c>
      <c r="D75" s="178" t="str">
        <f>IF(TRIM(upload!$A75)="", "", upload!D75)</f>
        <v/>
      </c>
      <c r="E75" s="178">
        <f>IF(TRIM(upload!$A75)="", "", upload!E75)</f>
        <v>0</v>
      </c>
      <c r="F75" s="178" t="str">
        <f>IF(TRIM(upload!$A75)="", "", upload!F75)</f>
        <v/>
      </c>
      <c r="G75" s="178">
        <f>IF(TRIM(upload!$A75)="", "", upload!G75)</f>
        <v>0</v>
      </c>
      <c r="H75" s="178">
        <f>IF(TRIM(upload!$A75)="", "", upload!H75)</f>
        <v>0</v>
      </c>
      <c r="I75" s="178" t="str">
        <f>IF(TRIM(upload!$A75)="", "", upload!I75)</f>
        <v/>
      </c>
      <c r="J75" s="178" t="str">
        <f>IF(TRIM(upload!$A75)="", "", upload!J75)</f>
        <v/>
      </c>
      <c r="K75" s="178">
        <f>IF(TRIM(upload!$A75)="", "", upload!K75)</f>
        <v>0</v>
      </c>
      <c r="L75" s="178">
        <f>IF(TRIM(upload!$A75)="", "", upload!L75)</f>
        <v>0</v>
      </c>
      <c r="M75" s="178">
        <f>IF(TRIM(upload!$A75)="", "", upload!M75)</f>
        <v>0</v>
      </c>
      <c r="N75" s="178">
        <f>IF(TRIM(upload!$A75)="", "", upload!N75)</f>
        <v>0</v>
      </c>
      <c r="O75" s="178" t="str">
        <f>IF(TRIM(upload!$A75)="", "", upload!O75)</f>
        <v/>
      </c>
      <c r="P75" s="178" t="str">
        <f>IF(TRIM(upload!$A75)="", "", upload!P75)</f>
        <v/>
      </c>
      <c r="Q75" s="178">
        <f>IF(TRIM(upload!$A75)="", "", upload!Q75)</f>
        <v>0</v>
      </c>
      <c r="R75" s="178" t="str">
        <f>IF(TRIM(upload!$A75)="", "", upload!R75)</f>
        <v/>
      </c>
      <c r="S75" s="178">
        <f>IF(TRIM(upload!$A75)="", "", upload!S75)</f>
        <v>0</v>
      </c>
      <c r="T75" s="178">
        <f>IF(TRIM(upload!$A75)="", "", upload!T75)</f>
        <v>0</v>
      </c>
      <c r="U75" s="178" t="str">
        <f>IF(TRIM(upload!$A75)="", "", upload!U75)</f>
        <v/>
      </c>
      <c r="V75" s="178" t="str">
        <f>IF(TRIM(upload!$A75)="", "", upload!V75)</f>
        <v/>
      </c>
      <c r="W75" s="178">
        <f>IF(TRIM(upload!$A75)="", "", upload!W75)</f>
        <v>0</v>
      </c>
      <c r="X75" s="178">
        <f>IF(TRIM(upload!$A75)="", "", upload!X75)</f>
        <v>0</v>
      </c>
      <c r="Y75" s="178" t="str">
        <f>IF(TRIM(upload!$A75)="", "", upload!Y75)</f>
        <v/>
      </c>
      <c r="Z75" s="178">
        <f>IF(TRIM(upload!$A75)="", "", upload!Z75)</f>
        <v>0</v>
      </c>
      <c r="AA75" s="178">
        <f>IF(TRIM(upload!$A75)="", "", upload!AA75)</f>
        <v>2</v>
      </c>
      <c r="AB75" s="178" t="str">
        <f>IF(TRIM(upload!$A75)="", "", upload!AB75)</f>
        <v>Santini Bike Exchange Long Sleeve Green Male Thermal Jersey</v>
      </c>
      <c r="AC75" s="178">
        <f>IF(TRIM(upload!$A75)="", "", upload!AC75)</f>
        <v>0</v>
      </c>
      <c r="AD75" s="178" t="str">
        <f>IF(TRIM(upload!$A75)="", "", upload!AD75)</f>
        <v/>
      </c>
      <c r="AE75" s="178">
        <f>IF(TRIM(upload!$A75)="", "", upload!AE75)</f>
        <v>0</v>
      </c>
      <c r="AF75" s="178">
        <f>IF(TRIM(upload!$A75)="", "", upload!AF75)</f>
        <v>0</v>
      </c>
      <c r="AG75" s="178" t="str">
        <f>IF(TRIM(upload!$A75)="", "", upload!AG75)</f>
        <v/>
      </c>
      <c r="AH75" s="178">
        <f>IF(TRIM(upload!$A75)="", "", upload!AH75)</f>
        <v>0</v>
      </c>
      <c r="AI75" s="178">
        <f>IF(TRIM(upload!$A75)="", "", upload!AI75)</f>
        <v>0</v>
      </c>
      <c r="AJ75" s="178" t="str">
        <f>IF(TRIM(upload!$A75)="", "", upload!AJ75)</f>
        <v/>
      </c>
      <c r="AK75" s="178">
        <f>IF(TRIM(upload!$A75)="", "", upload!AK75)</f>
        <v>0</v>
      </c>
      <c r="AL75" s="178">
        <f>IF(TRIM(upload!$A75)="", "", upload!AL75)</f>
        <v>0</v>
      </c>
      <c r="AM75" s="178">
        <f>IF(TRIM(upload!$A75)="", "", upload!AM75)</f>
        <v>0</v>
      </c>
      <c r="AN75" s="178">
        <f>IF(TRIM(upload!$A75)="", "", upload!AN75)</f>
        <v>0</v>
      </c>
      <c r="AO75" s="178">
        <f>IF(TRIM(upload!$A75)="", "", upload!AO75)</f>
        <v>0</v>
      </c>
      <c r="AP75" s="178">
        <f>IF(TRIM(upload!$A75)="", "", upload!AP75)</f>
        <v>0</v>
      </c>
      <c r="AQ75" s="178">
        <f>IF(TRIM(upload!$A75)="", "", upload!AQ75)</f>
        <v>0</v>
      </c>
      <c r="AR75" s="178">
        <f>IF(TRIM(upload!$A75)="", "", upload!AR75)</f>
        <v>0</v>
      </c>
      <c r="AS75" s="178">
        <f>IF(TRIM(upload!$A75)="", "", upload!AS75)</f>
        <v>0</v>
      </c>
      <c r="AT75" s="178" t="str">
        <f>IF(TRIM(upload!$A75)="", "", upload!AT75)</f>
        <v/>
      </c>
      <c r="AU75" s="178">
        <f>IF(TRIM(upload!$A75)="", "", upload!AU75)</f>
        <v>0</v>
      </c>
      <c r="AV75" s="178">
        <f>IF(TRIM(upload!$A75)="", "", upload!AV75)</f>
        <v>0</v>
      </c>
      <c r="AW75" s="178">
        <f>IF(TRIM(upload!$A75)="", "", upload!AW75)</f>
        <v>0</v>
      </c>
      <c r="AX75" s="178">
        <f>IF(TRIM(upload!$A75)="", "", upload!AX75)</f>
        <v>0</v>
      </c>
      <c r="AY75" s="178">
        <f>IF(TRIM(upload!$A75)="", "", upload!AY75)</f>
        <v>0</v>
      </c>
      <c r="AZ75" s="178">
        <f>IF(TRIM(upload!$A75)="", "", upload!AZ75)</f>
        <v>0</v>
      </c>
      <c r="BA75" s="178">
        <f>IF(TRIM(upload!$A75)="", "", upload!BA75)</f>
        <v>0</v>
      </c>
      <c r="BB75" s="178">
        <f>IF(TRIM(upload!$A75)="", "", upload!BB75)</f>
        <v>0</v>
      </c>
      <c r="BC75" s="178">
        <f>IF(TRIM(upload!$A75)="", "", upload!BC75)</f>
        <v>0</v>
      </c>
      <c r="BD75" s="178">
        <f>IF(TRIM(upload!$A75)="", "", upload!BD75)</f>
        <v>0</v>
      </c>
      <c r="BE75" s="178">
        <f>IF(TRIM(upload!$A75)="", "", upload!BE75)</f>
        <v>0</v>
      </c>
      <c r="BF75" s="178">
        <f>IF(TRIM(upload!$A75)="", "", upload!BF75)</f>
        <v>0</v>
      </c>
      <c r="BG75" s="178">
        <f>IF(TRIM(upload!$A75)="", "", upload!BG75)</f>
        <v>0</v>
      </c>
      <c r="BH75" s="178">
        <f>IF(TRIM(upload!$A75)="", "", upload!BH75)</f>
        <v>0</v>
      </c>
      <c r="BI75" s="178">
        <f>IF(TRIM(upload!$A75)="", "", upload!BI75)</f>
        <v>0</v>
      </c>
      <c r="BJ75" s="178">
        <f>IF(TRIM(upload!$A75)="", "", upload!BJ75)</f>
        <v>0</v>
      </c>
      <c r="BK75" s="178">
        <f>IF(TRIM(upload!$A75)="", "", upload!BK75)</f>
        <v>0</v>
      </c>
      <c r="BL75" s="178">
        <f>IF(TRIM(upload!$A75)="", "", upload!BL75)</f>
        <v>0</v>
      </c>
      <c r="BM75" s="178">
        <f>IF(TRIM(upload!$A75)="", "", upload!BM75)</f>
        <v>0</v>
      </c>
      <c r="BN75" s="178">
        <f>IF(TRIM(upload!$A75)="", "", upload!BN75)</f>
        <v>0</v>
      </c>
      <c r="BO75" s="178">
        <f>IF(TRIM(upload!$A75)="", "", upload!BO75)</f>
        <v>0</v>
      </c>
      <c r="BP75" s="178">
        <f>IF(TRIM(upload!$A75)="", "", upload!BP75)</f>
        <v>0</v>
      </c>
      <c r="BQ75" s="84"/>
      <c r="BR75" s="84">
        <f>IF(upload!$A75&lt;&gt;"", upload!BR75, "")</f>
        <v>0</v>
      </c>
    </row>
    <row r="76" spans="1:70">
      <c r="A76" s="188" t="str">
        <f>IF(upload!$A76&lt;&gt;"", upload!A76, "")</f>
        <v>Santini Bike Exchange Long Sleeve Green Male Thermal Jersey 28018</v>
      </c>
      <c r="B76" s="178" t="str">
        <f>IF(TRIM(upload!$A76)="", "", upload!B76)</f>
        <v/>
      </c>
      <c r="C76" s="178">
        <f>IF(TRIM(upload!$A76)="", "", upload!C76)</f>
        <v>0</v>
      </c>
      <c r="D76" s="178" t="str">
        <f>IF(TRIM(upload!$A76)="", "", upload!D76)</f>
        <v/>
      </c>
      <c r="E76" s="178">
        <f>IF(TRIM(upload!$A76)="", "", upload!E76)</f>
        <v>0</v>
      </c>
      <c r="F76" s="178" t="str">
        <f>IF(TRIM(upload!$A76)="", "", upload!F76)</f>
        <v/>
      </c>
      <c r="G76" s="178">
        <f>IF(TRIM(upload!$A76)="", "", upload!G76)</f>
        <v>0</v>
      </c>
      <c r="H76" s="178">
        <f>IF(TRIM(upload!$A76)="", "", upload!H76)</f>
        <v>0</v>
      </c>
      <c r="I76" s="178" t="str">
        <f>IF(TRIM(upload!$A76)="", "", upload!I76)</f>
        <v/>
      </c>
      <c r="J76" s="178" t="str">
        <f>IF(TRIM(upload!$A76)="", "", upload!J76)</f>
        <v/>
      </c>
      <c r="K76" s="178">
        <f>IF(TRIM(upload!$A76)="", "", upload!K76)</f>
        <v>0</v>
      </c>
      <c r="L76" s="178">
        <f>IF(TRIM(upload!$A76)="", "", upload!L76)</f>
        <v>0</v>
      </c>
      <c r="M76" s="178">
        <f>IF(TRIM(upload!$A76)="", "", upload!M76)</f>
        <v>0</v>
      </c>
      <c r="N76" s="178">
        <f>IF(TRIM(upload!$A76)="", "", upload!N76)</f>
        <v>0</v>
      </c>
      <c r="O76" s="178" t="str">
        <f>IF(TRIM(upload!$A76)="", "", upload!O76)</f>
        <v/>
      </c>
      <c r="P76" s="178" t="str">
        <f>IF(TRIM(upload!$A76)="", "", upload!P76)</f>
        <v/>
      </c>
      <c r="Q76" s="178">
        <f>IF(TRIM(upload!$A76)="", "", upload!Q76)</f>
        <v>0</v>
      </c>
      <c r="R76" s="178" t="str">
        <f>IF(TRIM(upload!$A76)="", "", upload!R76)</f>
        <v/>
      </c>
      <c r="S76" s="178">
        <f>IF(TRIM(upload!$A76)="", "", upload!S76)</f>
        <v>0</v>
      </c>
      <c r="T76" s="178">
        <f>IF(TRIM(upload!$A76)="", "", upload!T76)</f>
        <v>0</v>
      </c>
      <c r="U76" s="178" t="str">
        <f>IF(TRIM(upload!$A76)="", "", upload!U76)</f>
        <v/>
      </c>
      <c r="V76" s="178" t="str">
        <f>IF(TRIM(upload!$A76)="", "", upload!V76)</f>
        <v/>
      </c>
      <c r="W76" s="178">
        <f>IF(TRIM(upload!$A76)="", "", upload!W76)</f>
        <v>0</v>
      </c>
      <c r="X76" s="178">
        <f>IF(TRIM(upload!$A76)="", "", upload!X76)</f>
        <v>0</v>
      </c>
      <c r="Y76" s="178" t="str">
        <f>IF(TRIM(upload!$A76)="", "", upload!Y76)</f>
        <v/>
      </c>
      <c r="Z76" s="178">
        <f>IF(TRIM(upload!$A76)="", "", upload!Z76)</f>
        <v>0</v>
      </c>
      <c r="AA76" s="178">
        <f>IF(TRIM(upload!$A76)="", "", upload!AA76)</f>
        <v>3</v>
      </c>
      <c r="AB76" s="178" t="str">
        <f>IF(TRIM(upload!$A76)="", "", upload!AB76)</f>
        <v>Santini Bike Exchange Long Sleeve Green Male Thermal Jersey</v>
      </c>
      <c r="AC76" s="178">
        <f>IF(TRIM(upload!$A76)="", "", upload!AC76)</f>
        <v>0</v>
      </c>
      <c r="AD76" s="178" t="str">
        <f>IF(TRIM(upload!$A76)="", "", upload!AD76)</f>
        <v/>
      </c>
      <c r="AE76" s="178">
        <f>IF(TRIM(upload!$A76)="", "", upload!AE76)</f>
        <v>0</v>
      </c>
      <c r="AF76" s="178">
        <f>IF(TRIM(upload!$A76)="", "", upload!AF76)</f>
        <v>0</v>
      </c>
      <c r="AG76" s="178" t="str">
        <f>IF(TRIM(upload!$A76)="", "", upload!AG76)</f>
        <v/>
      </c>
      <c r="AH76" s="178">
        <f>IF(TRIM(upload!$A76)="", "", upload!AH76)</f>
        <v>0</v>
      </c>
      <c r="AI76" s="178">
        <f>IF(TRIM(upload!$A76)="", "", upload!AI76)</f>
        <v>0</v>
      </c>
      <c r="AJ76" s="178" t="str">
        <f>IF(TRIM(upload!$A76)="", "", upload!AJ76)</f>
        <v/>
      </c>
      <c r="AK76" s="178">
        <f>IF(TRIM(upload!$A76)="", "", upload!AK76)</f>
        <v>0</v>
      </c>
      <c r="AL76" s="178">
        <f>IF(TRIM(upload!$A76)="", "", upload!AL76)</f>
        <v>0</v>
      </c>
      <c r="AM76" s="178">
        <f>IF(TRIM(upload!$A76)="", "", upload!AM76)</f>
        <v>0</v>
      </c>
      <c r="AN76" s="178">
        <f>IF(TRIM(upload!$A76)="", "", upload!AN76)</f>
        <v>0</v>
      </c>
      <c r="AO76" s="178">
        <f>IF(TRIM(upload!$A76)="", "", upload!AO76)</f>
        <v>0</v>
      </c>
      <c r="AP76" s="178">
        <f>IF(TRIM(upload!$A76)="", "", upload!AP76)</f>
        <v>0</v>
      </c>
      <c r="AQ76" s="178">
        <f>IF(TRIM(upload!$A76)="", "", upload!AQ76)</f>
        <v>0</v>
      </c>
      <c r="AR76" s="178">
        <f>IF(TRIM(upload!$A76)="", "", upload!AR76)</f>
        <v>0</v>
      </c>
      <c r="AS76" s="178">
        <f>IF(TRIM(upload!$A76)="", "", upload!AS76)</f>
        <v>0</v>
      </c>
      <c r="AT76" s="178" t="str">
        <f>IF(TRIM(upload!$A76)="", "", upload!AT76)</f>
        <v/>
      </c>
      <c r="AU76" s="178">
        <f>IF(TRIM(upload!$A76)="", "", upload!AU76)</f>
        <v>0</v>
      </c>
      <c r="AV76" s="178">
        <f>IF(TRIM(upload!$A76)="", "", upload!AV76)</f>
        <v>0</v>
      </c>
      <c r="AW76" s="178">
        <f>IF(TRIM(upload!$A76)="", "", upload!AW76)</f>
        <v>0</v>
      </c>
      <c r="AX76" s="178">
        <f>IF(TRIM(upload!$A76)="", "", upload!AX76)</f>
        <v>0</v>
      </c>
      <c r="AY76" s="178">
        <f>IF(TRIM(upload!$A76)="", "", upload!AY76)</f>
        <v>0</v>
      </c>
      <c r="AZ76" s="178">
        <f>IF(TRIM(upload!$A76)="", "", upload!AZ76)</f>
        <v>0</v>
      </c>
      <c r="BA76" s="178">
        <f>IF(TRIM(upload!$A76)="", "", upload!BA76)</f>
        <v>0</v>
      </c>
      <c r="BB76" s="178">
        <f>IF(TRIM(upload!$A76)="", "", upload!BB76)</f>
        <v>0</v>
      </c>
      <c r="BC76" s="178">
        <f>IF(TRIM(upload!$A76)="", "", upload!BC76)</f>
        <v>0</v>
      </c>
      <c r="BD76" s="178">
        <f>IF(TRIM(upload!$A76)="", "", upload!BD76)</f>
        <v>0</v>
      </c>
      <c r="BE76" s="178">
        <f>IF(TRIM(upload!$A76)="", "", upload!BE76)</f>
        <v>0</v>
      </c>
      <c r="BF76" s="178">
        <f>IF(TRIM(upload!$A76)="", "", upload!BF76)</f>
        <v>0</v>
      </c>
      <c r="BG76" s="178">
        <f>IF(TRIM(upload!$A76)="", "", upload!BG76)</f>
        <v>0</v>
      </c>
      <c r="BH76" s="178">
        <f>IF(TRIM(upload!$A76)="", "", upload!BH76)</f>
        <v>0</v>
      </c>
      <c r="BI76" s="178">
        <f>IF(TRIM(upload!$A76)="", "", upload!BI76)</f>
        <v>0</v>
      </c>
      <c r="BJ76" s="178">
        <f>IF(TRIM(upload!$A76)="", "", upload!BJ76)</f>
        <v>0</v>
      </c>
      <c r="BK76" s="178">
        <f>IF(TRIM(upload!$A76)="", "", upload!BK76)</f>
        <v>0</v>
      </c>
      <c r="BL76" s="178">
        <f>IF(TRIM(upload!$A76)="", "", upload!BL76)</f>
        <v>0</v>
      </c>
      <c r="BM76" s="178">
        <f>IF(TRIM(upload!$A76)="", "", upload!BM76)</f>
        <v>0</v>
      </c>
      <c r="BN76" s="178">
        <f>IF(TRIM(upload!$A76)="", "", upload!BN76)</f>
        <v>0</v>
      </c>
      <c r="BO76" s="178">
        <f>IF(TRIM(upload!$A76)="", "", upload!BO76)</f>
        <v>0</v>
      </c>
      <c r="BP76" s="178">
        <f>IF(TRIM(upload!$A76)="", "", upload!BP76)</f>
        <v>0</v>
      </c>
      <c r="BQ76" s="84"/>
      <c r="BR76" s="84">
        <f>IF(upload!$A76&lt;&gt;"", upload!BR76, "")</f>
        <v>0</v>
      </c>
    </row>
    <row r="77" spans="1:70">
      <c r="A77" s="188" t="str">
        <f>IF(upload!$A77&lt;&gt;"", upload!A77, "")</f>
        <v>Santini Bike Exchange Long Sleeve Green Male Thermal Jersey 28018</v>
      </c>
      <c r="B77" s="178" t="str">
        <f>IF(TRIM(upload!$A77)="", "", upload!B77)</f>
        <v/>
      </c>
      <c r="C77" s="178">
        <f>IF(TRIM(upload!$A77)="", "", upload!C77)</f>
        <v>0</v>
      </c>
      <c r="D77" s="178" t="str">
        <f>IF(TRIM(upload!$A77)="", "", upload!D77)</f>
        <v/>
      </c>
      <c r="E77" s="178">
        <f>IF(TRIM(upload!$A77)="", "", upload!E77)</f>
        <v>0</v>
      </c>
      <c r="F77" s="178" t="str">
        <f>IF(TRIM(upload!$A77)="", "", upload!F77)</f>
        <v/>
      </c>
      <c r="G77" s="178">
        <f>IF(TRIM(upload!$A77)="", "", upload!G77)</f>
        <v>0</v>
      </c>
      <c r="H77" s="178">
        <f>IF(TRIM(upload!$A77)="", "", upload!H77)</f>
        <v>0</v>
      </c>
      <c r="I77" s="178" t="str">
        <f>IF(TRIM(upload!$A77)="", "", upload!I77)</f>
        <v/>
      </c>
      <c r="J77" s="178" t="str">
        <f>IF(TRIM(upload!$A77)="", "", upload!J77)</f>
        <v/>
      </c>
      <c r="K77" s="178">
        <f>IF(TRIM(upload!$A77)="", "", upload!K77)</f>
        <v>0</v>
      </c>
      <c r="L77" s="178">
        <f>IF(TRIM(upload!$A77)="", "", upload!L77)</f>
        <v>0</v>
      </c>
      <c r="M77" s="178">
        <f>IF(TRIM(upload!$A77)="", "", upload!M77)</f>
        <v>0</v>
      </c>
      <c r="N77" s="178">
        <f>IF(TRIM(upload!$A77)="", "", upload!N77)</f>
        <v>0</v>
      </c>
      <c r="O77" s="178" t="str">
        <f>IF(TRIM(upload!$A77)="", "", upload!O77)</f>
        <v/>
      </c>
      <c r="P77" s="178" t="str">
        <f>IF(TRIM(upload!$A77)="", "", upload!P77)</f>
        <v/>
      </c>
      <c r="Q77" s="178">
        <f>IF(TRIM(upload!$A77)="", "", upload!Q77)</f>
        <v>0</v>
      </c>
      <c r="R77" s="178" t="str">
        <f>IF(TRIM(upload!$A77)="", "", upload!R77)</f>
        <v/>
      </c>
      <c r="S77" s="178">
        <f>IF(TRIM(upload!$A77)="", "", upload!S77)</f>
        <v>0</v>
      </c>
      <c r="T77" s="178">
        <f>IF(TRIM(upload!$A77)="", "", upload!T77)</f>
        <v>0</v>
      </c>
      <c r="U77" s="178" t="str">
        <f>IF(TRIM(upload!$A77)="", "", upload!U77)</f>
        <v/>
      </c>
      <c r="V77" s="178" t="str">
        <f>IF(TRIM(upload!$A77)="", "", upload!V77)</f>
        <v/>
      </c>
      <c r="W77" s="178">
        <f>IF(TRIM(upload!$A77)="", "", upload!W77)</f>
        <v>0</v>
      </c>
      <c r="X77" s="178">
        <f>IF(TRIM(upload!$A77)="", "", upload!X77)</f>
        <v>0</v>
      </c>
      <c r="Y77" s="178" t="str">
        <f>IF(TRIM(upload!$A77)="", "", upload!Y77)</f>
        <v/>
      </c>
      <c r="Z77" s="178">
        <f>IF(TRIM(upload!$A77)="", "", upload!Z77)</f>
        <v>0</v>
      </c>
      <c r="AA77" s="178">
        <f>IF(TRIM(upload!$A77)="", "", upload!AA77)</f>
        <v>4</v>
      </c>
      <c r="AB77" s="178" t="str">
        <f>IF(TRIM(upload!$A77)="", "", upload!AB77)</f>
        <v>Santini Bike Exchange Long Sleeve Green Male Thermal Jersey</v>
      </c>
      <c r="AC77" s="178">
        <f>IF(TRIM(upload!$A77)="", "", upload!AC77)</f>
        <v>0</v>
      </c>
      <c r="AD77" s="178" t="str">
        <f>IF(TRIM(upload!$A77)="", "", upload!AD77)</f>
        <v/>
      </c>
      <c r="AE77" s="178">
        <f>IF(TRIM(upload!$A77)="", "", upload!AE77)</f>
        <v>0</v>
      </c>
      <c r="AF77" s="178">
        <f>IF(TRIM(upload!$A77)="", "", upload!AF77)</f>
        <v>0</v>
      </c>
      <c r="AG77" s="178" t="str">
        <f>IF(TRIM(upload!$A77)="", "", upload!AG77)</f>
        <v/>
      </c>
      <c r="AH77" s="178">
        <f>IF(TRIM(upload!$A77)="", "", upload!AH77)</f>
        <v>0</v>
      </c>
      <c r="AI77" s="178">
        <f>IF(TRIM(upload!$A77)="", "", upload!AI77)</f>
        <v>0</v>
      </c>
      <c r="AJ77" s="178" t="str">
        <f>IF(TRIM(upload!$A77)="", "", upload!AJ77)</f>
        <v/>
      </c>
      <c r="AK77" s="178">
        <f>IF(TRIM(upload!$A77)="", "", upload!AK77)</f>
        <v>0</v>
      </c>
      <c r="AL77" s="178">
        <f>IF(TRIM(upload!$A77)="", "", upload!AL77)</f>
        <v>0</v>
      </c>
      <c r="AM77" s="178">
        <f>IF(TRIM(upload!$A77)="", "", upload!AM77)</f>
        <v>0</v>
      </c>
      <c r="AN77" s="178">
        <f>IF(TRIM(upload!$A77)="", "", upload!AN77)</f>
        <v>0</v>
      </c>
      <c r="AO77" s="178">
        <f>IF(TRIM(upload!$A77)="", "", upload!AO77)</f>
        <v>0</v>
      </c>
      <c r="AP77" s="178">
        <f>IF(TRIM(upload!$A77)="", "", upload!AP77)</f>
        <v>0</v>
      </c>
      <c r="AQ77" s="178">
        <f>IF(TRIM(upload!$A77)="", "", upload!AQ77)</f>
        <v>0</v>
      </c>
      <c r="AR77" s="178">
        <f>IF(TRIM(upload!$A77)="", "", upload!AR77)</f>
        <v>0</v>
      </c>
      <c r="AS77" s="178">
        <f>IF(TRIM(upload!$A77)="", "", upload!AS77)</f>
        <v>0</v>
      </c>
      <c r="AT77" s="178" t="str">
        <f>IF(TRIM(upload!$A77)="", "", upload!AT77)</f>
        <v/>
      </c>
      <c r="AU77" s="178">
        <f>IF(TRIM(upload!$A77)="", "", upload!AU77)</f>
        <v>0</v>
      </c>
      <c r="AV77" s="178">
        <f>IF(TRIM(upload!$A77)="", "", upload!AV77)</f>
        <v>0</v>
      </c>
      <c r="AW77" s="178">
        <f>IF(TRIM(upload!$A77)="", "", upload!AW77)</f>
        <v>0</v>
      </c>
      <c r="AX77" s="178">
        <f>IF(TRIM(upload!$A77)="", "", upload!AX77)</f>
        <v>0</v>
      </c>
      <c r="AY77" s="178">
        <f>IF(TRIM(upload!$A77)="", "", upload!AY77)</f>
        <v>0</v>
      </c>
      <c r="AZ77" s="178">
        <f>IF(TRIM(upload!$A77)="", "", upload!AZ77)</f>
        <v>0</v>
      </c>
      <c r="BA77" s="178">
        <f>IF(TRIM(upload!$A77)="", "", upload!BA77)</f>
        <v>0</v>
      </c>
      <c r="BB77" s="178">
        <f>IF(TRIM(upload!$A77)="", "", upload!BB77)</f>
        <v>0</v>
      </c>
      <c r="BC77" s="178">
        <f>IF(TRIM(upload!$A77)="", "", upload!BC77)</f>
        <v>0</v>
      </c>
      <c r="BD77" s="178">
        <f>IF(TRIM(upload!$A77)="", "", upload!BD77)</f>
        <v>0</v>
      </c>
      <c r="BE77" s="178">
        <f>IF(TRIM(upload!$A77)="", "", upload!BE77)</f>
        <v>0</v>
      </c>
      <c r="BF77" s="178">
        <f>IF(TRIM(upload!$A77)="", "", upload!BF77)</f>
        <v>0</v>
      </c>
      <c r="BG77" s="178">
        <f>IF(TRIM(upload!$A77)="", "", upload!BG77)</f>
        <v>0</v>
      </c>
      <c r="BH77" s="178">
        <f>IF(TRIM(upload!$A77)="", "", upload!BH77)</f>
        <v>0</v>
      </c>
      <c r="BI77" s="178">
        <f>IF(TRIM(upload!$A77)="", "", upload!BI77)</f>
        <v>0</v>
      </c>
      <c r="BJ77" s="178">
        <f>IF(TRIM(upload!$A77)="", "", upload!BJ77)</f>
        <v>0</v>
      </c>
      <c r="BK77" s="178">
        <f>IF(TRIM(upload!$A77)="", "", upload!BK77)</f>
        <v>0</v>
      </c>
      <c r="BL77" s="178">
        <f>IF(TRIM(upload!$A77)="", "", upload!BL77)</f>
        <v>0</v>
      </c>
      <c r="BM77" s="178">
        <f>IF(TRIM(upload!$A77)="", "", upload!BM77)</f>
        <v>0</v>
      </c>
      <c r="BN77" s="178">
        <f>IF(TRIM(upload!$A77)="", "", upload!BN77)</f>
        <v>0</v>
      </c>
      <c r="BO77" s="178">
        <f>IF(TRIM(upload!$A77)="", "", upload!BO77)</f>
        <v>0</v>
      </c>
      <c r="BP77" s="178">
        <f>IF(TRIM(upload!$A77)="", "", upload!BP77)</f>
        <v>0</v>
      </c>
      <c r="BQ77" s="84"/>
      <c r="BR77" s="84">
        <f>IF(upload!$A77&lt;&gt;"", upload!BR77, "")</f>
        <v>0</v>
      </c>
    </row>
    <row r="78" spans="1:70">
      <c r="A78" s="188" t="str">
        <f>IF(upload!$A78&lt;&gt;"", upload!A78, "")</f>
        <v>Santini Bike Exchange Long Sleeve Green Male Thermal Jersey 28019</v>
      </c>
      <c r="B78" s="178" t="str">
        <f>IF(TRIM(upload!$A78)="", "", upload!B78)</f>
        <v>Santini Bike Exchange Long Sleeve Green Male Thermal Jersey</v>
      </c>
      <c r="C78" s="178" t="str">
        <f ca="1">IF(TRIM(upload!$A78)="", "", upload!C78)</f>
        <v>&lt;html&gt;&lt;body&gt;&lt;b&gt;Key Information&lt;/b&gt;&lt;br&gt;&lt;b&gt;Brand:&lt;/b&gt; Santini&lt;br&gt;&lt;b&gt;ProTeam:&lt;/b&gt; Bike Exchange&lt;br&gt;&lt;b&gt;Gender:&lt;/b&gt; Male&lt;br&gt;&lt;b&gt;Sleeve type:&lt;/b&gt; Long Sleeve&lt;br&gt;&lt;b&gt;Colour:&lt;/b&gt; Green&lt;br&gt;&lt;b&gt;Season:&lt;/b&gt;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00028019 7-A-5&lt;/body&gt;&lt;/html&gt;</v>
      </c>
      <c r="D78" s="178" t="str">
        <f>IF(TRIM(upload!$A78)="", "", upload!D78)</f>
        <v>vc80</v>
      </c>
      <c r="E78" s="178" t="str">
        <f>IF(TRIM(upload!$A78)="", "", upload!E78)</f>
        <v>Sporting Goods &gt; Outdoor Recreation &gt; Cycling &gt; Cycling Apparel &amp; Accessories</v>
      </c>
      <c r="F78" s="178" t="str">
        <f>IF(TRIM(upload!$A78)="", "", upload!F78)</f>
        <v>Long Sleeve Jersey</v>
      </c>
      <c r="G78" s="178" t="str">
        <f>IF(TRIM(upload!$A78)="", "", upload!G78)</f>
        <v>New Arrivals, __label:New Arrivals</v>
      </c>
      <c r="H78" s="178" t="b">
        <f>IF(TRIM(upload!$A78)="", "", upload!H78)</f>
        <v>0</v>
      </c>
      <c r="I78" s="178" t="str">
        <f>IF(TRIM(upload!$A78)="", "", upload!I78)</f>
        <v>Size</v>
      </c>
      <c r="J78" s="178" t="str">
        <f>IF(TRIM(upload!$A78)="", "", upload!J78)</f>
        <v>M</v>
      </c>
      <c r="K78" s="178">
        <f>IF(TRIM(upload!$A78)="", "", upload!K78)</f>
        <v>0</v>
      </c>
      <c r="L78" s="178">
        <f>IF(TRIM(upload!$A78)="", "", upload!L78)</f>
        <v>0</v>
      </c>
      <c r="M78" s="178">
        <f>IF(TRIM(upload!$A78)="", "", upload!M78)</f>
        <v>0</v>
      </c>
      <c r="N78" s="178">
        <f>IF(TRIM(upload!$A78)="", "", upload!N78)</f>
        <v>0</v>
      </c>
      <c r="O78" s="178" t="str">
        <f>IF(TRIM(upload!$A78)="", "", upload!O78)</f>
        <v>00028019 7-A-5</v>
      </c>
      <c r="P78" s="178">
        <f>IF(TRIM(upload!$A78)="", "", upload!P78)</f>
        <v>1250</v>
      </c>
      <c r="Q78" s="178" t="str">
        <f>IF(TRIM(upload!$A78)="", "", upload!Q78)</f>
        <v>shopify</v>
      </c>
      <c r="R78" s="178">
        <f>IF(TRIM(upload!$A78)="", "", upload!R78)</f>
        <v>1</v>
      </c>
      <c r="S78" s="178" t="str">
        <f>IF(TRIM(upload!$A78)="", "", upload!S78)</f>
        <v>deny</v>
      </c>
      <c r="T78" s="178" t="str">
        <f>IF(TRIM(upload!$A78)="", "", upload!T78)</f>
        <v>manual</v>
      </c>
      <c r="U78" s="178">
        <f>IF(TRIM(upload!$A78)="", "", upload!U78)</f>
        <v>66.651667000000003</v>
      </c>
      <c r="V78" s="178">
        <f>IF(TRIM(upload!$A78)="", "", upload!V78)</f>
        <v>0</v>
      </c>
      <c r="W78" s="178" t="b">
        <f>IF(TRIM(upload!$A78)="", "", upload!W78)</f>
        <v>1</v>
      </c>
      <c r="X78" s="178" t="b">
        <f>IF(TRIM(upload!$A78)="", "", upload!X78)</f>
        <v>1</v>
      </c>
      <c r="Y78" s="178" t="str">
        <f>IF(TRIM(upload!$A78)="", "", upload!Y78)</f>
        <v>28019</v>
      </c>
      <c r="Z78" s="178">
        <f>IF(TRIM(upload!$A78)="", "", upload!Z78)</f>
        <v>0</v>
      </c>
      <c r="AA78" s="178">
        <f>IF(TRIM(upload!$A78)="", "", upload!AA78)</f>
        <v>1</v>
      </c>
      <c r="AB78" s="178" t="str">
        <f>IF(TRIM(upload!$A78)="", "", upload!AB78)</f>
        <v>Santini Bike Exchange Long Sleeve Green Male Thermal Jersey</v>
      </c>
      <c r="AC78" s="178" t="b">
        <f>IF(TRIM(upload!$A78)="", "", upload!AC78)</f>
        <v>0</v>
      </c>
      <c r="AD78" s="178" t="str">
        <f>IF(TRIM(upload!$A78)="", "", upload!AD78)</f>
        <v>Santini Bike Exchange Long Sleeve Green Male Thermal Jersey</v>
      </c>
      <c r="AE78" s="178">
        <f>IF(TRIM(upload!$A78)="", "", upload!AE78)</f>
        <v>0</v>
      </c>
      <c r="AF78" s="178" t="str">
        <f>IF(TRIM(upload!$A78)="", "", upload!AF78)</f>
        <v>Cycling Apparel &amp; Accessories</v>
      </c>
      <c r="AG78" s="178" t="str">
        <f>IF(TRIM(upload!$A78)="", "", upload!AG78)</f>
        <v>male</v>
      </c>
      <c r="AH78" s="178">
        <f>IF(TRIM(upload!$A78)="", "", upload!AH78)</f>
        <v>0</v>
      </c>
      <c r="AI78" s="178">
        <f>IF(TRIM(upload!$A78)="", "", upload!AI78)</f>
        <v>0</v>
      </c>
      <c r="AJ78" s="178" t="str">
        <f>IF(TRIM(upload!$A78)="", "", upload!AJ78)</f>
        <v>new</v>
      </c>
      <c r="AK78" s="178" t="b">
        <f>IF(TRIM(upload!$A78)="", "", upload!AK78)</f>
        <v>1</v>
      </c>
      <c r="AL78" s="178">
        <f>IF(TRIM(upload!$A78)="", "", upload!AL78)</f>
        <v>0</v>
      </c>
      <c r="AM78" s="178">
        <f>IF(TRIM(upload!$A78)="", "", upload!AM78)</f>
        <v>0</v>
      </c>
      <c r="AN78" s="178">
        <f>IF(TRIM(upload!$A78)="", "", upload!AN78)</f>
        <v>0</v>
      </c>
      <c r="AO78" s="178">
        <f>IF(TRIM(upload!$A78)="", "", upload!AO78)</f>
        <v>0</v>
      </c>
      <c r="AP78" s="178">
        <f>IF(TRIM(upload!$A78)="", "", upload!AP78)</f>
        <v>0</v>
      </c>
      <c r="AQ78" s="178">
        <f>IF(TRIM(upload!$A78)="", "", upload!AQ78)</f>
        <v>0</v>
      </c>
      <c r="AR78" s="178" t="str">
        <f>IF(TRIM(upload!$A78)="", "", upload!AR78)</f>
        <v>kg</v>
      </c>
      <c r="AS78" s="178">
        <f>IF(TRIM(upload!$A78)="", "", upload!AS78)</f>
        <v>0</v>
      </c>
      <c r="AT78" s="178">
        <f>IF(TRIM(upload!$A78)="", "", upload!AT78)</f>
        <v>14</v>
      </c>
      <c r="AU78" s="178" t="b">
        <f>IF(TRIM(upload!$A78)="", "", upload!AU78)</f>
        <v>1</v>
      </c>
      <c r="AV78" s="178">
        <f>IF(TRIM(upload!$A78)="", "", upload!AV78)</f>
        <v>0</v>
      </c>
      <c r="AW78" s="178">
        <f>IF(TRIM(upload!$A78)="", "", upload!AW78)</f>
        <v>0</v>
      </c>
      <c r="AX78" s="178" t="b">
        <f>IF(TRIM(upload!$A78)="", "", upload!AX78)</f>
        <v>1</v>
      </c>
      <c r="AY78" s="178">
        <f>IF(TRIM(upload!$A78)="", "", upload!AY78)</f>
        <v>0</v>
      </c>
      <c r="AZ78" s="178">
        <f>IF(TRIM(upload!$A78)="", "", upload!AZ78)</f>
        <v>0</v>
      </c>
      <c r="BA78" s="178" t="b">
        <f>IF(TRIM(upload!$A78)="", "", upload!BA78)</f>
        <v>1</v>
      </c>
      <c r="BB78" s="178">
        <f>IF(TRIM(upload!$A78)="", "", upload!BB78)</f>
        <v>0</v>
      </c>
      <c r="BC78" s="178">
        <f>IF(TRIM(upload!$A78)="", "", upload!BC78)</f>
        <v>0</v>
      </c>
      <c r="BD78" s="178" t="b">
        <f>IF(TRIM(upload!$A78)="", "", upload!BD78)</f>
        <v>1</v>
      </c>
      <c r="BE78" s="178">
        <f>IF(TRIM(upload!$A78)="", "", upload!BE78)</f>
        <v>0</v>
      </c>
      <c r="BF78" s="178">
        <f>IF(TRIM(upload!$A78)="", "", upload!BF78)</f>
        <v>0</v>
      </c>
      <c r="BG78" s="178" t="b">
        <f>IF(TRIM(upload!$A78)="", "", upload!BG78)</f>
        <v>1</v>
      </c>
      <c r="BH78" s="178">
        <f>IF(TRIM(upload!$A78)="", "", upload!BH78)</f>
        <v>0</v>
      </c>
      <c r="BI78" s="178">
        <f>IF(TRIM(upload!$A78)="", "", upload!BI78)</f>
        <v>0</v>
      </c>
      <c r="BJ78" s="178" t="b">
        <f>IF(TRIM(upload!$A78)="", "", upload!BJ78)</f>
        <v>1</v>
      </c>
      <c r="BK78" s="178">
        <f>IF(TRIM(upload!$A78)="", "", upload!BK78)</f>
        <v>0</v>
      </c>
      <c r="BL78" s="178">
        <f>IF(TRIM(upload!$A78)="", "", upload!BL78)</f>
        <v>0</v>
      </c>
      <c r="BM78" s="178" t="b">
        <f>IF(TRIM(upload!$A78)="", "", upload!BM78)</f>
        <v>1</v>
      </c>
      <c r="BN78" s="178">
        <f>IF(TRIM(upload!$A78)="", "", upload!BN78)</f>
        <v>0</v>
      </c>
      <c r="BO78" s="178">
        <f>IF(TRIM(upload!$A78)="", "", upload!BO78)</f>
        <v>0</v>
      </c>
      <c r="BP78" s="178" t="str">
        <f>IF(TRIM(upload!$A78)="", "", upload!BP78)</f>
        <v>draft</v>
      </c>
      <c r="BQ78" s="84"/>
      <c r="BR78" s="84">
        <f>IF(upload!$A78&lt;&gt;"", upload!BR78, "")</f>
        <v>0</v>
      </c>
    </row>
    <row r="79" spans="1:70">
      <c r="A79" s="188" t="str">
        <f>IF(upload!$A79&lt;&gt;"", upload!A79, "")</f>
        <v>Santini Bike Exchange Long Sleeve Green Male Thermal Jersey 28019</v>
      </c>
      <c r="B79" s="178" t="str">
        <f>IF(TRIM(upload!$A79)="", "", upload!B79)</f>
        <v/>
      </c>
      <c r="C79" s="178">
        <f>IF(TRIM(upload!$A79)="", "", upload!C79)</f>
        <v>0</v>
      </c>
      <c r="D79" s="178" t="str">
        <f>IF(TRIM(upload!$A79)="", "", upload!D79)</f>
        <v/>
      </c>
      <c r="E79" s="178">
        <f>IF(TRIM(upload!$A79)="", "", upload!E79)</f>
        <v>0</v>
      </c>
      <c r="F79" s="178" t="str">
        <f>IF(TRIM(upload!$A79)="", "", upload!F79)</f>
        <v/>
      </c>
      <c r="G79" s="178">
        <f>IF(TRIM(upload!$A79)="", "", upload!G79)</f>
        <v>0</v>
      </c>
      <c r="H79" s="178">
        <f>IF(TRIM(upload!$A79)="", "", upload!H79)</f>
        <v>0</v>
      </c>
      <c r="I79" s="178" t="str">
        <f>IF(TRIM(upload!$A79)="", "", upload!I79)</f>
        <v/>
      </c>
      <c r="J79" s="178" t="str">
        <f>IF(TRIM(upload!$A79)="", "", upload!J79)</f>
        <v/>
      </c>
      <c r="K79" s="178">
        <f>IF(TRIM(upload!$A79)="", "", upload!K79)</f>
        <v>0</v>
      </c>
      <c r="L79" s="178">
        <f>IF(TRIM(upload!$A79)="", "", upload!L79)</f>
        <v>0</v>
      </c>
      <c r="M79" s="178">
        <f>IF(TRIM(upload!$A79)="", "", upload!M79)</f>
        <v>0</v>
      </c>
      <c r="N79" s="178">
        <f>IF(TRIM(upload!$A79)="", "", upload!N79)</f>
        <v>0</v>
      </c>
      <c r="O79" s="178" t="str">
        <f>IF(TRIM(upload!$A79)="", "", upload!O79)</f>
        <v/>
      </c>
      <c r="P79" s="178" t="str">
        <f>IF(TRIM(upload!$A79)="", "", upload!P79)</f>
        <v/>
      </c>
      <c r="Q79" s="178">
        <f>IF(TRIM(upload!$A79)="", "", upload!Q79)</f>
        <v>0</v>
      </c>
      <c r="R79" s="178" t="str">
        <f>IF(TRIM(upload!$A79)="", "", upload!R79)</f>
        <v/>
      </c>
      <c r="S79" s="178">
        <f>IF(TRIM(upload!$A79)="", "", upload!S79)</f>
        <v>0</v>
      </c>
      <c r="T79" s="178">
        <f>IF(TRIM(upload!$A79)="", "", upload!T79)</f>
        <v>0</v>
      </c>
      <c r="U79" s="178" t="str">
        <f>IF(TRIM(upload!$A79)="", "", upload!U79)</f>
        <v/>
      </c>
      <c r="V79" s="178" t="str">
        <f>IF(TRIM(upload!$A79)="", "", upload!V79)</f>
        <v/>
      </c>
      <c r="W79" s="178">
        <f>IF(TRIM(upload!$A79)="", "", upload!W79)</f>
        <v>0</v>
      </c>
      <c r="X79" s="178">
        <f>IF(TRIM(upload!$A79)="", "", upload!X79)</f>
        <v>0</v>
      </c>
      <c r="Y79" s="178" t="str">
        <f>IF(TRIM(upload!$A79)="", "", upload!Y79)</f>
        <v/>
      </c>
      <c r="Z79" s="178">
        <f>IF(TRIM(upload!$A79)="", "", upload!Z79)</f>
        <v>0</v>
      </c>
      <c r="AA79" s="178">
        <f>IF(TRIM(upload!$A79)="", "", upload!AA79)</f>
        <v>2</v>
      </c>
      <c r="AB79" s="178" t="str">
        <f>IF(TRIM(upload!$A79)="", "", upload!AB79)</f>
        <v>Santini Bike Exchange Long Sleeve Green Male Thermal Jersey</v>
      </c>
      <c r="AC79" s="178">
        <f>IF(TRIM(upload!$A79)="", "", upload!AC79)</f>
        <v>0</v>
      </c>
      <c r="AD79" s="178" t="str">
        <f>IF(TRIM(upload!$A79)="", "", upload!AD79)</f>
        <v/>
      </c>
      <c r="AE79" s="178">
        <f>IF(TRIM(upload!$A79)="", "", upload!AE79)</f>
        <v>0</v>
      </c>
      <c r="AF79" s="178">
        <f>IF(TRIM(upload!$A79)="", "", upload!AF79)</f>
        <v>0</v>
      </c>
      <c r="AG79" s="178" t="str">
        <f>IF(TRIM(upload!$A79)="", "", upload!AG79)</f>
        <v/>
      </c>
      <c r="AH79" s="178">
        <f>IF(TRIM(upload!$A79)="", "", upload!AH79)</f>
        <v>0</v>
      </c>
      <c r="AI79" s="178">
        <f>IF(TRIM(upload!$A79)="", "", upload!AI79)</f>
        <v>0</v>
      </c>
      <c r="AJ79" s="178" t="str">
        <f>IF(TRIM(upload!$A79)="", "", upload!AJ79)</f>
        <v/>
      </c>
      <c r="AK79" s="178">
        <f>IF(TRIM(upload!$A79)="", "", upload!AK79)</f>
        <v>0</v>
      </c>
      <c r="AL79" s="178">
        <f>IF(TRIM(upload!$A79)="", "", upload!AL79)</f>
        <v>0</v>
      </c>
      <c r="AM79" s="178">
        <f>IF(TRIM(upload!$A79)="", "", upload!AM79)</f>
        <v>0</v>
      </c>
      <c r="AN79" s="178">
        <f>IF(TRIM(upload!$A79)="", "", upload!AN79)</f>
        <v>0</v>
      </c>
      <c r="AO79" s="178">
        <f>IF(TRIM(upload!$A79)="", "", upload!AO79)</f>
        <v>0</v>
      </c>
      <c r="AP79" s="178">
        <f>IF(TRIM(upload!$A79)="", "", upload!AP79)</f>
        <v>0</v>
      </c>
      <c r="AQ79" s="178">
        <f>IF(TRIM(upload!$A79)="", "", upload!AQ79)</f>
        <v>0</v>
      </c>
      <c r="AR79" s="178">
        <f>IF(TRIM(upload!$A79)="", "", upload!AR79)</f>
        <v>0</v>
      </c>
      <c r="AS79" s="178">
        <f>IF(TRIM(upload!$A79)="", "", upload!AS79)</f>
        <v>0</v>
      </c>
      <c r="AT79" s="178" t="str">
        <f>IF(TRIM(upload!$A79)="", "", upload!AT79)</f>
        <v/>
      </c>
      <c r="AU79" s="178">
        <f>IF(TRIM(upload!$A79)="", "", upload!AU79)</f>
        <v>0</v>
      </c>
      <c r="AV79" s="178">
        <f>IF(TRIM(upload!$A79)="", "", upload!AV79)</f>
        <v>0</v>
      </c>
      <c r="AW79" s="178">
        <f>IF(TRIM(upload!$A79)="", "", upload!AW79)</f>
        <v>0</v>
      </c>
      <c r="AX79" s="178">
        <f>IF(TRIM(upload!$A79)="", "", upload!AX79)</f>
        <v>0</v>
      </c>
      <c r="AY79" s="178">
        <f>IF(TRIM(upload!$A79)="", "", upload!AY79)</f>
        <v>0</v>
      </c>
      <c r="AZ79" s="178">
        <f>IF(TRIM(upload!$A79)="", "", upload!AZ79)</f>
        <v>0</v>
      </c>
      <c r="BA79" s="178">
        <f>IF(TRIM(upload!$A79)="", "", upload!BA79)</f>
        <v>0</v>
      </c>
      <c r="BB79" s="178">
        <f>IF(TRIM(upload!$A79)="", "", upload!BB79)</f>
        <v>0</v>
      </c>
      <c r="BC79" s="178">
        <f>IF(TRIM(upload!$A79)="", "", upload!BC79)</f>
        <v>0</v>
      </c>
      <c r="BD79" s="178">
        <f>IF(TRIM(upload!$A79)="", "", upload!BD79)</f>
        <v>0</v>
      </c>
      <c r="BE79" s="178">
        <f>IF(TRIM(upload!$A79)="", "", upload!BE79)</f>
        <v>0</v>
      </c>
      <c r="BF79" s="178">
        <f>IF(TRIM(upload!$A79)="", "", upload!BF79)</f>
        <v>0</v>
      </c>
      <c r="BG79" s="178">
        <f>IF(TRIM(upload!$A79)="", "", upload!BG79)</f>
        <v>0</v>
      </c>
      <c r="BH79" s="178">
        <f>IF(TRIM(upload!$A79)="", "", upload!BH79)</f>
        <v>0</v>
      </c>
      <c r="BI79" s="178">
        <f>IF(TRIM(upload!$A79)="", "", upload!BI79)</f>
        <v>0</v>
      </c>
      <c r="BJ79" s="178">
        <f>IF(TRIM(upload!$A79)="", "", upload!BJ79)</f>
        <v>0</v>
      </c>
      <c r="BK79" s="178">
        <f>IF(TRIM(upload!$A79)="", "", upload!BK79)</f>
        <v>0</v>
      </c>
      <c r="BL79" s="178">
        <f>IF(TRIM(upload!$A79)="", "", upload!BL79)</f>
        <v>0</v>
      </c>
      <c r="BM79" s="178">
        <f>IF(TRIM(upload!$A79)="", "", upload!BM79)</f>
        <v>0</v>
      </c>
      <c r="BN79" s="178">
        <f>IF(TRIM(upload!$A79)="", "", upload!BN79)</f>
        <v>0</v>
      </c>
      <c r="BO79" s="178">
        <f>IF(TRIM(upload!$A79)="", "", upload!BO79)</f>
        <v>0</v>
      </c>
      <c r="BP79" s="178">
        <f>IF(TRIM(upload!$A79)="", "", upload!BP79)</f>
        <v>0</v>
      </c>
      <c r="BQ79" s="84"/>
      <c r="BR79" s="84">
        <f>IF(upload!$A79&lt;&gt;"", upload!BR79, "")</f>
        <v>0</v>
      </c>
    </row>
    <row r="80" spans="1:70">
      <c r="A80" s="188" t="str">
        <f>IF(upload!$A80&lt;&gt;"", upload!A80, "")</f>
        <v>Santini Bike Exchange Long Sleeve Green Male Thermal Jersey 28019</v>
      </c>
      <c r="B80" s="178" t="str">
        <f>IF(TRIM(upload!$A80)="", "", upload!B80)</f>
        <v/>
      </c>
      <c r="C80" s="178">
        <f>IF(TRIM(upload!$A80)="", "", upload!C80)</f>
        <v>0</v>
      </c>
      <c r="D80" s="178" t="str">
        <f>IF(TRIM(upload!$A80)="", "", upload!D80)</f>
        <v/>
      </c>
      <c r="E80" s="178">
        <f>IF(TRIM(upload!$A80)="", "", upload!E80)</f>
        <v>0</v>
      </c>
      <c r="F80" s="178" t="str">
        <f>IF(TRIM(upload!$A80)="", "", upload!F80)</f>
        <v/>
      </c>
      <c r="G80" s="178">
        <f>IF(TRIM(upload!$A80)="", "", upload!G80)</f>
        <v>0</v>
      </c>
      <c r="H80" s="178">
        <f>IF(TRIM(upload!$A80)="", "", upload!H80)</f>
        <v>0</v>
      </c>
      <c r="I80" s="178" t="str">
        <f>IF(TRIM(upload!$A80)="", "", upload!I80)</f>
        <v/>
      </c>
      <c r="J80" s="178" t="str">
        <f>IF(TRIM(upload!$A80)="", "", upload!J80)</f>
        <v/>
      </c>
      <c r="K80" s="178">
        <f>IF(TRIM(upload!$A80)="", "", upload!K80)</f>
        <v>0</v>
      </c>
      <c r="L80" s="178">
        <f>IF(TRIM(upload!$A80)="", "", upload!L80)</f>
        <v>0</v>
      </c>
      <c r="M80" s="178">
        <f>IF(TRIM(upload!$A80)="", "", upload!M80)</f>
        <v>0</v>
      </c>
      <c r="N80" s="178">
        <f>IF(TRIM(upload!$A80)="", "", upload!N80)</f>
        <v>0</v>
      </c>
      <c r="O80" s="178" t="str">
        <f>IF(TRIM(upload!$A80)="", "", upload!O80)</f>
        <v/>
      </c>
      <c r="P80" s="178" t="str">
        <f>IF(TRIM(upload!$A80)="", "", upload!P80)</f>
        <v/>
      </c>
      <c r="Q80" s="178">
        <f>IF(TRIM(upload!$A80)="", "", upload!Q80)</f>
        <v>0</v>
      </c>
      <c r="R80" s="178" t="str">
        <f>IF(TRIM(upload!$A80)="", "", upload!R80)</f>
        <v/>
      </c>
      <c r="S80" s="178">
        <f>IF(TRIM(upload!$A80)="", "", upload!S80)</f>
        <v>0</v>
      </c>
      <c r="T80" s="178">
        <f>IF(TRIM(upload!$A80)="", "", upload!T80)</f>
        <v>0</v>
      </c>
      <c r="U80" s="178" t="str">
        <f>IF(TRIM(upload!$A80)="", "", upload!U80)</f>
        <v/>
      </c>
      <c r="V80" s="178" t="str">
        <f>IF(TRIM(upload!$A80)="", "", upload!V80)</f>
        <v/>
      </c>
      <c r="W80" s="178">
        <f>IF(TRIM(upload!$A80)="", "", upload!W80)</f>
        <v>0</v>
      </c>
      <c r="X80" s="178">
        <f>IF(TRIM(upload!$A80)="", "", upload!X80)</f>
        <v>0</v>
      </c>
      <c r="Y80" s="178" t="str">
        <f>IF(TRIM(upload!$A80)="", "", upload!Y80)</f>
        <v/>
      </c>
      <c r="Z80" s="178">
        <f>IF(TRIM(upload!$A80)="", "", upload!Z80)</f>
        <v>0</v>
      </c>
      <c r="AA80" s="178">
        <f>IF(TRIM(upload!$A80)="", "", upload!AA80)</f>
        <v>3</v>
      </c>
      <c r="AB80" s="178" t="str">
        <f>IF(TRIM(upload!$A80)="", "", upload!AB80)</f>
        <v>Santini Bike Exchange Long Sleeve Green Male Thermal Jersey</v>
      </c>
      <c r="AC80" s="178">
        <f>IF(TRIM(upload!$A80)="", "", upload!AC80)</f>
        <v>0</v>
      </c>
      <c r="AD80" s="178" t="str">
        <f>IF(TRIM(upload!$A80)="", "", upload!AD80)</f>
        <v/>
      </c>
      <c r="AE80" s="178">
        <f>IF(TRIM(upload!$A80)="", "", upload!AE80)</f>
        <v>0</v>
      </c>
      <c r="AF80" s="178">
        <f>IF(TRIM(upload!$A80)="", "", upload!AF80)</f>
        <v>0</v>
      </c>
      <c r="AG80" s="178" t="str">
        <f>IF(TRIM(upload!$A80)="", "", upload!AG80)</f>
        <v/>
      </c>
      <c r="AH80" s="178">
        <f>IF(TRIM(upload!$A80)="", "", upload!AH80)</f>
        <v>0</v>
      </c>
      <c r="AI80" s="178">
        <f>IF(TRIM(upload!$A80)="", "", upload!AI80)</f>
        <v>0</v>
      </c>
      <c r="AJ80" s="178" t="str">
        <f>IF(TRIM(upload!$A80)="", "", upload!AJ80)</f>
        <v/>
      </c>
      <c r="AK80" s="178">
        <f>IF(TRIM(upload!$A80)="", "", upload!AK80)</f>
        <v>0</v>
      </c>
      <c r="AL80" s="178">
        <f>IF(TRIM(upload!$A80)="", "", upload!AL80)</f>
        <v>0</v>
      </c>
      <c r="AM80" s="178">
        <f>IF(TRIM(upload!$A80)="", "", upload!AM80)</f>
        <v>0</v>
      </c>
      <c r="AN80" s="178">
        <f>IF(TRIM(upload!$A80)="", "", upload!AN80)</f>
        <v>0</v>
      </c>
      <c r="AO80" s="178">
        <f>IF(TRIM(upload!$A80)="", "", upload!AO80)</f>
        <v>0</v>
      </c>
      <c r="AP80" s="178">
        <f>IF(TRIM(upload!$A80)="", "", upload!AP80)</f>
        <v>0</v>
      </c>
      <c r="AQ80" s="178">
        <f>IF(TRIM(upload!$A80)="", "", upload!AQ80)</f>
        <v>0</v>
      </c>
      <c r="AR80" s="178">
        <f>IF(TRIM(upload!$A80)="", "", upload!AR80)</f>
        <v>0</v>
      </c>
      <c r="AS80" s="178">
        <f>IF(TRIM(upload!$A80)="", "", upload!AS80)</f>
        <v>0</v>
      </c>
      <c r="AT80" s="178" t="str">
        <f>IF(TRIM(upload!$A80)="", "", upload!AT80)</f>
        <v/>
      </c>
      <c r="AU80" s="178">
        <f>IF(TRIM(upload!$A80)="", "", upload!AU80)</f>
        <v>0</v>
      </c>
      <c r="AV80" s="178">
        <f>IF(TRIM(upload!$A80)="", "", upload!AV80)</f>
        <v>0</v>
      </c>
      <c r="AW80" s="178">
        <f>IF(TRIM(upload!$A80)="", "", upload!AW80)</f>
        <v>0</v>
      </c>
      <c r="AX80" s="178">
        <f>IF(TRIM(upload!$A80)="", "", upload!AX80)</f>
        <v>0</v>
      </c>
      <c r="AY80" s="178">
        <f>IF(TRIM(upload!$A80)="", "", upload!AY80)</f>
        <v>0</v>
      </c>
      <c r="AZ80" s="178">
        <f>IF(TRIM(upload!$A80)="", "", upload!AZ80)</f>
        <v>0</v>
      </c>
      <c r="BA80" s="178">
        <f>IF(TRIM(upload!$A80)="", "", upload!BA80)</f>
        <v>0</v>
      </c>
      <c r="BB80" s="178">
        <f>IF(TRIM(upload!$A80)="", "", upload!BB80)</f>
        <v>0</v>
      </c>
      <c r="BC80" s="178">
        <f>IF(TRIM(upload!$A80)="", "", upload!BC80)</f>
        <v>0</v>
      </c>
      <c r="BD80" s="178">
        <f>IF(TRIM(upload!$A80)="", "", upload!BD80)</f>
        <v>0</v>
      </c>
      <c r="BE80" s="178">
        <f>IF(TRIM(upload!$A80)="", "", upload!BE80)</f>
        <v>0</v>
      </c>
      <c r="BF80" s="178">
        <f>IF(TRIM(upload!$A80)="", "", upload!BF80)</f>
        <v>0</v>
      </c>
      <c r="BG80" s="178">
        <f>IF(TRIM(upload!$A80)="", "", upload!BG80)</f>
        <v>0</v>
      </c>
      <c r="BH80" s="178">
        <f>IF(TRIM(upload!$A80)="", "", upload!BH80)</f>
        <v>0</v>
      </c>
      <c r="BI80" s="178">
        <f>IF(TRIM(upload!$A80)="", "", upload!BI80)</f>
        <v>0</v>
      </c>
      <c r="BJ80" s="178">
        <f>IF(TRIM(upload!$A80)="", "", upload!BJ80)</f>
        <v>0</v>
      </c>
      <c r="BK80" s="178">
        <f>IF(TRIM(upload!$A80)="", "", upload!BK80)</f>
        <v>0</v>
      </c>
      <c r="BL80" s="178">
        <f>IF(TRIM(upload!$A80)="", "", upload!BL80)</f>
        <v>0</v>
      </c>
      <c r="BM80" s="178">
        <f>IF(TRIM(upload!$A80)="", "", upload!BM80)</f>
        <v>0</v>
      </c>
      <c r="BN80" s="178">
        <f>IF(TRIM(upload!$A80)="", "", upload!BN80)</f>
        <v>0</v>
      </c>
      <c r="BO80" s="178">
        <f>IF(TRIM(upload!$A80)="", "", upload!BO80)</f>
        <v>0</v>
      </c>
      <c r="BP80" s="178">
        <f>IF(TRIM(upload!$A80)="", "", upload!BP80)</f>
        <v>0</v>
      </c>
      <c r="BQ80" s="84"/>
      <c r="BR80" s="84">
        <f>IF(upload!$A80&lt;&gt;"", upload!BR80, "")</f>
        <v>0</v>
      </c>
    </row>
    <row r="81" spans="1:70">
      <c r="A81" s="188" t="str">
        <f>IF(upload!$A81&lt;&gt;"", upload!A81, "")</f>
        <v>Santini Bike Exchange Long Sleeve Green Male Thermal Jersey 28019</v>
      </c>
      <c r="B81" s="178" t="str">
        <f>IF(TRIM(upload!$A81)="", "", upload!B81)</f>
        <v/>
      </c>
      <c r="C81" s="178">
        <f>IF(TRIM(upload!$A81)="", "", upload!C81)</f>
        <v>0</v>
      </c>
      <c r="D81" s="178" t="str">
        <f>IF(TRIM(upload!$A81)="", "", upload!D81)</f>
        <v/>
      </c>
      <c r="E81" s="178">
        <f>IF(TRIM(upload!$A81)="", "", upload!E81)</f>
        <v>0</v>
      </c>
      <c r="F81" s="178" t="str">
        <f>IF(TRIM(upload!$A81)="", "", upload!F81)</f>
        <v/>
      </c>
      <c r="G81" s="178">
        <f>IF(TRIM(upload!$A81)="", "", upload!G81)</f>
        <v>0</v>
      </c>
      <c r="H81" s="178">
        <f>IF(TRIM(upload!$A81)="", "", upload!H81)</f>
        <v>0</v>
      </c>
      <c r="I81" s="178" t="str">
        <f>IF(TRIM(upload!$A81)="", "", upload!I81)</f>
        <v/>
      </c>
      <c r="J81" s="178" t="str">
        <f>IF(TRIM(upload!$A81)="", "", upload!J81)</f>
        <v/>
      </c>
      <c r="K81" s="178">
        <f>IF(TRIM(upload!$A81)="", "", upload!K81)</f>
        <v>0</v>
      </c>
      <c r="L81" s="178">
        <f>IF(TRIM(upload!$A81)="", "", upload!L81)</f>
        <v>0</v>
      </c>
      <c r="M81" s="178">
        <f>IF(TRIM(upload!$A81)="", "", upload!M81)</f>
        <v>0</v>
      </c>
      <c r="N81" s="178">
        <f>IF(TRIM(upload!$A81)="", "", upload!N81)</f>
        <v>0</v>
      </c>
      <c r="O81" s="178" t="str">
        <f>IF(TRIM(upload!$A81)="", "", upload!O81)</f>
        <v/>
      </c>
      <c r="P81" s="178" t="str">
        <f>IF(TRIM(upload!$A81)="", "", upload!P81)</f>
        <v/>
      </c>
      <c r="Q81" s="178">
        <f>IF(TRIM(upload!$A81)="", "", upload!Q81)</f>
        <v>0</v>
      </c>
      <c r="R81" s="178" t="str">
        <f>IF(TRIM(upload!$A81)="", "", upload!R81)</f>
        <v/>
      </c>
      <c r="S81" s="178">
        <f>IF(TRIM(upload!$A81)="", "", upload!S81)</f>
        <v>0</v>
      </c>
      <c r="T81" s="178">
        <f>IF(TRIM(upload!$A81)="", "", upload!T81)</f>
        <v>0</v>
      </c>
      <c r="U81" s="178" t="str">
        <f>IF(TRIM(upload!$A81)="", "", upload!U81)</f>
        <v/>
      </c>
      <c r="V81" s="178" t="str">
        <f>IF(TRIM(upload!$A81)="", "", upload!V81)</f>
        <v/>
      </c>
      <c r="W81" s="178">
        <f>IF(TRIM(upload!$A81)="", "", upload!W81)</f>
        <v>0</v>
      </c>
      <c r="X81" s="178">
        <f>IF(TRIM(upload!$A81)="", "", upload!X81)</f>
        <v>0</v>
      </c>
      <c r="Y81" s="178" t="str">
        <f>IF(TRIM(upload!$A81)="", "", upload!Y81)</f>
        <v/>
      </c>
      <c r="Z81" s="178">
        <f>IF(TRIM(upload!$A81)="", "", upload!Z81)</f>
        <v>0</v>
      </c>
      <c r="AA81" s="178">
        <f>IF(TRIM(upload!$A81)="", "", upload!AA81)</f>
        <v>4</v>
      </c>
      <c r="AB81" s="178" t="str">
        <f>IF(TRIM(upload!$A81)="", "", upload!AB81)</f>
        <v>Santini Bike Exchange Long Sleeve Green Male Thermal Jersey</v>
      </c>
      <c r="AC81" s="178">
        <f>IF(TRIM(upload!$A81)="", "", upload!AC81)</f>
        <v>0</v>
      </c>
      <c r="AD81" s="178" t="str">
        <f>IF(TRIM(upload!$A81)="", "", upload!AD81)</f>
        <v/>
      </c>
      <c r="AE81" s="178">
        <f>IF(TRIM(upload!$A81)="", "", upload!AE81)</f>
        <v>0</v>
      </c>
      <c r="AF81" s="178">
        <f>IF(TRIM(upload!$A81)="", "", upload!AF81)</f>
        <v>0</v>
      </c>
      <c r="AG81" s="178" t="str">
        <f>IF(TRIM(upload!$A81)="", "", upload!AG81)</f>
        <v/>
      </c>
      <c r="AH81" s="178">
        <f>IF(TRIM(upload!$A81)="", "", upload!AH81)</f>
        <v>0</v>
      </c>
      <c r="AI81" s="178">
        <f>IF(TRIM(upload!$A81)="", "", upload!AI81)</f>
        <v>0</v>
      </c>
      <c r="AJ81" s="178" t="str">
        <f>IF(TRIM(upload!$A81)="", "", upload!AJ81)</f>
        <v/>
      </c>
      <c r="AK81" s="178">
        <f>IF(TRIM(upload!$A81)="", "", upload!AK81)</f>
        <v>0</v>
      </c>
      <c r="AL81" s="178">
        <f>IF(TRIM(upload!$A81)="", "", upload!AL81)</f>
        <v>0</v>
      </c>
      <c r="AM81" s="178">
        <f>IF(TRIM(upload!$A81)="", "", upload!AM81)</f>
        <v>0</v>
      </c>
      <c r="AN81" s="178">
        <f>IF(TRIM(upload!$A81)="", "", upload!AN81)</f>
        <v>0</v>
      </c>
      <c r="AO81" s="178">
        <f>IF(TRIM(upload!$A81)="", "", upload!AO81)</f>
        <v>0</v>
      </c>
      <c r="AP81" s="178">
        <f>IF(TRIM(upload!$A81)="", "", upload!AP81)</f>
        <v>0</v>
      </c>
      <c r="AQ81" s="178">
        <f>IF(TRIM(upload!$A81)="", "", upload!AQ81)</f>
        <v>0</v>
      </c>
      <c r="AR81" s="178">
        <f>IF(TRIM(upload!$A81)="", "", upload!AR81)</f>
        <v>0</v>
      </c>
      <c r="AS81" s="178">
        <f>IF(TRIM(upload!$A81)="", "", upload!AS81)</f>
        <v>0</v>
      </c>
      <c r="AT81" s="178" t="str">
        <f>IF(TRIM(upload!$A81)="", "", upload!AT81)</f>
        <v/>
      </c>
      <c r="AU81" s="178">
        <f>IF(TRIM(upload!$A81)="", "", upload!AU81)</f>
        <v>0</v>
      </c>
      <c r="AV81" s="178">
        <f>IF(TRIM(upload!$A81)="", "", upload!AV81)</f>
        <v>0</v>
      </c>
      <c r="AW81" s="178">
        <f>IF(TRIM(upload!$A81)="", "", upload!AW81)</f>
        <v>0</v>
      </c>
      <c r="AX81" s="178">
        <f>IF(TRIM(upload!$A81)="", "", upload!AX81)</f>
        <v>0</v>
      </c>
      <c r="AY81" s="178">
        <f>IF(TRIM(upload!$A81)="", "", upload!AY81)</f>
        <v>0</v>
      </c>
      <c r="AZ81" s="178">
        <f>IF(TRIM(upload!$A81)="", "", upload!AZ81)</f>
        <v>0</v>
      </c>
      <c r="BA81" s="178">
        <f>IF(TRIM(upload!$A81)="", "", upload!BA81)</f>
        <v>0</v>
      </c>
      <c r="BB81" s="178">
        <f>IF(TRIM(upload!$A81)="", "", upload!BB81)</f>
        <v>0</v>
      </c>
      <c r="BC81" s="178">
        <f>IF(TRIM(upload!$A81)="", "", upload!BC81)</f>
        <v>0</v>
      </c>
      <c r="BD81" s="178">
        <f>IF(TRIM(upload!$A81)="", "", upload!BD81)</f>
        <v>0</v>
      </c>
      <c r="BE81" s="178">
        <f>IF(TRIM(upload!$A81)="", "", upload!BE81)</f>
        <v>0</v>
      </c>
      <c r="BF81" s="178">
        <f>IF(TRIM(upload!$A81)="", "", upload!BF81)</f>
        <v>0</v>
      </c>
      <c r="BG81" s="178">
        <f>IF(TRIM(upload!$A81)="", "", upload!BG81)</f>
        <v>0</v>
      </c>
      <c r="BH81" s="178">
        <f>IF(TRIM(upload!$A81)="", "", upload!BH81)</f>
        <v>0</v>
      </c>
      <c r="BI81" s="178">
        <f>IF(TRIM(upload!$A81)="", "", upload!BI81)</f>
        <v>0</v>
      </c>
      <c r="BJ81" s="178">
        <f>IF(TRIM(upload!$A81)="", "", upload!BJ81)</f>
        <v>0</v>
      </c>
      <c r="BK81" s="178">
        <f>IF(TRIM(upload!$A81)="", "", upload!BK81)</f>
        <v>0</v>
      </c>
      <c r="BL81" s="178">
        <f>IF(TRIM(upload!$A81)="", "", upload!BL81)</f>
        <v>0</v>
      </c>
      <c r="BM81" s="178">
        <f>IF(TRIM(upload!$A81)="", "", upload!BM81)</f>
        <v>0</v>
      </c>
      <c r="BN81" s="178">
        <f>IF(TRIM(upload!$A81)="", "", upload!BN81)</f>
        <v>0</v>
      </c>
      <c r="BO81" s="178">
        <f>IF(TRIM(upload!$A81)="", "", upload!BO81)</f>
        <v>0</v>
      </c>
      <c r="BP81" s="178">
        <f>IF(TRIM(upload!$A81)="", "", upload!BP81)</f>
        <v>0</v>
      </c>
      <c r="BQ81" s="84"/>
      <c r="BR81" s="84">
        <f>IF(upload!$A81&lt;&gt;"", upload!BR81, "")</f>
        <v>0</v>
      </c>
    </row>
    <row r="82" spans="1:70">
      <c r="A82" s="188" t="str">
        <f>IF(upload!$A82&lt;&gt;"", upload!A82, "")</f>
        <v>Ekoi Education First Long Sleeve Yellow Female Thermal baselayer 28020</v>
      </c>
      <c r="B82" s="178" t="str">
        <f>IF(TRIM(upload!$A82)="", "", upload!B82)</f>
        <v>Ekoi Education First Long Sleeve Yellow Female Thermal baselayer</v>
      </c>
      <c r="C82" s="178" t="str">
        <f ca="1">IF(TRIM(upload!$A82)="", "", upload!C82)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00028020 7-A-5&lt;/body&gt;&lt;/html&gt;</v>
      </c>
      <c r="D82" s="178" t="str">
        <f>IF(TRIM(upload!$A82)="", "", upload!D82)</f>
        <v>vc80</v>
      </c>
      <c r="E82" s="178" t="str">
        <f>IF(TRIM(upload!$A82)="", "", upload!E82)</f>
        <v>Sporting Goods &gt; Outdoor Recreation &gt; Cycling &gt; Cycling Apparel &amp; Accessories</v>
      </c>
      <c r="F82" s="178" t="str">
        <f>IF(TRIM(upload!$A82)="", "", upload!F82)</f>
        <v>Base layer</v>
      </c>
      <c r="G82" s="178" t="str">
        <f>IF(TRIM(upload!$A82)="", "", upload!G82)</f>
        <v>New Arrivals, __label:New Arrivals</v>
      </c>
      <c r="H82" s="178" t="b">
        <f>IF(TRIM(upload!$A82)="", "", upload!H82)</f>
        <v>0</v>
      </c>
      <c r="I82" s="178" t="str">
        <f>IF(TRIM(upload!$A82)="", "", upload!I82)</f>
        <v>Size</v>
      </c>
      <c r="J82" s="178" t="str">
        <f>IF(TRIM(upload!$A82)="", "", upload!J82)</f>
        <v>M</v>
      </c>
      <c r="K82" s="178">
        <f>IF(TRIM(upload!$A82)="", "", upload!K82)</f>
        <v>0</v>
      </c>
      <c r="L82" s="178">
        <f>IF(TRIM(upload!$A82)="", "", upload!L82)</f>
        <v>0</v>
      </c>
      <c r="M82" s="178">
        <f>IF(TRIM(upload!$A82)="", "", upload!M82)</f>
        <v>0</v>
      </c>
      <c r="N82" s="178">
        <f>IF(TRIM(upload!$A82)="", "", upload!N82)</f>
        <v>0</v>
      </c>
      <c r="O82" s="178" t="str">
        <f>IF(TRIM(upload!$A82)="", "", upload!O82)</f>
        <v>00028020 7-A-5</v>
      </c>
      <c r="P82" s="178">
        <f>IF(TRIM(upload!$A82)="", "", upload!P82)</f>
        <v>150</v>
      </c>
      <c r="Q82" s="178" t="str">
        <f>IF(TRIM(upload!$A82)="", "", upload!Q82)</f>
        <v>shopify</v>
      </c>
      <c r="R82" s="178">
        <f>IF(TRIM(upload!$A82)="", "", upload!R82)</f>
        <v>3</v>
      </c>
      <c r="S82" s="178" t="str">
        <f>IF(TRIM(upload!$A82)="", "", upload!S82)</f>
        <v>deny</v>
      </c>
      <c r="T82" s="178" t="str">
        <f>IF(TRIM(upload!$A82)="", "", upload!T82)</f>
        <v>manual</v>
      </c>
      <c r="U82" s="178">
        <f>IF(TRIM(upload!$A82)="", "", upload!U82)</f>
        <v>19.986167000000002</v>
      </c>
      <c r="V82" s="178">
        <f>IF(TRIM(upload!$A82)="", "", upload!V82)</f>
        <v>0</v>
      </c>
      <c r="W82" s="178" t="b">
        <f>IF(TRIM(upload!$A82)="", "", upload!W82)</f>
        <v>1</v>
      </c>
      <c r="X82" s="178" t="b">
        <f>IF(TRIM(upload!$A82)="", "", upload!X82)</f>
        <v>1</v>
      </c>
      <c r="Y82" s="178" t="str">
        <f>IF(TRIM(upload!$A82)="", "", upload!Y82)</f>
        <v>28020</v>
      </c>
      <c r="Z82" s="178">
        <f>IF(TRIM(upload!$A82)="", "", upload!Z82)</f>
        <v>0</v>
      </c>
      <c r="AA82" s="178">
        <f>IF(TRIM(upload!$A82)="", "", upload!AA82)</f>
        <v>1</v>
      </c>
      <c r="AB82" s="178" t="str">
        <f>IF(TRIM(upload!$A82)="", "", upload!AB82)</f>
        <v>Ekoi Education First Long Sleeve Yellow Female Thermal baselayer</v>
      </c>
      <c r="AC82" s="178" t="b">
        <f>IF(TRIM(upload!$A82)="", "", upload!AC82)</f>
        <v>0</v>
      </c>
      <c r="AD82" s="178" t="str">
        <f>IF(TRIM(upload!$A82)="", "", upload!AD82)</f>
        <v>Ekoi Education First Long Sleeve Yellow Female Thermal baselayer</v>
      </c>
      <c r="AE82" s="178">
        <f>IF(TRIM(upload!$A82)="", "", upload!AE82)</f>
        <v>0</v>
      </c>
      <c r="AF82" s="178" t="str">
        <f>IF(TRIM(upload!$A82)="", "", upload!AF82)</f>
        <v>Cycling Apparel &amp; Accessories</v>
      </c>
      <c r="AG82" s="178" t="str">
        <f>IF(TRIM(upload!$A82)="", "", upload!AG82)</f>
        <v>female</v>
      </c>
      <c r="AH82" s="178">
        <f>IF(TRIM(upload!$A82)="", "", upload!AH82)</f>
        <v>0</v>
      </c>
      <c r="AI82" s="178">
        <f>IF(TRIM(upload!$A82)="", "", upload!AI82)</f>
        <v>0</v>
      </c>
      <c r="AJ82" s="178" t="str">
        <f>IF(TRIM(upload!$A82)="", "", upload!AJ82)</f>
        <v>new</v>
      </c>
      <c r="AK82" s="178" t="b">
        <f>IF(TRIM(upload!$A82)="", "", upload!AK82)</f>
        <v>1</v>
      </c>
      <c r="AL82" s="178">
        <f>IF(TRIM(upload!$A82)="", "", upload!AL82)</f>
        <v>0</v>
      </c>
      <c r="AM82" s="178">
        <f>IF(TRIM(upload!$A82)="", "", upload!AM82)</f>
        <v>0</v>
      </c>
      <c r="AN82" s="178">
        <f>IF(TRIM(upload!$A82)="", "", upload!AN82)</f>
        <v>0</v>
      </c>
      <c r="AO82" s="178">
        <f>IF(TRIM(upload!$A82)="", "", upload!AO82)</f>
        <v>0</v>
      </c>
      <c r="AP82" s="178">
        <f>IF(TRIM(upload!$A82)="", "", upload!AP82)</f>
        <v>0</v>
      </c>
      <c r="AQ82" s="178">
        <f>IF(TRIM(upload!$A82)="", "", upload!AQ82)</f>
        <v>0</v>
      </c>
      <c r="AR82" s="178" t="str">
        <f>IF(TRIM(upload!$A82)="", "", upload!AR82)</f>
        <v>kg</v>
      </c>
      <c r="AS82" s="178">
        <f>IF(TRIM(upload!$A82)="", "", upload!AS82)</f>
        <v>0</v>
      </c>
      <c r="AT82" s="178">
        <f>IF(TRIM(upload!$A82)="", "", upload!AT82)</f>
        <v>2</v>
      </c>
      <c r="AU82" s="178" t="b">
        <f>IF(TRIM(upload!$A82)="", "", upload!AU82)</f>
        <v>1</v>
      </c>
      <c r="AV82" s="178">
        <f>IF(TRIM(upload!$A82)="", "", upload!AV82)</f>
        <v>0</v>
      </c>
      <c r="AW82" s="178">
        <f>IF(TRIM(upload!$A82)="", "", upload!AW82)</f>
        <v>0</v>
      </c>
      <c r="AX82" s="178" t="b">
        <f>IF(TRIM(upload!$A82)="", "", upload!AX82)</f>
        <v>1</v>
      </c>
      <c r="AY82" s="178">
        <f>IF(TRIM(upload!$A82)="", "", upload!AY82)</f>
        <v>0</v>
      </c>
      <c r="AZ82" s="178">
        <f>IF(TRIM(upload!$A82)="", "", upload!AZ82)</f>
        <v>0</v>
      </c>
      <c r="BA82" s="178" t="b">
        <f>IF(TRIM(upload!$A82)="", "", upload!BA82)</f>
        <v>1</v>
      </c>
      <c r="BB82" s="178">
        <f>IF(TRIM(upload!$A82)="", "", upload!BB82)</f>
        <v>0</v>
      </c>
      <c r="BC82" s="178">
        <f>IF(TRIM(upload!$A82)="", "", upload!BC82)</f>
        <v>0</v>
      </c>
      <c r="BD82" s="178" t="b">
        <f>IF(TRIM(upload!$A82)="", "", upload!BD82)</f>
        <v>1</v>
      </c>
      <c r="BE82" s="178">
        <f>IF(TRIM(upload!$A82)="", "", upload!BE82)</f>
        <v>0</v>
      </c>
      <c r="BF82" s="178">
        <f>IF(TRIM(upload!$A82)="", "", upload!BF82)</f>
        <v>0</v>
      </c>
      <c r="BG82" s="178" t="b">
        <f>IF(TRIM(upload!$A82)="", "", upload!BG82)</f>
        <v>1</v>
      </c>
      <c r="BH82" s="178">
        <f>IF(TRIM(upload!$A82)="", "", upload!BH82)</f>
        <v>0</v>
      </c>
      <c r="BI82" s="178">
        <f>IF(TRIM(upload!$A82)="", "", upload!BI82)</f>
        <v>0</v>
      </c>
      <c r="BJ82" s="178" t="b">
        <f>IF(TRIM(upload!$A82)="", "", upload!BJ82)</f>
        <v>1</v>
      </c>
      <c r="BK82" s="178">
        <f>IF(TRIM(upload!$A82)="", "", upload!BK82)</f>
        <v>0</v>
      </c>
      <c r="BL82" s="178">
        <f>IF(TRIM(upload!$A82)="", "", upload!BL82)</f>
        <v>0</v>
      </c>
      <c r="BM82" s="178" t="b">
        <f>IF(TRIM(upload!$A82)="", "", upload!BM82)</f>
        <v>1</v>
      </c>
      <c r="BN82" s="178">
        <f>IF(TRIM(upload!$A82)="", "", upload!BN82)</f>
        <v>0</v>
      </c>
      <c r="BO82" s="178">
        <f>IF(TRIM(upload!$A82)="", "", upload!BO82)</f>
        <v>0</v>
      </c>
      <c r="BP82" s="178" t="str">
        <f>IF(TRIM(upload!$A82)="", "", upload!BP82)</f>
        <v>draft</v>
      </c>
      <c r="BQ82" s="84"/>
      <c r="BR82" s="84">
        <f>IF(upload!$A82&lt;&gt;"", upload!BR82, "")</f>
        <v>0</v>
      </c>
    </row>
    <row r="83" spans="1:70">
      <c r="A83" s="188" t="str">
        <f>IF(upload!$A83&lt;&gt;"", upload!A83, "")</f>
        <v>Ekoi Education First Long Sleeve Yellow Female Thermal baselayer 28020</v>
      </c>
      <c r="B83" s="178" t="str">
        <f>IF(TRIM(upload!$A83)="", "", upload!B83)</f>
        <v/>
      </c>
      <c r="C83" s="178">
        <f>IF(TRIM(upload!$A83)="", "", upload!C83)</f>
        <v>0</v>
      </c>
      <c r="D83" s="178" t="str">
        <f>IF(TRIM(upload!$A83)="", "", upload!D83)</f>
        <v/>
      </c>
      <c r="E83" s="178">
        <f>IF(TRIM(upload!$A83)="", "", upload!E83)</f>
        <v>0</v>
      </c>
      <c r="F83" s="178" t="str">
        <f>IF(TRIM(upload!$A83)="", "", upload!F83)</f>
        <v/>
      </c>
      <c r="G83" s="178">
        <f>IF(TRIM(upload!$A83)="", "", upload!G83)</f>
        <v>0</v>
      </c>
      <c r="H83" s="178">
        <f>IF(TRIM(upload!$A83)="", "", upload!H83)</f>
        <v>0</v>
      </c>
      <c r="I83" s="178" t="str">
        <f>IF(TRIM(upload!$A83)="", "", upload!I83)</f>
        <v/>
      </c>
      <c r="J83" s="178" t="str">
        <f>IF(TRIM(upload!$A83)="", "", upload!J83)</f>
        <v/>
      </c>
      <c r="K83" s="178">
        <f>IF(TRIM(upload!$A83)="", "", upload!K83)</f>
        <v>0</v>
      </c>
      <c r="L83" s="178">
        <f>IF(TRIM(upload!$A83)="", "", upload!L83)</f>
        <v>0</v>
      </c>
      <c r="M83" s="178">
        <f>IF(TRIM(upload!$A83)="", "", upload!M83)</f>
        <v>0</v>
      </c>
      <c r="N83" s="178">
        <f>IF(TRIM(upload!$A83)="", "", upload!N83)</f>
        <v>0</v>
      </c>
      <c r="O83" s="178" t="str">
        <f>IF(TRIM(upload!$A83)="", "", upload!O83)</f>
        <v/>
      </c>
      <c r="P83" s="178" t="str">
        <f>IF(TRIM(upload!$A83)="", "", upload!P83)</f>
        <v/>
      </c>
      <c r="Q83" s="178">
        <f>IF(TRIM(upload!$A83)="", "", upload!Q83)</f>
        <v>0</v>
      </c>
      <c r="R83" s="178" t="str">
        <f>IF(TRIM(upload!$A83)="", "", upload!R83)</f>
        <v/>
      </c>
      <c r="S83" s="178">
        <f>IF(TRIM(upload!$A83)="", "", upload!S83)</f>
        <v>0</v>
      </c>
      <c r="T83" s="178">
        <f>IF(TRIM(upload!$A83)="", "", upload!T83)</f>
        <v>0</v>
      </c>
      <c r="U83" s="178" t="str">
        <f>IF(TRIM(upload!$A83)="", "", upload!U83)</f>
        <v/>
      </c>
      <c r="V83" s="178" t="str">
        <f>IF(TRIM(upload!$A83)="", "", upload!V83)</f>
        <v/>
      </c>
      <c r="W83" s="178">
        <f>IF(TRIM(upload!$A83)="", "", upload!W83)</f>
        <v>0</v>
      </c>
      <c r="X83" s="178">
        <f>IF(TRIM(upload!$A83)="", "", upload!X83)</f>
        <v>0</v>
      </c>
      <c r="Y83" s="178" t="str">
        <f>IF(TRIM(upload!$A83)="", "", upload!Y83)</f>
        <v/>
      </c>
      <c r="Z83" s="178">
        <f>IF(TRIM(upload!$A83)="", "", upload!Z83)</f>
        <v>0</v>
      </c>
      <c r="AA83" s="178">
        <f>IF(TRIM(upload!$A83)="", "", upload!AA83)</f>
        <v>2</v>
      </c>
      <c r="AB83" s="178" t="str">
        <f>IF(TRIM(upload!$A83)="", "", upload!AB83)</f>
        <v>Ekoi Education First Long Sleeve Yellow Female Thermal baselayer</v>
      </c>
      <c r="AC83" s="178">
        <f>IF(TRIM(upload!$A83)="", "", upload!AC83)</f>
        <v>0</v>
      </c>
      <c r="AD83" s="178" t="str">
        <f>IF(TRIM(upload!$A83)="", "", upload!AD83)</f>
        <v/>
      </c>
      <c r="AE83" s="178">
        <f>IF(TRIM(upload!$A83)="", "", upload!AE83)</f>
        <v>0</v>
      </c>
      <c r="AF83" s="178">
        <f>IF(TRIM(upload!$A83)="", "", upload!AF83)</f>
        <v>0</v>
      </c>
      <c r="AG83" s="178" t="str">
        <f>IF(TRIM(upload!$A83)="", "", upload!AG83)</f>
        <v/>
      </c>
      <c r="AH83" s="178">
        <f>IF(TRIM(upload!$A83)="", "", upload!AH83)</f>
        <v>0</v>
      </c>
      <c r="AI83" s="178">
        <f>IF(TRIM(upload!$A83)="", "", upload!AI83)</f>
        <v>0</v>
      </c>
      <c r="AJ83" s="178" t="str">
        <f>IF(TRIM(upload!$A83)="", "", upload!AJ83)</f>
        <v/>
      </c>
      <c r="AK83" s="178">
        <f>IF(TRIM(upload!$A83)="", "", upload!AK83)</f>
        <v>0</v>
      </c>
      <c r="AL83" s="178">
        <f>IF(TRIM(upload!$A83)="", "", upload!AL83)</f>
        <v>0</v>
      </c>
      <c r="AM83" s="178">
        <f>IF(TRIM(upload!$A83)="", "", upload!AM83)</f>
        <v>0</v>
      </c>
      <c r="AN83" s="178">
        <f>IF(TRIM(upload!$A83)="", "", upload!AN83)</f>
        <v>0</v>
      </c>
      <c r="AO83" s="178">
        <f>IF(TRIM(upload!$A83)="", "", upload!AO83)</f>
        <v>0</v>
      </c>
      <c r="AP83" s="178">
        <f>IF(TRIM(upload!$A83)="", "", upload!AP83)</f>
        <v>0</v>
      </c>
      <c r="AQ83" s="178">
        <f>IF(TRIM(upload!$A83)="", "", upload!AQ83)</f>
        <v>0</v>
      </c>
      <c r="AR83" s="178">
        <f>IF(TRIM(upload!$A83)="", "", upload!AR83)</f>
        <v>0</v>
      </c>
      <c r="AS83" s="178">
        <f>IF(TRIM(upload!$A83)="", "", upload!AS83)</f>
        <v>0</v>
      </c>
      <c r="AT83" s="178" t="str">
        <f>IF(TRIM(upload!$A83)="", "", upload!AT83)</f>
        <v/>
      </c>
      <c r="AU83" s="178">
        <f>IF(TRIM(upload!$A83)="", "", upload!AU83)</f>
        <v>0</v>
      </c>
      <c r="AV83" s="178">
        <f>IF(TRIM(upload!$A83)="", "", upload!AV83)</f>
        <v>0</v>
      </c>
      <c r="AW83" s="178">
        <f>IF(TRIM(upload!$A83)="", "", upload!AW83)</f>
        <v>0</v>
      </c>
      <c r="AX83" s="178">
        <f>IF(TRIM(upload!$A83)="", "", upload!AX83)</f>
        <v>0</v>
      </c>
      <c r="AY83" s="178">
        <f>IF(TRIM(upload!$A83)="", "", upload!AY83)</f>
        <v>0</v>
      </c>
      <c r="AZ83" s="178">
        <f>IF(TRIM(upload!$A83)="", "", upload!AZ83)</f>
        <v>0</v>
      </c>
      <c r="BA83" s="178">
        <f>IF(TRIM(upload!$A83)="", "", upload!BA83)</f>
        <v>0</v>
      </c>
      <c r="BB83" s="178">
        <f>IF(TRIM(upload!$A83)="", "", upload!BB83)</f>
        <v>0</v>
      </c>
      <c r="BC83" s="178">
        <f>IF(TRIM(upload!$A83)="", "", upload!BC83)</f>
        <v>0</v>
      </c>
      <c r="BD83" s="178">
        <f>IF(TRIM(upload!$A83)="", "", upload!BD83)</f>
        <v>0</v>
      </c>
      <c r="BE83" s="178">
        <f>IF(TRIM(upload!$A83)="", "", upload!BE83)</f>
        <v>0</v>
      </c>
      <c r="BF83" s="178">
        <f>IF(TRIM(upload!$A83)="", "", upload!BF83)</f>
        <v>0</v>
      </c>
      <c r="BG83" s="178">
        <f>IF(TRIM(upload!$A83)="", "", upload!BG83)</f>
        <v>0</v>
      </c>
      <c r="BH83" s="178">
        <f>IF(TRIM(upload!$A83)="", "", upload!BH83)</f>
        <v>0</v>
      </c>
      <c r="BI83" s="178">
        <f>IF(TRIM(upload!$A83)="", "", upload!BI83)</f>
        <v>0</v>
      </c>
      <c r="BJ83" s="178">
        <f>IF(TRIM(upload!$A83)="", "", upload!BJ83)</f>
        <v>0</v>
      </c>
      <c r="BK83" s="178">
        <f>IF(TRIM(upload!$A83)="", "", upload!BK83)</f>
        <v>0</v>
      </c>
      <c r="BL83" s="178">
        <f>IF(TRIM(upload!$A83)="", "", upload!BL83)</f>
        <v>0</v>
      </c>
      <c r="BM83" s="178">
        <f>IF(TRIM(upload!$A83)="", "", upload!BM83)</f>
        <v>0</v>
      </c>
      <c r="BN83" s="178">
        <f>IF(TRIM(upload!$A83)="", "", upload!BN83)</f>
        <v>0</v>
      </c>
      <c r="BO83" s="178">
        <f>IF(TRIM(upload!$A83)="", "", upload!BO83)</f>
        <v>0</v>
      </c>
      <c r="BP83" s="178">
        <f>IF(TRIM(upload!$A83)="", "", upload!BP83)</f>
        <v>0</v>
      </c>
      <c r="BQ83" s="84"/>
      <c r="BR83" s="84">
        <f>IF(upload!$A83&lt;&gt;"", upload!BR83, "")</f>
        <v>0</v>
      </c>
    </row>
    <row r="84" spans="1:70">
      <c r="A84" s="188" t="str">
        <f>IF(upload!$A84&lt;&gt;"", upload!A84, "")</f>
        <v>Ekoi Education First Long Sleeve Yellow Female Thermal baselayer 28020</v>
      </c>
      <c r="B84" s="178" t="str">
        <f>IF(TRIM(upload!$A84)="", "", upload!B84)</f>
        <v/>
      </c>
      <c r="C84" s="178">
        <f>IF(TRIM(upload!$A84)="", "", upload!C84)</f>
        <v>0</v>
      </c>
      <c r="D84" s="178" t="str">
        <f>IF(TRIM(upload!$A84)="", "", upload!D84)</f>
        <v/>
      </c>
      <c r="E84" s="178">
        <f>IF(TRIM(upload!$A84)="", "", upload!E84)</f>
        <v>0</v>
      </c>
      <c r="F84" s="178" t="str">
        <f>IF(TRIM(upload!$A84)="", "", upload!F84)</f>
        <v/>
      </c>
      <c r="G84" s="178">
        <f>IF(TRIM(upload!$A84)="", "", upload!G84)</f>
        <v>0</v>
      </c>
      <c r="H84" s="178">
        <f>IF(TRIM(upload!$A84)="", "", upload!H84)</f>
        <v>0</v>
      </c>
      <c r="I84" s="178" t="str">
        <f>IF(TRIM(upload!$A84)="", "", upload!I84)</f>
        <v/>
      </c>
      <c r="J84" s="178" t="str">
        <f>IF(TRIM(upload!$A84)="", "", upload!J84)</f>
        <v/>
      </c>
      <c r="K84" s="178">
        <f>IF(TRIM(upload!$A84)="", "", upload!K84)</f>
        <v>0</v>
      </c>
      <c r="L84" s="178">
        <f>IF(TRIM(upload!$A84)="", "", upload!L84)</f>
        <v>0</v>
      </c>
      <c r="M84" s="178">
        <f>IF(TRIM(upload!$A84)="", "", upload!M84)</f>
        <v>0</v>
      </c>
      <c r="N84" s="178">
        <f>IF(TRIM(upload!$A84)="", "", upload!N84)</f>
        <v>0</v>
      </c>
      <c r="O84" s="178" t="str">
        <f>IF(TRIM(upload!$A84)="", "", upload!O84)</f>
        <v/>
      </c>
      <c r="P84" s="178" t="str">
        <f>IF(TRIM(upload!$A84)="", "", upload!P84)</f>
        <v/>
      </c>
      <c r="Q84" s="178">
        <f>IF(TRIM(upload!$A84)="", "", upload!Q84)</f>
        <v>0</v>
      </c>
      <c r="R84" s="178" t="str">
        <f>IF(TRIM(upload!$A84)="", "", upload!R84)</f>
        <v/>
      </c>
      <c r="S84" s="178">
        <f>IF(TRIM(upload!$A84)="", "", upload!S84)</f>
        <v>0</v>
      </c>
      <c r="T84" s="178">
        <f>IF(TRIM(upload!$A84)="", "", upload!T84)</f>
        <v>0</v>
      </c>
      <c r="U84" s="178" t="str">
        <f>IF(TRIM(upload!$A84)="", "", upload!U84)</f>
        <v/>
      </c>
      <c r="V84" s="178" t="str">
        <f>IF(TRIM(upload!$A84)="", "", upload!V84)</f>
        <v/>
      </c>
      <c r="W84" s="178">
        <f>IF(TRIM(upload!$A84)="", "", upload!W84)</f>
        <v>0</v>
      </c>
      <c r="X84" s="178">
        <f>IF(TRIM(upload!$A84)="", "", upload!X84)</f>
        <v>0</v>
      </c>
      <c r="Y84" s="178" t="str">
        <f>IF(TRIM(upload!$A84)="", "", upload!Y84)</f>
        <v/>
      </c>
      <c r="Z84" s="178">
        <f>IF(TRIM(upload!$A84)="", "", upload!Z84)</f>
        <v>0</v>
      </c>
      <c r="AA84" s="178">
        <f>IF(TRIM(upload!$A84)="", "", upload!AA84)</f>
        <v>3</v>
      </c>
      <c r="AB84" s="178" t="str">
        <f>IF(TRIM(upload!$A84)="", "", upload!AB84)</f>
        <v>Ekoi Education First Long Sleeve Yellow Female Thermal baselayer</v>
      </c>
      <c r="AC84" s="178">
        <f>IF(TRIM(upload!$A84)="", "", upload!AC84)</f>
        <v>0</v>
      </c>
      <c r="AD84" s="178" t="str">
        <f>IF(TRIM(upload!$A84)="", "", upload!AD84)</f>
        <v/>
      </c>
      <c r="AE84" s="178">
        <f>IF(TRIM(upload!$A84)="", "", upload!AE84)</f>
        <v>0</v>
      </c>
      <c r="AF84" s="178">
        <f>IF(TRIM(upload!$A84)="", "", upload!AF84)</f>
        <v>0</v>
      </c>
      <c r="AG84" s="178" t="str">
        <f>IF(TRIM(upload!$A84)="", "", upload!AG84)</f>
        <v/>
      </c>
      <c r="AH84" s="178">
        <f>IF(TRIM(upload!$A84)="", "", upload!AH84)</f>
        <v>0</v>
      </c>
      <c r="AI84" s="178">
        <f>IF(TRIM(upload!$A84)="", "", upload!AI84)</f>
        <v>0</v>
      </c>
      <c r="AJ84" s="178" t="str">
        <f>IF(TRIM(upload!$A84)="", "", upload!AJ84)</f>
        <v/>
      </c>
      <c r="AK84" s="178">
        <f>IF(TRIM(upload!$A84)="", "", upload!AK84)</f>
        <v>0</v>
      </c>
      <c r="AL84" s="178">
        <f>IF(TRIM(upload!$A84)="", "", upload!AL84)</f>
        <v>0</v>
      </c>
      <c r="AM84" s="178">
        <f>IF(TRIM(upload!$A84)="", "", upload!AM84)</f>
        <v>0</v>
      </c>
      <c r="AN84" s="178">
        <f>IF(TRIM(upload!$A84)="", "", upload!AN84)</f>
        <v>0</v>
      </c>
      <c r="AO84" s="178">
        <f>IF(TRIM(upload!$A84)="", "", upload!AO84)</f>
        <v>0</v>
      </c>
      <c r="AP84" s="178">
        <f>IF(TRIM(upload!$A84)="", "", upload!AP84)</f>
        <v>0</v>
      </c>
      <c r="AQ84" s="178">
        <f>IF(TRIM(upload!$A84)="", "", upload!AQ84)</f>
        <v>0</v>
      </c>
      <c r="AR84" s="178">
        <f>IF(TRIM(upload!$A84)="", "", upload!AR84)</f>
        <v>0</v>
      </c>
      <c r="AS84" s="178">
        <f>IF(TRIM(upload!$A84)="", "", upload!AS84)</f>
        <v>0</v>
      </c>
      <c r="AT84" s="178" t="str">
        <f>IF(TRIM(upload!$A84)="", "", upload!AT84)</f>
        <v/>
      </c>
      <c r="AU84" s="178">
        <f>IF(TRIM(upload!$A84)="", "", upload!AU84)</f>
        <v>0</v>
      </c>
      <c r="AV84" s="178">
        <f>IF(TRIM(upload!$A84)="", "", upload!AV84)</f>
        <v>0</v>
      </c>
      <c r="AW84" s="178">
        <f>IF(TRIM(upload!$A84)="", "", upload!AW84)</f>
        <v>0</v>
      </c>
      <c r="AX84" s="178">
        <f>IF(TRIM(upload!$A84)="", "", upload!AX84)</f>
        <v>0</v>
      </c>
      <c r="AY84" s="178">
        <f>IF(TRIM(upload!$A84)="", "", upload!AY84)</f>
        <v>0</v>
      </c>
      <c r="AZ84" s="178">
        <f>IF(TRIM(upload!$A84)="", "", upload!AZ84)</f>
        <v>0</v>
      </c>
      <c r="BA84" s="178">
        <f>IF(TRIM(upload!$A84)="", "", upload!BA84)</f>
        <v>0</v>
      </c>
      <c r="BB84" s="178">
        <f>IF(TRIM(upload!$A84)="", "", upload!BB84)</f>
        <v>0</v>
      </c>
      <c r="BC84" s="178">
        <f>IF(TRIM(upload!$A84)="", "", upload!BC84)</f>
        <v>0</v>
      </c>
      <c r="BD84" s="178">
        <f>IF(TRIM(upload!$A84)="", "", upload!BD84)</f>
        <v>0</v>
      </c>
      <c r="BE84" s="178">
        <f>IF(TRIM(upload!$A84)="", "", upload!BE84)</f>
        <v>0</v>
      </c>
      <c r="BF84" s="178">
        <f>IF(TRIM(upload!$A84)="", "", upload!BF84)</f>
        <v>0</v>
      </c>
      <c r="BG84" s="178">
        <f>IF(TRIM(upload!$A84)="", "", upload!BG84)</f>
        <v>0</v>
      </c>
      <c r="BH84" s="178">
        <f>IF(TRIM(upload!$A84)="", "", upload!BH84)</f>
        <v>0</v>
      </c>
      <c r="BI84" s="178">
        <f>IF(TRIM(upload!$A84)="", "", upload!BI84)</f>
        <v>0</v>
      </c>
      <c r="BJ84" s="178">
        <f>IF(TRIM(upload!$A84)="", "", upload!BJ84)</f>
        <v>0</v>
      </c>
      <c r="BK84" s="178">
        <f>IF(TRIM(upload!$A84)="", "", upload!BK84)</f>
        <v>0</v>
      </c>
      <c r="BL84" s="178">
        <f>IF(TRIM(upload!$A84)="", "", upload!BL84)</f>
        <v>0</v>
      </c>
      <c r="BM84" s="178">
        <f>IF(TRIM(upload!$A84)="", "", upload!BM84)</f>
        <v>0</v>
      </c>
      <c r="BN84" s="178">
        <f>IF(TRIM(upload!$A84)="", "", upload!BN84)</f>
        <v>0</v>
      </c>
      <c r="BO84" s="178">
        <f>IF(TRIM(upload!$A84)="", "", upload!BO84)</f>
        <v>0</v>
      </c>
      <c r="BP84" s="178">
        <f>IF(TRIM(upload!$A84)="", "", upload!BP84)</f>
        <v>0</v>
      </c>
      <c r="BQ84" s="84"/>
      <c r="BR84" s="84">
        <f>IF(upload!$A84&lt;&gt;"", upload!BR84, "")</f>
        <v>0</v>
      </c>
    </row>
    <row r="85" spans="1:70">
      <c r="A85" s="188" t="str">
        <f>IF(upload!$A85&lt;&gt;"", upload!A85, "")</f>
        <v>Ekoi Education First Long Sleeve Yellow Female Thermal baselayer 28020</v>
      </c>
      <c r="B85" s="178" t="str">
        <f>IF(TRIM(upload!$A85)="", "", upload!B85)</f>
        <v/>
      </c>
      <c r="C85" s="178">
        <f>IF(TRIM(upload!$A85)="", "", upload!C85)</f>
        <v>0</v>
      </c>
      <c r="D85" s="178" t="str">
        <f>IF(TRIM(upload!$A85)="", "", upload!D85)</f>
        <v/>
      </c>
      <c r="E85" s="178">
        <f>IF(TRIM(upload!$A85)="", "", upload!E85)</f>
        <v>0</v>
      </c>
      <c r="F85" s="178" t="str">
        <f>IF(TRIM(upload!$A85)="", "", upload!F85)</f>
        <v/>
      </c>
      <c r="G85" s="178">
        <f>IF(TRIM(upload!$A85)="", "", upload!G85)</f>
        <v>0</v>
      </c>
      <c r="H85" s="178">
        <f>IF(TRIM(upload!$A85)="", "", upload!H85)</f>
        <v>0</v>
      </c>
      <c r="I85" s="178" t="str">
        <f>IF(TRIM(upload!$A85)="", "", upload!I85)</f>
        <v/>
      </c>
      <c r="J85" s="178" t="str">
        <f>IF(TRIM(upload!$A85)="", "", upload!J85)</f>
        <v/>
      </c>
      <c r="K85" s="178">
        <f>IF(TRIM(upload!$A85)="", "", upload!K85)</f>
        <v>0</v>
      </c>
      <c r="L85" s="178">
        <f>IF(TRIM(upload!$A85)="", "", upload!L85)</f>
        <v>0</v>
      </c>
      <c r="M85" s="178">
        <f>IF(TRIM(upload!$A85)="", "", upload!M85)</f>
        <v>0</v>
      </c>
      <c r="N85" s="178">
        <f>IF(TRIM(upload!$A85)="", "", upload!N85)</f>
        <v>0</v>
      </c>
      <c r="O85" s="178" t="str">
        <f>IF(TRIM(upload!$A85)="", "", upload!O85)</f>
        <v/>
      </c>
      <c r="P85" s="178" t="str">
        <f>IF(TRIM(upload!$A85)="", "", upload!P85)</f>
        <v/>
      </c>
      <c r="Q85" s="178">
        <f>IF(TRIM(upload!$A85)="", "", upload!Q85)</f>
        <v>0</v>
      </c>
      <c r="R85" s="178" t="str">
        <f>IF(TRIM(upload!$A85)="", "", upload!R85)</f>
        <v/>
      </c>
      <c r="S85" s="178">
        <f>IF(TRIM(upload!$A85)="", "", upload!S85)</f>
        <v>0</v>
      </c>
      <c r="T85" s="178">
        <f>IF(TRIM(upload!$A85)="", "", upload!T85)</f>
        <v>0</v>
      </c>
      <c r="U85" s="178" t="str">
        <f>IF(TRIM(upload!$A85)="", "", upload!U85)</f>
        <v/>
      </c>
      <c r="V85" s="178" t="str">
        <f>IF(TRIM(upload!$A85)="", "", upload!V85)</f>
        <v/>
      </c>
      <c r="W85" s="178">
        <f>IF(TRIM(upload!$A85)="", "", upload!W85)</f>
        <v>0</v>
      </c>
      <c r="X85" s="178">
        <f>IF(TRIM(upload!$A85)="", "", upload!X85)</f>
        <v>0</v>
      </c>
      <c r="Y85" s="178" t="str">
        <f>IF(TRIM(upload!$A85)="", "", upload!Y85)</f>
        <v/>
      </c>
      <c r="Z85" s="178">
        <f>IF(TRIM(upload!$A85)="", "", upload!Z85)</f>
        <v>0</v>
      </c>
      <c r="AA85" s="178">
        <f>IF(TRIM(upload!$A85)="", "", upload!AA85)</f>
        <v>4</v>
      </c>
      <c r="AB85" s="178" t="str">
        <f>IF(TRIM(upload!$A85)="", "", upload!AB85)</f>
        <v>Ekoi Education First Long Sleeve Yellow Female Thermal baselayer</v>
      </c>
      <c r="AC85" s="178">
        <f>IF(TRIM(upload!$A85)="", "", upload!AC85)</f>
        <v>0</v>
      </c>
      <c r="AD85" s="178" t="str">
        <f>IF(TRIM(upload!$A85)="", "", upload!AD85)</f>
        <v/>
      </c>
      <c r="AE85" s="178">
        <f>IF(TRIM(upload!$A85)="", "", upload!AE85)</f>
        <v>0</v>
      </c>
      <c r="AF85" s="178">
        <f>IF(TRIM(upload!$A85)="", "", upload!AF85)</f>
        <v>0</v>
      </c>
      <c r="AG85" s="178" t="str">
        <f>IF(TRIM(upload!$A85)="", "", upload!AG85)</f>
        <v/>
      </c>
      <c r="AH85" s="178">
        <f>IF(TRIM(upload!$A85)="", "", upload!AH85)</f>
        <v>0</v>
      </c>
      <c r="AI85" s="178">
        <f>IF(TRIM(upload!$A85)="", "", upload!AI85)</f>
        <v>0</v>
      </c>
      <c r="AJ85" s="178" t="str">
        <f>IF(TRIM(upload!$A85)="", "", upload!AJ85)</f>
        <v/>
      </c>
      <c r="AK85" s="178">
        <f>IF(TRIM(upload!$A85)="", "", upload!AK85)</f>
        <v>0</v>
      </c>
      <c r="AL85" s="178">
        <f>IF(TRIM(upload!$A85)="", "", upload!AL85)</f>
        <v>0</v>
      </c>
      <c r="AM85" s="178">
        <f>IF(TRIM(upload!$A85)="", "", upload!AM85)</f>
        <v>0</v>
      </c>
      <c r="AN85" s="178">
        <f>IF(TRIM(upload!$A85)="", "", upload!AN85)</f>
        <v>0</v>
      </c>
      <c r="AO85" s="178">
        <f>IF(TRIM(upload!$A85)="", "", upload!AO85)</f>
        <v>0</v>
      </c>
      <c r="AP85" s="178">
        <f>IF(TRIM(upload!$A85)="", "", upload!AP85)</f>
        <v>0</v>
      </c>
      <c r="AQ85" s="178">
        <f>IF(TRIM(upload!$A85)="", "", upload!AQ85)</f>
        <v>0</v>
      </c>
      <c r="AR85" s="178">
        <f>IF(TRIM(upload!$A85)="", "", upload!AR85)</f>
        <v>0</v>
      </c>
      <c r="AS85" s="178">
        <f>IF(TRIM(upload!$A85)="", "", upload!AS85)</f>
        <v>0</v>
      </c>
      <c r="AT85" s="178" t="str">
        <f>IF(TRIM(upload!$A85)="", "", upload!AT85)</f>
        <v/>
      </c>
      <c r="AU85" s="178">
        <f>IF(TRIM(upload!$A85)="", "", upload!AU85)</f>
        <v>0</v>
      </c>
      <c r="AV85" s="178">
        <f>IF(TRIM(upload!$A85)="", "", upload!AV85)</f>
        <v>0</v>
      </c>
      <c r="AW85" s="178">
        <f>IF(TRIM(upload!$A85)="", "", upload!AW85)</f>
        <v>0</v>
      </c>
      <c r="AX85" s="178">
        <f>IF(TRIM(upload!$A85)="", "", upload!AX85)</f>
        <v>0</v>
      </c>
      <c r="AY85" s="178">
        <f>IF(TRIM(upload!$A85)="", "", upload!AY85)</f>
        <v>0</v>
      </c>
      <c r="AZ85" s="178">
        <f>IF(TRIM(upload!$A85)="", "", upload!AZ85)</f>
        <v>0</v>
      </c>
      <c r="BA85" s="178">
        <f>IF(TRIM(upload!$A85)="", "", upload!BA85)</f>
        <v>0</v>
      </c>
      <c r="BB85" s="178">
        <f>IF(TRIM(upload!$A85)="", "", upload!BB85)</f>
        <v>0</v>
      </c>
      <c r="BC85" s="178">
        <f>IF(TRIM(upload!$A85)="", "", upload!BC85)</f>
        <v>0</v>
      </c>
      <c r="BD85" s="178">
        <f>IF(TRIM(upload!$A85)="", "", upload!BD85)</f>
        <v>0</v>
      </c>
      <c r="BE85" s="178">
        <f>IF(TRIM(upload!$A85)="", "", upload!BE85)</f>
        <v>0</v>
      </c>
      <c r="BF85" s="178">
        <f>IF(TRIM(upload!$A85)="", "", upload!BF85)</f>
        <v>0</v>
      </c>
      <c r="BG85" s="178">
        <f>IF(TRIM(upload!$A85)="", "", upload!BG85)</f>
        <v>0</v>
      </c>
      <c r="BH85" s="178">
        <f>IF(TRIM(upload!$A85)="", "", upload!BH85)</f>
        <v>0</v>
      </c>
      <c r="BI85" s="178">
        <f>IF(TRIM(upload!$A85)="", "", upload!BI85)</f>
        <v>0</v>
      </c>
      <c r="BJ85" s="178">
        <f>IF(TRIM(upload!$A85)="", "", upload!BJ85)</f>
        <v>0</v>
      </c>
      <c r="BK85" s="178">
        <f>IF(TRIM(upload!$A85)="", "", upload!BK85)</f>
        <v>0</v>
      </c>
      <c r="BL85" s="178">
        <f>IF(TRIM(upload!$A85)="", "", upload!BL85)</f>
        <v>0</v>
      </c>
      <c r="BM85" s="178">
        <f>IF(TRIM(upload!$A85)="", "", upload!BM85)</f>
        <v>0</v>
      </c>
      <c r="BN85" s="178">
        <f>IF(TRIM(upload!$A85)="", "", upload!BN85)</f>
        <v>0</v>
      </c>
      <c r="BO85" s="178">
        <f>IF(TRIM(upload!$A85)="", "", upload!BO85)</f>
        <v>0</v>
      </c>
      <c r="BP85" s="178">
        <f>IF(TRIM(upload!$A85)="", "", upload!BP85)</f>
        <v>0</v>
      </c>
      <c r="BQ85" s="84"/>
      <c r="BR85" s="84">
        <f>IF(upload!$A85&lt;&gt;"", upload!BR85, "")</f>
        <v>0</v>
      </c>
    </row>
    <row r="86" spans="1:70">
      <c r="A86" s="188" t="str">
        <f>IF(upload!$A86&lt;&gt;"", upload!A86, "")</f>
        <v>Ekoi Education First Long Sleeve Yellow Female Thermal baselayer 28021</v>
      </c>
      <c r="B86" s="178" t="str">
        <f>IF(TRIM(upload!$A86)="", "", upload!B86)</f>
        <v>Ekoi Education First Long Sleeve Yellow Female Thermal baselayer</v>
      </c>
      <c r="C86" s="178" t="str">
        <f ca="1">IF(TRIM(upload!$A86)="", "", upload!C86)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00028021 7-A-5&lt;/body&gt;&lt;/html&gt;</v>
      </c>
      <c r="D86" s="178" t="str">
        <f>IF(TRIM(upload!$A86)="", "", upload!D86)</f>
        <v>vc80</v>
      </c>
      <c r="E86" s="178" t="str">
        <f>IF(TRIM(upload!$A86)="", "", upload!E86)</f>
        <v>Sporting Goods &gt; Outdoor Recreation &gt; Cycling &gt; Cycling Apparel &amp; Accessories</v>
      </c>
      <c r="F86" s="178" t="str">
        <f>IF(TRIM(upload!$A86)="", "", upload!F86)</f>
        <v>Base layer</v>
      </c>
      <c r="G86" s="178" t="str">
        <f>IF(TRIM(upload!$A86)="", "", upload!G86)</f>
        <v>New Arrivals, __label:New Arrivals</v>
      </c>
      <c r="H86" s="178" t="b">
        <f>IF(TRIM(upload!$A86)="", "", upload!H86)</f>
        <v>0</v>
      </c>
      <c r="I86" s="178" t="str">
        <f>IF(TRIM(upload!$A86)="", "", upload!I86)</f>
        <v>Size</v>
      </c>
      <c r="J86" s="178" t="str">
        <f>IF(TRIM(upload!$A86)="", "", upload!J86)</f>
        <v>M</v>
      </c>
      <c r="K86" s="178">
        <f>IF(TRIM(upload!$A86)="", "", upload!K86)</f>
        <v>0</v>
      </c>
      <c r="L86" s="178">
        <f>IF(TRIM(upload!$A86)="", "", upload!L86)</f>
        <v>0</v>
      </c>
      <c r="M86" s="178">
        <f>IF(TRIM(upload!$A86)="", "", upload!M86)</f>
        <v>0</v>
      </c>
      <c r="N86" s="178">
        <f>IF(TRIM(upload!$A86)="", "", upload!N86)</f>
        <v>0</v>
      </c>
      <c r="O86" s="178" t="str">
        <f>IF(TRIM(upload!$A86)="", "", upload!O86)</f>
        <v>00028021 7-A-5</v>
      </c>
      <c r="P86" s="178">
        <f>IF(TRIM(upload!$A86)="", "", upload!P86)</f>
        <v>150</v>
      </c>
      <c r="Q86" s="178" t="str">
        <f>IF(TRIM(upload!$A86)="", "", upload!Q86)</f>
        <v>shopify</v>
      </c>
      <c r="R86" s="178">
        <f>IF(TRIM(upload!$A86)="", "", upload!R86)</f>
        <v>2</v>
      </c>
      <c r="S86" s="178" t="str">
        <f>IF(TRIM(upload!$A86)="", "", upload!S86)</f>
        <v>deny</v>
      </c>
      <c r="T86" s="178" t="str">
        <f>IF(TRIM(upload!$A86)="", "", upload!T86)</f>
        <v>manual</v>
      </c>
      <c r="U86" s="178">
        <f>IF(TRIM(upload!$A86)="", "", upload!U86)</f>
        <v>19.986167000000002</v>
      </c>
      <c r="V86" s="178">
        <f>IF(TRIM(upload!$A86)="", "", upload!V86)</f>
        <v>0</v>
      </c>
      <c r="W86" s="178" t="b">
        <f>IF(TRIM(upload!$A86)="", "", upload!W86)</f>
        <v>1</v>
      </c>
      <c r="X86" s="178" t="b">
        <f>IF(TRIM(upload!$A86)="", "", upload!X86)</f>
        <v>1</v>
      </c>
      <c r="Y86" s="178" t="str">
        <f>IF(TRIM(upload!$A86)="", "", upload!Y86)</f>
        <v>28021</v>
      </c>
      <c r="Z86" s="178">
        <f>IF(TRIM(upload!$A86)="", "", upload!Z86)</f>
        <v>0</v>
      </c>
      <c r="AA86" s="178">
        <f>IF(TRIM(upload!$A86)="", "", upload!AA86)</f>
        <v>1</v>
      </c>
      <c r="AB86" s="178" t="str">
        <f>IF(TRIM(upload!$A86)="", "", upload!AB86)</f>
        <v>Ekoi Education First Long Sleeve Yellow Female Thermal baselayer</v>
      </c>
      <c r="AC86" s="178" t="b">
        <f>IF(TRIM(upload!$A86)="", "", upload!AC86)</f>
        <v>0</v>
      </c>
      <c r="AD86" s="178" t="str">
        <f>IF(TRIM(upload!$A86)="", "", upload!AD86)</f>
        <v>Ekoi Education First Long Sleeve Yellow Female Thermal baselayer</v>
      </c>
      <c r="AE86" s="178">
        <f>IF(TRIM(upload!$A86)="", "", upload!AE86)</f>
        <v>0</v>
      </c>
      <c r="AF86" s="178" t="str">
        <f>IF(TRIM(upload!$A86)="", "", upload!AF86)</f>
        <v>Cycling Apparel &amp; Accessories</v>
      </c>
      <c r="AG86" s="178" t="str">
        <f>IF(TRIM(upload!$A86)="", "", upload!AG86)</f>
        <v>female</v>
      </c>
      <c r="AH86" s="178">
        <f>IF(TRIM(upload!$A86)="", "", upload!AH86)</f>
        <v>0</v>
      </c>
      <c r="AI86" s="178">
        <f>IF(TRIM(upload!$A86)="", "", upload!AI86)</f>
        <v>0</v>
      </c>
      <c r="AJ86" s="178" t="str">
        <f>IF(TRIM(upload!$A86)="", "", upload!AJ86)</f>
        <v>new</v>
      </c>
      <c r="AK86" s="178" t="b">
        <f>IF(TRIM(upload!$A86)="", "", upload!AK86)</f>
        <v>1</v>
      </c>
      <c r="AL86" s="178">
        <f>IF(TRIM(upload!$A86)="", "", upload!AL86)</f>
        <v>0</v>
      </c>
      <c r="AM86" s="178">
        <f>IF(TRIM(upload!$A86)="", "", upload!AM86)</f>
        <v>0</v>
      </c>
      <c r="AN86" s="178">
        <f>IF(TRIM(upload!$A86)="", "", upload!AN86)</f>
        <v>0</v>
      </c>
      <c r="AO86" s="178">
        <f>IF(TRIM(upload!$A86)="", "", upload!AO86)</f>
        <v>0</v>
      </c>
      <c r="AP86" s="178">
        <f>IF(TRIM(upload!$A86)="", "", upload!AP86)</f>
        <v>0</v>
      </c>
      <c r="AQ86" s="178">
        <f>IF(TRIM(upload!$A86)="", "", upload!AQ86)</f>
        <v>0</v>
      </c>
      <c r="AR86" s="178" t="str">
        <f>IF(TRIM(upload!$A86)="", "", upload!AR86)</f>
        <v>kg</v>
      </c>
      <c r="AS86" s="178">
        <f>IF(TRIM(upload!$A86)="", "", upload!AS86)</f>
        <v>0</v>
      </c>
      <c r="AT86" s="178">
        <f>IF(TRIM(upload!$A86)="", "", upload!AT86)</f>
        <v>2</v>
      </c>
      <c r="AU86" s="178" t="b">
        <f>IF(TRIM(upload!$A86)="", "", upload!AU86)</f>
        <v>1</v>
      </c>
      <c r="AV86" s="178">
        <f>IF(TRIM(upload!$A86)="", "", upload!AV86)</f>
        <v>0</v>
      </c>
      <c r="AW86" s="178">
        <f>IF(TRIM(upload!$A86)="", "", upload!AW86)</f>
        <v>0</v>
      </c>
      <c r="AX86" s="178" t="b">
        <f>IF(TRIM(upload!$A86)="", "", upload!AX86)</f>
        <v>1</v>
      </c>
      <c r="AY86" s="178">
        <f>IF(TRIM(upload!$A86)="", "", upload!AY86)</f>
        <v>0</v>
      </c>
      <c r="AZ86" s="178">
        <f>IF(TRIM(upload!$A86)="", "", upload!AZ86)</f>
        <v>0</v>
      </c>
      <c r="BA86" s="178" t="b">
        <f>IF(TRIM(upload!$A86)="", "", upload!BA86)</f>
        <v>1</v>
      </c>
      <c r="BB86" s="178">
        <f>IF(TRIM(upload!$A86)="", "", upload!BB86)</f>
        <v>0</v>
      </c>
      <c r="BC86" s="178">
        <f>IF(TRIM(upload!$A86)="", "", upload!BC86)</f>
        <v>0</v>
      </c>
      <c r="BD86" s="178" t="b">
        <f>IF(TRIM(upload!$A86)="", "", upload!BD86)</f>
        <v>1</v>
      </c>
      <c r="BE86" s="178">
        <f>IF(TRIM(upload!$A86)="", "", upload!BE86)</f>
        <v>0</v>
      </c>
      <c r="BF86" s="178">
        <f>IF(TRIM(upload!$A86)="", "", upload!BF86)</f>
        <v>0</v>
      </c>
      <c r="BG86" s="178" t="b">
        <f>IF(TRIM(upload!$A86)="", "", upload!BG86)</f>
        <v>1</v>
      </c>
      <c r="BH86" s="178">
        <f>IF(TRIM(upload!$A86)="", "", upload!BH86)</f>
        <v>0</v>
      </c>
      <c r="BI86" s="178">
        <f>IF(TRIM(upload!$A86)="", "", upload!BI86)</f>
        <v>0</v>
      </c>
      <c r="BJ86" s="178" t="b">
        <f>IF(TRIM(upload!$A86)="", "", upload!BJ86)</f>
        <v>1</v>
      </c>
      <c r="BK86" s="178">
        <f>IF(TRIM(upload!$A86)="", "", upload!BK86)</f>
        <v>0</v>
      </c>
      <c r="BL86" s="178">
        <f>IF(TRIM(upload!$A86)="", "", upload!BL86)</f>
        <v>0</v>
      </c>
      <c r="BM86" s="178" t="b">
        <f>IF(TRIM(upload!$A86)="", "", upload!BM86)</f>
        <v>1</v>
      </c>
      <c r="BN86" s="178">
        <f>IF(TRIM(upload!$A86)="", "", upload!BN86)</f>
        <v>0</v>
      </c>
      <c r="BO86" s="178">
        <f>IF(TRIM(upload!$A86)="", "", upload!BO86)</f>
        <v>0</v>
      </c>
      <c r="BP86" s="178" t="str">
        <f>IF(TRIM(upload!$A86)="", "", upload!BP86)</f>
        <v>draft</v>
      </c>
      <c r="BQ86" s="84"/>
      <c r="BR86" s="84">
        <f>IF(upload!$A86&lt;&gt;"", upload!BR86, "")</f>
        <v>0</v>
      </c>
    </row>
    <row r="87" spans="1:70">
      <c r="A87" s="188" t="str">
        <f>IF(upload!$A87&lt;&gt;"", upload!A87, "")</f>
        <v>Ekoi Education First Long Sleeve Yellow Female Thermal baselayer 28021</v>
      </c>
      <c r="B87" s="178" t="str">
        <f>IF(TRIM(upload!$A87)="", "", upload!B87)</f>
        <v/>
      </c>
      <c r="C87" s="178">
        <f>IF(TRIM(upload!$A87)="", "", upload!C87)</f>
        <v>0</v>
      </c>
      <c r="D87" s="178" t="str">
        <f>IF(TRIM(upload!$A87)="", "", upload!D87)</f>
        <v/>
      </c>
      <c r="E87" s="178">
        <f>IF(TRIM(upload!$A87)="", "", upload!E87)</f>
        <v>0</v>
      </c>
      <c r="F87" s="178" t="str">
        <f>IF(TRIM(upload!$A87)="", "", upload!F87)</f>
        <v/>
      </c>
      <c r="G87" s="178">
        <f>IF(TRIM(upload!$A87)="", "", upload!G87)</f>
        <v>0</v>
      </c>
      <c r="H87" s="178">
        <f>IF(TRIM(upload!$A87)="", "", upload!H87)</f>
        <v>0</v>
      </c>
      <c r="I87" s="178" t="str">
        <f>IF(TRIM(upload!$A87)="", "", upload!I87)</f>
        <v/>
      </c>
      <c r="J87" s="178" t="str">
        <f>IF(TRIM(upload!$A87)="", "", upload!J87)</f>
        <v/>
      </c>
      <c r="K87" s="178">
        <f>IF(TRIM(upload!$A87)="", "", upload!K87)</f>
        <v>0</v>
      </c>
      <c r="L87" s="178">
        <f>IF(TRIM(upload!$A87)="", "", upload!L87)</f>
        <v>0</v>
      </c>
      <c r="M87" s="178">
        <f>IF(TRIM(upload!$A87)="", "", upload!M87)</f>
        <v>0</v>
      </c>
      <c r="N87" s="178">
        <f>IF(TRIM(upload!$A87)="", "", upload!N87)</f>
        <v>0</v>
      </c>
      <c r="O87" s="178" t="str">
        <f>IF(TRIM(upload!$A87)="", "", upload!O87)</f>
        <v/>
      </c>
      <c r="P87" s="178" t="str">
        <f>IF(TRIM(upload!$A87)="", "", upload!P87)</f>
        <v/>
      </c>
      <c r="Q87" s="178">
        <f>IF(TRIM(upload!$A87)="", "", upload!Q87)</f>
        <v>0</v>
      </c>
      <c r="R87" s="178" t="str">
        <f>IF(TRIM(upload!$A87)="", "", upload!R87)</f>
        <v/>
      </c>
      <c r="S87" s="178">
        <f>IF(TRIM(upload!$A87)="", "", upload!S87)</f>
        <v>0</v>
      </c>
      <c r="T87" s="178">
        <f>IF(TRIM(upload!$A87)="", "", upload!T87)</f>
        <v>0</v>
      </c>
      <c r="U87" s="178" t="str">
        <f>IF(TRIM(upload!$A87)="", "", upload!U87)</f>
        <v/>
      </c>
      <c r="V87" s="178" t="str">
        <f>IF(TRIM(upload!$A87)="", "", upload!V87)</f>
        <v/>
      </c>
      <c r="W87" s="178">
        <f>IF(TRIM(upload!$A87)="", "", upload!W87)</f>
        <v>0</v>
      </c>
      <c r="X87" s="178">
        <f>IF(TRIM(upload!$A87)="", "", upload!X87)</f>
        <v>0</v>
      </c>
      <c r="Y87" s="178" t="str">
        <f>IF(TRIM(upload!$A87)="", "", upload!Y87)</f>
        <v/>
      </c>
      <c r="Z87" s="178">
        <f>IF(TRIM(upload!$A87)="", "", upload!Z87)</f>
        <v>0</v>
      </c>
      <c r="AA87" s="178">
        <f>IF(TRIM(upload!$A87)="", "", upload!AA87)</f>
        <v>2</v>
      </c>
      <c r="AB87" s="178" t="str">
        <f>IF(TRIM(upload!$A87)="", "", upload!AB87)</f>
        <v>Ekoi Education First Long Sleeve Yellow Female Thermal baselayer</v>
      </c>
      <c r="AC87" s="178">
        <f>IF(TRIM(upload!$A87)="", "", upload!AC87)</f>
        <v>0</v>
      </c>
      <c r="AD87" s="178" t="str">
        <f>IF(TRIM(upload!$A87)="", "", upload!AD87)</f>
        <v/>
      </c>
      <c r="AE87" s="178">
        <f>IF(TRIM(upload!$A87)="", "", upload!AE87)</f>
        <v>0</v>
      </c>
      <c r="AF87" s="178">
        <f>IF(TRIM(upload!$A87)="", "", upload!AF87)</f>
        <v>0</v>
      </c>
      <c r="AG87" s="178" t="str">
        <f>IF(TRIM(upload!$A87)="", "", upload!AG87)</f>
        <v/>
      </c>
      <c r="AH87" s="178">
        <f>IF(TRIM(upload!$A87)="", "", upload!AH87)</f>
        <v>0</v>
      </c>
      <c r="AI87" s="178">
        <f>IF(TRIM(upload!$A87)="", "", upload!AI87)</f>
        <v>0</v>
      </c>
      <c r="AJ87" s="178" t="str">
        <f>IF(TRIM(upload!$A87)="", "", upload!AJ87)</f>
        <v/>
      </c>
      <c r="AK87" s="178">
        <f>IF(TRIM(upload!$A87)="", "", upload!AK87)</f>
        <v>0</v>
      </c>
      <c r="AL87" s="178">
        <f>IF(TRIM(upload!$A87)="", "", upload!AL87)</f>
        <v>0</v>
      </c>
      <c r="AM87" s="178">
        <f>IF(TRIM(upload!$A87)="", "", upload!AM87)</f>
        <v>0</v>
      </c>
      <c r="AN87" s="178">
        <f>IF(TRIM(upload!$A87)="", "", upload!AN87)</f>
        <v>0</v>
      </c>
      <c r="AO87" s="178">
        <f>IF(TRIM(upload!$A87)="", "", upload!AO87)</f>
        <v>0</v>
      </c>
      <c r="AP87" s="178">
        <f>IF(TRIM(upload!$A87)="", "", upload!AP87)</f>
        <v>0</v>
      </c>
      <c r="AQ87" s="178">
        <f>IF(TRIM(upload!$A87)="", "", upload!AQ87)</f>
        <v>0</v>
      </c>
      <c r="AR87" s="178">
        <f>IF(TRIM(upload!$A87)="", "", upload!AR87)</f>
        <v>0</v>
      </c>
      <c r="AS87" s="178">
        <f>IF(TRIM(upload!$A87)="", "", upload!AS87)</f>
        <v>0</v>
      </c>
      <c r="AT87" s="178" t="str">
        <f>IF(TRIM(upload!$A87)="", "", upload!AT87)</f>
        <v/>
      </c>
      <c r="AU87" s="178">
        <f>IF(TRIM(upload!$A87)="", "", upload!AU87)</f>
        <v>0</v>
      </c>
      <c r="AV87" s="178">
        <f>IF(TRIM(upload!$A87)="", "", upload!AV87)</f>
        <v>0</v>
      </c>
      <c r="AW87" s="178">
        <f>IF(TRIM(upload!$A87)="", "", upload!AW87)</f>
        <v>0</v>
      </c>
      <c r="AX87" s="178">
        <f>IF(TRIM(upload!$A87)="", "", upload!AX87)</f>
        <v>0</v>
      </c>
      <c r="AY87" s="178">
        <f>IF(TRIM(upload!$A87)="", "", upload!AY87)</f>
        <v>0</v>
      </c>
      <c r="AZ87" s="178">
        <f>IF(TRIM(upload!$A87)="", "", upload!AZ87)</f>
        <v>0</v>
      </c>
      <c r="BA87" s="178">
        <f>IF(TRIM(upload!$A87)="", "", upload!BA87)</f>
        <v>0</v>
      </c>
      <c r="BB87" s="178">
        <f>IF(TRIM(upload!$A87)="", "", upload!BB87)</f>
        <v>0</v>
      </c>
      <c r="BC87" s="178">
        <f>IF(TRIM(upload!$A87)="", "", upload!BC87)</f>
        <v>0</v>
      </c>
      <c r="BD87" s="178">
        <f>IF(TRIM(upload!$A87)="", "", upload!BD87)</f>
        <v>0</v>
      </c>
      <c r="BE87" s="178">
        <f>IF(TRIM(upload!$A87)="", "", upload!BE87)</f>
        <v>0</v>
      </c>
      <c r="BF87" s="178">
        <f>IF(TRIM(upload!$A87)="", "", upload!BF87)</f>
        <v>0</v>
      </c>
      <c r="BG87" s="178">
        <f>IF(TRIM(upload!$A87)="", "", upload!BG87)</f>
        <v>0</v>
      </c>
      <c r="BH87" s="178">
        <f>IF(TRIM(upload!$A87)="", "", upload!BH87)</f>
        <v>0</v>
      </c>
      <c r="BI87" s="178">
        <f>IF(TRIM(upload!$A87)="", "", upload!BI87)</f>
        <v>0</v>
      </c>
      <c r="BJ87" s="178">
        <f>IF(TRIM(upload!$A87)="", "", upload!BJ87)</f>
        <v>0</v>
      </c>
      <c r="BK87" s="178">
        <f>IF(TRIM(upload!$A87)="", "", upload!BK87)</f>
        <v>0</v>
      </c>
      <c r="BL87" s="178">
        <f>IF(TRIM(upload!$A87)="", "", upload!BL87)</f>
        <v>0</v>
      </c>
      <c r="BM87" s="178">
        <f>IF(TRIM(upload!$A87)="", "", upload!BM87)</f>
        <v>0</v>
      </c>
      <c r="BN87" s="178">
        <f>IF(TRIM(upload!$A87)="", "", upload!BN87)</f>
        <v>0</v>
      </c>
      <c r="BO87" s="178">
        <f>IF(TRIM(upload!$A87)="", "", upload!BO87)</f>
        <v>0</v>
      </c>
      <c r="BP87" s="178">
        <f>IF(TRIM(upload!$A87)="", "", upload!BP87)</f>
        <v>0</v>
      </c>
      <c r="BQ87" s="84"/>
      <c r="BR87" s="84">
        <f>IF(upload!$A87&lt;&gt;"", upload!BR87, "")</f>
        <v>0</v>
      </c>
    </row>
    <row r="88" spans="1:70">
      <c r="A88" s="188" t="str">
        <f>IF(upload!$A88&lt;&gt;"", upload!A88, "")</f>
        <v>Ekoi Education First Long Sleeve Yellow Female Thermal baselayer 28021</v>
      </c>
      <c r="B88" s="178" t="str">
        <f>IF(TRIM(upload!$A88)="", "", upload!B88)</f>
        <v/>
      </c>
      <c r="C88" s="178">
        <f>IF(TRIM(upload!$A88)="", "", upload!C88)</f>
        <v>0</v>
      </c>
      <c r="D88" s="178" t="str">
        <f>IF(TRIM(upload!$A88)="", "", upload!D88)</f>
        <v/>
      </c>
      <c r="E88" s="178">
        <f>IF(TRIM(upload!$A88)="", "", upload!E88)</f>
        <v>0</v>
      </c>
      <c r="F88" s="178" t="str">
        <f>IF(TRIM(upload!$A88)="", "", upload!F88)</f>
        <v/>
      </c>
      <c r="G88" s="178">
        <f>IF(TRIM(upload!$A88)="", "", upload!G88)</f>
        <v>0</v>
      </c>
      <c r="H88" s="178">
        <f>IF(TRIM(upload!$A88)="", "", upload!H88)</f>
        <v>0</v>
      </c>
      <c r="I88" s="178" t="str">
        <f>IF(TRIM(upload!$A88)="", "", upload!I88)</f>
        <v/>
      </c>
      <c r="J88" s="178" t="str">
        <f>IF(TRIM(upload!$A88)="", "", upload!J88)</f>
        <v/>
      </c>
      <c r="K88" s="178">
        <f>IF(TRIM(upload!$A88)="", "", upload!K88)</f>
        <v>0</v>
      </c>
      <c r="L88" s="178">
        <f>IF(TRIM(upload!$A88)="", "", upload!L88)</f>
        <v>0</v>
      </c>
      <c r="M88" s="178">
        <f>IF(TRIM(upload!$A88)="", "", upload!M88)</f>
        <v>0</v>
      </c>
      <c r="N88" s="178">
        <f>IF(TRIM(upload!$A88)="", "", upload!N88)</f>
        <v>0</v>
      </c>
      <c r="O88" s="178" t="str">
        <f>IF(TRIM(upload!$A88)="", "", upload!O88)</f>
        <v/>
      </c>
      <c r="P88" s="178" t="str">
        <f>IF(TRIM(upload!$A88)="", "", upload!P88)</f>
        <v/>
      </c>
      <c r="Q88" s="178">
        <f>IF(TRIM(upload!$A88)="", "", upload!Q88)</f>
        <v>0</v>
      </c>
      <c r="R88" s="178" t="str">
        <f>IF(TRIM(upload!$A88)="", "", upload!R88)</f>
        <v/>
      </c>
      <c r="S88" s="178">
        <f>IF(TRIM(upload!$A88)="", "", upload!S88)</f>
        <v>0</v>
      </c>
      <c r="T88" s="178">
        <f>IF(TRIM(upload!$A88)="", "", upload!T88)</f>
        <v>0</v>
      </c>
      <c r="U88" s="178" t="str">
        <f>IF(TRIM(upload!$A88)="", "", upload!U88)</f>
        <v/>
      </c>
      <c r="V88" s="178" t="str">
        <f>IF(TRIM(upload!$A88)="", "", upload!V88)</f>
        <v/>
      </c>
      <c r="W88" s="178">
        <f>IF(TRIM(upload!$A88)="", "", upload!W88)</f>
        <v>0</v>
      </c>
      <c r="X88" s="178">
        <f>IF(TRIM(upload!$A88)="", "", upload!X88)</f>
        <v>0</v>
      </c>
      <c r="Y88" s="178" t="str">
        <f>IF(TRIM(upload!$A88)="", "", upload!Y88)</f>
        <v/>
      </c>
      <c r="Z88" s="178">
        <f>IF(TRIM(upload!$A88)="", "", upload!Z88)</f>
        <v>0</v>
      </c>
      <c r="AA88" s="178">
        <f>IF(TRIM(upload!$A88)="", "", upload!AA88)</f>
        <v>3</v>
      </c>
      <c r="AB88" s="178" t="str">
        <f>IF(TRIM(upload!$A88)="", "", upload!AB88)</f>
        <v>Ekoi Education First Long Sleeve Yellow Female Thermal baselayer</v>
      </c>
      <c r="AC88" s="178">
        <f>IF(TRIM(upload!$A88)="", "", upload!AC88)</f>
        <v>0</v>
      </c>
      <c r="AD88" s="178" t="str">
        <f>IF(TRIM(upload!$A88)="", "", upload!AD88)</f>
        <v/>
      </c>
      <c r="AE88" s="178">
        <f>IF(TRIM(upload!$A88)="", "", upload!AE88)</f>
        <v>0</v>
      </c>
      <c r="AF88" s="178">
        <f>IF(TRIM(upload!$A88)="", "", upload!AF88)</f>
        <v>0</v>
      </c>
      <c r="AG88" s="178" t="str">
        <f>IF(TRIM(upload!$A88)="", "", upload!AG88)</f>
        <v/>
      </c>
      <c r="AH88" s="178">
        <f>IF(TRIM(upload!$A88)="", "", upload!AH88)</f>
        <v>0</v>
      </c>
      <c r="AI88" s="178">
        <f>IF(TRIM(upload!$A88)="", "", upload!AI88)</f>
        <v>0</v>
      </c>
      <c r="AJ88" s="178" t="str">
        <f>IF(TRIM(upload!$A88)="", "", upload!AJ88)</f>
        <v/>
      </c>
      <c r="AK88" s="178">
        <f>IF(TRIM(upload!$A88)="", "", upload!AK88)</f>
        <v>0</v>
      </c>
      <c r="AL88" s="178">
        <f>IF(TRIM(upload!$A88)="", "", upload!AL88)</f>
        <v>0</v>
      </c>
      <c r="AM88" s="178">
        <f>IF(TRIM(upload!$A88)="", "", upload!AM88)</f>
        <v>0</v>
      </c>
      <c r="AN88" s="178">
        <f>IF(TRIM(upload!$A88)="", "", upload!AN88)</f>
        <v>0</v>
      </c>
      <c r="AO88" s="178">
        <f>IF(TRIM(upload!$A88)="", "", upload!AO88)</f>
        <v>0</v>
      </c>
      <c r="AP88" s="178">
        <f>IF(TRIM(upload!$A88)="", "", upload!AP88)</f>
        <v>0</v>
      </c>
      <c r="AQ88" s="178">
        <f>IF(TRIM(upload!$A88)="", "", upload!AQ88)</f>
        <v>0</v>
      </c>
      <c r="AR88" s="178">
        <f>IF(TRIM(upload!$A88)="", "", upload!AR88)</f>
        <v>0</v>
      </c>
      <c r="AS88" s="178">
        <f>IF(TRIM(upload!$A88)="", "", upload!AS88)</f>
        <v>0</v>
      </c>
      <c r="AT88" s="178" t="str">
        <f>IF(TRIM(upload!$A88)="", "", upload!AT88)</f>
        <v/>
      </c>
      <c r="AU88" s="178">
        <f>IF(TRIM(upload!$A88)="", "", upload!AU88)</f>
        <v>0</v>
      </c>
      <c r="AV88" s="178">
        <f>IF(TRIM(upload!$A88)="", "", upload!AV88)</f>
        <v>0</v>
      </c>
      <c r="AW88" s="178">
        <f>IF(TRIM(upload!$A88)="", "", upload!AW88)</f>
        <v>0</v>
      </c>
      <c r="AX88" s="178">
        <f>IF(TRIM(upload!$A88)="", "", upload!AX88)</f>
        <v>0</v>
      </c>
      <c r="AY88" s="178">
        <f>IF(TRIM(upload!$A88)="", "", upload!AY88)</f>
        <v>0</v>
      </c>
      <c r="AZ88" s="178">
        <f>IF(TRIM(upload!$A88)="", "", upload!AZ88)</f>
        <v>0</v>
      </c>
      <c r="BA88" s="178">
        <f>IF(TRIM(upload!$A88)="", "", upload!BA88)</f>
        <v>0</v>
      </c>
      <c r="BB88" s="178">
        <f>IF(TRIM(upload!$A88)="", "", upload!BB88)</f>
        <v>0</v>
      </c>
      <c r="BC88" s="178">
        <f>IF(TRIM(upload!$A88)="", "", upload!BC88)</f>
        <v>0</v>
      </c>
      <c r="BD88" s="178">
        <f>IF(TRIM(upload!$A88)="", "", upload!BD88)</f>
        <v>0</v>
      </c>
      <c r="BE88" s="178">
        <f>IF(TRIM(upload!$A88)="", "", upload!BE88)</f>
        <v>0</v>
      </c>
      <c r="BF88" s="178">
        <f>IF(TRIM(upload!$A88)="", "", upload!BF88)</f>
        <v>0</v>
      </c>
      <c r="BG88" s="178">
        <f>IF(TRIM(upload!$A88)="", "", upload!BG88)</f>
        <v>0</v>
      </c>
      <c r="BH88" s="178">
        <f>IF(TRIM(upload!$A88)="", "", upload!BH88)</f>
        <v>0</v>
      </c>
      <c r="BI88" s="178">
        <f>IF(TRIM(upload!$A88)="", "", upload!BI88)</f>
        <v>0</v>
      </c>
      <c r="BJ88" s="178">
        <f>IF(TRIM(upload!$A88)="", "", upload!BJ88)</f>
        <v>0</v>
      </c>
      <c r="BK88" s="178">
        <f>IF(TRIM(upload!$A88)="", "", upload!BK88)</f>
        <v>0</v>
      </c>
      <c r="BL88" s="178">
        <f>IF(TRIM(upload!$A88)="", "", upload!BL88)</f>
        <v>0</v>
      </c>
      <c r="BM88" s="178">
        <f>IF(TRIM(upload!$A88)="", "", upload!BM88)</f>
        <v>0</v>
      </c>
      <c r="BN88" s="178">
        <f>IF(TRIM(upload!$A88)="", "", upload!BN88)</f>
        <v>0</v>
      </c>
      <c r="BO88" s="178">
        <f>IF(TRIM(upload!$A88)="", "", upload!BO88)</f>
        <v>0</v>
      </c>
      <c r="BP88" s="178">
        <f>IF(TRIM(upload!$A88)="", "", upload!BP88)</f>
        <v>0</v>
      </c>
      <c r="BQ88" s="84"/>
      <c r="BR88" s="84">
        <f>IF(upload!$A88&lt;&gt;"", upload!BR88, "")</f>
        <v>0</v>
      </c>
    </row>
    <row r="89" spans="1:70">
      <c r="A89" s="188" t="str">
        <f>IF(upload!$A89&lt;&gt;"", upload!A89, "")</f>
        <v>Ekoi Education First Long Sleeve Yellow Female Thermal baselayer 28021</v>
      </c>
      <c r="B89" s="178" t="str">
        <f>IF(TRIM(upload!$A89)="", "", upload!B89)</f>
        <v/>
      </c>
      <c r="C89" s="178">
        <f>IF(TRIM(upload!$A89)="", "", upload!C89)</f>
        <v>0</v>
      </c>
      <c r="D89" s="178" t="str">
        <f>IF(TRIM(upload!$A89)="", "", upload!D89)</f>
        <v/>
      </c>
      <c r="E89" s="178">
        <f>IF(TRIM(upload!$A89)="", "", upload!E89)</f>
        <v>0</v>
      </c>
      <c r="F89" s="178" t="str">
        <f>IF(TRIM(upload!$A89)="", "", upload!F89)</f>
        <v/>
      </c>
      <c r="G89" s="178">
        <f>IF(TRIM(upload!$A89)="", "", upload!G89)</f>
        <v>0</v>
      </c>
      <c r="H89" s="178">
        <f>IF(TRIM(upload!$A89)="", "", upload!H89)</f>
        <v>0</v>
      </c>
      <c r="I89" s="178" t="str">
        <f>IF(TRIM(upload!$A89)="", "", upload!I89)</f>
        <v/>
      </c>
      <c r="J89" s="178" t="str">
        <f>IF(TRIM(upload!$A89)="", "", upload!J89)</f>
        <v/>
      </c>
      <c r="K89" s="178">
        <f>IF(TRIM(upload!$A89)="", "", upload!K89)</f>
        <v>0</v>
      </c>
      <c r="L89" s="178">
        <f>IF(TRIM(upload!$A89)="", "", upload!L89)</f>
        <v>0</v>
      </c>
      <c r="M89" s="178">
        <f>IF(TRIM(upload!$A89)="", "", upload!M89)</f>
        <v>0</v>
      </c>
      <c r="N89" s="178">
        <f>IF(TRIM(upload!$A89)="", "", upload!N89)</f>
        <v>0</v>
      </c>
      <c r="O89" s="178" t="str">
        <f>IF(TRIM(upload!$A89)="", "", upload!O89)</f>
        <v/>
      </c>
      <c r="P89" s="178" t="str">
        <f>IF(TRIM(upload!$A89)="", "", upload!P89)</f>
        <v/>
      </c>
      <c r="Q89" s="178">
        <f>IF(TRIM(upload!$A89)="", "", upload!Q89)</f>
        <v>0</v>
      </c>
      <c r="R89" s="178" t="str">
        <f>IF(TRIM(upload!$A89)="", "", upload!R89)</f>
        <v/>
      </c>
      <c r="S89" s="178">
        <f>IF(TRIM(upload!$A89)="", "", upload!S89)</f>
        <v>0</v>
      </c>
      <c r="T89" s="178">
        <f>IF(TRIM(upload!$A89)="", "", upload!T89)</f>
        <v>0</v>
      </c>
      <c r="U89" s="178" t="str">
        <f>IF(TRIM(upload!$A89)="", "", upload!U89)</f>
        <v/>
      </c>
      <c r="V89" s="178" t="str">
        <f>IF(TRIM(upload!$A89)="", "", upload!V89)</f>
        <v/>
      </c>
      <c r="W89" s="178">
        <f>IF(TRIM(upload!$A89)="", "", upload!W89)</f>
        <v>0</v>
      </c>
      <c r="X89" s="178">
        <f>IF(TRIM(upload!$A89)="", "", upload!X89)</f>
        <v>0</v>
      </c>
      <c r="Y89" s="178" t="str">
        <f>IF(TRIM(upload!$A89)="", "", upload!Y89)</f>
        <v/>
      </c>
      <c r="Z89" s="178">
        <f>IF(TRIM(upload!$A89)="", "", upload!Z89)</f>
        <v>0</v>
      </c>
      <c r="AA89" s="178">
        <f>IF(TRIM(upload!$A89)="", "", upload!AA89)</f>
        <v>4</v>
      </c>
      <c r="AB89" s="178" t="str">
        <f>IF(TRIM(upload!$A89)="", "", upload!AB89)</f>
        <v>Ekoi Education First Long Sleeve Yellow Female Thermal baselayer</v>
      </c>
      <c r="AC89" s="178">
        <f>IF(TRIM(upload!$A89)="", "", upload!AC89)</f>
        <v>0</v>
      </c>
      <c r="AD89" s="178" t="str">
        <f>IF(TRIM(upload!$A89)="", "", upload!AD89)</f>
        <v/>
      </c>
      <c r="AE89" s="178">
        <f>IF(TRIM(upload!$A89)="", "", upload!AE89)</f>
        <v>0</v>
      </c>
      <c r="AF89" s="178">
        <f>IF(TRIM(upload!$A89)="", "", upload!AF89)</f>
        <v>0</v>
      </c>
      <c r="AG89" s="178" t="str">
        <f>IF(TRIM(upload!$A89)="", "", upload!AG89)</f>
        <v/>
      </c>
      <c r="AH89" s="178">
        <f>IF(TRIM(upload!$A89)="", "", upload!AH89)</f>
        <v>0</v>
      </c>
      <c r="AI89" s="178">
        <f>IF(TRIM(upload!$A89)="", "", upload!AI89)</f>
        <v>0</v>
      </c>
      <c r="AJ89" s="178" t="str">
        <f>IF(TRIM(upload!$A89)="", "", upload!AJ89)</f>
        <v/>
      </c>
      <c r="AK89" s="178">
        <f>IF(TRIM(upload!$A89)="", "", upload!AK89)</f>
        <v>0</v>
      </c>
      <c r="AL89" s="178">
        <f>IF(TRIM(upload!$A89)="", "", upload!AL89)</f>
        <v>0</v>
      </c>
      <c r="AM89" s="178">
        <f>IF(TRIM(upload!$A89)="", "", upload!AM89)</f>
        <v>0</v>
      </c>
      <c r="AN89" s="178">
        <f>IF(TRIM(upload!$A89)="", "", upload!AN89)</f>
        <v>0</v>
      </c>
      <c r="AO89" s="178">
        <f>IF(TRIM(upload!$A89)="", "", upload!AO89)</f>
        <v>0</v>
      </c>
      <c r="AP89" s="178">
        <f>IF(TRIM(upload!$A89)="", "", upload!AP89)</f>
        <v>0</v>
      </c>
      <c r="AQ89" s="178">
        <f>IF(TRIM(upload!$A89)="", "", upload!AQ89)</f>
        <v>0</v>
      </c>
      <c r="AR89" s="178">
        <f>IF(TRIM(upload!$A89)="", "", upload!AR89)</f>
        <v>0</v>
      </c>
      <c r="AS89" s="178">
        <f>IF(TRIM(upload!$A89)="", "", upload!AS89)</f>
        <v>0</v>
      </c>
      <c r="AT89" s="178" t="str">
        <f>IF(TRIM(upload!$A89)="", "", upload!AT89)</f>
        <v/>
      </c>
      <c r="AU89" s="178">
        <f>IF(TRIM(upload!$A89)="", "", upload!AU89)</f>
        <v>0</v>
      </c>
      <c r="AV89" s="178">
        <f>IF(TRIM(upload!$A89)="", "", upload!AV89)</f>
        <v>0</v>
      </c>
      <c r="AW89" s="178">
        <f>IF(TRIM(upload!$A89)="", "", upload!AW89)</f>
        <v>0</v>
      </c>
      <c r="AX89" s="178">
        <f>IF(TRIM(upload!$A89)="", "", upload!AX89)</f>
        <v>0</v>
      </c>
      <c r="AY89" s="178">
        <f>IF(TRIM(upload!$A89)="", "", upload!AY89)</f>
        <v>0</v>
      </c>
      <c r="AZ89" s="178">
        <f>IF(TRIM(upload!$A89)="", "", upload!AZ89)</f>
        <v>0</v>
      </c>
      <c r="BA89" s="178">
        <f>IF(TRIM(upload!$A89)="", "", upload!BA89)</f>
        <v>0</v>
      </c>
      <c r="BB89" s="178">
        <f>IF(TRIM(upload!$A89)="", "", upload!BB89)</f>
        <v>0</v>
      </c>
      <c r="BC89" s="178">
        <f>IF(TRIM(upload!$A89)="", "", upload!BC89)</f>
        <v>0</v>
      </c>
      <c r="BD89" s="178">
        <f>IF(TRIM(upload!$A89)="", "", upload!BD89)</f>
        <v>0</v>
      </c>
      <c r="BE89" s="178">
        <f>IF(TRIM(upload!$A89)="", "", upload!BE89)</f>
        <v>0</v>
      </c>
      <c r="BF89" s="178">
        <f>IF(TRIM(upload!$A89)="", "", upload!BF89)</f>
        <v>0</v>
      </c>
      <c r="BG89" s="178">
        <f>IF(TRIM(upload!$A89)="", "", upload!BG89)</f>
        <v>0</v>
      </c>
      <c r="BH89" s="178">
        <f>IF(TRIM(upload!$A89)="", "", upload!BH89)</f>
        <v>0</v>
      </c>
      <c r="BI89" s="178">
        <f>IF(TRIM(upload!$A89)="", "", upload!BI89)</f>
        <v>0</v>
      </c>
      <c r="BJ89" s="178">
        <f>IF(TRIM(upload!$A89)="", "", upload!BJ89)</f>
        <v>0</v>
      </c>
      <c r="BK89" s="178">
        <f>IF(TRIM(upload!$A89)="", "", upload!BK89)</f>
        <v>0</v>
      </c>
      <c r="BL89" s="178">
        <f>IF(TRIM(upload!$A89)="", "", upload!BL89)</f>
        <v>0</v>
      </c>
      <c r="BM89" s="178">
        <f>IF(TRIM(upload!$A89)="", "", upload!BM89)</f>
        <v>0</v>
      </c>
      <c r="BN89" s="178">
        <f>IF(TRIM(upload!$A89)="", "", upload!BN89)</f>
        <v>0</v>
      </c>
      <c r="BO89" s="178">
        <f>IF(TRIM(upload!$A89)="", "", upload!BO89)</f>
        <v>0</v>
      </c>
      <c r="BP89" s="178">
        <f>IF(TRIM(upload!$A89)="", "", upload!BP89)</f>
        <v>0</v>
      </c>
      <c r="BQ89" s="84"/>
      <c r="BR89" s="84">
        <f>IF(upload!$A89&lt;&gt;"", upload!BR89, "")</f>
        <v>0</v>
      </c>
    </row>
    <row r="90" spans="1:70">
      <c r="A90" s="188" t="str">
        <f>IF(upload!$A90&lt;&gt;"", upload!A90, "")</f>
        <v>Ekoi Education First Long Sleeve Yellow Female Thermal baselayer 28022</v>
      </c>
      <c r="B90" s="178" t="str">
        <f>IF(TRIM(upload!$A90)="", "", upload!B90)</f>
        <v>Ekoi Education First Long Sleeve Yellow Female Thermal baselayer</v>
      </c>
      <c r="C90" s="178" t="str">
        <f ca="1">IF(TRIM(upload!$A90)="", "", upload!C90)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00028022 7-A-5&lt;/body&gt;&lt;/html&gt;</v>
      </c>
      <c r="D90" s="178" t="str">
        <f>IF(TRIM(upload!$A90)="", "", upload!D90)</f>
        <v>vc80</v>
      </c>
      <c r="E90" s="178" t="str">
        <f>IF(TRIM(upload!$A90)="", "", upload!E90)</f>
        <v>Sporting Goods &gt; Outdoor Recreation &gt; Cycling &gt; Cycling Apparel &amp; Accessories</v>
      </c>
      <c r="F90" s="178" t="str">
        <f>IF(TRIM(upload!$A90)="", "", upload!F90)</f>
        <v>Base layer</v>
      </c>
      <c r="G90" s="178" t="str">
        <f>IF(TRIM(upload!$A90)="", "", upload!G90)</f>
        <v>New Arrivals, __label:New Arrivals</v>
      </c>
      <c r="H90" s="178" t="b">
        <f>IF(TRIM(upload!$A90)="", "", upload!H90)</f>
        <v>0</v>
      </c>
      <c r="I90" s="178" t="str">
        <f>IF(TRIM(upload!$A90)="", "", upload!I90)</f>
        <v>Size</v>
      </c>
      <c r="J90" s="178" t="str">
        <f>IF(TRIM(upload!$A90)="", "", upload!J90)</f>
        <v>M</v>
      </c>
      <c r="K90" s="178">
        <f>IF(TRIM(upload!$A90)="", "", upload!K90)</f>
        <v>0</v>
      </c>
      <c r="L90" s="178">
        <f>IF(TRIM(upload!$A90)="", "", upload!L90)</f>
        <v>0</v>
      </c>
      <c r="M90" s="178">
        <f>IF(TRIM(upload!$A90)="", "", upload!M90)</f>
        <v>0</v>
      </c>
      <c r="N90" s="178">
        <f>IF(TRIM(upload!$A90)="", "", upload!N90)</f>
        <v>0</v>
      </c>
      <c r="O90" s="178" t="str">
        <f>IF(TRIM(upload!$A90)="", "", upload!O90)</f>
        <v>00028022 7-A-5</v>
      </c>
      <c r="P90" s="178">
        <f>IF(TRIM(upload!$A90)="", "", upload!P90)</f>
        <v>150</v>
      </c>
      <c r="Q90" s="178" t="str">
        <f>IF(TRIM(upload!$A90)="", "", upload!Q90)</f>
        <v>shopify</v>
      </c>
      <c r="R90" s="178">
        <f>IF(TRIM(upload!$A90)="", "", upload!R90)</f>
        <v>1</v>
      </c>
      <c r="S90" s="178" t="str">
        <f>IF(TRIM(upload!$A90)="", "", upload!S90)</f>
        <v>deny</v>
      </c>
      <c r="T90" s="178" t="str">
        <f>IF(TRIM(upload!$A90)="", "", upload!T90)</f>
        <v>manual</v>
      </c>
      <c r="U90" s="178">
        <f>IF(TRIM(upload!$A90)="", "", upload!U90)</f>
        <v>19.986167000000002</v>
      </c>
      <c r="V90" s="178">
        <f>IF(TRIM(upload!$A90)="", "", upload!V90)</f>
        <v>0</v>
      </c>
      <c r="W90" s="178" t="b">
        <f>IF(TRIM(upload!$A90)="", "", upload!W90)</f>
        <v>1</v>
      </c>
      <c r="X90" s="178" t="b">
        <f>IF(TRIM(upload!$A90)="", "", upload!X90)</f>
        <v>1</v>
      </c>
      <c r="Y90" s="178" t="str">
        <f>IF(TRIM(upload!$A90)="", "", upload!Y90)</f>
        <v>28022</v>
      </c>
      <c r="Z90" s="178">
        <f>IF(TRIM(upload!$A90)="", "", upload!Z90)</f>
        <v>0</v>
      </c>
      <c r="AA90" s="178">
        <f>IF(TRIM(upload!$A90)="", "", upload!AA90)</f>
        <v>1</v>
      </c>
      <c r="AB90" s="178" t="str">
        <f>IF(TRIM(upload!$A90)="", "", upload!AB90)</f>
        <v>Ekoi Education First Long Sleeve Yellow Female Thermal baselayer</v>
      </c>
      <c r="AC90" s="178" t="b">
        <f>IF(TRIM(upload!$A90)="", "", upload!AC90)</f>
        <v>0</v>
      </c>
      <c r="AD90" s="178" t="str">
        <f>IF(TRIM(upload!$A90)="", "", upload!AD90)</f>
        <v>Ekoi Education First Long Sleeve Yellow Female Thermal baselayer</v>
      </c>
      <c r="AE90" s="178">
        <f>IF(TRIM(upload!$A90)="", "", upload!AE90)</f>
        <v>0</v>
      </c>
      <c r="AF90" s="178" t="str">
        <f>IF(TRIM(upload!$A90)="", "", upload!AF90)</f>
        <v>Cycling Apparel &amp; Accessories</v>
      </c>
      <c r="AG90" s="178" t="str">
        <f>IF(TRIM(upload!$A90)="", "", upload!AG90)</f>
        <v>female</v>
      </c>
      <c r="AH90" s="178">
        <f>IF(TRIM(upload!$A90)="", "", upload!AH90)</f>
        <v>0</v>
      </c>
      <c r="AI90" s="178">
        <f>IF(TRIM(upload!$A90)="", "", upload!AI90)</f>
        <v>0</v>
      </c>
      <c r="AJ90" s="178" t="str">
        <f>IF(TRIM(upload!$A90)="", "", upload!AJ90)</f>
        <v>new</v>
      </c>
      <c r="AK90" s="178" t="b">
        <f>IF(TRIM(upload!$A90)="", "", upload!AK90)</f>
        <v>1</v>
      </c>
      <c r="AL90" s="178">
        <f>IF(TRIM(upload!$A90)="", "", upload!AL90)</f>
        <v>0</v>
      </c>
      <c r="AM90" s="178">
        <f>IF(TRIM(upload!$A90)="", "", upload!AM90)</f>
        <v>0</v>
      </c>
      <c r="AN90" s="178">
        <f>IF(TRIM(upload!$A90)="", "", upload!AN90)</f>
        <v>0</v>
      </c>
      <c r="AO90" s="178">
        <f>IF(TRIM(upload!$A90)="", "", upload!AO90)</f>
        <v>0</v>
      </c>
      <c r="AP90" s="178">
        <f>IF(TRIM(upload!$A90)="", "", upload!AP90)</f>
        <v>0</v>
      </c>
      <c r="AQ90" s="178">
        <f>IF(TRIM(upload!$A90)="", "", upload!AQ90)</f>
        <v>0</v>
      </c>
      <c r="AR90" s="178" t="str">
        <f>IF(TRIM(upload!$A90)="", "", upload!AR90)</f>
        <v>kg</v>
      </c>
      <c r="AS90" s="178">
        <f>IF(TRIM(upload!$A90)="", "", upload!AS90)</f>
        <v>0</v>
      </c>
      <c r="AT90" s="178">
        <f>IF(TRIM(upload!$A90)="", "", upload!AT90)</f>
        <v>2</v>
      </c>
      <c r="AU90" s="178" t="b">
        <f>IF(TRIM(upload!$A90)="", "", upload!AU90)</f>
        <v>1</v>
      </c>
      <c r="AV90" s="178">
        <f>IF(TRIM(upload!$A90)="", "", upload!AV90)</f>
        <v>0</v>
      </c>
      <c r="AW90" s="178">
        <f>IF(TRIM(upload!$A90)="", "", upload!AW90)</f>
        <v>0</v>
      </c>
      <c r="AX90" s="178" t="b">
        <f>IF(TRIM(upload!$A90)="", "", upload!AX90)</f>
        <v>1</v>
      </c>
      <c r="AY90" s="178">
        <f>IF(TRIM(upload!$A90)="", "", upload!AY90)</f>
        <v>0</v>
      </c>
      <c r="AZ90" s="178">
        <f>IF(TRIM(upload!$A90)="", "", upload!AZ90)</f>
        <v>0</v>
      </c>
      <c r="BA90" s="178" t="b">
        <f>IF(TRIM(upload!$A90)="", "", upload!BA90)</f>
        <v>1</v>
      </c>
      <c r="BB90" s="178">
        <f>IF(TRIM(upload!$A90)="", "", upload!BB90)</f>
        <v>0</v>
      </c>
      <c r="BC90" s="178">
        <f>IF(TRIM(upload!$A90)="", "", upload!BC90)</f>
        <v>0</v>
      </c>
      <c r="BD90" s="178" t="b">
        <f>IF(TRIM(upload!$A90)="", "", upload!BD90)</f>
        <v>1</v>
      </c>
      <c r="BE90" s="178">
        <f>IF(TRIM(upload!$A90)="", "", upload!BE90)</f>
        <v>0</v>
      </c>
      <c r="BF90" s="178">
        <f>IF(TRIM(upload!$A90)="", "", upload!BF90)</f>
        <v>0</v>
      </c>
      <c r="BG90" s="178" t="b">
        <f>IF(TRIM(upload!$A90)="", "", upload!BG90)</f>
        <v>1</v>
      </c>
      <c r="BH90" s="178">
        <f>IF(TRIM(upload!$A90)="", "", upload!BH90)</f>
        <v>0</v>
      </c>
      <c r="BI90" s="178">
        <f>IF(TRIM(upload!$A90)="", "", upload!BI90)</f>
        <v>0</v>
      </c>
      <c r="BJ90" s="178" t="b">
        <f>IF(TRIM(upload!$A90)="", "", upload!BJ90)</f>
        <v>1</v>
      </c>
      <c r="BK90" s="178">
        <f>IF(TRIM(upload!$A90)="", "", upload!BK90)</f>
        <v>0</v>
      </c>
      <c r="BL90" s="178">
        <f>IF(TRIM(upload!$A90)="", "", upload!BL90)</f>
        <v>0</v>
      </c>
      <c r="BM90" s="178" t="b">
        <f>IF(TRIM(upload!$A90)="", "", upload!BM90)</f>
        <v>1</v>
      </c>
      <c r="BN90" s="178">
        <f>IF(TRIM(upload!$A90)="", "", upload!BN90)</f>
        <v>0</v>
      </c>
      <c r="BO90" s="178">
        <f>IF(TRIM(upload!$A90)="", "", upload!BO90)</f>
        <v>0</v>
      </c>
      <c r="BP90" s="178" t="str">
        <f>IF(TRIM(upload!$A90)="", "", upload!BP90)</f>
        <v>draft</v>
      </c>
      <c r="BQ90" s="84"/>
      <c r="BR90" s="84">
        <f>IF(upload!$A90&lt;&gt;"", upload!BR90, "")</f>
        <v>0</v>
      </c>
    </row>
    <row r="91" spans="1:70">
      <c r="A91" s="188" t="str">
        <f>IF(upload!$A91&lt;&gt;"", upload!A91, "")</f>
        <v>Ekoi Education First Long Sleeve Yellow Female Thermal baselayer 28022</v>
      </c>
      <c r="B91" s="178" t="str">
        <f>IF(TRIM(upload!$A91)="", "", upload!B91)</f>
        <v/>
      </c>
      <c r="C91" s="178">
        <f>IF(TRIM(upload!$A91)="", "", upload!C91)</f>
        <v>0</v>
      </c>
      <c r="D91" s="178" t="str">
        <f>IF(TRIM(upload!$A91)="", "", upload!D91)</f>
        <v/>
      </c>
      <c r="E91" s="178">
        <f>IF(TRIM(upload!$A91)="", "", upload!E91)</f>
        <v>0</v>
      </c>
      <c r="F91" s="178" t="str">
        <f>IF(TRIM(upload!$A91)="", "", upload!F91)</f>
        <v/>
      </c>
      <c r="G91" s="178">
        <f>IF(TRIM(upload!$A91)="", "", upload!G91)</f>
        <v>0</v>
      </c>
      <c r="H91" s="178">
        <f>IF(TRIM(upload!$A91)="", "", upload!H91)</f>
        <v>0</v>
      </c>
      <c r="I91" s="178" t="str">
        <f>IF(TRIM(upload!$A91)="", "", upload!I91)</f>
        <v/>
      </c>
      <c r="J91" s="178" t="str">
        <f>IF(TRIM(upload!$A91)="", "", upload!J91)</f>
        <v/>
      </c>
      <c r="K91" s="178">
        <f>IF(TRIM(upload!$A91)="", "", upload!K91)</f>
        <v>0</v>
      </c>
      <c r="L91" s="178">
        <f>IF(TRIM(upload!$A91)="", "", upload!L91)</f>
        <v>0</v>
      </c>
      <c r="M91" s="178">
        <f>IF(TRIM(upload!$A91)="", "", upload!M91)</f>
        <v>0</v>
      </c>
      <c r="N91" s="178">
        <f>IF(TRIM(upload!$A91)="", "", upload!N91)</f>
        <v>0</v>
      </c>
      <c r="O91" s="178" t="str">
        <f>IF(TRIM(upload!$A91)="", "", upload!O91)</f>
        <v/>
      </c>
      <c r="P91" s="178" t="str">
        <f>IF(TRIM(upload!$A91)="", "", upload!P91)</f>
        <v/>
      </c>
      <c r="Q91" s="178">
        <f>IF(TRIM(upload!$A91)="", "", upload!Q91)</f>
        <v>0</v>
      </c>
      <c r="R91" s="178" t="str">
        <f>IF(TRIM(upload!$A91)="", "", upload!R91)</f>
        <v/>
      </c>
      <c r="S91" s="178">
        <f>IF(TRIM(upload!$A91)="", "", upload!S91)</f>
        <v>0</v>
      </c>
      <c r="T91" s="178">
        <f>IF(TRIM(upload!$A91)="", "", upload!T91)</f>
        <v>0</v>
      </c>
      <c r="U91" s="178" t="str">
        <f>IF(TRIM(upload!$A91)="", "", upload!U91)</f>
        <v/>
      </c>
      <c r="V91" s="178" t="str">
        <f>IF(TRIM(upload!$A91)="", "", upload!V91)</f>
        <v/>
      </c>
      <c r="W91" s="178">
        <f>IF(TRIM(upload!$A91)="", "", upload!W91)</f>
        <v>0</v>
      </c>
      <c r="X91" s="178">
        <f>IF(TRIM(upload!$A91)="", "", upload!X91)</f>
        <v>0</v>
      </c>
      <c r="Y91" s="178" t="str">
        <f>IF(TRIM(upload!$A91)="", "", upload!Y91)</f>
        <v/>
      </c>
      <c r="Z91" s="178">
        <f>IF(TRIM(upload!$A91)="", "", upload!Z91)</f>
        <v>0</v>
      </c>
      <c r="AA91" s="178">
        <f>IF(TRIM(upload!$A91)="", "", upload!AA91)</f>
        <v>2</v>
      </c>
      <c r="AB91" s="178" t="str">
        <f>IF(TRIM(upload!$A91)="", "", upload!AB91)</f>
        <v>Ekoi Education First Long Sleeve Yellow Female Thermal baselayer</v>
      </c>
      <c r="AC91" s="178">
        <f>IF(TRIM(upload!$A91)="", "", upload!AC91)</f>
        <v>0</v>
      </c>
      <c r="AD91" s="178" t="str">
        <f>IF(TRIM(upload!$A91)="", "", upload!AD91)</f>
        <v/>
      </c>
      <c r="AE91" s="178">
        <f>IF(TRIM(upload!$A91)="", "", upload!AE91)</f>
        <v>0</v>
      </c>
      <c r="AF91" s="178">
        <f>IF(TRIM(upload!$A91)="", "", upload!AF91)</f>
        <v>0</v>
      </c>
      <c r="AG91" s="178" t="str">
        <f>IF(TRIM(upload!$A91)="", "", upload!AG91)</f>
        <v/>
      </c>
      <c r="AH91" s="178">
        <f>IF(TRIM(upload!$A91)="", "", upload!AH91)</f>
        <v>0</v>
      </c>
      <c r="AI91" s="178">
        <f>IF(TRIM(upload!$A91)="", "", upload!AI91)</f>
        <v>0</v>
      </c>
      <c r="AJ91" s="178" t="str">
        <f>IF(TRIM(upload!$A91)="", "", upload!AJ91)</f>
        <v/>
      </c>
      <c r="AK91" s="178">
        <f>IF(TRIM(upload!$A91)="", "", upload!AK91)</f>
        <v>0</v>
      </c>
      <c r="AL91" s="178">
        <f>IF(TRIM(upload!$A91)="", "", upload!AL91)</f>
        <v>0</v>
      </c>
      <c r="AM91" s="178">
        <f>IF(TRIM(upload!$A91)="", "", upload!AM91)</f>
        <v>0</v>
      </c>
      <c r="AN91" s="178">
        <f>IF(TRIM(upload!$A91)="", "", upload!AN91)</f>
        <v>0</v>
      </c>
      <c r="AO91" s="178">
        <f>IF(TRIM(upload!$A91)="", "", upload!AO91)</f>
        <v>0</v>
      </c>
      <c r="AP91" s="178">
        <f>IF(TRIM(upload!$A91)="", "", upload!AP91)</f>
        <v>0</v>
      </c>
      <c r="AQ91" s="178">
        <f>IF(TRIM(upload!$A91)="", "", upload!AQ91)</f>
        <v>0</v>
      </c>
      <c r="AR91" s="178">
        <f>IF(TRIM(upload!$A91)="", "", upload!AR91)</f>
        <v>0</v>
      </c>
      <c r="AS91" s="178">
        <f>IF(TRIM(upload!$A91)="", "", upload!AS91)</f>
        <v>0</v>
      </c>
      <c r="AT91" s="178" t="str">
        <f>IF(TRIM(upload!$A91)="", "", upload!AT91)</f>
        <v/>
      </c>
      <c r="AU91" s="178">
        <f>IF(TRIM(upload!$A91)="", "", upload!AU91)</f>
        <v>0</v>
      </c>
      <c r="AV91" s="178">
        <f>IF(TRIM(upload!$A91)="", "", upload!AV91)</f>
        <v>0</v>
      </c>
      <c r="AW91" s="178">
        <f>IF(TRIM(upload!$A91)="", "", upload!AW91)</f>
        <v>0</v>
      </c>
      <c r="AX91" s="178">
        <f>IF(TRIM(upload!$A91)="", "", upload!AX91)</f>
        <v>0</v>
      </c>
      <c r="AY91" s="178">
        <f>IF(TRIM(upload!$A91)="", "", upload!AY91)</f>
        <v>0</v>
      </c>
      <c r="AZ91" s="178">
        <f>IF(TRIM(upload!$A91)="", "", upload!AZ91)</f>
        <v>0</v>
      </c>
      <c r="BA91" s="178">
        <f>IF(TRIM(upload!$A91)="", "", upload!BA91)</f>
        <v>0</v>
      </c>
      <c r="BB91" s="178">
        <f>IF(TRIM(upload!$A91)="", "", upload!BB91)</f>
        <v>0</v>
      </c>
      <c r="BC91" s="178">
        <f>IF(TRIM(upload!$A91)="", "", upload!BC91)</f>
        <v>0</v>
      </c>
      <c r="BD91" s="178">
        <f>IF(TRIM(upload!$A91)="", "", upload!BD91)</f>
        <v>0</v>
      </c>
      <c r="BE91" s="178">
        <f>IF(TRIM(upload!$A91)="", "", upload!BE91)</f>
        <v>0</v>
      </c>
      <c r="BF91" s="178">
        <f>IF(TRIM(upload!$A91)="", "", upload!BF91)</f>
        <v>0</v>
      </c>
      <c r="BG91" s="178">
        <f>IF(TRIM(upload!$A91)="", "", upload!BG91)</f>
        <v>0</v>
      </c>
      <c r="BH91" s="178">
        <f>IF(TRIM(upload!$A91)="", "", upload!BH91)</f>
        <v>0</v>
      </c>
      <c r="BI91" s="178">
        <f>IF(TRIM(upload!$A91)="", "", upload!BI91)</f>
        <v>0</v>
      </c>
      <c r="BJ91" s="178">
        <f>IF(TRIM(upload!$A91)="", "", upload!BJ91)</f>
        <v>0</v>
      </c>
      <c r="BK91" s="178">
        <f>IF(TRIM(upload!$A91)="", "", upload!BK91)</f>
        <v>0</v>
      </c>
      <c r="BL91" s="178">
        <f>IF(TRIM(upload!$A91)="", "", upload!BL91)</f>
        <v>0</v>
      </c>
      <c r="BM91" s="178">
        <f>IF(TRIM(upload!$A91)="", "", upload!BM91)</f>
        <v>0</v>
      </c>
      <c r="BN91" s="178">
        <f>IF(TRIM(upload!$A91)="", "", upload!BN91)</f>
        <v>0</v>
      </c>
      <c r="BO91" s="178">
        <f>IF(TRIM(upload!$A91)="", "", upload!BO91)</f>
        <v>0</v>
      </c>
      <c r="BP91" s="178">
        <f>IF(TRIM(upload!$A91)="", "", upload!BP91)</f>
        <v>0</v>
      </c>
      <c r="BQ91" s="84"/>
      <c r="BR91" s="84">
        <f>IF(upload!$A91&lt;&gt;"", upload!BR91, "")</f>
        <v>0</v>
      </c>
    </row>
    <row r="92" spans="1:70">
      <c r="A92" s="188" t="str">
        <f>IF(upload!$A92&lt;&gt;"", upload!A92, "")</f>
        <v>Ekoi Education First Long Sleeve Yellow Female Thermal baselayer 28022</v>
      </c>
      <c r="B92" s="178" t="str">
        <f>IF(TRIM(upload!$A92)="", "", upload!B92)</f>
        <v/>
      </c>
      <c r="C92" s="178">
        <f>IF(TRIM(upload!$A92)="", "", upload!C92)</f>
        <v>0</v>
      </c>
      <c r="D92" s="178" t="str">
        <f>IF(TRIM(upload!$A92)="", "", upload!D92)</f>
        <v/>
      </c>
      <c r="E92" s="178">
        <f>IF(TRIM(upload!$A92)="", "", upload!E92)</f>
        <v>0</v>
      </c>
      <c r="F92" s="178" t="str">
        <f>IF(TRIM(upload!$A92)="", "", upload!F92)</f>
        <v/>
      </c>
      <c r="G92" s="178">
        <f>IF(TRIM(upload!$A92)="", "", upload!G92)</f>
        <v>0</v>
      </c>
      <c r="H92" s="178">
        <f>IF(TRIM(upload!$A92)="", "", upload!H92)</f>
        <v>0</v>
      </c>
      <c r="I92" s="178" t="str">
        <f>IF(TRIM(upload!$A92)="", "", upload!I92)</f>
        <v/>
      </c>
      <c r="J92" s="178" t="str">
        <f>IF(TRIM(upload!$A92)="", "", upload!J92)</f>
        <v/>
      </c>
      <c r="K92" s="178">
        <f>IF(TRIM(upload!$A92)="", "", upload!K92)</f>
        <v>0</v>
      </c>
      <c r="L92" s="178">
        <f>IF(TRIM(upload!$A92)="", "", upload!L92)</f>
        <v>0</v>
      </c>
      <c r="M92" s="178">
        <f>IF(TRIM(upload!$A92)="", "", upload!M92)</f>
        <v>0</v>
      </c>
      <c r="N92" s="178">
        <f>IF(TRIM(upload!$A92)="", "", upload!N92)</f>
        <v>0</v>
      </c>
      <c r="O92" s="178" t="str">
        <f>IF(TRIM(upload!$A92)="", "", upload!O92)</f>
        <v/>
      </c>
      <c r="P92" s="178" t="str">
        <f>IF(TRIM(upload!$A92)="", "", upload!P92)</f>
        <v/>
      </c>
      <c r="Q92" s="178">
        <f>IF(TRIM(upload!$A92)="", "", upload!Q92)</f>
        <v>0</v>
      </c>
      <c r="R92" s="178" t="str">
        <f>IF(TRIM(upload!$A92)="", "", upload!R92)</f>
        <v/>
      </c>
      <c r="S92" s="178">
        <f>IF(TRIM(upload!$A92)="", "", upload!S92)</f>
        <v>0</v>
      </c>
      <c r="T92" s="178">
        <f>IF(TRIM(upload!$A92)="", "", upload!T92)</f>
        <v>0</v>
      </c>
      <c r="U92" s="178" t="str">
        <f>IF(TRIM(upload!$A92)="", "", upload!U92)</f>
        <v/>
      </c>
      <c r="V92" s="178" t="str">
        <f>IF(TRIM(upload!$A92)="", "", upload!V92)</f>
        <v/>
      </c>
      <c r="W92" s="178">
        <f>IF(TRIM(upload!$A92)="", "", upload!W92)</f>
        <v>0</v>
      </c>
      <c r="X92" s="178">
        <f>IF(TRIM(upload!$A92)="", "", upload!X92)</f>
        <v>0</v>
      </c>
      <c r="Y92" s="178" t="str">
        <f>IF(TRIM(upload!$A92)="", "", upload!Y92)</f>
        <v/>
      </c>
      <c r="Z92" s="178">
        <f>IF(TRIM(upload!$A92)="", "", upload!Z92)</f>
        <v>0</v>
      </c>
      <c r="AA92" s="178">
        <f>IF(TRIM(upload!$A92)="", "", upload!AA92)</f>
        <v>3</v>
      </c>
      <c r="AB92" s="178" t="str">
        <f>IF(TRIM(upload!$A92)="", "", upload!AB92)</f>
        <v>Ekoi Education First Long Sleeve Yellow Female Thermal baselayer</v>
      </c>
      <c r="AC92" s="178">
        <f>IF(TRIM(upload!$A92)="", "", upload!AC92)</f>
        <v>0</v>
      </c>
      <c r="AD92" s="178" t="str">
        <f>IF(TRIM(upload!$A92)="", "", upload!AD92)</f>
        <v/>
      </c>
      <c r="AE92" s="178">
        <f>IF(TRIM(upload!$A92)="", "", upload!AE92)</f>
        <v>0</v>
      </c>
      <c r="AF92" s="178">
        <f>IF(TRIM(upload!$A92)="", "", upload!AF92)</f>
        <v>0</v>
      </c>
      <c r="AG92" s="178" t="str">
        <f>IF(TRIM(upload!$A92)="", "", upload!AG92)</f>
        <v/>
      </c>
      <c r="AH92" s="178">
        <f>IF(TRIM(upload!$A92)="", "", upload!AH92)</f>
        <v>0</v>
      </c>
      <c r="AI92" s="178">
        <f>IF(TRIM(upload!$A92)="", "", upload!AI92)</f>
        <v>0</v>
      </c>
      <c r="AJ92" s="178" t="str">
        <f>IF(TRIM(upload!$A92)="", "", upload!AJ92)</f>
        <v/>
      </c>
      <c r="AK92" s="178">
        <f>IF(TRIM(upload!$A92)="", "", upload!AK92)</f>
        <v>0</v>
      </c>
      <c r="AL92" s="178">
        <f>IF(TRIM(upload!$A92)="", "", upload!AL92)</f>
        <v>0</v>
      </c>
      <c r="AM92" s="178">
        <f>IF(TRIM(upload!$A92)="", "", upload!AM92)</f>
        <v>0</v>
      </c>
      <c r="AN92" s="178">
        <f>IF(TRIM(upload!$A92)="", "", upload!AN92)</f>
        <v>0</v>
      </c>
      <c r="AO92" s="178">
        <f>IF(TRIM(upload!$A92)="", "", upload!AO92)</f>
        <v>0</v>
      </c>
      <c r="AP92" s="178">
        <f>IF(TRIM(upload!$A92)="", "", upload!AP92)</f>
        <v>0</v>
      </c>
      <c r="AQ92" s="178">
        <f>IF(TRIM(upload!$A92)="", "", upload!AQ92)</f>
        <v>0</v>
      </c>
      <c r="AR92" s="178">
        <f>IF(TRIM(upload!$A92)="", "", upload!AR92)</f>
        <v>0</v>
      </c>
      <c r="AS92" s="178">
        <f>IF(TRIM(upload!$A92)="", "", upload!AS92)</f>
        <v>0</v>
      </c>
      <c r="AT92" s="178" t="str">
        <f>IF(TRIM(upload!$A92)="", "", upload!AT92)</f>
        <v/>
      </c>
      <c r="AU92" s="178">
        <f>IF(TRIM(upload!$A92)="", "", upload!AU92)</f>
        <v>0</v>
      </c>
      <c r="AV92" s="178">
        <f>IF(TRIM(upload!$A92)="", "", upload!AV92)</f>
        <v>0</v>
      </c>
      <c r="AW92" s="178">
        <f>IF(TRIM(upload!$A92)="", "", upload!AW92)</f>
        <v>0</v>
      </c>
      <c r="AX92" s="178">
        <f>IF(TRIM(upload!$A92)="", "", upload!AX92)</f>
        <v>0</v>
      </c>
      <c r="AY92" s="178">
        <f>IF(TRIM(upload!$A92)="", "", upload!AY92)</f>
        <v>0</v>
      </c>
      <c r="AZ92" s="178">
        <f>IF(TRIM(upload!$A92)="", "", upload!AZ92)</f>
        <v>0</v>
      </c>
      <c r="BA92" s="178">
        <f>IF(TRIM(upload!$A92)="", "", upload!BA92)</f>
        <v>0</v>
      </c>
      <c r="BB92" s="178">
        <f>IF(TRIM(upload!$A92)="", "", upload!BB92)</f>
        <v>0</v>
      </c>
      <c r="BC92" s="178">
        <f>IF(TRIM(upload!$A92)="", "", upload!BC92)</f>
        <v>0</v>
      </c>
      <c r="BD92" s="178">
        <f>IF(TRIM(upload!$A92)="", "", upload!BD92)</f>
        <v>0</v>
      </c>
      <c r="BE92" s="178">
        <f>IF(TRIM(upload!$A92)="", "", upload!BE92)</f>
        <v>0</v>
      </c>
      <c r="BF92" s="178">
        <f>IF(TRIM(upload!$A92)="", "", upload!BF92)</f>
        <v>0</v>
      </c>
      <c r="BG92" s="178">
        <f>IF(TRIM(upload!$A92)="", "", upload!BG92)</f>
        <v>0</v>
      </c>
      <c r="BH92" s="178">
        <f>IF(TRIM(upload!$A92)="", "", upload!BH92)</f>
        <v>0</v>
      </c>
      <c r="BI92" s="178">
        <f>IF(TRIM(upload!$A92)="", "", upload!BI92)</f>
        <v>0</v>
      </c>
      <c r="BJ92" s="178">
        <f>IF(TRIM(upload!$A92)="", "", upload!BJ92)</f>
        <v>0</v>
      </c>
      <c r="BK92" s="178">
        <f>IF(TRIM(upload!$A92)="", "", upload!BK92)</f>
        <v>0</v>
      </c>
      <c r="BL92" s="178">
        <f>IF(TRIM(upload!$A92)="", "", upload!BL92)</f>
        <v>0</v>
      </c>
      <c r="BM92" s="178">
        <f>IF(TRIM(upload!$A92)="", "", upload!BM92)</f>
        <v>0</v>
      </c>
      <c r="BN92" s="178">
        <f>IF(TRIM(upload!$A92)="", "", upload!BN92)</f>
        <v>0</v>
      </c>
      <c r="BO92" s="178">
        <f>IF(TRIM(upload!$A92)="", "", upload!BO92)</f>
        <v>0</v>
      </c>
      <c r="BP92" s="178">
        <f>IF(TRIM(upload!$A92)="", "", upload!BP92)</f>
        <v>0</v>
      </c>
      <c r="BQ92" s="84"/>
      <c r="BR92" s="84">
        <f>IF(upload!$A92&lt;&gt;"", upload!BR92, "")</f>
        <v>0</v>
      </c>
    </row>
    <row r="93" spans="1:70">
      <c r="A93" s="188" t="str">
        <f>IF(upload!$A93&lt;&gt;"", upload!A93, "")</f>
        <v>Ekoi Education First Long Sleeve Yellow Female Thermal baselayer 28022</v>
      </c>
      <c r="B93" s="178" t="str">
        <f>IF(TRIM(upload!$A93)="", "", upload!B93)</f>
        <v/>
      </c>
      <c r="C93" s="178">
        <f>IF(TRIM(upload!$A93)="", "", upload!C93)</f>
        <v>0</v>
      </c>
      <c r="D93" s="178" t="str">
        <f>IF(TRIM(upload!$A93)="", "", upload!D93)</f>
        <v/>
      </c>
      <c r="E93" s="178">
        <f>IF(TRIM(upload!$A93)="", "", upload!E93)</f>
        <v>0</v>
      </c>
      <c r="F93" s="178" t="str">
        <f>IF(TRIM(upload!$A93)="", "", upload!F93)</f>
        <v/>
      </c>
      <c r="G93" s="178">
        <f>IF(TRIM(upload!$A93)="", "", upload!G93)</f>
        <v>0</v>
      </c>
      <c r="H93" s="178">
        <f>IF(TRIM(upload!$A93)="", "", upload!H93)</f>
        <v>0</v>
      </c>
      <c r="I93" s="178" t="str">
        <f>IF(TRIM(upload!$A93)="", "", upload!I93)</f>
        <v/>
      </c>
      <c r="J93" s="178" t="str">
        <f>IF(TRIM(upload!$A93)="", "", upload!J93)</f>
        <v/>
      </c>
      <c r="K93" s="178">
        <f>IF(TRIM(upload!$A93)="", "", upload!K93)</f>
        <v>0</v>
      </c>
      <c r="L93" s="178">
        <f>IF(TRIM(upload!$A93)="", "", upload!L93)</f>
        <v>0</v>
      </c>
      <c r="M93" s="178">
        <f>IF(TRIM(upload!$A93)="", "", upload!M93)</f>
        <v>0</v>
      </c>
      <c r="N93" s="178">
        <f>IF(TRIM(upload!$A93)="", "", upload!N93)</f>
        <v>0</v>
      </c>
      <c r="O93" s="178" t="str">
        <f>IF(TRIM(upload!$A93)="", "", upload!O93)</f>
        <v/>
      </c>
      <c r="P93" s="178" t="str">
        <f>IF(TRIM(upload!$A93)="", "", upload!P93)</f>
        <v/>
      </c>
      <c r="Q93" s="178">
        <f>IF(TRIM(upload!$A93)="", "", upload!Q93)</f>
        <v>0</v>
      </c>
      <c r="R93" s="178" t="str">
        <f>IF(TRIM(upload!$A93)="", "", upload!R93)</f>
        <v/>
      </c>
      <c r="S93" s="178">
        <f>IF(TRIM(upload!$A93)="", "", upload!S93)</f>
        <v>0</v>
      </c>
      <c r="T93" s="178">
        <f>IF(TRIM(upload!$A93)="", "", upload!T93)</f>
        <v>0</v>
      </c>
      <c r="U93" s="178" t="str">
        <f>IF(TRIM(upload!$A93)="", "", upload!U93)</f>
        <v/>
      </c>
      <c r="V93" s="178" t="str">
        <f>IF(TRIM(upload!$A93)="", "", upload!V93)</f>
        <v/>
      </c>
      <c r="W93" s="178">
        <f>IF(TRIM(upload!$A93)="", "", upload!W93)</f>
        <v>0</v>
      </c>
      <c r="X93" s="178">
        <f>IF(TRIM(upload!$A93)="", "", upload!X93)</f>
        <v>0</v>
      </c>
      <c r="Y93" s="178" t="str">
        <f>IF(TRIM(upload!$A93)="", "", upload!Y93)</f>
        <v/>
      </c>
      <c r="Z93" s="178">
        <f>IF(TRIM(upload!$A93)="", "", upload!Z93)</f>
        <v>0</v>
      </c>
      <c r="AA93" s="178">
        <f>IF(TRIM(upload!$A93)="", "", upload!AA93)</f>
        <v>4</v>
      </c>
      <c r="AB93" s="178" t="str">
        <f>IF(TRIM(upload!$A93)="", "", upload!AB93)</f>
        <v>Ekoi Education First Long Sleeve Yellow Female Thermal baselayer</v>
      </c>
      <c r="AC93" s="178">
        <f>IF(TRIM(upload!$A93)="", "", upload!AC93)</f>
        <v>0</v>
      </c>
      <c r="AD93" s="178" t="str">
        <f>IF(TRIM(upload!$A93)="", "", upload!AD93)</f>
        <v/>
      </c>
      <c r="AE93" s="178">
        <f>IF(TRIM(upload!$A93)="", "", upload!AE93)</f>
        <v>0</v>
      </c>
      <c r="AF93" s="178">
        <f>IF(TRIM(upload!$A93)="", "", upload!AF93)</f>
        <v>0</v>
      </c>
      <c r="AG93" s="178" t="str">
        <f>IF(TRIM(upload!$A93)="", "", upload!AG93)</f>
        <v/>
      </c>
      <c r="AH93" s="178">
        <f>IF(TRIM(upload!$A93)="", "", upload!AH93)</f>
        <v>0</v>
      </c>
      <c r="AI93" s="178">
        <f>IF(TRIM(upload!$A93)="", "", upload!AI93)</f>
        <v>0</v>
      </c>
      <c r="AJ93" s="178" t="str">
        <f>IF(TRIM(upload!$A93)="", "", upload!AJ93)</f>
        <v/>
      </c>
      <c r="AK93" s="178">
        <f>IF(TRIM(upload!$A93)="", "", upload!AK93)</f>
        <v>0</v>
      </c>
      <c r="AL93" s="178">
        <f>IF(TRIM(upload!$A93)="", "", upload!AL93)</f>
        <v>0</v>
      </c>
      <c r="AM93" s="178">
        <f>IF(TRIM(upload!$A93)="", "", upload!AM93)</f>
        <v>0</v>
      </c>
      <c r="AN93" s="178">
        <f>IF(TRIM(upload!$A93)="", "", upload!AN93)</f>
        <v>0</v>
      </c>
      <c r="AO93" s="178">
        <f>IF(TRIM(upload!$A93)="", "", upload!AO93)</f>
        <v>0</v>
      </c>
      <c r="AP93" s="178">
        <f>IF(TRIM(upload!$A93)="", "", upload!AP93)</f>
        <v>0</v>
      </c>
      <c r="AQ93" s="178">
        <f>IF(TRIM(upload!$A93)="", "", upload!AQ93)</f>
        <v>0</v>
      </c>
      <c r="AR93" s="178">
        <f>IF(TRIM(upload!$A93)="", "", upload!AR93)</f>
        <v>0</v>
      </c>
      <c r="AS93" s="178">
        <f>IF(TRIM(upload!$A93)="", "", upload!AS93)</f>
        <v>0</v>
      </c>
      <c r="AT93" s="178" t="str">
        <f>IF(TRIM(upload!$A93)="", "", upload!AT93)</f>
        <v/>
      </c>
      <c r="AU93" s="178">
        <f>IF(TRIM(upload!$A93)="", "", upload!AU93)</f>
        <v>0</v>
      </c>
      <c r="AV93" s="178">
        <f>IF(TRIM(upload!$A93)="", "", upload!AV93)</f>
        <v>0</v>
      </c>
      <c r="AW93" s="178">
        <f>IF(TRIM(upload!$A93)="", "", upload!AW93)</f>
        <v>0</v>
      </c>
      <c r="AX93" s="178">
        <f>IF(TRIM(upload!$A93)="", "", upload!AX93)</f>
        <v>0</v>
      </c>
      <c r="AY93" s="178">
        <f>IF(TRIM(upload!$A93)="", "", upload!AY93)</f>
        <v>0</v>
      </c>
      <c r="AZ93" s="178">
        <f>IF(TRIM(upload!$A93)="", "", upload!AZ93)</f>
        <v>0</v>
      </c>
      <c r="BA93" s="178">
        <f>IF(TRIM(upload!$A93)="", "", upload!BA93)</f>
        <v>0</v>
      </c>
      <c r="BB93" s="178">
        <f>IF(TRIM(upload!$A93)="", "", upload!BB93)</f>
        <v>0</v>
      </c>
      <c r="BC93" s="178">
        <f>IF(TRIM(upload!$A93)="", "", upload!BC93)</f>
        <v>0</v>
      </c>
      <c r="BD93" s="178">
        <f>IF(TRIM(upload!$A93)="", "", upload!BD93)</f>
        <v>0</v>
      </c>
      <c r="BE93" s="178">
        <f>IF(TRIM(upload!$A93)="", "", upload!BE93)</f>
        <v>0</v>
      </c>
      <c r="BF93" s="178">
        <f>IF(TRIM(upload!$A93)="", "", upload!BF93)</f>
        <v>0</v>
      </c>
      <c r="BG93" s="178">
        <f>IF(TRIM(upload!$A93)="", "", upload!BG93)</f>
        <v>0</v>
      </c>
      <c r="BH93" s="178">
        <f>IF(TRIM(upload!$A93)="", "", upload!BH93)</f>
        <v>0</v>
      </c>
      <c r="BI93" s="178">
        <f>IF(TRIM(upload!$A93)="", "", upload!BI93)</f>
        <v>0</v>
      </c>
      <c r="BJ93" s="178">
        <f>IF(TRIM(upload!$A93)="", "", upload!BJ93)</f>
        <v>0</v>
      </c>
      <c r="BK93" s="178">
        <f>IF(TRIM(upload!$A93)="", "", upload!BK93)</f>
        <v>0</v>
      </c>
      <c r="BL93" s="178">
        <f>IF(TRIM(upload!$A93)="", "", upload!BL93)</f>
        <v>0</v>
      </c>
      <c r="BM93" s="178">
        <f>IF(TRIM(upload!$A93)="", "", upload!BM93)</f>
        <v>0</v>
      </c>
      <c r="BN93" s="178">
        <f>IF(TRIM(upload!$A93)="", "", upload!BN93)</f>
        <v>0</v>
      </c>
      <c r="BO93" s="178">
        <f>IF(TRIM(upload!$A93)="", "", upload!BO93)</f>
        <v>0</v>
      </c>
      <c r="BP93" s="178">
        <f>IF(TRIM(upload!$A93)="", "", upload!BP93)</f>
        <v>0</v>
      </c>
      <c r="BQ93" s="84"/>
      <c r="BR93" s="84">
        <f>IF(upload!$A93&lt;&gt;"", upload!BR93, "")</f>
        <v>0</v>
      </c>
    </row>
    <row r="94" spans="1:70">
      <c r="A94" s="188" t="str">
        <f>IF(upload!$A94&lt;&gt;"", upload!A94, "")</f>
        <v>Ekoi Education First Long Sleeve Yellow Female Thermal baselayer 28023</v>
      </c>
      <c r="B94" s="178" t="str">
        <f>IF(TRIM(upload!$A94)="", "", upload!B94)</f>
        <v>Ekoi Education First Long Sleeve Yellow Female Thermal baselayer</v>
      </c>
      <c r="C94" s="178" t="str">
        <f ca="1">IF(TRIM(upload!$A94)="", "", upload!C94)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00028023 7-A-5&lt;/body&gt;&lt;/html&gt;</v>
      </c>
      <c r="D94" s="178" t="str">
        <f>IF(TRIM(upload!$A94)="", "", upload!D94)</f>
        <v>vc80</v>
      </c>
      <c r="E94" s="178" t="str">
        <f>IF(TRIM(upload!$A94)="", "", upload!E94)</f>
        <v>Sporting Goods &gt; Outdoor Recreation &gt; Cycling &gt; Cycling Apparel &amp; Accessories</v>
      </c>
      <c r="F94" s="178" t="str">
        <f>IF(TRIM(upload!$A94)="", "", upload!F94)</f>
        <v>Base layer</v>
      </c>
      <c r="G94" s="178" t="str">
        <f>IF(TRIM(upload!$A94)="", "", upload!G94)</f>
        <v>New Arrivals, __label:New Arrivals</v>
      </c>
      <c r="H94" s="178" t="b">
        <f>IF(TRIM(upload!$A94)="", "", upload!H94)</f>
        <v>0</v>
      </c>
      <c r="I94" s="178" t="str">
        <f>IF(TRIM(upload!$A94)="", "", upload!I94)</f>
        <v>Size</v>
      </c>
      <c r="J94" s="178" t="str">
        <f>IF(TRIM(upload!$A94)="", "", upload!J94)</f>
        <v>M</v>
      </c>
      <c r="K94" s="178">
        <f>IF(TRIM(upload!$A94)="", "", upload!K94)</f>
        <v>0</v>
      </c>
      <c r="L94" s="178">
        <f>IF(TRIM(upload!$A94)="", "", upload!L94)</f>
        <v>0</v>
      </c>
      <c r="M94" s="178">
        <f>IF(TRIM(upload!$A94)="", "", upload!M94)</f>
        <v>0</v>
      </c>
      <c r="N94" s="178">
        <f>IF(TRIM(upload!$A94)="", "", upload!N94)</f>
        <v>0</v>
      </c>
      <c r="O94" s="178" t="str">
        <f>IF(TRIM(upload!$A94)="", "", upload!O94)</f>
        <v>00028023 7-A-5</v>
      </c>
      <c r="P94" s="178">
        <f>IF(TRIM(upload!$A94)="", "", upload!P94)</f>
        <v>150</v>
      </c>
      <c r="Q94" s="178" t="str">
        <f>IF(TRIM(upload!$A94)="", "", upload!Q94)</f>
        <v>shopify</v>
      </c>
      <c r="R94" s="178">
        <f>IF(TRIM(upload!$A94)="", "", upload!R94)</f>
        <v>1</v>
      </c>
      <c r="S94" s="178" t="str">
        <f>IF(TRIM(upload!$A94)="", "", upload!S94)</f>
        <v>deny</v>
      </c>
      <c r="T94" s="178" t="str">
        <f>IF(TRIM(upload!$A94)="", "", upload!T94)</f>
        <v>manual</v>
      </c>
      <c r="U94" s="178">
        <f>IF(TRIM(upload!$A94)="", "", upload!U94)</f>
        <v>19.986167000000002</v>
      </c>
      <c r="V94" s="178">
        <f>IF(TRIM(upload!$A94)="", "", upload!V94)</f>
        <v>0</v>
      </c>
      <c r="W94" s="178" t="b">
        <f>IF(TRIM(upload!$A94)="", "", upload!W94)</f>
        <v>1</v>
      </c>
      <c r="X94" s="178" t="b">
        <f>IF(TRIM(upload!$A94)="", "", upload!X94)</f>
        <v>1</v>
      </c>
      <c r="Y94" s="178" t="str">
        <f>IF(TRIM(upload!$A94)="", "", upload!Y94)</f>
        <v>28023</v>
      </c>
      <c r="Z94" s="178">
        <f>IF(TRIM(upload!$A94)="", "", upload!Z94)</f>
        <v>0</v>
      </c>
      <c r="AA94" s="178">
        <f>IF(TRIM(upload!$A94)="", "", upload!AA94)</f>
        <v>1</v>
      </c>
      <c r="AB94" s="178" t="str">
        <f>IF(TRIM(upload!$A94)="", "", upload!AB94)</f>
        <v>Ekoi Education First Long Sleeve Yellow Female Thermal baselayer</v>
      </c>
      <c r="AC94" s="178" t="b">
        <f>IF(TRIM(upload!$A94)="", "", upload!AC94)</f>
        <v>0</v>
      </c>
      <c r="AD94" s="178" t="str">
        <f>IF(TRIM(upload!$A94)="", "", upload!AD94)</f>
        <v>Ekoi Education First Long Sleeve Yellow Female Thermal baselayer</v>
      </c>
      <c r="AE94" s="178">
        <f>IF(TRIM(upload!$A94)="", "", upload!AE94)</f>
        <v>0</v>
      </c>
      <c r="AF94" s="178" t="str">
        <f>IF(TRIM(upload!$A94)="", "", upload!AF94)</f>
        <v>Cycling Apparel &amp; Accessories</v>
      </c>
      <c r="AG94" s="178" t="str">
        <f>IF(TRIM(upload!$A94)="", "", upload!AG94)</f>
        <v>female</v>
      </c>
      <c r="AH94" s="178">
        <f>IF(TRIM(upload!$A94)="", "", upload!AH94)</f>
        <v>0</v>
      </c>
      <c r="AI94" s="178">
        <f>IF(TRIM(upload!$A94)="", "", upload!AI94)</f>
        <v>0</v>
      </c>
      <c r="AJ94" s="178" t="str">
        <f>IF(TRIM(upload!$A94)="", "", upload!AJ94)</f>
        <v>new</v>
      </c>
      <c r="AK94" s="178" t="b">
        <f>IF(TRIM(upload!$A94)="", "", upload!AK94)</f>
        <v>1</v>
      </c>
      <c r="AL94" s="178">
        <f>IF(TRIM(upload!$A94)="", "", upload!AL94)</f>
        <v>0</v>
      </c>
      <c r="AM94" s="178">
        <f>IF(TRIM(upload!$A94)="", "", upload!AM94)</f>
        <v>0</v>
      </c>
      <c r="AN94" s="178">
        <f>IF(TRIM(upload!$A94)="", "", upload!AN94)</f>
        <v>0</v>
      </c>
      <c r="AO94" s="178">
        <f>IF(TRIM(upload!$A94)="", "", upload!AO94)</f>
        <v>0</v>
      </c>
      <c r="AP94" s="178">
        <f>IF(TRIM(upload!$A94)="", "", upload!AP94)</f>
        <v>0</v>
      </c>
      <c r="AQ94" s="178">
        <f>IF(TRIM(upload!$A94)="", "", upload!AQ94)</f>
        <v>0</v>
      </c>
      <c r="AR94" s="178" t="str">
        <f>IF(TRIM(upload!$A94)="", "", upload!AR94)</f>
        <v>kg</v>
      </c>
      <c r="AS94" s="178">
        <f>IF(TRIM(upload!$A94)="", "", upload!AS94)</f>
        <v>0</v>
      </c>
      <c r="AT94" s="178">
        <f>IF(TRIM(upload!$A94)="", "", upload!AT94)</f>
        <v>2</v>
      </c>
      <c r="AU94" s="178" t="b">
        <f>IF(TRIM(upload!$A94)="", "", upload!AU94)</f>
        <v>1</v>
      </c>
      <c r="AV94" s="178">
        <f>IF(TRIM(upload!$A94)="", "", upload!AV94)</f>
        <v>0</v>
      </c>
      <c r="AW94" s="178">
        <f>IF(TRIM(upload!$A94)="", "", upload!AW94)</f>
        <v>0</v>
      </c>
      <c r="AX94" s="178" t="b">
        <f>IF(TRIM(upload!$A94)="", "", upload!AX94)</f>
        <v>1</v>
      </c>
      <c r="AY94" s="178">
        <f>IF(TRIM(upload!$A94)="", "", upload!AY94)</f>
        <v>0</v>
      </c>
      <c r="AZ94" s="178">
        <f>IF(TRIM(upload!$A94)="", "", upload!AZ94)</f>
        <v>0</v>
      </c>
      <c r="BA94" s="178" t="b">
        <f>IF(TRIM(upload!$A94)="", "", upload!BA94)</f>
        <v>1</v>
      </c>
      <c r="BB94" s="178">
        <f>IF(TRIM(upload!$A94)="", "", upload!BB94)</f>
        <v>0</v>
      </c>
      <c r="BC94" s="178">
        <f>IF(TRIM(upload!$A94)="", "", upload!BC94)</f>
        <v>0</v>
      </c>
      <c r="BD94" s="178" t="b">
        <f>IF(TRIM(upload!$A94)="", "", upload!BD94)</f>
        <v>1</v>
      </c>
      <c r="BE94" s="178">
        <f>IF(TRIM(upload!$A94)="", "", upload!BE94)</f>
        <v>0</v>
      </c>
      <c r="BF94" s="178">
        <f>IF(TRIM(upload!$A94)="", "", upload!BF94)</f>
        <v>0</v>
      </c>
      <c r="BG94" s="178" t="b">
        <f>IF(TRIM(upload!$A94)="", "", upload!BG94)</f>
        <v>1</v>
      </c>
      <c r="BH94" s="178">
        <f>IF(TRIM(upload!$A94)="", "", upload!BH94)</f>
        <v>0</v>
      </c>
      <c r="BI94" s="178">
        <f>IF(TRIM(upload!$A94)="", "", upload!BI94)</f>
        <v>0</v>
      </c>
      <c r="BJ94" s="178" t="b">
        <f>IF(TRIM(upload!$A94)="", "", upload!BJ94)</f>
        <v>1</v>
      </c>
      <c r="BK94" s="178">
        <f>IF(TRIM(upload!$A94)="", "", upload!BK94)</f>
        <v>0</v>
      </c>
      <c r="BL94" s="178">
        <f>IF(TRIM(upload!$A94)="", "", upload!BL94)</f>
        <v>0</v>
      </c>
      <c r="BM94" s="178" t="b">
        <f>IF(TRIM(upload!$A94)="", "", upload!BM94)</f>
        <v>1</v>
      </c>
      <c r="BN94" s="178">
        <f>IF(TRIM(upload!$A94)="", "", upload!BN94)</f>
        <v>0</v>
      </c>
      <c r="BO94" s="178">
        <f>IF(TRIM(upload!$A94)="", "", upload!BO94)</f>
        <v>0</v>
      </c>
      <c r="BP94" s="178" t="str">
        <f>IF(TRIM(upload!$A94)="", "", upload!BP94)</f>
        <v>draft</v>
      </c>
      <c r="BQ94" s="84"/>
      <c r="BR94" s="84">
        <f>IF(upload!$A94&lt;&gt;"", upload!BR94, "")</f>
        <v>0</v>
      </c>
    </row>
    <row r="95" spans="1:70">
      <c r="A95" s="188" t="str">
        <f>IF(upload!$A95&lt;&gt;"", upload!A95, "")</f>
        <v>Ekoi Education First Long Sleeve Yellow Female Thermal baselayer 28023</v>
      </c>
      <c r="B95" s="178" t="str">
        <f>IF(TRIM(upload!$A95)="", "", upload!B95)</f>
        <v/>
      </c>
      <c r="C95" s="178">
        <f>IF(TRIM(upload!$A95)="", "", upload!C95)</f>
        <v>0</v>
      </c>
      <c r="D95" s="178" t="str">
        <f>IF(TRIM(upload!$A95)="", "", upload!D95)</f>
        <v/>
      </c>
      <c r="E95" s="178">
        <f>IF(TRIM(upload!$A95)="", "", upload!E95)</f>
        <v>0</v>
      </c>
      <c r="F95" s="178" t="str">
        <f>IF(TRIM(upload!$A95)="", "", upload!F95)</f>
        <v/>
      </c>
      <c r="G95" s="178">
        <f>IF(TRIM(upload!$A95)="", "", upload!G95)</f>
        <v>0</v>
      </c>
      <c r="H95" s="178">
        <f>IF(TRIM(upload!$A95)="", "", upload!H95)</f>
        <v>0</v>
      </c>
      <c r="I95" s="178" t="str">
        <f>IF(TRIM(upload!$A95)="", "", upload!I95)</f>
        <v/>
      </c>
      <c r="J95" s="178" t="str">
        <f>IF(TRIM(upload!$A95)="", "", upload!J95)</f>
        <v/>
      </c>
      <c r="K95" s="178">
        <f>IF(TRIM(upload!$A95)="", "", upload!K95)</f>
        <v>0</v>
      </c>
      <c r="L95" s="178">
        <f>IF(TRIM(upload!$A95)="", "", upload!L95)</f>
        <v>0</v>
      </c>
      <c r="M95" s="178">
        <f>IF(TRIM(upload!$A95)="", "", upload!M95)</f>
        <v>0</v>
      </c>
      <c r="N95" s="178">
        <f>IF(TRIM(upload!$A95)="", "", upload!N95)</f>
        <v>0</v>
      </c>
      <c r="O95" s="178" t="str">
        <f>IF(TRIM(upload!$A95)="", "", upload!O95)</f>
        <v/>
      </c>
      <c r="P95" s="178" t="str">
        <f>IF(TRIM(upload!$A95)="", "", upload!P95)</f>
        <v/>
      </c>
      <c r="Q95" s="178">
        <f>IF(TRIM(upload!$A95)="", "", upload!Q95)</f>
        <v>0</v>
      </c>
      <c r="R95" s="178" t="str">
        <f>IF(TRIM(upload!$A95)="", "", upload!R95)</f>
        <v/>
      </c>
      <c r="S95" s="178">
        <f>IF(TRIM(upload!$A95)="", "", upload!S95)</f>
        <v>0</v>
      </c>
      <c r="T95" s="178">
        <f>IF(TRIM(upload!$A95)="", "", upload!T95)</f>
        <v>0</v>
      </c>
      <c r="U95" s="178" t="str">
        <f>IF(TRIM(upload!$A95)="", "", upload!U95)</f>
        <v/>
      </c>
      <c r="V95" s="178" t="str">
        <f>IF(TRIM(upload!$A95)="", "", upload!V95)</f>
        <v/>
      </c>
      <c r="W95" s="178">
        <f>IF(TRIM(upload!$A95)="", "", upload!W95)</f>
        <v>0</v>
      </c>
      <c r="X95" s="178">
        <f>IF(TRIM(upload!$A95)="", "", upload!X95)</f>
        <v>0</v>
      </c>
      <c r="Y95" s="178" t="str">
        <f>IF(TRIM(upload!$A95)="", "", upload!Y95)</f>
        <v/>
      </c>
      <c r="Z95" s="178">
        <f>IF(TRIM(upload!$A95)="", "", upload!Z95)</f>
        <v>0</v>
      </c>
      <c r="AA95" s="178">
        <f>IF(TRIM(upload!$A95)="", "", upload!AA95)</f>
        <v>2</v>
      </c>
      <c r="AB95" s="178" t="str">
        <f>IF(TRIM(upload!$A95)="", "", upload!AB95)</f>
        <v>Ekoi Education First Long Sleeve Yellow Female Thermal baselayer</v>
      </c>
      <c r="AC95" s="178">
        <f>IF(TRIM(upload!$A95)="", "", upload!AC95)</f>
        <v>0</v>
      </c>
      <c r="AD95" s="178" t="str">
        <f>IF(TRIM(upload!$A95)="", "", upload!AD95)</f>
        <v/>
      </c>
      <c r="AE95" s="178">
        <f>IF(TRIM(upload!$A95)="", "", upload!AE95)</f>
        <v>0</v>
      </c>
      <c r="AF95" s="178">
        <f>IF(TRIM(upload!$A95)="", "", upload!AF95)</f>
        <v>0</v>
      </c>
      <c r="AG95" s="178" t="str">
        <f>IF(TRIM(upload!$A95)="", "", upload!AG95)</f>
        <v/>
      </c>
      <c r="AH95" s="178">
        <f>IF(TRIM(upload!$A95)="", "", upload!AH95)</f>
        <v>0</v>
      </c>
      <c r="AI95" s="178">
        <f>IF(TRIM(upload!$A95)="", "", upload!AI95)</f>
        <v>0</v>
      </c>
      <c r="AJ95" s="178" t="str">
        <f>IF(TRIM(upload!$A95)="", "", upload!AJ95)</f>
        <v/>
      </c>
      <c r="AK95" s="178">
        <f>IF(TRIM(upload!$A95)="", "", upload!AK95)</f>
        <v>0</v>
      </c>
      <c r="AL95" s="178">
        <f>IF(TRIM(upload!$A95)="", "", upload!AL95)</f>
        <v>0</v>
      </c>
      <c r="AM95" s="178">
        <f>IF(TRIM(upload!$A95)="", "", upload!AM95)</f>
        <v>0</v>
      </c>
      <c r="AN95" s="178">
        <f>IF(TRIM(upload!$A95)="", "", upload!AN95)</f>
        <v>0</v>
      </c>
      <c r="AO95" s="178">
        <f>IF(TRIM(upload!$A95)="", "", upload!AO95)</f>
        <v>0</v>
      </c>
      <c r="AP95" s="178">
        <f>IF(TRIM(upload!$A95)="", "", upload!AP95)</f>
        <v>0</v>
      </c>
      <c r="AQ95" s="178">
        <f>IF(TRIM(upload!$A95)="", "", upload!AQ95)</f>
        <v>0</v>
      </c>
      <c r="AR95" s="178">
        <f>IF(TRIM(upload!$A95)="", "", upload!AR95)</f>
        <v>0</v>
      </c>
      <c r="AS95" s="178">
        <f>IF(TRIM(upload!$A95)="", "", upload!AS95)</f>
        <v>0</v>
      </c>
      <c r="AT95" s="178" t="str">
        <f>IF(TRIM(upload!$A95)="", "", upload!AT95)</f>
        <v/>
      </c>
      <c r="AU95" s="178">
        <f>IF(TRIM(upload!$A95)="", "", upload!AU95)</f>
        <v>0</v>
      </c>
      <c r="AV95" s="178">
        <f>IF(TRIM(upload!$A95)="", "", upload!AV95)</f>
        <v>0</v>
      </c>
      <c r="AW95" s="178">
        <f>IF(TRIM(upload!$A95)="", "", upload!AW95)</f>
        <v>0</v>
      </c>
      <c r="AX95" s="178">
        <f>IF(TRIM(upload!$A95)="", "", upload!AX95)</f>
        <v>0</v>
      </c>
      <c r="AY95" s="178">
        <f>IF(TRIM(upload!$A95)="", "", upload!AY95)</f>
        <v>0</v>
      </c>
      <c r="AZ95" s="178">
        <f>IF(TRIM(upload!$A95)="", "", upload!AZ95)</f>
        <v>0</v>
      </c>
      <c r="BA95" s="178">
        <f>IF(TRIM(upload!$A95)="", "", upload!BA95)</f>
        <v>0</v>
      </c>
      <c r="BB95" s="178">
        <f>IF(TRIM(upload!$A95)="", "", upload!BB95)</f>
        <v>0</v>
      </c>
      <c r="BC95" s="178">
        <f>IF(TRIM(upload!$A95)="", "", upload!BC95)</f>
        <v>0</v>
      </c>
      <c r="BD95" s="178">
        <f>IF(TRIM(upload!$A95)="", "", upload!BD95)</f>
        <v>0</v>
      </c>
      <c r="BE95" s="178">
        <f>IF(TRIM(upload!$A95)="", "", upload!BE95)</f>
        <v>0</v>
      </c>
      <c r="BF95" s="178">
        <f>IF(TRIM(upload!$A95)="", "", upload!BF95)</f>
        <v>0</v>
      </c>
      <c r="BG95" s="178">
        <f>IF(TRIM(upload!$A95)="", "", upload!BG95)</f>
        <v>0</v>
      </c>
      <c r="BH95" s="178">
        <f>IF(TRIM(upload!$A95)="", "", upload!BH95)</f>
        <v>0</v>
      </c>
      <c r="BI95" s="178">
        <f>IF(TRIM(upload!$A95)="", "", upload!BI95)</f>
        <v>0</v>
      </c>
      <c r="BJ95" s="178">
        <f>IF(TRIM(upload!$A95)="", "", upload!BJ95)</f>
        <v>0</v>
      </c>
      <c r="BK95" s="178">
        <f>IF(TRIM(upload!$A95)="", "", upload!BK95)</f>
        <v>0</v>
      </c>
      <c r="BL95" s="178">
        <f>IF(TRIM(upload!$A95)="", "", upload!BL95)</f>
        <v>0</v>
      </c>
      <c r="BM95" s="178">
        <f>IF(TRIM(upload!$A95)="", "", upload!BM95)</f>
        <v>0</v>
      </c>
      <c r="BN95" s="178">
        <f>IF(TRIM(upload!$A95)="", "", upload!BN95)</f>
        <v>0</v>
      </c>
      <c r="BO95" s="178">
        <f>IF(TRIM(upload!$A95)="", "", upload!BO95)</f>
        <v>0</v>
      </c>
      <c r="BP95" s="178">
        <f>IF(TRIM(upload!$A95)="", "", upload!BP95)</f>
        <v>0</v>
      </c>
      <c r="BQ95" s="84"/>
      <c r="BR95" s="84">
        <f>IF(upload!$A95&lt;&gt;"", upload!BR95, "")</f>
        <v>0</v>
      </c>
    </row>
    <row r="96" spans="1:70">
      <c r="A96" s="188" t="str">
        <f>IF(upload!$A96&lt;&gt;"", upload!A96, "")</f>
        <v>Ekoi Education First Long Sleeve Yellow Female Thermal baselayer 28023</v>
      </c>
      <c r="B96" s="178" t="str">
        <f>IF(TRIM(upload!$A96)="", "", upload!B96)</f>
        <v/>
      </c>
      <c r="C96" s="178">
        <f>IF(TRIM(upload!$A96)="", "", upload!C96)</f>
        <v>0</v>
      </c>
      <c r="D96" s="178" t="str">
        <f>IF(TRIM(upload!$A96)="", "", upload!D96)</f>
        <v/>
      </c>
      <c r="E96" s="178">
        <f>IF(TRIM(upload!$A96)="", "", upload!E96)</f>
        <v>0</v>
      </c>
      <c r="F96" s="178" t="str">
        <f>IF(TRIM(upload!$A96)="", "", upload!F96)</f>
        <v/>
      </c>
      <c r="G96" s="178">
        <f>IF(TRIM(upload!$A96)="", "", upload!G96)</f>
        <v>0</v>
      </c>
      <c r="H96" s="178">
        <f>IF(TRIM(upload!$A96)="", "", upload!H96)</f>
        <v>0</v>
      </c>
      <c r="I96" s="178" t="str">
        <f>IF(TRIM(upload!$A96)="", "", upload!I96)</f>
        <v/>
      </c>
      <c r="J96" s="178" t="str">
        <f>IF(TRIM(upload!$A96)="", "", upload!J96)</f>
        <v/>
      </c>
      <c r="K96" s="178">
        <f>IF(TRIM(upload!$A96)="", "", upload!K96)</f>
        <v>0</v>
      </c>
      <c r="L96" s="178">
        <f>IF(TRIM(upload!$A96)="", "", upload!L96)</f>
        <v>0</v>
      </c>
      <c r="M96" s="178">
        <f>IF(TRIM(upload!$A96)="", "", upload!M96)</f>
        <v>0</v>
      </c>
      <c r="N96" s="178">
        <f>IF(TRIM(upload!$A96)="", "", upload!N96)</f>
        <v>0</v>
      </c>
      <c r="O96" s="178" t="str">
        <f>IF(TRIM(upload!$A96)="", "", upload!O96)</f>
        <v/>
      </c>
      <c r="P96" s="178" t="str">
        <f>IF(TRIM(upload!$A96)="", "", upload!P96)</f>
        <v/>
      </c>
      <c r="Q96" s="178">
        <f>IF(TRIM(upload!$A96)="", "", upload!Q96)</f>
        <v>0</v>
      </c>
      <c r="R96" s="178" t="str">
        <f>IF(TRIM(upload!$A96)="", "", upload!R96)</f>
        <v/>
      </c>
      <c r="S96" s="178">
        <f>IF(TRIM(upload!$A96)="", "", upload!S96)</f>
        <v>0</v>
      </c>
      <c r="T96" s="178">
        <f>IF(TRIM(upload!$A96)="", "", upload!T96)</f>
        <v>0</v>
      </c>
      <c r="U96" s="178" t="str">
        <f>IF(TRIM(upload!$A96)="", "", upload!U96)</f>
        <v/>
      </c>
      <c r="V96" s="178" t="str">
        <f>IF(TRIM(upload!$A96)="", "", upload!V96)</f>
        <v/>
      </c>
      <c r="W96" s="178">
        <f>IF(TRIM(upload!$A96)="", "", upload!W96)</f>
        <v>0</v>
      </c>
      <c r="X96" s="178">
        <f>IF(TRIM(upload!$A96)="", "", upload!X96)</f>
        <v>0</v>
      </c>
      <c r="Y96" s="178" t="str">
        <f>IF(TRIM(upload!$A96)="", "", upload!Y96)</f>
        <v/>
      </c>
      <c r="Z96" s="178">
        <f>IF(TRIM(upload!$A96)="", "", upload!Z96)</f>
        <v>0</v>
      </c>
      <c r="AA96" s="178">
        <f>IF(TRIM(upload!$A96)="", "", upload!AA96)</f>
        <v>3</v>
      </c>
      <c r="AB96" s="178" t="str">
        <f>IF(TRIM(upload!$A96)="", "", upload!AB96)</f>
        <v>Ekoi Education First Long Sleeve Yellow Female Thermal baselayer</v>
      </c>
      <c r="AC96" s="178">
        <f>IF(TRIM(upload!$A96)="", "", upload!AC96)</f>
        <v>0</v>
      </c>
      <c r="AD96" s="178" t="str">
        <f>IF(TRIM(upload!$A96)="", "", upload!AD96)</f>
        <v/>
      </c>
      <c r="AE96" s="178">
        <f>IF(TRIM(upload!$A96)="", "", upload!AE96)</f>
        <v>0</v>
      </c>
      <c r="AF96" s="178">
        <f>IF(TRIM(upload!$A96)="", "", upload!AF96)</f>
        <v>0</v>
      </c>
      <c r="AG96" s="178" t="str">
        <f>IF(TRIM(upload!$A96)="", "", upload!AG96)</f>
        <v/>
      </c>
      <c r="AH96" s="178">
        <f>IF(TRIM(upload!$A96)="", "", upload!AH96)</f>
        <v>0</v>
      </c>
      <c r="AI96" s="178">
        <f>IF(TRIM(upload!$A96)="", "", upload!AI96)</f>
        <v>0</v>
      </c>
      <c r="AJ96" s="178" t="str">
        <f>IF(TRIM(upload!$A96)="", "", upload!AJ96)</f>
        <v/>
      </c>
      <c r="AK96" s="178">
        <f>IF(TRIM(upload!$A96)="", "", upload!AK96)</f>
        <v>0</v>
      </c>
      <c r="AL96" s="178">
        <f>IF(TRIM(upload!$A96)="", "", upload!AL96)</f>
        <v>0</v>
      </c>
      <c r="AM96" s="178">
        <f>IF(TRIM(upload!$A96)="", "", upload!AM96)</f>
        <v>0</v>
      </c>
      <c r="AN96" s="178">
        <f>IF(TRIM(upload!$A96)="", "", upload!AN96)</f>
        <v>0</v>
      </c>
      <c r="AO96" s="178">
        <f>IF(TRIM(upload!$A96)="", "", upload!AO96)</f>
        <v>0</v>
      </c>
      <c r="AP96" s="178">
        <f>IF(TRIM(upload!$A96)="", "", upload!AP96)</f>
        <v>0</v>
      </c>
      <c r="AQ96" s="178">
        <f>IF(TRIM(upload!$A96)="", "", upload!AQ96)</f>
        <v>0</v>
      </c>
      <c r="AR96" s="178">
        <f>IF(TRIM(upload!$A96)="", "", upload!AR96)</f>
        <v>0</v>
      </c>
      <c r="AS96" s="178">
        <f>IF(TRIM(upload!$A96)="", "", upload!AS96)</f>
        <v>0</v>
      </c>
      <c r="AT96" s="178" t="str">
        <f>IF(TRIM(upload!$A96)="", "", upload!AT96)</f>
        <v/>
      </c>
      <c r="AU96" s="178">
        <f>IF(TRIM(upload!$A96)="", "", upload!AU96)</f>
        <v>0</v>
      </c>
      <c r="AV96" s="178">
        <f>IF(TRIM(upload!$A96)="", "", upload!AV96)</f>
        <v>0</v>
      </c>
      <c r="AW96" s="178">
        <f>IF(TRIM(upload!$A96)="", "", upload!AW96)</f>
        <v>0</v>
      </c>
      <c r="AX96" s="178">
        <f>IF(TRIM(upload!$A96)="", "", upload!AX96)</f>
        <v>0</v>
      </c>
      <c r="AY96" s="178">
        <f>IF(TRIM(upload!$A96)="", "", upload!AY96)</f>
        <v>0</v>
      </c>
      <c r="AZ96" s="178">
        <f>IF(TRIM(upload!$A96)="", "", upload!AZ96)</f>
        <v>0</v>
      </c>
      <c r="BA96" s="178">
        <f>IF(TRIM(upload!$A96)="", "", upload!BA96)</f>
        <v>0</v>
      </c>
      <c r="BB96" s="178">
        <f>IF(TRIM(upload!$A96)="", "", upload!BB96)</f>
        <v>0</v>
      </c>
      <c r="BC96" s="178">
        <f>IF(TRIM(upload!$A96)="", "", upload!BC96)</f>
        <v>0</v>
      </c>
      <c r="BD96" s="178">
        <f>IF(TRIM(upload!$A96)="", "", upload!BD96)</f>
        <v>0</v>
      </c>
      <c r="BE96" s="178">
        <f>IF(TRIM(upload!$A96)="", "", upload!BE96)</f>
        <v>0</v>
      </c>
      <c r="BF96" s="178">
        <f>IF(TRIM(upload!$A96)="", "", upload!BF96)</f>
        <v>0</v>
      </c>
      <c r="BG96" s="178">
        <f>IF(TRIM(upload!$A96)="", "", upload!BG96)</f>
        <v>0</v>
      </c>
      <c r="BH96" s="178">
        <f>IF(TRIM(upload!$A96)="", "", upload!BH96)</f>
        <v>0</v>
      </c>
      <c r="BI96" s="178">
        <f>IF(TRIM(upload!$A96)="", "", upload!BI96)</f>
        <v>0</v>
      </c>
      <c r="BJ96" s="178">
        <f>IF(TRIM(upload!$A96)="", "", upload!BJ96)</f>
        <v>0</v>
      </c>
      <c r="BK96" s="178">
        <f>IF(TRIM(upload!$A96)="", "", upload!BK96)</f>
        <v>0</v>
      </c>
      <c r="BL96" s="178">
        <f>IF(TRIM(upload!$A96)="", "", upload!BL96)</f>
        <v>0</v>
      </c>
      <c r="BM96" s="178">
        <f>IF(TRIM(upload!$A96)="", "", upload!BM96)</f>
        <v>0</v>
      </c>
      <c r="BN96" s="178">
        <f>IF(TRIM(upload!$A96)="", "", upload!BN96)</f>
        <v>0</v>
      </c>
      <c r="BO96" s="178">
        <f>IF(TRIM(upload!$A96)="", "", upload!BO96)</f>
        <v>0</v>
      </c>
      <c r="BP96" s="178">
        <f>IF(TRIM(upload!$A96)="", "", upload!BP96)</f>
        <v>0</v>
      </c>
      <c r="BQ96" s="84"/>
      <c r="BR96" s="84">
        <f>IF(upload!$A96&lt;&gt;"", upload!BR96, "")</f>
        <v>0</v>
      </c>
    </row>
    <row r="97" spans="1:70">
      <c r="A97" s="188" t="str">
        <f>IF(upload!$A97&lt;&gt;"", upload!A97, "")</f>
        <v>Ekoi Education First Long Sleeve Yellow Female Thermal baselayer 28023</v>
      </c>
      <c r="B97" s="178" t="str">
        <f>IF(TRIM(upload!$A97)="", "", upload!B97)</f>
        <v/>
      </c>
      <c r="C97" s="178">
        <f>IF(TRIM(upload!$A97)="", "", upload!C97)</f>
        <v>0</v>
      </c>
      <c r="D97" s="178" t="str">
        <f>IF(TRIM(upload!$A97)="", "", upload!D97)</f>
        <v/>
      </c>
      <c r="E97" s="178">
        <f>IF(TRIM(upload!$A97)="", "", upload!E97)</f>
        <v>0</v>
      </c>
      <c r="F97" s="178" t="str">
        <f>IF(TRIM(upload!$A97)="", "", upload!F97)</f>
        <v/>
      </c>
      <c r="G97" s="178">
        <f>IF(TRIM(upload!$A97)="", "", upload!G97)</f>
        <v>0</v>
      </c>
      <c r="H97" s="178" t="b">
        <f>IF(TRIM(upload!$A97)="", "", upload!H97)</f>
        <v>0</v>
      </c>
      <c r="I97" s="178" t="str">
        <f>IF(TRIM(upload!$A97)="", "", upload!I97)</f>
        <v/>
      </c>
      <c r="J97" s="178" t="str">
        <f>IF(TRIM(upload!$A97)="", "", upload!J97)</f>
        <v/>
      </c>
      <c r="K97" s="178">
        <f>IF(TRIM(upload!$A97)="", "", upload!K97)</f>
        <v>0</v>
      </c>
      <c r="L97" s="178">
        <f>IF(TRIM(upload!$A97)="", "", upload!L97)</f>
        <v>0</v>
      </c>
      <c r="M97" s="178">
        <f>IF(TRIM(upload!$A97)="", "", upload!M97)</f>
        <v>0</v>
      </c>
      <c r="N97" s="178">
        <f>IF(TRIM(upload!$A97)="", "", upload!N97)</f>
        <v>0</v>
      </c>
      <c r="O97" s="178" t="str">
        <f>IF(TRIM(upload!$A97)="", "", upload!O97)</f>
        <v/>
      </c>
      <c r="P97" s="178" t="str">
        <f>IF(TRIM(upload!$A97)="", "", upload!P97)</f>
        <v/>
      </c>
      <c r="Q97" s="178">
        <f>IF(TRIM(upload!$A97)="", "", upload!Q97)</f>
        <v>0</v>
      </c>
      <c r="R97" s="178" t="str">
        <f>IF(TRIM(upload!$A97)="", "", upload!R97)</f>
        <v/>
      </c>
      <c r="S97" s="178">
        <f>IF(TRIM(upload!$A97)="", "", upload!S97)</f>
        <v>0</v>
      </c>
      <c r="T97" s="178">
        <f>IF(TRIM(upload!$A97)="", "", upload!T97)</f>
        <v>0</v>
      </c>
      <c r="U97" s="178" t="str">
        <f>IF(TRIM(upload!$A97)="", "", upload!U97)</f>
        <v/>
      </c>
      <c r="V97" s="178" t="str">
        <f>IF(TRIM(upload!$A97)="", "", upload!V97)</f>
        <v/>
      </c>
      <c r="W97" s="178">
        <f>IF(TRIM(upload!$A97)="", "", upload!W97)</f>
        <v>0</v>
      </c>
      <c r="X97" s="178">
        <f>IF(TRIM(upload!$A97)="", "", upload!X97)</f>
        <v>0</v>
      </c>
      <c r="Y97" s="178" t="str">
        <f>IF(TRIM(upload!$A97)="", "", upload!Y97)</f>
        <v/>
      </c>
      <c r="Z97" s="178">
        <f>IF(TRIM(upload!$A97)="", "", upload!Z97)</f>
        <v>0</v>
      </c>
      <c r="AA97" s="178">
        <f>IF(TRIM(upload!$A97)="", "", upload!AA97)</f>
        <v>4</v>
      </c>
      <c r="AB97" s="178" t="str">
        <f>IF(TRIM(upload!$A97)="", "", upload!AB97)</f>
        <v>Ekoi Education First Long Sleeve Yellow Female Thermal baselayer</v>
      </c>
      <c r="AC97" s="178">
        <f>IF(TRIM(upload!$A97)="", "", upload!AC97)</f>
        <v>0</v>
      </c>
      <c r="AD97" s="178" t="str">
        <f>IF(TRIM(upload!$A97)="", "", upload!AD97)</f>
        <v/>
      </c>
      <c r="AE97" s="178">
        <f>IF(TRIM(upload!$A97)="", "", upload!AE97)</f>
        <v>0</v>
      </c>
      <c r="AF97" s="178">
        <f>IF(TRIM(upload!$A97)="", "", upload!AF97)</f>
        <v>0</v>
      </c>
      <c r="AG97" s="178" t="str">
        <f>IF(TRIM(upload!$A97)="", "", upload!AG97)</f>
        <v/>
      </c>
      <c r="AH97" s="178">
        <f>IF(TRIM(upload!$A97)="", "", upload!AH97)</f>
        <v>0</v>
      </c>
      <c r="AI97" s="178">
        <f>IF(TRIM(upload!$A97)="", "", upload!AI97)</f>
        <v>0</v>
      </c>
      <c r="AJ97" s="178" t="str">
        <f>IF(TRIM(upload!$A97)="", "", upload!AJ97)</f>
        <v/>
      </c>
      <c r="AK97" s="178">
        <f>IF(TRIM(upload!$A97)="", "", upload!AK97)</f>
        <v>0</v>
      </c>
      <c r="AL97" s="178">
        <f>IF(TRIM(upload!$A97)="", "", upload!AL97)</f>
        <v>0</v>
      </c>
      <c r="AM97" s="178">
        <f>IF(TRIM(upload!$A97)="", "", upload!AM97)</f>
        <v>0</v>
      </c>
      <c r="AN97" s="178">
        <f>IF(TRIM(upload!$A97)="", "", upload!AN97)</f>
        <v>0</v>
      </c>
      <c r="AO97" s="178">
        <f>IF(TRIM(upload!$A97)="", "", upload!AO97)</f>
        <v>0</v>
      </c>
      <c r="AP97" s="178">
        <f>IF(TRIM(upload!$A97)="", "", upload!AP97)</f>
        <v>0</v>
      </c>
      <c r="AQ97" s="178">
        <f>IF(TRIM(upload!$A97)="", "", upload!AQ97)</f>
        <v>0</v>
      </c>
      <c r="AR97" s="178">
        <f>IF(TRIM(upload!$A97)="", "", upload!AR97)</f>
        <v>0</v>
      </c>
      <c r="AS97" s="178">
        <f>IF(TRIM(upload!$A97)="", "", upload!AS97)</f>
        <v>0</v>
      </c>
      <c r="AT97" s="178" t="str">
        <f>IF(TRIM(upload!$A97)="", "", upload!AT97)</f>
        <v/>
      </c>
      <c r="AU97" s="178">
        <f>IF(TRIM(upload!$A97)="", "", upload!AU97)</f>
        <v>0</v>
      </c>
      <c r="AV97" s="178">
        <f>IF(TRIM(upload!$A97)="", "", upload!AV97)</f>
        <v>0</v>
      </c>
      <c r="AW97" s="178">
        <f>IF(TRIM(upload!$A97)="", "", upload!AW97)</f>
        <v>0</v>
      </c>
      <c r="AX97" s="178">
        <f>IF(TRIM(upload!$A97)="", "", upload!AX97)</f>
        <v>0</v>
      </c>
      <c r="AY97" s="178">
        <f>IF(TRIM(upload!$A97)="", "", upload!AY97)</f>
        <v>0</v>
      </c>
      <c r="AZ97" s="178">
        <f>IF(TRIM(upload!$A97)="", "", upload!AZ97)</f>
        <v>0</v>
      </c>
      <c r="BA97" s="178">
        <f>IF(TRIM(upload!$A97)="", "", upload!BA97)</f>
        <v>0</v>
      </c>
      <c r="BB97" s="178">
        <f>IF(TRIM(upload!$A97)="", "", upload!BB97)</f>
        <v>0</v>
      </c>
      <c r="BC97" s="178">
        <f>IF(TRIM(upload!$A97)="", "", upload!BC97)</f>
        <v>0</v>
      </c>
      <c r="BD97" s="178">
        <f>IF(TRIM(upload!$A97)="", "", upload!BD97)</f>
        <v>0</v>
      </c>
      <c r="BE97" s="178">
        <f>IF(TRIM(upload!$A97)="", "", upload!BE97)</f>
        <v>0</v>
      </c>
      <c r="BF97" s="178">
        <f>IF(TRIM(upload!$A97)="", "", upload!BF97)</f>
        <v>0</v>
      </c>
      <c r="BG97" s="178">
        <f>IF(TRIM(upload!$A97)="", "", upload!BG97)</f>
        <v>0</v>
      </c>
      <c r="BH97" s="178">
        <f>IF(TRIM(upload!$A97)="", "", upload!BH97)</f>
        <v>0</v>
      </c>
      <c r="BI97" s="178">
        <f>IF(TRIM(upload!$A97)="", "", upload!BI97)</f>
        <v>0</v>
      </c>
      <c r="BJ97" s="178">
        <f>IF(TRIM(upload!$A97)="", "", upload!BJ97)</f>
        <v>0</v>
      </c>
      <c r="BK97" s="178">
        <f>IF(TRIM(upload!$A97)="", "", upload!BK97)</f>
        <v>0</v>
      </c>
      <c r="BL97" s="178">
        <f>IF(TRIM(upload!$A97)="", "", upload!BL97)</f>
        <v>0</v>
      </c>
      <c r="BM97" s="178">
        <f>IF(TRIM(upload!$A97)="", "", upload!BM97)</f>
        <v>0</v>
      </c>
      <c r="BN97" s="178">
        <f>IF(TRIM(upload!$A97)="", "", upload!BN97)</f>
        <v>0</v>
      </c>
      <c r="BO97" s="178">
        <f>IF(TRIM(upload!$A97)="", "", upload!BO97)</f>
        <v>0</v>
      </c>
      <c r="BP97" s="178">
        <f>IF(TRIM(upload!$A97)="", "", upload!BP97)</f>
        <v>0</v>
      </c>
      <c r="BQ97" s="84"/>
      <c r="BR97" s="84">
        <f>IF(upload!$A97&lt;&gt;"", upload!BR97, "")</f>
        <v>0</v>
      </c>
    </row>
    <row r="98" spans="1:70">
      <c r="A98" s="188" t="str">
        <f>IF(upload!$A98&lt;&gt;"", upload!A98, "")</f>
        <v>Ekoi Education First Long Sleeve Yellow Female Thermal baselayer 28024</v>
      </c>
      <c r="B98" s="178" t="str">
        <f>IF(TRIM(upload!$A98)="", "", upload!B98)</f>
        <v>Ekoi Education First Long Sleeve Yellow Female Thermal baselayer</v>
      </c>
      <c r="C98" s="178" t="str">
        <f ca="1">IF(TRIM(upload!$A98)="", "", upload!C98)</f>
        <v>&lt;html&gt;&lt;body&gt;&lt;b&gt;Key Information&lt;/b&gt;&lt;br&gt;&lt;b&gt;Brand:&lt;/b&gt; Ekoi&lt;br&gt;&lt;b&gt;ProTeam:&lt;/b&gt; Education First&lt;br&gt;&lt;b&gt;Gender:&lt;/b&gt; Female&lt;br&gt;&lt;b&gt;Sleeve type:&lt;/b&gt; Long Sleeve&lt;br&gt;&lt;b&gt;Colour:&lt;/b&gt; Yellow&lt;br&gt;&lt;b&gt;Season:&lt;/b&gt;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00028024 7-A-5&lt;/body&gt;&lt;/html&gt;</v>
      </c>
      <c r="D98" s="178" t="str">
        <f>IF(TRIM(upload!$A98)="", "", upload!D98)</f>
        <v>vc80</v>
      </c>
      <c r="E98" s="178" t="str">
        <f>IF(TRIM(upload!$A98)="", "", upload!E98)</f>
        <v>Sporting Goods &gt; Outdoor Recreation &gt; Cycling &gt; Cycling Apparel &amp; Accessories</v>
      </c>
      <c r="F98" s="178" t="str">
        <f>IF(TRIM(upload!$A98)="", "", upload!F98)</f>
        <v>Base layer</v>
      </c>
      <c r="G98" s="178" t="str">
        <f>IF(TRIM(upload!$A98)="", "", upload!G98)</f>
        <v>New Arrivals, __label:New Arrivals</v>
      </c>
      <c r="H98" s="178">
        <f>IF(TRIM(upload!$A98)="", "", upload!H98)</f>
        <v>0</v>
      </c>
      <c r="I98" s="178" t="str">
        <f>IF(TRIM(upload!$A98)="", "", upload!I98)</f>
        <v>Size</v>
      </c>
      <c r="J98" s="178" t="str">
        <f>IF(TRIM(upload!$A98)="", "", upload!J98)</f>
        <v>M</v>
      </c>
      <c r="K98" s="178">
        <f>IF(TRIM(upload!$A98)="", "", upload!K98)</f>
        <v>0</v>
      </c>
      <c r="L98" s="178">
        <f>IF(TRIM(upload!$A98)="", "", upload!L98)</f>
        <v>0</v>
      </c>
      <c r="M98" s="178">
        <f>IF(TRIM(upload!$A98)="", "", upload!M98)</f>
        <v>0</v>
      </c>
      <c r="N98" s="178">
        <f>IF(TRIM(upload!$A98)="", "", upload!N98)</f>
        <v>0</v>
      </c>
      <c r="O98" s="178" t="str">
        <f>IF(TRIM(upload!$A98)="", "", upload!O98)</f>
        <v>00028024 7-A-5</v>
      </c>
      <c r="P98" s="178">
        <f>IF(TRIM(upload!$A98)="", "", upload!P98)</f>
        <v>150</v>
      </c>
      <c r="Q98" s="178" t="str">
        <f>IF(TRIM(upload!$A98)="", "", upload!Q98)</f>
        <v>shopify</v>
      </c>
      <c r="R98" s="178">
        <f>IF(TRIM(upload!$A98)="", "", upload!R98)</f>
        <v>1</v>
      </c>
      <c r="S98" s="178" t="str">
        <f>IF(TRIM(upload!$A98)="", "", upload!S98)</f>
        <v>deny</v>
      </c>
      <c r="T98" s="178" t="str">
        <f>IF(TRIM(upload!$A98)="", "", upload!T98)</f>
        <v>manual</v>
      </c>
      <c r="U98" s="178">
        <f>IF(TRIM(upload!$A98)="", "", upload!U98)</f>
        <v>19.986167000000002</v>
      </c>
      <c r="V98" s="178">
        <f>IF(TRIM(upload!$A98)="", "", upload!V98)</f>
        <v>0</v>
      </c>
      <c r="W98" s="178" t="b">
        <f>IF(TRIM(upload!$A98)="", "", upload!W98)</f>
        <v>1</v>
      </c>
      <c r="X98" s="178" t="b">
        <f>IF(TRIM(upload!$A98)="", "", upload!X98)</f>
        <v>1</v>
      </c>
      <c r="Y98" s="178" t="str">
        <f>IF(TRIM(upload!$A98)="", "", upload!Y98)</f>
        <v>28024</v>
      </c>
      <c r="Z98" s="178">
        <f>IF(TRIM(upload!$A98)="", "", upload!Z98)</f>
        <v>0</v>
      </c>
      <c r="AA98" s="178">
        <f>IF(TRIM(upload!$A98)="", "", upload!AA98)</f>
        <v>1</v>
      </c>
      <c r="AB98" s="178" t="str">
        <f>IF(TRIM(upload!$A98)="", "", upload!AB98)</f>
        <v>Ekoi Education First Long Sleeve Yellow Female Thermal baselayer</v>
      </c>
      <c r="AC98" s="178" t="b">
        <f>IF(TRIM(upload!$A98)="", "", upload!AC98)</f>
        <v>0</v>
      </c>
      <c r="AD98" s="178" t="str">
        <f>IF(TRIM(upload!$A98)="", "", upload!AD98)</f>
        <v>Ekoi Education First Long Sleeve Yellow Female Thermal baselayer</v>
      </c>
      <c r="AE98" s="178">
        <f>IF(TRIM(upload!$A98)="", "", upload!AE98)</f>
        <v>0</v>
      </c>
      <c r="AF98" s="178" t="str">
        <f>IF(TRIM(upload!$A98)="", "", upload!AF98)</f>
        <v>Cycling Apparel &amp; Accessories</v>
      </c>
      <c r="AG98" s="178" t="str">
        <f>IF(TRIM(upload!$A98)="", "", upload!AG98)</f>
        <v>female</v>
      </c>
      <c r="AH98" s="178">
        <f>IF(TRIM(upload!$A98)="", "", upload!AH98)</f>
        <v>0</v>
      </c>
      <c r="AI98" s="178">
        <f>IF(TRIM(upload!$A98)="", "", upload!AI98)</f>
        <v>0</v>
      </c>
      <c r="AJ98" s="178" t="str">
        <f>IF(TRIM(upload!$A98)="", "", upload!AJ98)</f>
        <v>new</v>
      </c>
      <c r="AK98" s="178" t="b">
        <f>IF(TRIM(upload!$A98)="", "", upload!AK98)</f>
        <v>1</v>
      </c>
      <c r="AL98" s="178">
        <f>IF(TRIM(upload!$A98)="", "", upload!AL98)</f>
        <v>0</v>
      </c>
      <c r="AM98" s="178">
        <f>IF(TRIM(upload!$A98)="", "", upload!AM98)</f>
        <v>0</v>
      </c>
      <c r="AN98" s="178">
        <f>IF(TRIM(upload!$A98)="", "", upload!AN98)</f>
        <v>0</v>
      </c>
      <c r="AO98" s="178">
        <f>IF(TRIM(upload!$A98)="", "", upload!AO98)</f>
        <v>0</v>
      </c>
      <c r="AP98" s="178">
        <f>IF(TRIM(upload!$A98)="", "", upload!AP98)</f>
        <v>0</v>
      </c>
      <c r="AQ98" s="178">
        <f>IF(TRIM(upload!$A98)="", "", upload!AQ98)</f>
        <v>0</v>
      </c>
      <c r="AR98" s="178" t="str">
        <f>IF(TRIM(upload!$A98)="", "", upload!AR98)</f>
        <v>kg</v>
      </c>
      <c r="AS98" s="178">
        <f>IF(TRIM(upload!$A98)="", "", upload!AS98)</f>
        <v>0</v>
      </c>
      <c r="AT98" s="178">
        <f>IF(TRIM(upload!$A98)="", "", upload!AT98)</f>
        <v>2</v>
      </c>
      <c r="AU98" s="178" t="b">
        <f>IF(TRIM(upload!$A98)="", "", upload!AU98)</f>
        <v>1</v>
      </c>
      <c r="AV98" s="178">
        <f>IF(TRIM(upload!$A98)="", "", upload!AV98)</f>
        <v>0</v>
      </c>
      <c r="AW98" s="178">
        <f>IF(TRIM(upload!$A98)="", "", upload!AW98)</f>
        <v>0</v>
      </c>
      <c r="AX98" s="178" t="b">
        <f>IF(TRIM(upload!$A98)="", "", upload!AX98)</f>
        <v>1</v>
      </c>
      <c r="AY98" s="178">
        <f>IF(TRIM(upload!$A98)="", "", upload!AY98)</f>
        <v>0</v>
      </c>
      <c r="AZ98" s="178">
        <f>IF(TRIM(upload!$A98)="", "", upload!AZ98)</f>
        <v>0</v>
      </c>
      <c r="BA98" s="178" t="b">
        <f>IF(TRIM(upload!$A98)="", "", upload!BA98)</f>
        <v>1</v>
      </c>
      <c r="BB98" s="178">
        <f>IF(TRIM(upload!$A98)="", "", upload!BB98)</f>
        <v>0</v>
      </c>
      <c r="BC98" s="178">
        <f>IF(TRIM(upload!$A98)="", "", upload!BC98)</f>
        <v>0</v>
      </c>
      <c r="BD98" s="178" t="b">
        <f>IF(TRIM(upload!$A98)="", "", upload!BD98)</f>
        <v>1</v>
      </c>
      <c r="BE98" s="178">
        <f>IF(TRIM(upload!$A98)="", "", upload!BE98)</f>
        <v>0</v>
      </c>
      <c r="BF98" s="178">
        <f>IF(TRIM(upload!$A98)="", "", upload!BF98)</f>
        <v>0</v>
      </c>
      <c r="BG98" s="178" t="b">
        <f>IF(TRIM(upload!$A98)="", "", upload!BG98)</f>
        <v>1</v>
      </c>
      <c r="BH98" s="178">
        <f>IF(TRIM(upload!$A98)="", "", upload!BH98)</f>
        <v>0</v>
      </c>
      <c r="BI98" s="178">
        <f>IF(TRIM(upload!$A98)="", "", upload!BI98)</f>
        <v>0</v>
      </c>
      <c r="BJ98" s="178" t="b">
        <f>IF(TRIM(upload!$A98)="", "", upload!BJ98)</f>
        <v>1</v>
      </c>
      <c r="BK98" s="178">
        <f>IF(TRIM(upload!$A98)="", "", upload!BK98)</f>
        <v>0</v>
      </c>
      <c r="BL98" s="178">
        <f>IF(TRIM(upload!$A98)="", "", upload!BL98)</f>
        <v>0</v>
      </c>
      <c r="BM98" s="178" t="b">
        <f>IF(TRIM(upload!$A98)="", "", upload!BM98)</f>
        <v>1</v>
      </c>
      <c r="BN98" s="178">
        <f>IF(TRIM(upload!$A98)="", "", upload!BN98)</f>
        <v>0</v>
      </c>
      <c r="BO98" s="178">
        <f>IF(TRIM(upload!$A98)="", "", upload!BO98)</f>
        <v>0</v>
      </c>
      <c r="BP98" s="178" t="str">
        <f>IF(TRIM(upload!$A98)="", "", upload!BP98)</f>
        <v>draft</v>
      </c>
      <c r="BQ98" s="84"/>
      <c r="BR98" s="84">
        <f>IF(upload!$A98&lt;&gt;"", upload!BR98, "")</f>
        <v>0</v>
      </c>
    </row>
    <row r="99" spans="1:70">
      <c r="A99" s="188" t="str">
        <f>IF(upload!$A99&lt;&gt;"", upload!A99, "")</f>
        <v>Ekoi Education First Long Sleeve Yellow Female Thermal baselayer 28024</v>
      </c>
      <c r="B99" s="178" t="str">
        <f>IF(TRIM(upload!$A99)="", "", upload!B99)</f>
        <v/>
      </c>
      <c r="C99" s="178">
        <f>IF(TRIM(upload!$A99)="", "", upload!C99)</f>
        <v>0</v>
      </c>
      <c r="D99" s="178" t="str">
        <f>IF(TRIM(upload!$A99)="", "", upload!D99)</f>
        <v/>
      </c>
      <c r="E99" s="178">
        <f>IF(TRIM(upload!$A99)="", "", upload!E99)</f>
        <v>0</v>
      </c>
      <c r="F99" s="178" t="str">
        <f>IF(TRIM(upload!$A99)="", "", upload!F99)</f>
        <v/>
      </c>
      <c r="G99" s="178">
        <f>IF(TRIM(upload!$A99)="", "", upload!G99)</f>
        <v>0</v>
      </c>
      <c r="H99" s="178">
        <f>IF(TRIM(upload!$A99)="", "", upload!H99)</f>
        <v>0</v>
      </c>
      <c r="I99" s="178" t="str">
        <f>IF(TRIM(upload!$A99)="", "", upload!I99)</f>
        <v/>
      </c>
      <c r="J99" s="178" t="str">
        <f>IF(TRIM(upload!$A99)="", "", upload!J99)</f>
        <v/>
      </c>
      <c r="K99" s="178">
        <f>IF(TRIM(upload!$A99)="", "", upload!K99)</f>
        <v>0</v>
      </c>
      <c r="L99" s="178">
        <f>IF(TRIM(upload!$A99)="", "", upload!L99)</f>
        <v>0</v>
      </c>
      <c r="M99" s="178">
        <f>IF(TRIM(upload!$A99)="", "", upload!M99)</f>
        <v>0</v>
      </c>
      <c r="N99" s="178">
        <f>IF(TRIM(upload!$A99)="", "", upload!N99)</f>
        <v>0</v>
      </c>
      <c r="O99" s="178" t="str">
        <f>IF(TRIM(upload!$A99)="", "", upload!O99)</f>
        <v/>
      </c>
      <c r="P99" s="178" t="str">
        <f>IF(TRIM(upload!$A99)="", "", upload!P99)</f>
        <v/>
      </c>
      <c r="Q99" s="178">
        <f>IF(TRIM(upload!$A99)="", "", upload!Q99)</f>
        <v>0</v>
      </c>
      <c r="R99" s="178" t="str">
        <f>IF(TRIM(upload!$A99)="", "", upload!R99)</f>
        <v/>
      </c>
      <c r="S99" s="178">
        <f>IF(TRIM(upload!$A99)="", "", upload!S99)</f>
        <v>0</v>
      </c>
      <c r="T99" s="178">
        <f>IF(TRIM(upload!$A99)="", "", upload!T99)</f>
        <v>0</v>
      </c>
      <c r="U99" s="178" t="str">
        <f>IF(TRIM(upload!$A99)="", "", upload!U99)</f>
        <v/>
      </c>
      <c r="V99" s="178" t="str">
        <f>IF(TRIM(upload!$A99)="", "", upload!V99)</f>
        <v/>
      </c>
      <c r="W99" s="178">
        <f>IF(TRIM(upload!$A99)="", "", upload!W99)</f>
        <v>0</v>
      </c>
      <c r="X99" s="178">
        <f>IF(TRIM(upload!$A99)="", "", upload!X99)</f>
        <v>0</v>
      </c>
      <c r="Y99" s="178" t="str">
        <f>IF(TRIM(upload!$A99)="", "", upload!Y99)</f>
        <v/>
      </c>
      <c r="Z99" s="178">
        <f>IF(TRIM(upload!$A99)="", "", upload!Z99)</f>
        <v>0</v>
      </c>
      <c r="AA99" s="178">
        <f>IF(TRIM(upload!$A99)="", "", upload!AA99)</f>
        <v>2</v>
      </c>
      <c r="AB99" s="178" t="str">
        <f>IF(TRIM(upload!$A99)="", "", upload!AB99)</f>
        <v>Ekoi Education First Long Sleeve Yellow Female Thermal baselayer</v>
      </c>
      <c r="AC99" s="178">
        <f>IF(TRIM(upload!$A99)="", "", upload!AC99)</f>
        <v>0</v>
      </c>
      <c r="AD99" s="178" t="str">
        <f>IF(TRIM(upload!$A99)="", "", upload!AD99)</f>
        <v/>
      </c>
      <c r="AE99" s="178">
        <f>IF(TRIM(upload!$A99)="", "", upload!AE99)</f>
        <v>0</v>
      </c>
      <c r="AF99" s="178">
        <f>IF(TRIM(upload!$A99)="", "", upload!AF99)</f>
        <v>0</v>
      </c>
      <c r="AG99" s="178" t="str">
        <f>IF(TRIM(upload!$A99)="", "", upload!AG99)</f>
        <v/>
      </c>
      <c r="AH99" s="178">
        <f>IF(TRIM(upload!$A99)="", "", upload!AH99)</f>
        <v>0</v>
      </c>
      <c r="AI99" s="178">
        <f>IF(TRIM(upload!$A99)="", "", upload!AI99)</f>
        <v>0</v>
      </c>
      <c r="AJ99" s="178" t="str">
        <f>IF(TRIM(upload!$A99)="", "", upload!AJ99)</f>
        <v/>
      </c>
      <c r="AK99" s="178">
        <f>IF(TRIM(upload!$A99)="", "", upload!AK99)</f>
        <v>0</v>
      </c>
      <c r="AL99" s="178">
        <f>IF(TRIM(upload!$A99)="", "", upload!AL99)</f>
        <v>0</v>
      </c>
      <c r="AM99" s="178">
        <f>IF(TRIM(upload!$A99)="", "", upload!AM99)</f>
        <v>0</v>
      </c>
      <c r="AN99" s="178">
        <f>IF(TRIM(upload!$A99)="", "", upload!AN99)</f>
        <v>0</v>
      </c>
      <c r="AO99" s="178">
        <f>IF(TRIM(upload!$A99)="", "", upload!AO99)</f>
        <v>0</v>
      </c>
      <c r="AP99" s="178">
        <f>IF(TRIM(upload!$A99)="", "", upload!AP99)</f>
        <v>0</v>
      </c>
      <c r="AQ99" s="178">
        <f>IF(TRIM(upload!$A99)="", "", upload!AQ99)</f>
        <v>0</v>
      </c>
      <c r="AR99" s="178">
        <f>IF(TRIM(upload!$A99)="", "", upload!AR99)</f>
        <v>0</v>
      </c>
      <c r="AS99" s="178">
        <f>IF(TRIM(upload!$A99)="", "", upload!AS99)</f>
        <v>0</v>
      </c>
      <c r="AT99" s="178" t="str">
        <f>IF(TRIM(upload!$A99)="", "", upload!AT99)</f>
        <v/>
      </c>
      <c r="AU99" s="178">
        <f>IF(TRIM(upload!$A99)="", "", upload!AU99)</f>
        <v>0</v>
      </c>
      <c r="AV99" s="178">
        <f>IF(TRIM(upload!$A99)="", "", upload!AV99)</f>
        <v>0</v>
      </c>
      <c r="AW99" s="178">
        <f>IF(TRIM(upload!$A99)="", "", upload!AW99)</f>
        <v>0</v>
      </c>
      <c r="AX99" s="178">
        <f>IF(TRIM(upload!$A99)="", "", upload!AX99)</f>
        <v>0</v>
      </c>
      <c r="AY99" s="178">
        <f>IF(TRIM(upload!$A99)="", "", upload!AY99)</f>
        <v>0</v>
      </c>
      <c r="AZ99" s="178">
        <f>IF(TRIM(upload!$A99)="", "", upload!AZ99)</f>
        <v>0</v>
      </c>
      <c r="BA99" s="178">
        <f>IF(TRIM(upload!$A99)="", "", upload!BA99)</f>
        <v>0</v>
      </c>
      <c r="BB99" s="178">
        <f>IF(TRIM(upload!$A99)="", "", upload!BB99)</f>
        <v>0</v>
      </c>
      <c r="BC99" s="178">
        <f>IF(TRIM(upload!$A99)="", "", upload!BC99)</f>
        <v>0</v>
      </c>
      <c r="BD99" s="178">
        <f>IF(TRIM(upload!$A99)="", "", upload!BD99)</f>
        <v>0</v>
      </c>
      <c r="BE99" s="178">
        <f>IF(TRIM(upload!$A99)="", "", upload!BE99)</f>
        <v>0</v>
      </c>
      <c r="BF99" s="178">
        <f>IF(TRIM(upload!$A99)="", "", upload!BF99)</f>
        <v>0</v>
      </c>
      <c r="BG99" s="178">
        <f>IF(TRIM(upload!$A99)="", "", upload!BG99)</f>
        <v>0</v>
      </c>
      <c r="BH99" s="178">
        <f>IF(TRIM(upload!$A99)="", "", upload!BH99)</f>
        <v>0</v>
      </c>
      <c r="BI99" s="178">
        <f>IF(TRIM(upload!$A99)="", "", upload!BI99)</f>
        <v>0</v>
      </c>
      <c r="BJ99" s="178">
        <f>IF(TRIM(upload!$A99)="", "", upload!BJ99)</f>
        <v>0</v>
      </c>
      <c r="BK99" s="178">
        <f>IF(TRIM(upload!$A99)="", "", upload!BK99)</f>
        <v>0</v>
      </c>
      <c r="BL99" s="178">
        <f>IF(TRIM(upload!$A99)="", "", upload!BL99)</f>
        <v>0</v>
      </c>
      <c r="BM99" s="178">
        <f>IF(TRIM(upload!$A99)="", "", upload!BM99)</f>
        <v>0</v>
      </c>
      <c r="BN99" s="178">
        <f>IF(TRIM(upload!$A99)="", "", upload!BN99)</f>
        <v>0</v>
      </c>
      <c r="BO99" s="178">
        <f>IF(TRIM(upload!$A99)="", "", upload!BO99)</f>
        <v>0</v>
      </c>
      <c r="BP99" s="178">
        <f>IF(TRIM(upload!$A99)="", "", upload!BP99)</f>
        <v>0</v>
      </c>
      <c r="BQ99" s="84"/>
      <c r="BR99" s="84">
        <f>IF(upload!$A99&lt;&gt;"", upload!BR99, "")</f>
        <v>0</v>
      </c>
    </row>
    <row r="100" spans="1:70">
      <c r="A100" s="188" t="str">
        <f>IF(upload!$A100&lt;&gt;"", upload!A100, "")</f>
        <v>Ekoi Education First Long Sleeve Yellow Female Thermal baselayer 28024</v>
      </c>
      <c r="B100" s="178" t="str">
        <f>IF(TRIM(upload!$A100)="", "", upload!B100)</f>
        <v/>
      </c>
      <c r="C100" s="178">
        <f>IF(TRIM(upload!$A100)="", "", upload!C100)</f>
        <v>0</v>
      </c>
      <c r="D100" s="178" t="str">
        <f>IF(TRIM(upload!$A100)="", "", upload!D100)</f>
        <v/>
      </c>
      <c r="E100" s="178">
        <f>IF(TRIM(upload!$A100)="", "", upload!E100)</f>
        <v>0</v>
      </c>
      <c r="F100" s="178" t="str">
        <f>IF(TRIM(upload!$A100)="", "", upload!F100)</f>
        <v/>
      </c>
      <c r="G100" s="178">
        <f>IF(TRIM(upload!$A100)="", "", upload!G100)</f>
        <v>0</v>
      </c>
      <c r="H100" s="178">
        <f>IF(TRIM(upload!$A100)="", "", upload!H100)</f>
        <v>0</v>
      </c>
      <c r="I100" s="178" t="str">
        <f>IF(TRIM(upload!$A100)="", "", upload!I100)</f>
        <v/>
      </c>
      <c r="J100" s="178" t="str">
        <f>IF(TRIM(upload!$A100)="", "", upload!J100)</f>
        <v/>
      </c>
      <c r="K100" s="178">
        <f>IF(TRIM(upload!$A100)="", "", upload!K100)</f>
        <v>0</v>
      </c>
      <c r="L100" s="178">
        <f>IF(TRIM(upload!$A100)="", "", upload!L100)</f>
        <v>0</v>
      </c>
      <c r="M100" s="178">
        <f>IF(TRIM(upload!$A100)="", "", upload!M100)</f>
        <v>0</v>
      </c>
      <c r="N100" s="178">
        <f>IF(TRIM(upload!$A100)="", "", upload!N100)</f>
        <v>0</v>
      </c>
      <c r="O100" s="178" t="str">
        <f>IF(TRIM(upload!$A100)="", "", upload!O100)</f>
        <v/>
      </c>
      <c r="P100" s="178" t="str">
        <f>IF(TRIM(upload!$A100)="", "", upload!P100)</f>
        <v/>
      </c>
      <c r="Q100" s="178">
        <f>IF(TRIM(upload!$A100)="", "", upload!Q100)</f>
        <v>0</v>
      </c>
      <c r="R100" s="178" t="str">
        <f>IF(TRIM(upload!$A100)="", "", upload!R100)</f>
        <v/>
      </c>
      <c r="S100" s="178">
        <f>IF(TRIM(upload!$A100)="", "", upload!S100)</f>
        <v>0</v>
      </c>
      <c r="T100" s="178">
        <f>IF(TRIM(upload!$A100)="", "", upload!T100)</f>
        <v>0</v>
      </c>
      <c r="U100" s="178" t="str">
        <f>IF(TRIM(upload!$A100)="", "", upload!U100)</f>
        <v/>
      </c>
      <c r="V100" s="178" t="str">
        <f>IF(TRIM(upload!$A100)="", "", upload!V100)</f>
        <v/>
      </c>
      <c r="W100" s="178">
        <f>IF(TRIM(upload!$A100)="", "", upload!W100)</f>
        <v>0</v>
      </c>
      <c r="X100" s="178">
        <f>IF(TRIM(upload!$A100)="", "", upload!X100)</f>
        <v>0</v>
      </c>
      <c r="Y100" s="178" t="str">
        <f>IF(TRIM(upload!$A100)="", "", upload!Y100)</f>
        <v/>
      </c>
      <c r="Z100" s="178">
        <f>IF(TRIM(upload!$A100)="", "", upload!Z100)</f>
        <v>0</v>
      </c>
      <c r="AA100" s="178">
        <f>IF(TRIM(upload!$A100)="", "", upload!AA100)</f>
        <v>3</v>
      </c>
      <c r="AB100" s="178" t="str">
        <f>IF(TRIM(upload!$A100)="", "", upload!AB100)</f>
        <v>Ekoi Education First Long Sleeve Yellow Female Thermal baselayer</v>
      </c>
      <c r="AC100" s="178">
        <f>IF(TRIM(upload!$A100)="", "", upload!AC100)</f>
        <v>0</v>
      </c>
      <c r="AD100" s="178" t="str">
        <f>IF(TRIM(upload!$A100)="", "", upload!AD100)</f>
        <v/>
      </c>
      <c r="AE100" s="178">
        <f>IF(TRIM(upload!$A100)="", "", upload!AE100)</f>
        <v>0</v>
      </c>
      <c r="AF100" s="178">
        <f>IF(TRIM(upload!$A100)="", "", upload!AF100)</f>
        <v>0</v>
      </c>
      <c r="AG100" s="178" t="str">
        <f>IF(TRIM(upload!$A100)="", "", upload!AG100)</f>
        <v/>
      </c>
      <c r="AH100" s="178">
        <f>IF(TRIM(upload!$A100)="", "", upload!AH100)</f>
        <v>0</v>
      </c>
      <c r="AI100" s="178">
        <f>IF(TRIM(upload!$A100)="", "", upload!AI100)</f>
        <v>0</v>
      </c>
      <c r="AJ100" s="178" t="str">
        <f>IF(TRIM(upload!$A100)="", "", upload!AJ100)</f>
        <v/>
      </c>
      <c r="AK100" s="178">
        <f>IF(TRIM(upload!$A100)="", "", upload!AK100)</f>
        <v>0</v>
      </c>
      <c r="AL100" s="178">
        <f>IF(TRIM(upload!$A100)="", "", upload!AL100)</f>
        <v>0</v>
      </c>
      <c r="AM100" s="178">
        <f>IF(TRIM(upload!$A100)="", "", upload!AM100)</f>
        <v>0</v>
      </c>
      <c r="AN100" s="178">
        <f>IF(TRIM(upload!$A100)="", "", upload!AN100)</f>
        <v>0</v>
      </c>
      <c r="AO100" s="178">
        <f>IF(TRIM(upload!$A100)="", "", upload!AO100)</f>
        <v>0</v>
      </c>
      <c r="AP100" s="178">
        <f>IF(TRIM(upload!$A100)="", "", upload!AP100)</f>
        <v>0</v>
      </c>
      <c r="AQ100" s="178">
        <f>IF(TRIM(upload!$A100)="", "", upload!AQ100)</f>
        <v>0</v>
      </c>
      <c r="AR100" s="178">
        <f>IF(TRIM(upload!$A100)="", "", upload!AR100)</f>
        <v>0</v>
      </c>
      <c r="AS100" s="178">
        <f>IF(TRIM(upload!$A100)="", "", upload!AS100)</f>
        <v>0</v>
      </c>
      <c r="AT100" s="178" t="str">
        <f>IF(TRIM(upload!$A100)="", "", upload!AT100)</f>
        <v/>
      </c>
      <c r="AU100" s="178">
        <f>IF(TRIM(upload!$A100)="", "", upload!AU100)</f>
        <v>0</v>
      </c>
      <c r="AV100" s="178">
        <f>IF(TRIM(upload!$A100)="", "", upload!AV100)</f>
        <v>0</v>
      </c>
      <c r="AW100" s="178">
        <f>IF(TRIM(upload!$A100)="", "", upload!AW100)</f>
        <v>0</v>
      </c>
      <c r="AX100" s="178">
        <f>IF(TRIM(upload!$A100)="", "", upload!AX100)</f>
        <v>0</v>
      </c>
      <c r="AY100" s="178">
        <f>IF(TRIM(upload!$A100)="", "", upload!AY100)</f>
        <v>0</v>
      </c>
      <c r="AZ100" s="178">
        <f>IF(TRIM(upload!$A100)="", "", upload!AZ100)</f>
        <v>0</v>
      </c>
      <c r="BA100" s="178">
        <f>IF(TRIM(upload!$A100)="", "", upload!BA100)</f>
        <v>0</v>
      </c>
      <c r="BB100" s="178">
        <f>IF(TRIM(upload!$A100)="", "", upload!BB100)</f>
        <v>0</v>
      </c>
      <c r="BC100" s="178">
        <f>IF(TRIM(upload!$A100)="", "", upload!BC100)</f>
        <v>0</v>
      </c>
      <c r="BD100" s="178">
        <f>IF(TRIM(upload!$A100)="", "", upload!BD100)</f>
        <v>0</v>
      </c>
      <c r="BE100" s="178">
        <f>IF(TRIM(upload!$A100)="", "", upload!BE100)</f>
        <v>0</v>
      </c>
      <c r="BF100" s="178">
        <f>IF(TRIM(upload!$A100)="", "", upload!BF100)</f>
        <v>0</v>
      </c>
      <c r="BG100" s="178">
        <f>IF(TRIM(upload!$A100)="", "", upload!BG100)</f>
        <v>0</v>
      </c>
      <c r="BH100" s="178">
        <f>IF(TRIM(upload!$A100)="", "", upload!BH100)</f>
        <v>0</v>
      </c>
      <c r="BI100" s="178">
        <f>IF(TRIM(upload!$A100)="", "", upload!BI100)</f>
        <v>0</v>
      </c>
      <c r="BJ100" s="178">
        <f>IF(TRIM(upload!$A100)="", "", upload!BJ100)</f>
        <v>0</v>
      </c>
      <c r="BK100" s="178">
        <f>IF(TRIM(upload!$A100)="", "", upload!BK100)</f>
        <v>0</v>
      </c>
      <c r="BL100" s="178">
        <f>IF(TRIM(upload!$A100)="", "", upload!BL100)</f>
        <v>0</v>
      </c>
      <c r="BM100" s="178">
        <f>IF(TRIM(upload!$A100)="", "", upload!BM100)</f>
        <v>0</v>
      </c>
      <c r="BN100" s="178">
        <f>IF(TRIM(upload!$A100)="", "", upload!BN100)</f>
        <v>0</v>
      </c>
      <c r="BO100" s="178">
        <f>IF(TRIM(upload!$A100)="", "", upload!BO100)</f>
        <v>0</v>
      </c>
      <c r="BP100" s="178">
        <f>IF(TRIM(upload!$A100)="", "", upload!BP100)</f>
        <v>0</v>
      </c>
      <c r="BQ100" s="84"/>
      <c r="BR100" s="84">
        <f>IF(upload!$A100&lt;&gt;"", upload!BR100, "")</f>
        <v>0</v>
      </c>
    </row>
    <row r="101" spans="1:70">
      <c r="A101" s="188" t="str">
        <f>IF(upload!$A101&lt;&gt;"", upload!A101, "")</f>
        <v>Ekoi Education First Long Sleeve Yellow Female Thermal baselayer 28024</v>
      </c>
      <c r="B101" s="178" t="str">
        <f>IF(TRIM(upload!$A101)="", "", upload!B101)</f>
        <v/>
      </c>
      <c r="C101" s="178">
        <f>IF(TRIM(upload!$A101)="", "", upload!C101)</f>
        <v>0</v>
      </c>
      <c r="D101" s="178" t="str">
        <f>IF(TRIM(upload!$A101)="", "", upload!D101)</f>
        <v/>
      </c>
      <c r="E101" s="178">
        <f>IF(TRIM(upload!$A101)="", "", upload!E101)</f>
        <v>0</v>
      </c>
      <c r="F101" s="178" t="str">
        <f>IF(TRIM(upload!$A101)="", "", upload!F101)</f>
        <v/>
      </c>
      <c r="G101" s="178">
        <f>IF(TRIM(upload!$A101)="", "", upload!G101)</f>
        <v>0</v>
      </c>
      <c r="H101" s="178">
        <f>IF(TRIM(upload!$A101)="", "", upload!H101)</f>
        <v>0</v>
      </c>
      <c r="I101" s="178" t="str">
        <f>IF(TRIM(upload!$A101)="", "", upload!I101)</f>
        <v/>
      </c>
      <c r="J101" s="178" t="str">
        <f>IF(TRIM(upload!$A101)="", "", upload!J101)</f>
        <v/>
      </c>
      <c r="K101" s="178">
        <f>IF(TRIM(upload!$A101)="", "", upload!K101)</f>
        <v>0</v>
      </c>
      <c r="L101" s="178">
        <f>IF(TRIM(upload!$A101)="", "", upload!L101)</f>
        <v>0</v>
      </c>
      <c r="M101" s="178">
        <f>IF(TRIM(upload!$A101)="", "", upload!M101)</f>
        <v>0</v>
      </c>
      <c r="N101" s="178">
        <f>IF(TRIM(upload!$A101)="", "", upload!N101)</f>
        <v>0</v>
      </c>
      <c r="O101" s="178" t="str">
        <f>IF(TRIM(upload!$A101)="", "", upload!O101)</f>
        <v/>
      </c>
      <c r="P101" s="178" t="str">
        <f>IF(TRIM(upload!$A101)="", "", upload!P101)</f>
        <v/>
      </c>
      <c r="Q101" s="178">
        <f>IF(TRIM(upload!$A101)="", "", upload!Q101)</f>
        <v>0</v>
      </c>
      <c r="R101" s="178" t="str">
        <f>IF(TRIM(upload!$A101)="", "", upload!R101)</f>
        <v/>
      </c>
      <c r="S101" s="178">
        <f>IF(TRIM(upload!$A101)="", "", upload!S101)</f>
        <v>0</v>
      </c>
      <c r="T101" s="178">
        <f>IF(TRIM(upload!$A101)="", "", upload!T101)</f>
        <v>0</v>
      </c>
      <c r="U101" s="178" t="str">
        <f>IF(TRIM(upload!$A101)="", "", upload!U101)</f>
        <v/>
      </c>
      <c r="V101" s="178" t="str">
        <f>IF(TRIM(upload!$A101)="", "", upload!V101)</f>
        <v/>
      </c>
      <c r="W101" s="178">
        <f>IF(TRIM(upload!$A101)="", "", upload!W101)</f>
        <v>0</v>
      </c>
      <c r="X101" s="178">
        <f>IF(TRIM(upload!$A101)="", "", upload!X101)</f>
        <v>0</v>
      </c>
      <c r="Y101" s="178" t="str">
        <f>IF(TRIM(upload!$A101)="", "", upload!Y101)</f>
        <v/>
      </c>
      <c r="Z101" s="178">
        <f>IF(TRIM(upload!$A101)="", "", upload!Z101)</f>
        <v>0</v>
      </c>
      <c r="AA101" s="178">
        <f>IF(TRIM(upload!$A101)="", "", upload!AA101)</f>
        <v>4</v>
      </c>
      <c r="AB101" s="178" t="str">
        <f>IF(TRIM(upload!$A101)="", "", upload!AB101)</f>
        <v>Ekoi Education First Long Sleeve Yellow Female Thermal baselayer</v>
      </c>
      <c r="AC101" s="178">
        <f>IF(TRIM(upload!$A101)="", "", upload!AC101)</f>
        <v>0</v>
      </c>
      <c r="AD101" s="178" t="str">
        <f>IF(TRIM(upload!$A101)="", "", upload!AD101)</f>
        <v/>
      </c>
      <c r="AE101" s="178">
        <f>IF(TRIM(upload!$A101)="", "", upload!AE101)</f>
        <v>0</v>
      </c>
      <c r="AF101" s="178">
        <f>IF(TRIM(upload!$A101)="", "", upload!AF101)</f>
        <v>0</v>
      </c>
      <c r="AG101" s="178" t="str">
        <f>IF(TRIM(upload!$A101)="", "", upload!AG101)</f>
        <v/>
      </c>
      <c r="AH101" s="178">
        <f>IF(TRIM(upload!$A101)="", "", upload!AH101)</f>
        <v>0</v>
      </c>
      <c r="AI101" s="178">
        <f>IF(TRIM(upload!$A101)="", "", upload!AI101)</f>
        <v>0</v>
      </c>
      <c r="AJ101" s="178" t="str">
        <f>IF(TRIM(upload!$A101)="", "", upload!AJ101)</f>
        <v/>
      </c>
      <c r="AK101" s="178">
        <f>IF(TRIM(upload!$A101)="", "", upload!AK101)</f>
        <v>0</v>
      </c>
      <c r="AL101" s="178">
        <f>IF(TRIM(upload!$A101)="", "", upload!AL101)</f>
        <v>0</v>
      </c>
      <c r="AM101" s="178">
        <f>IF(TRIM(upload!$A101)="", "", upload!AM101)</f>
        <v>0</v>
      </c>
      <c r="AN101" s="178">
        <f>IF(TRIM(upload!$A101)="", "", upload!AN101)</f>
        <v>0</v>
      </c>
      <c r="AO101" s="178">
        <f>IF(TRIM(upload!$A101)="", "", upload!AO101)</f>
        <v>0</v>
      </c>
      <c r="AP101" s="178">
        <f>IF(TRIM(upload!$A101)="", "", upload!AP101)</f>
        <v>0</v>
      </c>
      <c r="AQ101" s="178">
        <f>IF(TRIM(upload!$A101)="", "", upload!AQ101)</f>
        <v>0</v>
      </c>
      <c r="AR101" s="178">
        <f>IF(TRIM(upload!$A101)="", "", upload!AR101)</f>
        <v>0</v>
      </c>
      <c r="AS101" s="178">
        <f>IF(TRIM(upload!$A101)="", "", upload!AS101)</f>
        <v>0</v>
      </c>
      <c r="AT101" s="178" t="str">
        <f>IF(TRIM(upload!$A101)="", "", upload!AT101)</f>
        <v/>
      </c>
      <c r="AU101" s="178">
        <f>IF(TRIM(upload!$A101)="", "", upload!AU101)</f>
        <v>0</v>
      </c>
      <c r="AV101" s="178">
        <f>IF(TRIM(upload!$A101)="", "", upload!AV101)</f>
        <v>0</v>
      </c>
      <c r="AW101" s="178">
        <f>IF(TRIM(upload!$A101)="", "", upload!AW101)</f>
        <v>0</v>
      </c>
      <c r="AX101" s="178">
        <f>IF(TRIM(upload!$A101)="", "", upload!AX101)</f>
        <v>0</v>
      </c>
      <c r="AY101" s="178">
        <f>IF(TRIM(upload!$A101)="", "", upload!AY101)</f>
        <v>0</v>
      </c>
      <c r="AZ101" s="178">
        <f>IF(TRIM(upload!$A101)="", "", upload!AZ101)</f>
        <v>0</v>
      </c>
      <c r="BA101" s="178">
        <f>IF(TRIM(upload!$A101)="", "", upload!BA101)</f>
        <v>0</v>
      </c>
      <c r="BB101" s="178">
        <f>IF(TRIM(upload!$A101)="", "", upload!BB101)</f>
        <v>0</v>
      </c>
      <c r="BC101" s="178">
        <f>IF(TRIM(upload!$A101)="", "", upload!BC101)</f>
        <v>0</v>
      </c>
      <c r="BD101" s="178">
        <f>IF(TRIM(upload!$A101)="", "", upload!BD101)</f>
        <v>0</v>
      </c>
      <c r="BE101" s="178">
        <f>IF(TRIM(upload!$A101)="", "", upload!BE101)</f>
        <v>0</v>
      </c>
      <c r="BF101" s="178">
        <f>IF(TRIM(upload!$A101)="", "", upload!BF101)</f>
        <v>0</v>
      </c>
      <c r="BG101" s="178">
        <f>IF(TRIM(upload!$A101)="", "", upload!BG101)</f>
        <v>0</v>
      </c>
      <c r="BH101" s="178">
        <f>IF(TRIM(upload!$A101)="", "", upload!BH101)</f>
        <v>0</v>
      </c>
      <c r="BI101" s="178">
        <f>IF(TRIM(upload!$A101)="", "", upload!BI101)</f>
        <v>0</v>
      </c>
      <c r="BJ101" s="178">
        <f>IF(TRIM(upload!$A101)="", "", upload!BJ101)</f>
        <v>0</v>
      </c>
      <c r="BK101" s="178">
        <f>IF(TRIM(upload!$A101)="", "", upload!BK101)</f>
        <v>0</v>
      </c>
      <c r="BL101" s="178">
        <f>IF(TRIM(upload!$A101)="", "", upload!BL101)</f>
        <v>0</v>
      </c>
      <c r="BM101" s="178">
        <f>IF(TRIM(upload!$A101)="", "", upload!BM101)</f>
        <v>0</v>
      </c>
      <c r="BN101" s="178">
        <f>IF(TRIM(upload!$A101)="", "", upload!BN101)</f>
        <v>0</v>
      </c>
      <c r="BO101" s="178">
        <f>IF(TRIM(upload!$A101)="", "", upload!BO101)</f>
        <v>0</v>
      </c>
      <c r="BP101" s="178">
        <f>IF(TRIM(upload!$A101)="", "", upload!BP101)</f>
        <v>0</v>
      </c>
      <c r="BQ101" s="84"/>
      <c r="BR101" s="84">
        <f>IF(upload!$A101&lt;&gt;"", upload!BR101, "")</f>
        <v>0</v>
      </c>
    </row>
    <row r="102" spans="1:70">
      <c r="A102" s="188" t="str">
        <f>IF(upload!$A102&lt;&gt;"", upload!A102, "")</f>
        <v>Ekoi Education First  Yellow Female After Ride orange Gel Health 28025</v>
      </c>
      <c r="B102" s="178" t="str">
        <f>IF(TRIM(upload!$A102)="", "", upload!B102)</f>
        <v>Ekoi Education First  Yellow Female After Ride orange Gel Health</v>
      </c>
      <c r="C102" s="178" t="str">
        <f ca="1">IF(TRIM(upload!$A102)="", "", upload!C102)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00028025 7-A-5&lt;/body&gt;&lt;/html&gt;</v>
      </c>
      <c r="D102" s="178" t="str">
        <f>IF(TRIM(upload!$A102)="", "", upload!D102)</f>
        <v>vc80</v>
      </c>
      <c r="E102" s="178" t="str">
        <f>IF(TRIM(upload!$A102)="", "", upload!E102)</f>
        <v>Sporting Goods &gt; Outdoor Recreation &gt; Cycling &gt; Cycling Apparel &amp; Accessories</v>
      </c>
      <c r="F102" s="178" t="str">
        <f>IF(TRIM(upload!$A102)="", "", upload!F102)</f>
        <v>Nutrition</v>
      </c>
      <c r="G102" s="178" t="str">
        <f>IF(TRIM(upload!$A102)="", "", upload!G102)</f>
        <v>New Arrivals, __label:New Arrivals</v>
      </c>
      <c r="H102" s="178" t="b">
        <f>IF(TRIM(upload!$A102)="", "", upload!H102)</f>
        <v>0</v>
      </c>
      <c r="I102" s="178">
        <f>IF(TRIM(upload!$A102)="", "", upload!I102)</f>
        <v>0</v>
      </c>
      <c r="J102" s="178">
        <f>IF(TRIM(upload!$A102)="", "", upload!J102)</f>
        <v>0</v>
      </c>
      <c r="K102" s="178">
        <f>IF(TRIM(upload!$A102)="", "", upload!K102)</f>
        <v>0</v>
      </c>
      <c r="L102" s="178">
        <f>IF(TRIM(upload!$A102)="", "", upload!L102)</f>
        <v>0</v>
      </c>
      <c r="M102" s="178">
        <f>IF(TRIM(upload!$A102)="", "", upload!M102)</f>
        <v>0</v>
      </c>
      <c r="N102" s="178">
        <f>IF(TRIM(upload!$A102)="", "", upload!N102)</f>
        <v>0</v>
      </c>
      <c r="O102" s="178" t="str">
        <f>IF(TRIM(upload!$A102)="", "", upload!O102)</f>
        <v>00028025 7-A-5</v>
      </c>
      <c r="P102" s="178">
        <f>IF(TRIM(upload!$A102)="", "", upload!P102)</f>
        <v>500</v>
      </c>
      <c r="Q102" s="178" t="str">
        <f>IF(TRIM(upload!$A102)="", "", upload!Q102)</f>
        <v>shopify</v>
      </c>
      <c r="R102" s="178">
        <f>IF(TRIM(upload!$A102)="", "", upload!R102)</f>
        <v>10</v>
      </c>
      <c r="S102" s="178" t="str">
        <f>IF(TRIM(upload!$A102)="", "", upload!S102)</f>
        <v>deny</v>
      </c>
      <c r="T102" s="178" t="str">
        <f>IF(TRIM(upload!$A102)="", "", upload!T102)</f>
        <v>manual</v>
      </c>
      <c r="U102" s="178">
        <f>IF(TRIM(upload!$A102)="", "", upload!U102)</f>
        <v>13.333</v>
      </c>
      <c r="V102" s="178">
        <f>IF(TRIM(upload!$A102)="", "", upload!V102)</f>
        <v>0</v>
      </c>
      <c r="W102" s="178" t="b">
        <f>IF(TRIM(upload!$A102)="", "", upload!W102)</f>
        <v>1</v>
      </c>
      <c r="X102" s="178" t="b">
        <f>IF(TRIM(upload!$A102)="", "", upload!X102)</f>
        <v>1</v>
      </c>
      <c r="Y102" s="178" t="str">
        <f>IF(TRIM(upload!$A102)="", "", upload!Y102)</f>
        <v>28025</v>
      </c>
      <c r="Z102" s="178">
        <f>IF(TRIM(upload!$A102)="", "", upload!Z102)</f>
        <v>0</v>
      </c>
      <c r="AA102" s="178">
        <f>IF(TRIM(upload!$A102)="", "", upload!AA102)</f>
        <v>1</v>
      </c>
      <c r="AB102" s="178" t="str">
        <f>IF(TRIM(upload!$A102)="", "", upload!AB102)</f>
        <v>Ekoi Education First  Yellow Female After Ride orange Gel Health</v>
      </c>
      <c r="AC102" s="178" t="b">
        <f>IF(TRIM(upload!$A102)="", "", upload!AC102)</f>
        <v>0</v>
      </c>
      <c r="AD102" s="178" t="str">
        <f>IF(TRIM(upload!$A102)="", "", upload!AD102)</f>
        <v>Ekoi Education First  Yellow Female After Ride orange Gel Health</v>
      </c>
      <c r="AE102" s="178">
        <f>IF(TRIM(upload!$A102)="", "", upload!AE102)</f>
        <v>0</v>
      </c>
      <c r="AF102" s="178" t="str">
        <f>IF(TRIM(upload!$A102)="", "", upload!AF102)</f>
        <v>Cycling Apparel &amp; Accessories</v>
      </c>
      <c r="AG102" s="178" t="str">
        <f>IF(TRIM(upload!$A102)="", "", upload!AG102)</f>
        <v>female</v>
      </c>
      <c r="AH102" s="178">
        <f>IF(TRIM(upload!$A102)="", "", upload!AH102)</f>
        <v>0</v>
      </c>
      <c r="AI102" s="178">
        <f>IF(TRIM(upload!$A102)="", "", upload!AI102)</f>
        <v>0</v>
      </c>
      <c r="AJ102" s="178" t="str">
        <f>IF(TRIM(upload!$A102)="", "", upload!AJ102)</f>
        <v>new</v>
      </c>
      <c r="AK102" s="178" t="b">
        <f>IF(TRIM(upload!$A102)="", "", upload!AK102)</f>
        <v>1</v>
      </c>
      <c r="AL102" s="178">
        <f>IF(TRIM(upload!$A102)="", "", upload!AL102)</f>
        <v>0</v>
      </c>
      <c r="AM102" s="178">
        <f>IF(TRIM(upload!$A102)="", "", upload!AM102)</f>
        <v>0</v>
      </c>
      <c r="AN102" s="178">
        <f>IF(TRIM(upload!$A102)="", "", upload!AN102)</f>
        <v>0</v>
      </c>
      <c r="AO102" s="178">
        <f>IF(TRIM(upload!$A102)="", "", upload!AO102)</f>
        <v>0</v>
      </c>
      <c r="AP102" s="178">
        <f>IF(TRIM(upload!$A102)="", "", upload!AP102)</f>
        <v>0</v>
      </c>
      <c r="AQ102" s="178">
        <f>IF(TRIM(upload!$A102)="", "", upload!AQ102)</f>
        <v>0</v>
      </c>
      <c r="AR102" s="178" t="str">
        <f>IF(TRIM(upload!$A102)="", "", upload!AR102)</f>
        <v>kg</v>
      </c>
      <c r="AS102" s="178">
        <f>IF(TRIM(upload!$A102)="", "", upload!AS102)</f>
        <v>0</v>
      </c>
      <c r="AT102" s="178">
        <f>IF(TRIM(upload!$A102)="", "", upload!AT102)</f>
        <v>2</v>
      </c>
      <c r="AU102" s="178" t="b">
        <f>IF(TRIM(upload!$A102)="", "", upload!AU102)</f>
        <v>1</v>
      </c>
      <c r="AV102" s="178">
        <f>IF(TRIM(upload!$A102)="", "", upload!AV102)</f>
        <v>0</v>
      </c>
      <c r="AW102" s="178">
        <f>IF(TRIM(upload!$A102)="", "", upload!AW102)</f>
        <v>0</v>
      </c>
      <c r="AX102" s="178" t="b">
        <f>IF(TRIM(upload!$A102)="", "", upload!AX102)</f>
        <v>1</v>
      </c>
      <c r="AY102" s="178">
        <f>IF(TRIM(upload!$A102)="", "", upload!AY102)</f>
        <v>0</v>
      </c>
      <c r="AZ102" s="178">
        <f>IF(TRIM(upload!$A102)="", "", upload!AZ102)</f>
        <v>0</v>
      </c>
      <c r="BA102" s="178" t="b">
        <f>IF(TRIM(upload!$A102)="", "", upload!BA102)</f>
        <v>1</v>
      </c>
      <c r="BB102" s="178">
        <f>IF(TRIM(upload!$A102)="", "", upload!BB102)</f>
        <v>0</v>
      </c>
      <c r="BC102" s="178">
        <f>IF(TRIM(upload!$A102)="", "", upload!BC102)</f>
        <v>0</v>
      </c>
      <c r="BD102" s="178" t="b">
        <f>IF(TRIM(upload!$A102)="", "", upload!BD102)</f>
        <v>1</v>
      </c>
      <c r="BE102" s="178">
        <f>IF(TRIM(upload!$A102)="", "", upload!BE102)</f>
        <v>0</v>
      </c>
      <c r="BF102" s="178">
        <f>IF(TRIM(upload!$A102)="", "", upload!BF102)</f>
        <v>0</v>
      </c>
      <c r="BG102" s="178" t="b">
        <f>IF(TRIM(upload!$A102)="", "", upload!BG102)</f>
        <v>1</v>
      </c>
      <c r="BH102" s="178">
        <f>IF(TRIM(upload!$A102)="", "", upload!BH102)</f>
        <v>0</v>
      </c>
      <c r="BI102" s="178">
        <f>IF(TRIM(upload!$A102)="", "", upload!BI102)</f>
        <v>0</v>
      </c>
      <c r="BJ102" s="178" t="b">
        <f>IF(TRIM(upload!$A102)="", "", upload!BJ102)</f>
        <v>1</v>
      </c>
      <c r="BK102" s="178">
        <f>IF(TRIM(upload!$A102)="", "", upload!BK102)</f>
        <v>0</v>
      </c>
      <c r="BL102" s="178">
        <f>IF(TRIM(upload!$A102)="", "", upload!BL102)</f>
        <v>0</v>
      </c>
      <c r="BM102" s="178" t="b">
        <f>IF(TRIM(upload!$A102)="", "", upload!BM102)</f>
        <v>1</v>
      </c>
      <c r="BN102" s="178">
        <f>IF(TRIM(upload!$A102)="", "", upload!BN102)</f>
        <v>0</v>
      </c>
      <c r="BO102" s="178">
        <f>IF(TRIM(upload!$A102)="", "", upload!BO102)</f>
        <v>0</v>
      </c>
      <c r="BP102" s="178" t="str">
        <f>IF(TRIM(upload!$A102)="", "", upload!BP102)</f>
        <v>draft</v>
      </c>
      <c r="BQ102" s="84"/>
      <c r="BR102" s="84">
        <f>IF(upload!$A102&lt;&gt;"", upload!BR102, "")</f>
        <v>0</v>
      </c>
    </row>
    <row r="103" spans="1:70">
      <c r="A103" s="188" t="str">
        <f>IF(upload!$A103&lt;&gt;"", upload!A103, "")</f>
        <v>Ekoi Education First  Yellow Female After Ride orange Gel Health 28025</v>
      </c>
      <c r="B103" s="178" t="str">
        <f>IF(TRIM(upload!$A103)="", "", upload!B103)</f>
        <v/>
      </c>
      <c r="C103" s="178">
        <f>IF(TRIM(upload!$A103)="", "", upload!C103)</f>
        <v>0</v>
      </c>
      <c r="D103" s="178" t="str">
        <f>IF(TRIM(upload!$A103)="", "", upload!D103)</f>
        <v/>
      </c>
      <c r="E103" s="178">
        <f>IF(TRIM(upload!$A103)="", "", upload!E103)</f>
        <v>0</v>
      </c>
      <c r="F103" s="178" t="str">
        <f>IF(TRIM(upload!$A103)="", "", upload!F103)</f>
        <v/>
      </c>
      <c r="G103" s="178">
        <f>IF(TRIM(upload!$A103)="", "", upload!G103)</f>
        <v>0</v>
      </c>
      <c r="H103" s="178">
        <f>IF(TRIM(upload!$A103)="", "", upload!H103)</f>
        <v>0</v>
      </c>
      <c r="I103" s="178" t="str">
        <f>IF(TRIM(upload!$A103)="", "", upload!I103)</f>
        <v/>
      </c>
      <c r="J103" s="178" t="str">
        <f>IF(TRIM(upload!$A103)="", "", upload!J103)</f>
        <v/>
      </c>
      <c r="K103" s="178">
        <f>IF(TRIM(upload!$A103)="", "", upload!K103)</f>
        <v>0</v>
      </c>
      <c r="L103" s="178">
        <f>IF(TRIM(upload!$A103)="", "", upload!L103)</f>
        <v>0</v>
      </c>
      <c r="M103" s="178">
        <f>IF(TRIM(upload!$A103)="", "", upload!M103)</f>
        <v>0</v>
      </c>
      <c r="N103" s="178">
        <f>IF(TRIM(upload!$A103)="", "", upload!N103)</f>
        <v>0</v>
      </c>
      <c r="O103" s="178" t="str">
        <f>IF(TRIM(upload!$A103)="", "", upload!O103)</f>
        <v/>
      </c>
      <c r="P103" s="178" t="str">
        <f>IF(TRIM(upload!$A103)="", "", upload!P103)</f>
        <v/>
      </c>
      <c r="Q103" s="178">
        <f>IF(TRIM(upload!$A103)="", "", upload!Q103)</f>
        <v>0</v>
      </c>
      <c r="R103" s="178" t="str">
        <f>IF(TRIM(upload!$A103)="", "", upload!R103)</f>
        <v/>
      </c>
      <c r="S103" s="178">
        <f>IF(TRIM(upload!$A103)="", "", upload!S103)</f>
        <v>0</v>
      </c>
      <c r="T103" s="178">
        <f>IF(TRIM(upload!$A103)="", "", upload!T103)</f>
        <v>0</v>
      </c>
      <c r="U103" s="178" t="str">
        <f>IF(TRIM(upload!$A103)="", "", upload!U103)</f>
        <v/>
      </c>
      <c r="V103" s="178" t="str">
        <f>IF(TRIM(upload!$A103)="", "", upload!V103)</f>
        <v/>
      </c>
      <c r="W103" s="178">
        <f>IF(TRIM(upload!$A103)="", "", upload!W103)</f>
        <v>0</v>
      </c>
      <c r="X103" s="178">
        <f>IF(TRIM(upload!$A103)="", "", upload!X103)</f>
        <v>0</v>
      </c>
      <c r="Y103" s="178" t="str">
        <f>IF(TRIM(upload!$A103)="", "", upload!Y103)</f>
        <v/>
      </c>
      <c r="Z103" s="178">
        <f>IF(TRIM(upload!$A103)="", "", upload!Z103)</f>
        <v>0</v>
      </c>
      <c r="AA103" s="178">
        <f>IF(TRIM(upload!$A103)="", "", upload!AA103)</f>
        <v>2</v>
      </c>
      <c r="AB103" s="178" t="str">
        <f>IF(TRIM(upload!$A103)="", "", upload!AB103)</f>
        <v>Ekoi Education First  Yellow Female After Ride orange Gel Health</v>
      </c>
      <c r="AC103" s="178">
        <f>IF(TRIM(upload!$A103)="", "", upload!AC103)</f>
        <v>0</v>
      </c>
      <c r="AD103" s="178" t="str">
        <f>IF(TRIM(upload!$A103)="", "", upload!AD103)</f>
        <v/>
      </c>
      <c r="AE103" s="178">
        <f>IF(TRIM(upload!$A103)="", "", upload!AE103)</f>
        <v>0</v>
      </c>
      <c r="AF103" s="178">
        <f>IF(TRIM(upload!$A103)="", "", upload!AF103)</f>
        <v>0</v>
      </c>
      <c r="AG103" s="178" t="str">
        <f>IF(TRIM(upload!$A103)="", "", upload!AG103)</f>
        <v/>
      </c>
      <c r="AH103" s="178">
        <f>IF(TRIM(upload!$A103)="", "", upload!AH103)</f>
        <v>0</v>
      </c>
      <c r="AI103" s="178">
        <f>IF(TRIM(upload!$A103)="", "", upload!AI103)</f>
        <v>0</v>
      </c>
      <c r="AJ103" s="178" t="str">
        <f>IF(TRIM(upload!$A103)="", "", upload!AJ103)</f>
        <v/>
      </c>
      <c r="AK103" s="178">
        <f>IF(TRIM(upload!$A103)="", "", upload!AK103)</f>
        <v>0</v>
      </c>
      <c r="AL103" s="178">
        <f>IF(TRIM(upload!$A103)="", "", upload!AL103)</f>
        <v>0</v>
      </c>
      <c r="AM103" s="178">
        <f>IF(TRIM(upload!$A103)="", "", upload!AM103)</f>
        <v>0</v>
      </c>
      <c r="AN103" s="178">
        <f>IF(TRIM(upload!$A103)="", "", upload!AN103)</f>
        <v>0</v>
      </c>
      <c r="AO103" s="178">
        <f>IF(TRIM(upload!$A103)="", "", upload!AO103)</f>
        <v>0</v>
      </c>
      <c r="AP103" s="178">
        <f>IF(TRIM(upload!$A103)="", "", upload!AP103)</f>
        <v>0</v>
      </c>
      <c r="AQ103" s="178">
        <f>IF(TRIM(upload!$A103)="", "", upload!AQ103)</f>
        <v>0</v>
      </c>
      <c r="AR103" s="178">
        <f>IF(TRIM(upload!$A103)="", "", upload!AR103)</f>
        <v>0</v>
      </c>
      <c r="AS103" s="178">
        <f>IF(TRIM(upload!$A103)="", "", upload!AS103)</f>
        <v>0</v>
      </c>
      <c r="AT103" s="178" t="str">
        <f>IF(TRIM(upload!$A103)="", "", upload!AT103)</f>
        <v/>
      </c>
      <c r="AU103" s="178">
        <f>IF(TRIM(upload!$A103)="", "", upload!AU103)</f>
        <v>0</v>
      </c>
      <c r="AV103" s="178">
        <f>IF(TRIM(upload!$A103)="", "", upload!AV103)</f>
        <v>0</v>
      </c>
      <c r="AW103" s="178">
        <f>IF(TRIM(upload!$A103)="", "", upload!AW103)</f>
        <v>0</v>
      </c>
      <c r="AX103" s="178">
        <f>IF(TRIM(upload!$A103)="", "", upload!AX103)</f>
        <v>0</v>
      </c>
      <c r="AY103" s="178">
        <f>IF(TRIM(upload!$A103)="", "", upload!AY103)</f>
        <v>0</v>
      </c>
      <c r="AZ103" s="178">
        <f>IF(TRIM(upload!$A103)="", "", upload!AZ103)</f>
        <v>0</v>
      </c>
      <c r="BA103" s="178">
        <f>IF(TRIM(upload!$A103)="", "", upload!BA103)</f>
        <v>0</v>
      </c>
      <c r="BB103" s="178">
        <f>IF(TRIM(upload!$A103)="", "", upload!BB103)</f>
        <v>0</v>
      </c>
      <c r="BC103" s="178">
        <f>IF(TRIM(upload!$A103)="", "", upload!BC103)</f>
        <v>0</v>
      </c>
      <c r="BD103" s="178">
        <f>IF(TRIM(upload!$A103)="", "", upload!BD103)</f>
        <v>0</v>
      </c>
      <c r="BE103" s="178">
        <f>IF(TRIM(upload!$A103)="", "", upload!BE103)</f>
        <v>0</v>
      </c>
      <c r="BF103" s="178">
        <f>IF(TRIM(upload!$A103)="", "", upload!BF103)</f>
        <v>0</v>
      </c>
      <c r="BG103" s="178">
        <f>IF(TRIM(upload!$A103)="", "", upload!BG103)</f>
        <v>0</v>
      </c>
      <c r="BH103" s="178">
        <f>IF(TRIM(upload!$A103)="", "", upload!BH103)</f>
        <v>0</v>
      </c>
      <c r="BI103" s="178">
        <f>IF(TRIM(upload!$A103)="", "", upload!BI103)</f>
        <v>0</v>
      </c>
      <c r="BJ103" s="178">
        <f>IF(TRIM(upload!$A103)="", "", upload!BJ103)</f>
        <v>0</v>
      </c>
      <c r="BK103" s="178">
        <f>IF(TRIM(upload!$A103)="", "", upload!BK103)</f>
        <v>0</v>
      </c>
      <c r="BL103" s="178">
        <f>IF(TRIM(upload!$A103)="", "", upload!BL103)</f>
        <v>0</v>
      </c>
      <c r="BM103" s="178">
        <f>IF(TRIM(upload!$A103)="", "", upload!BM103)</f>
        <v>0</v>
      </c>
      <c r="BN103" s="178">
        <f>IF(TRIM(upload!$A103)="", "", upload!BN103)</f>
        <v>0</v>
      </c>
      <c r="BO103" s="178">
        <f>IF(TRIM(upload!$A103)="", "", upload!BO103)</f>
        <v>0</v>
      </c>
      <c r="BP103" s="178">
        <f>IF(TRIM(upload!$A103)="", "", upload!BP103)</f>
        <v>0</v>
      </c>
      <c r="BQ103" s="84"/>
      <c r="BR103" s="84">
        <f>IF(upload!$A103&lt;&gt;"", upload!BR103, "")</f>
        <v>0</v>
      </c>
    </row>
    <row r="104" spans="1:70">
      <c r="A104" s="188" t="str">
        <f>IF(upload!$A104&lt;&gt;"", upload!A104, "")</f>
        <v>Ekoi Education First  Yellow Female After Ride orange Gel Health 28025</v>
      </c>
      <c r="B104" s="178" t="str">
        <f>IF(TRIM(upload!$A104)="", "", upload!B104)</f>
        <v/>
      </c>
      <c r="C104" s="178">
        <f>IF(TRIM(upload!$A104)="", "", upload!C104)</f>
        <v>0</v>
      </c>
      <c r="D104" s="178" t="str">
        <f>IF(TRIM(upload!$A104)="", "", upload!D104)</f>
        <v/>
      </c>
      <c r="E104" s="178">
        <f>IF(TRIM(upload!$A104)="", "", upload!E104)</f>
        <v>0</v>
      </c>
      <c r="F104" s="178" t="str">
        <f>IF(TRIM(upload!$A104)="", "", upload!F104)</f>
        <v/>
      </c>
      <c r="G104" s="178">
        <f>IF(TRIM(upload!$A104)="", "", upload!G104)</f>
        <v>0</v>
      </c>
      <c r="H104" s="178">
        <f>IF(TRIM(upload!$A104)="", "", upload!H104)</f>
        <v>0</v>
      </c>
      <c r="I104" s="178" t="str">
        <f>IF(TRIM(upload!$A104)="", "", upload!I104)</f>
        <v/>
      </c>
      <c r="J104" s="178" t="str">
        <f>IF(TRIM(upload!$A104)="", "", upload!J104)</f>
        <v/>
      </c>
      <c r="K104" s="178">
        <f>IF(TRIM(upload!$A104)="", "", upload!K104)</f>
        <v>0</v>
      </c>
      <c r="L104" s="178">
        <f>IF(TRIM(upload!$A104)="", "", upload!L104)</f>
        <v>0</v>
      </c>
      <c r="M104" s="178">
        <f>IF(TRIM(upload!$A104)="", "", upload!M104)</f>
        <v>0</v>
      </c>
      <c r="N104" s="178">
        <f>IF(TRIM(upload!$A104)="", "", upload!N104)</f>
        <v>0</v>
      </c>
      <c r="O104" s="178" t="str">
        <f>IF(TRIM(upload!$A104)="", "", upload!O104)</f>
        <v/>
      </c>
      <c r="P104" s="178" t="str">
        <f>IF(TRIM(upload!$A104)="", "", upload!P104)</f>
        <v/>
      </c>
      <c r="Q104" s="178">
        <f>IF(TRIM(upload!$A104)="", "", upload!Q104)</f>
        <v>0</v>
      </c>
      <c r="R104" s="178" t="str">
        <f>IF(TRIM(upload!$A104)="", "", upload!R104)</f>
        <v/>
      </c>
      <c r="S104" s="178">
        <f>IF(TRIM(upload!$A104)="", "", upload!S104)</f>
        <v>0</v>
      </c>
      <c r="T104" s="178">
        <f>IF(TRIM(upload!$A104)="", "", upload!T104)</f>
        <v>0</v>
      </c>
      <c r="U104" s="178" t="str">
        <f>IF(TRIM(upload!$A104)="", "", upload!U104)</f>
        <v/>
      </c>
      <c r="V104" s="178" t="str">
        <f>IF(TRIM(upload!$A104)="", "", upload!V104)</f>
        <v/>
      </c>
      <c r="W104" s="178">
        <f>IF(TRIM(upload!$A104)="", "", upload!W104)</f>
        <v>0</v>
      </c>
      <c r="X104" s="178">
        <f>IF(TRIM(upload!$A104)="", "", upload!X104)</f>
        <v>0</v>
      </c>
      <c r="Y104" s="178" t="str">
        <f>IF(TRIM(upload!$A104)="", "", upload!Y104)</f>
        <v/>
      </c>
      <c r="Z104" s="178">
        <f>IF(TRIM(upload!$A104)="", "", upload!Z104)</f>
        <v>0</v>
      </c>
      <c r="AA104" s="178">
        <f>IF(TRIM(upload!$A104)="", "", upload!AA104)</f>
        <v>3</v>
      </c>
      <c r="AB104" s="178" t="str">
        <f>IF(TRIM(upload!$A104)="", "", upload!AB104)</f>
        <v>Ekoi Education First  Yellow Female After Ride orange Gel Health</v>
      </c>
      <c r="AC104" s="178">
        <f>IF(TRIM(upload!$A104)="", "", upload!AC104)</f>
        <v>0</v>
      </c>
      <c r="AD104" s="178" t="str">
        <f>IF(TRIM(upload!$A104)="", "", upload!AD104)</f>
        <v/>
      </c>
      <c r="AE104" s="178">
        <f>IF(TRIM(upload!$A104)="", "", upload!AE104)</f>
        <v>0</v>
      </c>
      <c r="AF104" s="178">
        <f>IF(TRIM(upload!$A104)="", "", upload!AF104)</f>
        <v>0</v>
      </c>
      <c r="AG104" s="178" t="str">
        <f>IF(TRIM(upload!$A104)="", "", upload!AG104)</f>
        <v/>
      </c>
      <c r="AH104" s="178">
        <f>IF(TRIM(upload!$A104)="", "", upload!AH104)</f>
        <v>0</v>
      </c>
      <c r="AI104" s="178">
        <f>IF(TRIM(upload!$A104)="", "", upload!AI104)</f>
        <v>0</v>
      </c>
      <c r="AJ104" s="178" t="str">
        <f>IF(TRIM(upload!$A104)="", "", upload!AJ104)</f>
        <v/>
      </c>
      <c r="AK104" s="178">
        <f>IF(TRIM(upload!$A104)="", "", upload!AK104)</f>
        <v>0</v>
      </c>
      <c r="AL104" s="178">
        <f>IF(TRIM(upload!$A104)="", "", upload!AL104)</f>
        <v>0</v>
      </c>
      <c r="AM104" s="178">
        <f>IF(TRIM(upload!$A104)="", "", upload!AM104)</f>
        <v>0</v>
      </c>
      <c r="AN104" s="178">
        <f>IF(TRIM(upload!$A104)="", "", upload!AN104)</f>
        <v>0</v>
      </c>
      <c r="AO104" s="178">
        <f>IF(TRIM(upload!$A104)="", "", upload!AO104)</f>
        <v>0</v>
      </c>
      <c r="AP104" s="178">
        <f>IF(TRIM(upload!$A104)="", "", upload!AP104)</f>
        <v>0</v>
      </c>
      <c r="AQ104" s="178">
        <f>IF(TRIM(upload!$A104)="", "", upload!AQ104)</f>
        <v>0</v>
      </c>
      <c r="AR104" s="178">
        <f>IF(TRIM(upload!$A104)="", "", upload!AR104)</f>
        <v>0</v>
      </c>
      <c r="AS104" s="178">
        <f>IF(TRIM(upload!$A104)="", "", upload!AS104)</f>
        <v>0</v>
      </c>
      <c r="AT104" s="178" t="str">
        <f>IF(TRIM(upload!$A104)="", "", upload!AT104)</f>
        <v/>
      </c>
      <c r="AU104" s="178">
        <f>IF(TRIM(upload!$A104)="", "", upload!AU104)</f>
        <v>0</v>
      </c>
      <c r="AV104" s="178">
        <f>IF(TRIM(upload!$A104)="", "", upload!AV104)</f>
        <v>0</v>
      </c>
      <c r="AW104" s="178">
        <f>IF(TRIM(upload!$A104)="", "", upload!AW104)</f>
        <v>0</v>
      </c>
      <c r="AX104" s="178">
        <f>IF(TRIM(upload!$A104)="", "", upload!AX104)</f>
        <v>0</v>
      </c>
      <c r="AY104" s="178">
        <f>IF(TRIM(upload!$A104)="", "", upload!AY104)</f>
        <v>0</v>
      </c>
      <c r="AZ104" s="178">
        <f>IF(TRIM(upload!$A104)="", "", upload!AZ104)</f>
        <v>0</v>
      </c>
      <c r="BA104" s="178">
        <f>IF(TRIM(upload!$A104)="", "", upload!BA104)</f>
        <v>0</v>
      </c>
      <c r="BB104" s="178">
        <f>IF(TRIM(upload!$A104)="", "", upload!BB104)</f>
        <v>0</v>
      </c>
      <c r="BC104" s="178">
        <f>IF(TRIM(upload!$A104)="", "", upload!BC104)</f>
        <v>0</v>
      </c>
      <c r="BD104" s="178">
        <f>IF(TRIM(upload!$A104)="", "", upload!BD104)</f>
        <v>0</v>
      </c>
      <c r="BE104" s="178">
        <f>IF(TRIM(upload!$A104)="", "", upload!BE104)</f>
        <v>0</v>
      </c>
      <c r="BF104" s="178">
        <f>IF(TRIM(upload!$A104)="", "", upload!BF104)</f>
        <v>0</v>
      </c>
      <c r="BG104" s="178">
        <f>IF(TRIM(upload!$A104)="", "", upload!BG104)</f>
        <v>0</v>
      </c>
      <c r="BH104" s="178">
        <f>IF(TRIM(upload!$A104)="", "", upload!BH104)</f>
        <v>0</v>
      </c>
      <c r="BI104" s="178">
        <f>IF(TRIM(upload!$A104)="", "", upload!BI104)</f>
        <v>0</v>
      </c>
      <c r="BJ104" s="178">
        <f>IF(TRIM(upload!$A104)="", "", upload!BJ104)</f>
        <v>0</v>
      </c>
      <c r="BK104" s="178">
        <f>IF(TRIM(upload!$A104)="", "", upload!BK104)</f>
        <v>0</v>
      </c>
      <c r="BL104" s="178">
        <f>IF(TRIM(upload!$A104)="", "", upload!BL104)</f>
        <v>0</v>
      </c>
      <c r="BM104" s="178">
        <f>IF(TRIM(upload!$A104)="", "", upload!BM104)</f>
        <v>0</v>
      </c>
      <c r="BN104" s="178">
        <f>IF(TRIM(upload!$A104)="", "", upload!BN104)</f>
        <v>0</v>
      </c>
      <c r="BO104" s="178">
        <f>IF(TRIM(upload!$A104)="", "", upload!BO104)</f>
        <v>0</v>
      </c>
      <c r="BP104" s="178">
        <f>IF(TRIM(upload!$A104)="", "", upload!BP104)</f>
        <v>0</v>
      </c>
      <c r="BQ104" s="84"/>
      <c r="BR104" s="84">
        <f>IF(upload!$A104&lt;&gt;"", upload!BR104, "")</f>
        <v>0</v>
      </c>
    </row>
    <row r="105" spans="1:70">
      <c r="A105" s="188" t="str">
        <f>IF(upload!$A105&lt;&gt;"", upload!A105, "")</f>
        <v>Ekoi Education First  Yellow Female After Ride orange Gel Health 28025</v>
      </c>
      <c r="B105" s="178" t="str">
        <f>IF(TRIM(upload!$A105)="", "", upload!B105)</f>
        <v/>
      </c>
      <c r="C105" s="178">
        <f>IF(TRIM(upload!$A105)="", "", upload!C105)</f>
        <v>0</v>
      </c>
      <c r="D105" s="178" t="str">
        <f>IF(TRIM(upload!$A105)="", "", upload!D105)</f>
        <v/>
      </c>
      <c r="E105" s="178">
        <f>IF(TRIM(upload!$A105)="", "", upload!E105)</f>
        <v>0</v>
      </c>
      <c r="F105" s="178" t="str">
        <f>IF(TRIM(upload!$A105)="", "", upload!F105)</f>
        <v/>
      </c>
      <c r="G105" s="178">
        <f>IF(TRIM(upload!$A105)="", "", upload!G105)</f>
        <v>0</v>
      </c>
      <c r="H105" s="178">
        <f>IF(TRIM(upload!$A105)="", "", upload!H105)</f>
        <v>0</v>
      </c>
      <c r="I105" s="178" t="str">
        <f>IF(TRIM(upload!$A105)="", "", upload!I105)</f>
        <v/>
      </c>
      <c r="J105" s="178" t="str">
        <f>IF(TRIM(upload!$A105)="", "", upload!J105)</f>
        <v/>
      </c>
      <c r="K105" s="178">
        <f>IF(TRIM(upload!$A105)="", "", upload!K105)</f>
        <v>0</v>
      </c>
      <c r="L105" s="178">
        <f>IF(TRIM(upload!$A105)="", "", upload!L105)</f>
        <v>0</v>
      </c>
      <c r="M105" s="178">
        <f>IF(TRIM(upload!$A105)="", "", upload!M105)</f>
        <v>0</v>
      </c>
      <c r="N105" s="178">
        <f>IF(TRIM(upload!$A105)="", "", upload!N105)</f>
        <v>0</v>
      </c>
      <c r="O105" s="178" t="str">
        <f>IF(TRIM(upload!$A105)="", "", upload!O105)</f>
        <v/>
      </c>
      <c r="P105" s="178" t="str">
        <f>IF(TRIM(upload!$A105)="", "", upload!P105)</f>
        <v/>
      </c>
      <c r="Q105" s="178">
        <f>IF(TRIM(upload!$A105)="", "", upload!Q105)</f>
        <v>0</v>
      </c>
      <c r="R105" s="178" t="str">
        <f>IF(TRIM(upload!$A105)="", "", upload!R105)</f>
        <v/>
      </c>
      <c r="S105" s="178">
        <f>IF(TRIM(upload!$A105)="", "", upload!S105)</f>
        <v>0</v>
      </c>
      <c r="T105" s="178">
        <f>IF(TRIM(upload!$A105)="", "", upload!T105)</f>
        <v>0</v>
      </c>
      <c r="U105" s="178" t="str">
        <f>IF(TRIM(upload!$A105)="", "", upload!U105)</f>
        <v/>
      </c>
      <c r="V105" s="178" t="str">
        <f>IF(TRIM(upload!$A105)="", "", upload!V105)</f>
        <v/>
      </c>
      <c r="W105" s="178">
        <f>IF(TRIM(upload!$A105)="", "", upload!W105)</f>
        <v>0</v>
      </c>
      <c r="X105" s="178">
        <f>IF(TRIM(upload!$A105)="", "", upload!X105)</f>
        <v>0</v>
      </c>
      <c r="Y105" s="178" t="str">
        <f>IF(TRIM(upload!$A105)="", "", upload!Y105)</f>
        <v/>
      </c>
      <c r="Z105" s="178">
        <f>IF(TRIM(upload!$A105)="", "", upload!Z105)</f>
        <v>0</v>
      </c>
      <c r="AA105" s="178">
        <f>IF(TRIM(upload!$A105)="", "", upload!AA105)</f>
        <v>4</v>
      </c>
      <c r="AB105" s="178" t="str">
        <f>IF(TRIM(upload!$A105)="", "", upload!AB105)</f>
        <v>Ekoi Education First  Yellow Female After Ride orange Gel Health</v>
      </c>
      <c r="AC105" s="178">
        <f>IF(TRIM(upload!$A105)="", "", upload!AC105)</f>
        <v>0</v>
      </c>
      <c r="AD105" s="178" t="str">
        <f>IF(TRIM(upload!$A105)="", "", upload!AD105)</f>
        <v/>
      </c>
      <c r="AE105" s="178">
        <f>IF(TRIM(upload!$A105)="", "", upload!AE105)</f>
        <v>0</v>
      </c>
      <c r="AF105" s="178">
        <f>IF(TRIM(upload!$A105)="", "", upload!AF105)</f>
        <v>0</v>
      </c>
      <c r="AG105" s="178" t="str">
        <f>IF(TRIM(upload!$A105)="", "", upload!AG105)</f>
        <v/>
      </c>
      <c r="AH105" s="178">
        <f>IF(TRIM(upload!$A105)="", "", upload!AH105)</f>
        <v>0</v>
      </c>
      <c r="AI105" s="178">
        <f>IF(TRIM(upload!$A105)="", "", upload!AI105)</f>
        <v>0</v>
      </c>
      <c r="AJ105" s="178" t="str">
        <f>IF(TRIM(upload!$A105)="", "", upload!AJ105)</f>
        <v/>
      </c>
      <c r="AK105" s="178">
        <f>IF(TRIM(upload!$A105)="", "", upload!AK105)</f>
        <v>0</v>
      </c>
      <c r="AL105" s="178">
        <f>IF(TRIM(upload!$A105)="", "", upload!AL105)</f>
        <v>0</v>
      </c>
      <c r="AM105" s="178">
        <f>IF(TRIM(upload!$A105)="", "", upload!AM105)</f>
        <v>0</v>
      </c>
      <c r="AN105" s="178">
        <f>IF(TRIM(upload!$A105)="", "", upload!AN105)</f>
        <v>0</v>
      </c>
      <c r="AO105" s="178">
        <f>IF(TRIM(upload!$A105)="", "", upload!AO105)</f>
        <v>0</v>
      </c>
      <c r="AP105" s="178">
        <f>IF(TRIM(upload!$A105)="", "", upload!AP105)</f>
        <v>0</v>
      </c>
      <c r="AQ105" s="178">
        <f>IF(TRIM(upload!$A105)="", "", upload!AQ105)</f>
        <v>0</v>
      </c>
      <c r="AR105" s="178">
        <f>IF(TRIM(upload!$A105)="", "", upload!AR105)</f>
        <v>0</v>
      </c>
      <c r="AS105" s="178">
        <f>IF(TRIM(upload!$A105)="", "", upload!AS105)</f>
        <v>0</v>
      </c>
      <c r="AT105" s="178" t="str">
        <f>IF(TRIM(upload!$A105)="", "", upload!AT105)</f>
        <v/>
      </c>
      <c r="AU105" s="178">
        <f>IF(TRIM(upload!$A105)="", "", upload!AU105)</f>
        <v>0</v>
      </c>
      <c r="AV105" s="178">
        <f>IF(TRIM(upload!$A105)="", "", upload!AV105)</f>
        <v>0</v>
      </c>
      <c r="AW105" s="178">
        <f>IF(TRIM(upload!$A105)="", "", upload!AW105)</f>
        <v>0</v>
      </c>
      <c r="AX105" s="178">
        <f>IF(TRIM(upload!$A105)="", "", upload!AX105)</f>
        <v>0</v>
      </c>
      <c r="AY105" s="178">
        <f>IF(TRIM(upload!$A105)="", "", upload!AY105)</f>
        <v>0</v>
      </c>
      <c r="AZ105" s="178">
        <f>IF(TRIM(upload!$A105)="", "", upload!AZ105)</f>
        <v>0</v>
      </c>
      <c r="BA105" s="178">
        <f>IF(TRIM(upload!$A105)="", "", upload!BA105)</f>
        <v>0</v>
      </c>
      <c r="BB105" s="178">
        <f>IF(TRIM(upload!$A105)="", "", upload!BB105)</f>
        <v>0</v>
      </c>
      <c r="BC105" s="178">
        <f>IF(TRIM(upload!$A105)="", "", upload!BC105)</f>
        <v>0</v>
      </c>
      <c r="BD105" s="178">
        <f>IF(TRIM(upload!$A105)="", "", upload!BD105)</f>
        <v>0</v>
      </c>
      <c r="BE105" s="178">
        <f>IF(TRIM(upload!$A105)="", "", upload!BE105)</f>
        <v>0</v>
      </c>
      <c r="BF105" s="178">
        <f>IF(TRIM(upload!$A105)="", "", upload!BF105)</f>
        <v>0</v>
      </c>
      <c r="BG105" s="178">
        <f>IF(TRIM(upload!$A105)="", "", upload!BG105)</f>
        <v>0</v>
      </c>
      <c r="BH105" s="178">
        <f>IF(TRIM(upload!$A105)="", "", upload!BH105)</f>
        <v>0</v>
      </c>
      <c r="BI105" s="178">
        <f>IF(TRIM(upload!$A105)="", "", upload!BI105)</f>
        <v>0</v>
      </c>
      <c r="BJ105" s="178">
        <f>IF(TRIM(upload!$A105)="", "", upload!BJ105)</f>
        <v>0</v>
      </c>
      <c r="BK105" s="178">
        <f>IF(TRIM(upload!$A105)="", "", upload!BK105)</f>
        <v>0</v>
      </c>
      <c r="BL105" s="178">
        <f>IF(TRIM(upload!$A105)="", "", upload!BL105)</f>
        <v>0</v>
      </c>
      <c r="BM105" s="178">
        <f>IF(TRIM(upload!$A105)="", "", upload!BM105)</f>
        <v>0</v>
      </c>
      <c r="BN105" s="178">
        <f>IF(TRIM(upload!$A105)="", "", upload!BN105)</f>
        <v>0</v>
      </c>
      <c r="BO105" s="178">
        <f>IF(TRIM(upload!$A105)="", "", upload!BO105)</f>
        <v>0</v>
      </c>
      <c r="BP105" s="178">
        <f>IF(TRIM(upload!$A105)="", "", upload!BP105)</f>
        <v>0</v>
      </c>
      <c r="BQ105" s="84"/>
      <c r="BR105" s="84">
        <f>IF(upload!$A105&lt;&gt;"", upload!BR105, "")</f>
        <v>0</v>
      </c>
    </row>
    <row r="106" spans="1:70">
      <c r="A106" s="188" t="str">
        <f>IF(upload!$A106&lt;&gt;"", upload!A106, "")</f>
        <v>Ekoi Education First  Yellow Female After Ride Blueberry Gel Health 28026</v>
      </c>
      <c r="B106" s="178" t="str">
        <f>IF(TRIM(upload!$A106)="", "", upload!B106)</f>
        <v>Ekoi Education First  Yellow Female After Ride Blueberry Gel Health</v>
      </c>
      <c r="C106" s="178" t="str">
        <f ca="1">IF(TRIM(upload!$A106)="", "", upload!C106)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00028026 7-A-5&lt;/body&gt;&lt;/html&gt;</v>
      </c>
      <c r="D106" s="178" t="str">
        <f>IF(TRIM(upload!$A106)="", "", upload!D106)</f>
        <v>vc80</v>
      </c>
      <c r="E106" s="178" t="str">
        <f>IF(TRIM(upload!$A106)="", "", upload!E106)</f>
        <v>Sporting Goods &gt; Outdoor Recreation &gt; Cycling &gt; Cycling Apparel &amp; Accessories</v>
      </c>
      <c r="F106" s="178" t="str">
        <f>IF(TRIM(upload!$A106)="", "", upload!F106)</f>
        <v>Nutrition</v>
      </c>
      <c r="G106" s="178" t="str">
        <f>IF(TRIM(upload!$A106)="", "", upload!G106)</f>
        <v>New Arrivals, __label:New Arrivals</v>
      </c>
      <c r="H106" s="178" t="b">
        <f>IF(TRIM(upload!$A106)="", "", upload!H106)</f>
        <v>0</v>
      </c>
      <c r="I106" s="178">
        <f>IF(TRIM(upload!$A106)="", "", upload!I106)</f>
        <v>0</v>
      </c>
      <c r="J106" s="178">
        <f>IF(TRIM(upload!$A106)="", "", upload!J106)</f>
        <v>0</v>
      </c>
      <c r="K106" s="178">
        <f>IF(TRIM(upload!$A106)="", "", upload!K106)</f>
        <v>0</v>
      </c>
      <c r="L106" s="178">
        <f>IF(TRIM(upload!$A106)="", "", upload!L106)</f>
        <v>0</v>
      </c>
      <c r="M106" s="178">
        <f>IF(TRIM(upload!$A106)="", "", upload!M106)</f>
        <v>0</v>
      </c>
      <c r="N106" s="178">
        <f>IF(TRIM(upload!$A106)="", "", upload!N106)</f>
        <v>0</v>
      </c>
      <c r="O106" s="178" t="str">
        <f>IF(TRIM(upload!$A106)="", "", upload!O106)</f>
        <v>00028026 7-A-5</v>
      </c>
      <c r="P106" s="178">
        <f>IF(TRIM(upload!$A106)="", "", upload!P106)</f>
        <v>500</v>
      </c>
      <c r="Q106" s="178" t="str">
        <f>IF(TRIM(upload!$A106)="", "", upload!Q106)</f>
        <v>shopify</v>
      </c>
      <c r="R106" s="178">
        <f>IF(TRIM(upload!$A106)="", "", upload!R106)</f>
        <v>15</v>
      </c>
      <c r="S106" s="178" t="str">
        <f>IF(TRIM(upload!$A106)="", "", upload!S106)</f>
        <v>deny</v>
      </c>
      <c r="T106" s="178" t="str">
        <f>IF(TRIM(upload!$A106)="", "", upload!T106)</f>
        <v>manual</v>
      </c>
      <c r="U106" s="178">
        <f>IF(TRIM(upload!$A106)="", "", upload!U106)</f>
        <v>13.333</v>
      </c>
      <c r="V106" s="178">
        <f>IF(TRIM(upload!$A106)="", "", upload!V106)</f>
        <v>0</v>
      </c>
      <c r="W106" s="178" t="b">
        <f>IF(TRIM(upload!$A106)="", "", upload!W106)</f>
        <v>1</v>
      </c>
      <c r="X106" s="178" t="b">
        <f>IF(TRIM(upload!$A106)="", "", upload!X106)</f>
        <v>1</v>
      </c>
      <c r="Y106" s="178" t="str">
        <f>IF(TRIM(upload!$A106)="", "", upload!Y106)</f>
        <v>28026</v>
      </c>
      <c r="Z106" s="178">
        <f>IF(TRIM(upload!$A106)="", "", upload!Z106)</f>
        <v>0</v>
      </c>
      <c r="AA106" s="178">
        <f>IF(TRIM(upload!$A106)="", "", upload!AA106)</f>
        <v>1</v>
      </c>
      <c r="AB106" s="178" t="str">
        <f>IF(TRIM(upload!$A106)="", "", upload!AB106)</f>
        <v>Ekoi Education First  Yellow Female After Ride Blueberry Gel Health</v>
      </c>
      <c r="AC106" s="178" t="b">
        <f>IF(TRIM(upload!$A106)="", "", upload!AC106)</f>
        <v>0</v>
      </c>
      <c r="AD106" s="178" t="str">
        <f>IF(TRIM(upload!$A106)="", "", upload!AD106)</f>
        <v>Ekoi Education First  Yellow Female After Ride Blueberry Gel Health</v>
      </c>
      <c r="AE106" s="178">
        <f>IF(TRIM(upload!$A106)="", "", upload!AE106)</f>
        <v>0</v>
      </c>
      <c r="AF106" s="178" t="str">
        <f>IF(TRIM(upload!$A106)="", "", upload!AF106)</f>
        <v>Cycling Apparel &amp; Accessories</v>
      </c>
      <c r="AG106" s="178" t="str">
        <f>IF(TRIM(upload!$A106)="", "", upload!AG106)</f>
        <v>female</v>
      </c>
      <c r="AH106" s="178">
        <f>IF(TRIM(upload!$A106)="", "", upload!AH106)</f>
        <v>0</v>
      </c>
      <c r="AI106" s="178">
        <f>IF(TRIM(upload!$A106)="", "", upload!AI106)</f>
        <v>0</v>
      </c>
      <c r="AJ106" s="178" t="str">
        <f>IF(TRIM(upload!$A106)="", "", upload!AJ106)</f>
        <v>new</v>
      </c>
      <c r="AK106" s="178" t="b">
        <f>IF(TRIM(upload!$A106)="", "", upload!AK106)</f>
        <v>1</v>
      </c>
      <c r="AL106" s="178">
        <f>IF(TRIM(upload!$A106)="", "", upload!AL106)</f>
        <v>0</v>
      </c>
      <c r="AM106" s="178">
        <f>IF(TRIM(upload!$A106)="", "", upload!AM106)</f>
        <v>0</v>
      </c>
      <c r="AN106" s="178">
        <f>IF(TRIM(upload!$A106)="", "", upload!AN106)</f>
        <v>0</v>
      </c>
      <c r="AO106" s="178">
        <f>IF(TRIM(upload!$A106)="", "", upload!AO106)</f>
        <v>0</v>
      </c>
      <c r="AP106" s="178">
        <f>IF(TRIM(upload!$A106)="", "", upload!AP106)</f>
        <v>0</v>
      </c>
      <c r="AQ106" s="178">
        <f>IF(TRIM(upload!$A106)="", "", upload!AQ106)</f>
        <v>0</v>
      </c>
      <c r="AR106" s="178" t="str">
        <f>IF(TRIM(upload!$A106)="", "", upload!AR106)</f>
        <v>kg</v>
      </c>
      <c r="AS106" s="178">
        <f>IF(TRIM(upload!$A106)="", "", upload!AS106)</f>
        <v>0</v>
      </c>
      <c r="AT106" s="178">
        <f>IF(TRIM(upload!$A106)="", "", upload!AT106)</f>
        <v>2</v>
      </c>
      <c r="AU106" s="178" t="b">
        <f>IF(TRIM(upload!$A106)="", "", upload!AU106)</f>
        <v>1</v>
      </c>
      <c r="AV106" s="178">
        <f>IF(TRIM(upload!$A106)="", "", upload!AV106)</f>
        <v>0</v>
      </c>
      <c r="AW106" s="178">
        <f>IF(TRIM(upload!$A106)="", "", upload!AW106)</f>
        <v>0</v>
      </c>
      <c r="AX106" s="178" t="b">
        <f>IF(TRIM(upload!$A106)="", "", upload!AX106)</f>
        <v>1</v>
      </c>
      <c r="AY106" s="178">
        <f>IF(TRIM(upload!$A106)="", "", upload!AY106)</f>
        <v>0</v>
      </c>
      <c r="AZ106" s="178">
        <f>IF(TRIM(upload!$A106)="", "", upload!AZ106)</f>
        <v>0</v>
      </c>
      <c r="BA106" s="178" t="b">
        <f>IF(TRIM(upload!$A106)="", "", upload!BA106)</f>
        <v>1</v>
      </c>
      <c r="BB106" s="178">
        <f>IF(TRIM(upload!$A106)="", "", upload!BB106)</f>
        <v>0</v>
      </c>
      <c r="BC106" s="178">
        <f>IF(TRIM(upload!$A106)="", "", upload!BC106)</f>
        <v>0</v>
      </c>
      <c r="BD106" s="178" t="b">
        <f>IF(TRIM(upload!$A106)="", "", upload!BD106)</f>
        <v>1</v>
      </c>
      <c r="BE106" s="178">
        <f>IF(TRIM(upload!$A106)="", "", upload!BE106)</f>
        <v>0</v>
      </c>
      <c r="BF106" s="178">
        <f>IF(TRIM(upload!$A106)="", "", upload!BF106)</f>
        <v>0</v>
      </c>
      <c r="BG106" s="178" t="b">
        <f>IF(TRIM(upload!$A106)="", "", upload!BG106)</f>
        <v>1</v>
      </c>
      <c r="BH106" s="178">
        <f>IF(TRIM(upload!$A106)="", "", upload!BH106)</f>
        <v>0</v>
      </c>
      <c r="BI106" s="178">
        <f>IF(TRIM(upload!$A106)="", "", upload!BI106)</f>
        <v>0</v>
      </c>
      <c r="BJ106" s="178" t="b">
        <f>IF(TRIM(upload!$A106)="", "", upload!BJ106)</f>
        <v>1</v>
      </c>
      <c r="BK106" s="178">
        <f>IF(TRIM(upload!$A106)="", "", upload!BK106)</f>
        <v>0</v>
      </c>
      <c r="BL106" s="178">
        <f>IF(TRIM(upload!$A106)="", "", upload!BL106)</f>
        <v>0</v>
      </c>
      <c r="BM106" s="178" t="b">
        <f>IF(TRIM(upload!$A106)="", "", upload!BM106)</f>
        <v>1</v>
      </c>
      <c r="BN106" s="178">
        <f>IF(TRIM(upload!$A106)="", "", upload!BN106)</f>
        <v>0</v>
      </c>
      <c r="BO106" s="178">
        <f>IF(TRIM(upload!$A106)="", "", upload!BO106)</f>
        <v>0</v>
      </c>
      <c r="BP106" s="178" t="str">
        <f>IF(TRIM(upload!$A106)="", "", upload!BP106)</f>
        <v>draft</v>
      </c>
      <c r="BQ106" s="84"/>
      <c r="BR106" s="84">
        <f>IF(upload!$A106&lt;&gt;"", upload!BR106, "")</f>
        <v>0</v>
      </c>
    </row>
    <row r="107" spans="1:70">
      <c r="A107" s="188" t="str">
        <f>IF(upload!$A107&lt;&gt;"", upload!A107, "")</f>
        <v>Ekoi Education First  Yellow Female After Ride Blueberry Gel Health 28026</v>
      </c>
      <c r="B107" s="178" t="str">
        <f>IF(TRIM(upload!$A107)="", "", upload!B107)</f>
        <v/>
      </c>
      <c r="C107" s="178">
        <f>IF(TRIM(upload!$A107)="", "", upload!C107)</f>
        <v>0</v>
      </c>
      <c r="D107" s="178" t="str">
        <f>IF(TRIM(upload!$A107)="", "", upload!D107)</f>
        <v/>
      </c>
      <c r="E107" s="178">
        <f>IF(TRIM(upload!$A107)="", "", upload!E107)</f>
        <v>0</v>
      </c>
      <c r="F107" s="178" t="str">
        <f>IF(TRIM(upload!$A107)="", "", upload!F107)</f>
        <v/>
      </c>
      <c r="G107" s="178">
        <f>IF(TRIM(upload!$A107)="", "", upload!G107)</f>
        <v>0</v>
      </c>
      <c r="H107" s="178">
        <f>IF(TRIM(upload!$A107)="", "", upload!H107)</f>
        <v>0</v>
      </c>
      <c r="I107" s="178" t="str">
        <f>IF(TRIM(upload!$A107)="", "", upload!I107)</f>
        <v/>
      </c>
      <c r="J107" s="178" t="str">
        <f>IF(TRIM(upload!$A107)="", "", upload!J107)</f>
        <v/>
      </c>
      <c r="K107" s="178">
        <f>IF(TRIM(upload!$A107)="", "", upload!K107)</f>
        <v>0</v>
      </c>
      <c r="L107" s="178">
        <f>IF(TRIM(upload!$A107)="", "", upload!L107)</f>
        <v>0</v>
      </c>
      <c r="M107" s="178">
        <f>IF(TRIM(upload!$A107)="", "", upload!M107)</f>
        <v>0</v>
      </c>
      <c r="N107" s="178">
        <f>IF(TRIM(upload!$A107)="", "", upload!N107)</f>
        <v>0</v>
      </c>
      <c r="O107" s="178" t="str">
        <f>IF(TRIM(upload!$A107)="", "", upload!O107)</f>
        <v/>
      </c>
      <c r="P107" s="178" t="str">
        <f>IF(TRIM(upload!$A107)="", "", upload!P107)</f>
        <v/>
      </c>
      <c r="Q107" s="178">
        <f>IF(TRIM(upload!$A107)="", "", upload!Q107)</f>
        <v>0</v>
      </c>
      <c r="R107" s="178" t="str">
        <f>IF(TRIM(upload!$A107)="", "", upload!R107)</f>
        <v/>
      </c>
      <c r="S107" s="178">
        <f>IF(TRIM(upload!$A107)="", "", upload!S107)</f>
        <v>0</v>
      </c>
      <c r="T107" s="178">
        <f>IF(TRIM(upload!$A107)="", "", upload!T107)</f>
        <v>0</v>
      </c>
      <c r="U107" s="178" t="str">
        <f>IF(TRIM(upload!$A107)="", "", upload!U107)</f>
        <v/>
      </c>
      <c r="V107" s="178" t="str">
        <f>IF(TRIM(upload!$A107)="", "", upload!V107)</f>
        <v/>
      </c>
      <c r="W107" s="178">
        <f>IF(TRIM(upload!$A107)="", "", upload!W107)</f>
        <v>0</v>
      </c>
      <c r="X107" s="178">
        <f>IF(TRIM(upload!$A107)="", "", upload!X107)</f>
        <v>0</v>
      </c>
      <c r="Y107" s="178" t="str">
        <f>IF(TRIM(upload!$A107)="", "", upload!Y107)</f>
        <v/>
      </c>
      <c r="Z107" s="178">
        <f>IF(TRIM(upload!$A107)="", "", upload!Z107)</f>
        <v>0</v>
      </c>
      <c r="AA107" s="178">
        <f>IF(TRIM(upload!$A107)="", "", upload!AA107)</f>
        <v>2</v>
      </c>
      <c r="AB107" s="178" t="str">
        <f>IF(TRIM(upload!$A107)="", "", upload!AB107)</f>
        <v>Ekoi Education First  Yellow Female After Ride Blueberry Gel Health</v>
      </c>
      <c r="AC107" s="178">
        <f>IF(TRIM(upload!$A107)="", "", upload!AC107)</f>
        <v>0</v>
      </c>
      <c r="AD107" s="178" t="str">
        <f>IF(TRIM(upload!$A107)="", "", upload!AD107)</f>
        <v/>
      </c>
      <c r="AE107" s="178">
        <f>IF(TRIM(upload!$A107)="", "", upload!AE107)</f>
        <v>0</v>
      </c>
      <c r="AF107" s="178">
        <f>IF(TRIM(upload!$A107)="", "", upload!AF107)</f>
        <v>0</v>
      </c>
      <c r="AG107" s="178" t="str">
        <f>IF(TRIM(upload!$A107)="", "", upload!AG107)</f>
        <v/>
      </c>
      <c r="AH107" s="178">
        <f>IF(TRIM(upload!$A107)="", "", upload!AH107)</f>
        <v>0</v>
      </c>
      <c r="AI107" s="178">
        <f>IF(TRIM(upload!$A107)="", "", upload!AI107)</f>
        <v>0</v>
      </c>
      <c r="AJ107" s="178" t="str">
        <f>IF(TRIM(upload!$A107)="", "", upload!AJ107)</f>
        <v/>
      </c>
      <c r="AK107" s="178">
        <f>IF(TRIM(upload!$A107)="", "", upload!AK107)</f>
        <v>0</v>
      </c>
      <c r="AL107" s="178">
        <f>IF(TRIM(upload!$A107)="", "", upload!AL107)</f>
        <v>0</v>
      </c>
      <c r="AM107" s="178">
        <f>IF(TRIM(upload!$A107)="", "", upload!AM107)</f>
        <v>0</v>
      </c>
      <c r="AN107" s="178">
        <f>IF(TRIM(upload!$A107)="", "", upload!AN107)</f>
        <v>0</v>
      </c>
      <c r="AO107" s="178">
        <f>IF(TRIM(upload!$A107)="", "", upload!AO107)</f>
        <v>0</v>
      </c>
      <c r="AP107" s="178">
        <f>IF(TRIM(upload!$A107)="", "", upload!AP107)</f>
        <v>0</v>
      </c>
      <c r="AQ107" s="178">
        <f>IF(TRIM(upload!$A107)="", "", upload!AQ107)</f>
        <v>0</v>
      </c>
      <c r="AR107" s="178">
        <f>IF(TRIM(upload!$A107)="", "", upload!AR107)</f>
        <v>0</v>
      </c>
      <c r="AS107" s="178">
        <f>IF(TRIM(upload!$A107)="", "", upload!AS107)</f>
        <v>0</v>
      </c>
      <c r="AT107" s="178" t="str">
        <f>IF(TRIM(upload!$A107)="", "", upload!AT107)</f>
        <v/>
      </c>
      <c r="AU107" s="178">
        <f>IF(TRIM(upload!$A107)="", "", upload!AU107)</f>
        <v>0</v>
      </c>
      <c r="AV107" s="178">
        <f>IF(TRIM(upload!$A107)="", "", upload!AV107)</f>
        <v>0</v>
      </c>
      <c r="AW107" s="178">
        <f>IF(TRIM(upload!$A107)="", "", upload!AW107)</f>
        <v>0</v>
      </c>
      <c r="AX107" s="178">
        <f>IF(TRIM(upload!$A107)="", "", upload!AX107)</f>
        <v>0</v>
      </c>
      <c r="AY107" s="178">
        <f>IF(TRIM(upload!$A107)="", "", upload!AY107)</f>
        <v>0</v>
      </c>
      <c r="AZ107" s="178">
        <f>IF(TRIM(upload!$A107)="", "", upload!AZ107)</f>
        <v>0</v>
      </c>
      <c r="BA107" s="178">
        <f>IF(TRIM(upload!$A107)="", "", upload!BA107)</f>
        <v>0</v>
      </c>
      <c r="BB107" s="178">
        <f>IF(TRIM(upload!$A107)="", "", upload!BB107)</f>
        <v>0</v>
      </c>
      <c r="BC107" s="178">
        <f>IF(TRIM(upload!$A107)="", "", upload!BC107)</f>
        <v>0</v>
      </c>
      <c r="BD107" s="178">
        <f>IF(TRIM(upload!$A107)="", "", upload!BD107)</f>
        <v>0</v>
      </c>
      <c r="BE107" s="178">
        <f>IF(TRIM(upload!$A107)="", "", upload!BE107)</f>
        <v>0</v>
      </c>
      <c r="BF107" s="178">
        <f>IF(TRIM(upload!$A107)="", "", upload!BF107)</f>
        <v>0</v>
      </c>
      <c r="BG107" s="178">
        <f>IF(TRIM(upload!$A107)="", "", upload!BG107)</f>
        <v>0</v>
      </c>
      <c r="BH107" s="178">
        <f>IF(TRIM(upload!$A107)="", "", upload!BH107)</f>
        <v>0</v>
      </c>
      <c r="BI107" s="178">
        <f>IF(TRIM(upload!$A107)="", "", upload!BI107)</f>
        <v>0</v>
      </c>
      <c r="BJ107" s="178">
        <f>IF(TRIM(upload!$A107)="", "", upload!BJ107)</f>
        <v>0</v>
      </c>
      <c r="BK107" s="178">
        <f>IF(TRIM(upload!$A107)="", "", upload!BK107)</f>
        <v>0</v>
      </c>
      <c r="BL107" s="178">
        <f>IF(TRIM(upload!$A107)="", "", upload!BL107)</f>
        <v>0</v>
      </c>
      <c r="BM107" s="178">
        <f>IF(TRIM(upload!$A107)="", "", upload!BM107)</f>
        <v>0</v>
      </c>
      <c r="BN107" s="178">
        <f>IF(TRIM(upload!$A107)="", "", upload!BN107)</f>
        <v>0</v>
      </c>
      <c r="BO107" s="178">
        <f>IF(TRIM(upload!$A107)="", "", upload!BO107)</f>
        <v>0</v>
      </c>
      <c r="BP107" s="178">
        <f>IF(TRIM(upload!$A107)="", "", upload!BP107)</f>
        <v>0</v>
      </c>
      <c r="BQ107" s="84"/>
      <c r="BR107" s="84">
        <f>IF(upload!$A107&lt;&gt;"", upload!BR107, "")</f>
        <v>0</v>
      </c>
    </row>
    <row r="108" spans="1:70">
      <c r="A108" s="188" t="str">
        <f>IF(upload!$A108&lt;&gt;"", upload!A108, "")</f>
        <v>Ekoi Education First  Yellow Female After Ride Blueberry Gel Health 28026</v>
      </c>
      <c r="B108" s="178" t="str">
        <f>IF(TRIM(upload!$A108)="", "", upload!B108)</f>
        <v/>
      </c>
      <c r="C108" s="178">
        <f>IF(TRIM(upload!$A108)="", "", upload!C108)</f>
        <v>0</v>
      </c>
      <c r="D108" s="178" t="str">
        <f>IF(TRIM(upload!$A108)="", "", upload!D108)</f>
        <v/>
      </c>
      <c r="E108" s="178">
        <f>IF(TRIM(upload!$A108)="", "", upload!E108)</f>
        <v>0</v>
      </c>
      <c r="F108" s="178" t="str">
        <f>IF(TRIM(upload!$A108)="", "", upload!F108)</f>
        <v/>
      </c>
      <c r="G108" s="178">
        <f>IF(TRIM(upload!$A108)="", "", upload!G108)</f>
        <v>0</v>
      </c>
      <c r="H108" s="178">
        <f>IF(TRIM(upload!$A108)="", "", upload!H108)</f>
        <v>0</v>
      </c>
      <c r="I108" s="178" t="str">
        <f>IF(TRIM(upload!$A108)="", "", upload!I108)</f>
        <v/>
      </c>
      <c r="J108" s="178" t="str">
        <f>IF(TRIM(upload!$A108)="", "", upload!J108)</f>
        <v/>
      </c>
      <c r="K108" s="178">
        <f>IF(TRIM(upload!$A108)="", "", upload!K108)</f>
        <v>0</v>
      </c>
      <c r="L108" s="178">
        <f>IF(TRIM(upload!$A108)="", "", upload!L108)</f>
        <v>0</v>
      </c>
      <c r="M108" s="178">
        <f>IF(TRIM(upload!$A108)="", "", upload!M108)</f>
        <v>0</v>
      </c>
      <c r="N108" s="178">
        <f>IF(TRIM(upload!$A108)="", "", upload!N108)</f>
        <v>0</v>
      </c>
      <c r="O108" s="178" t="str">
        <f>IF(TRIM(upload!$A108)="", "", upload!O108)</f>
        <v/>
      </c>
      <c r="P108" s="178" t="str">
        <f>IF(TRIM(upload!$A108)="", "", upload!P108)</f>
        <v/>
      </c>
      <c r="Q108" s="178">
        <f>IF(TRIM(upload!$A108)="", "", upload!Q108)</f>
        <v>0</v>
      </c>
      <c r="R108" s="178" t="str">
        <f>IF(TRIM(upload!$A108)="", "", upload!R108)</f>
        <v/>
      </c>
      <c r="S108" s="178">
        <f>IF(TRIM(upload!$A108)="", "", upload!S108)</f>
        <v>0</v>
      </c>
      <c r="T108" s="178">
        <f>IF(TRIM(upload!$A108)="", "", upload!T108)</f>
        <v>0</v>
      </c>
      <c r="U108" s="178" t="str">
        <f>IF(TRIM(upload!$A108)="", "", upload!U108)</f>
        <v/>
      </c>
      <c r="V108" s="178" t="str">
        <f>IF(TRIM(upload!$A108)="", "", upload!V108)</f>
        <v/>
      </c>
      <c r="W108" s="178">
        <f>IF(TRIM(upload!$A108)="", "", upload!W108)</f>
        <v>0</v>
      </c>
      <c r="X108" s="178">
        <f>IF(TRIM(upload!$A108)="", "", upload!X108)</f>
        <v>0</v>
      </c>
      <c r="Y108" s="178" t="str">
        <f>IF(TRIM(upload!$A108)="", "", upload!Y108)</f>
        <v/>
      </c>
      <c r="Z108" s="178">
        <f>IF(TRIM(upload!$A108)="", "", upload!Z108)</f>
        <v>0</v>
      </c>
      <c r="AA108" s="178">
        <f>IF(TRIM(upload!$A108)="", "", upload!AA108)</f>
        <v>3</v>
      </c>
      <c r="AB108" s="178" t="str">
        <f>IF(TRIM(upload!$A108)="", "", upload!AB108)</f>
        <v>Ekoi Education First  Yellow Female After Ride Blueberry Gel Health</v>
      </c>
      <c r="AC108" s="178">
        <f>IF(TRIM(upload!$A108)="", "", upload!AC108)</f>
        <v>0</v>
      </c>
      <c r="AD108" s="178" t="str">
        <f>IF(TRIM(upload!$A108)="", "", upload!AD108)</f>
        <v/>
      </c>
      <c r="AE108" s="178">
        <f>IF(TRIM(upload!$A108)="", "", upload!AE108)</f>
        <v>0</v>
      </c>
      <c r="AF108" s="178">
        <f>IF(TRIM(upload!$A108)="", "", upload!AF108)</f>
        <v>0</v>
      </c>
      <c r="AG108" s="178" t="str">
        <f>IF(TRIM(upload!$A108)="", "", upload!AG108)</f>
        <v/>
      </c>
      <c r="AH108" s="178">
        <f>IF(TRIM(upload!$A108)="", "", upload!AH108)</f>
        <v>0</v>
      </c>
      <c r="AI108" s="178">
        <f>IF(TRIM(upload!$A108)="", "", upload!AI108)</f>
        <v>0</v>
      </c>
      <c r="AJ108" s="178" t="str">
        <f>IF(TRIM(upload!$A108)="", "", upload!AJ108)</f>
        <v/>
      </c>
      <c r="AK108" s="178">
        <f>IF(TRIM(upload!$A108)="", "", upload!AK108)</f>
        <v>0</v>
      </c>
      <c r="AL108" s="178">
        <f>IF(TRIM(upload!$A108)="", "", upload!AL108)</f>
        <v>0</v>
      </c>
      <c r="AM108" s="178">
        <f>IF(TRIM(upload!$A108)="", "", upload!AM108)</f>
        <v>0</v>
      </c>
      <c r="AN108" s="178">
        <f>IF(TRIM(upload!$A108)="", "", upload!AN108)</f>
        <v>0</v>
      </c>
      <c r="AO108" s="178">
        <f>IF(TRIM(upload!$A108)="", "", upload!AO108)</f>
        <v>0</v>
      </c>
      <c r="AP108" s="178">
        <f>IF(TRIM(upload!$A108)="", "", upload!AP108)</f>
        <v>0</v>
      </c>
      <c r="AQ108" s="178">
        <f>IF(TRIM(upload!$A108)="", "", upload!AQ108)</f>
        <v>0</v>
      </c>
      <c r="AR108" s="178">
        <f>IF(TRIM(upload!$A108)="", "", upload!AR108)</f>
        <v>0</v>
      </c>
      <c r="AS108" s="178">
        <f>IF(TRIM(upload!$A108)="", "", upload!AS108)</f>
        <v>0</v>
      </c>
      <c r="AT108" s="178" t="str">
        <f>IF(TRIM(upload!$A108)="", "", upload!AT108)</f>
        <v/>
      </c>
      <c r="AU108" s="178">
        <f>IF(TRIM(upload!$A108)="", "", upload!AU108)</f>
        <v>0</v>
      </c>
      <c r="AV108" s="178">
        <f>IF(TRIM(upload!$A108)="", "", upload!AV108)</f>
        <v>0</v>
      </c>
      <c r="AW108" s="178">
        <f>IF(TRIM(upload!$A108)="", "", upload!AW108)</f>
        <v>0</v>
      </c>
      <c r="AX108" s="178">
        <f>IF(TRIM(upload!$A108)="", "", upload!AX108)</f>
        <v>0</v>
      </c>
      <c r="AY108" s="178">
        <f>IF(TRIM(upload!$A108)="", "", upload!AY108)</f>
        <v>0</v>
      </c>
      <c r="AZ108" s="178">
        <f>IF(TRIM(upload!$A108)="", "", upload!AZ108)</f>
        <v>0</v>
      </c>
      <c r="BA108" s="178">
        <f>IF(TRIM(upload!$A108)="", "", upload!BA108)</f>
        <v>0</v>
      </c>
      <c r="BB108" s="178">
        <f>IF(TRIM(upload!$A108)="", "", upload!BB108)</f>
        <v>0</v>
      </c>
      <c r="BC108" s="178">
        <f>IF(TRIM(upload!$A108)="", "", upload!BC108)</f>
        <v>0</v>
      </c>
      <c r="BD108" s="178">
        <f>IF(TRIM(upload!$A108)="", "", upload!BD108)</f>
        <v>0</v>
      </c>
      <c r="BE108" s="178">
        <f>IF(TRIM(upload!$A108)="", "", upload!BE108)</f>
        <v>0</v>
      </c>
      <c r="BF108" s="178">
        <f>IF(TRIM(upload!$A108)="", "", upload!BF108)</f>
        <v>0</v>
      </c>
      <c r="BG108" s="178">
        <f>IF(TRIM(upload!$A108)="", "", upload!BG108)</f>
        <v>0</v>
      </c>
      <c r="BH108" s="178">
        <f>IF(TRIM(upload!$A108)="", "", upload!BH108)</f>
        <v>0</v>
      </c>
      <c r="BI108" s="178">
        <f>IF(TRIM(upload!$A108)="", "", upload!BI108)</f>
        <v>0</v>
      </c>
      <c r="BJ108" s="178">
        <f>IF(TRIM(upload!$A108)="", "", upload!BJ108)</f>
        <v>0</v>
      </c>
      <c r="BK108" s="178">
        <f>IF(TRIM(upload!$A108)="", "", upload!BK108)</f>
        <v>0</v>
      </c>
      <c r="BL108" s="178">
        <f>IF(TRIM(upload!$A108)="", "", upload!BL108)</f>
        <v>0</v>
      </c>
      <c r="BM108" s="178">
        <f>IF(TRIM(upload!$A108)="", "", upload!BM108)</f>
        <v>0</v>
      </c>
      <c r="BN108" s="178">
        <f>IF(TRIM(upload!$A108)="", "", upload!BN108)</f>
        <v>0</v>
      </c>
      <c r="BO108" s="178">
        <f>IF(TRIM(upload!$A108)="", "", upload!BO108)</f>
        <v>0</v>
      </c>
      <c r="BP108" s="178">
        <f>IF(TRIM(upload!$A108)="", "", upload!BP108)</f>
        <v>0</v>
      </c>
      <c r="BQ108" s="84"/>
      <c r="BR108" s="84">
        <f>IF(upload!$A108&lt;&gt;"", upload!BR108, "")</f>
        <v>0</v>
      </c>
    </row>
    <row r="109" spans="1:70">
      <c r="A109" s="188" t="str">
        <f>IF(upload!$A109&lt;&gt;"", upload!A109, "")</f>
        <v>Ekoi Education First  Yellow Female After Ride Blueberry Gel Health 28026</v>
      </c>
      <c r="B109" s="178" t="str">
        <f>IF(TRIM(upload!$A109)="", "", upload!B109)</f>
        <v/>
      </c>
      <c r="C109" s="178">
        <f>IF(TRIM(upload!$A109)="", "", upload!C109)</f>
        <v>0</v>
      </c>
      <c r="D109" s="178" t="str">
        <f>IF(TRIM(upload!$A109)="", "", upload!D109)</f>
        <v/>
      </c>
      <c r="E109" s="178">
        <f>IF(TRIM(upload!$A109)="", "", upload!E109)</f>
        <v>0</v>
      </c>
      <c r="F109" s="178" t="str">
        <f>IF(TRIM(upload!$A109)="", "", upload!F109)</f>
        <v/>
      </c>
      <c r="G109" s="178">
        <f>IF(TRIM(upload!$A109)="", "", upload!G109)</f>
        <v>0</v>
      </c>
      <c r="H109" s="178">
        <f>IF(TRIM(upload!$A109)="", "", upload!H109)</f>
        <v>0</v>
      </c>
      <c r="I109" s="178" t="str">
        <f>IF(TRIM(upload!$A109)="", "", upload!I109)</f>
        <v/>
      </c>
      <c r="J109" s="178" t="str">
        <f>IF(TRIM(upload!$A109)="", "", upload!J109)</f>
        <v/>
      </c>
      <c r="K109" s="178">
        <f>IF(TRIM(upload!$A109)="", "", upload!K109)</f>
        <v>0</v>
      </c>
      <c r="L109" s="178">
        <f>IF(TRIM(upload!$A109)="", "", upload!L109)</f>
        <v>0</v>
      </c>
      <c r="M109" s="178">
        <f>IF(TRIM(upload!$A109)="", "", upload!M109)</f>
        <v>0</v>
      </c>
      <c r="N109" s="178">
        <f>IF(TRIM(upload!$A109)="", "", upload!N109)</f>
        <v>0</v>
      </c>
      <c r="O109" s="178" t="str">
        <f>IF(TRIM(upload!$A109)="", "", upload!O109)</f>
        <v/>
      </c>
      <c r="P109" s="178" t="str">
        <f>IF(TRIM(upload!$A109)="", "", upload!P109)</f>
        <v/>
      </c>
      <c r="Q109" s="178">
        <f>IF(TRIM(upload!$A109)="", "", upload!Q109)</f>
        <v>0</v>
      </c>
      <c r="R109" s="178" t="str">
        <f>IF(TRIM(upload!$A109)="", "", upload!R109)</f>
        <v/>
      </c>
      <c r="S109" s="178">
        <f>IF(TRIM(upload!$A109)="", "", upload!S109)</f>
        <v>0</v>
      </c>
      <c r="T109" s="178">
        <f>IF(TRIM(upload!$A109)="", "", upload!T109)</f>
        <v>0</v>
      </c>
      <c r="U109" s="178" t="str">
        <f>IF(TRIM(upload!$A109)="", "", upload!U109)</f>
        <v/>
      </c>
      <c r="V109" s="178" t="str">
        <f>IF(TRIM(upload!$A109)="", "", upload!V109)</f>
        <v/>
      </c>
      <c r="W109" s="178">
        <f>IF(TRIM(upload!$A109)="", "", upload!W109)</f>
        <v>0</v>
      </c>
      <c r="X109" s="178">
        <f>IF(TRIM(upload!$A109)="", "", upload!X109)</f>
        <v>0</v>
      </c>
      <c r="Y109" s="178" t="str">
        <f>IF(TRIM(upload!$A109)="", "", upload!Y109)</f>
        <v/>
      </c>
      <c r="Z109" s="178">
        <f>IF(TRIM(upload!$A109)="", "", upload!Z109)</f>
        <v>0</v>
      </c>
      <c r="AA109" s="178">
        <f>IF(TRIM(upload!$A109)="", "", upload!AA109)</f>
        <v>4</v>
      </c>
      <c r="AB109" s="178" t="str">
        <f>IF(TRIM(upload!$A109)="", "", upload!AB109)</f>
        <v>Ekoi Education First  Yellow Female After Ride Blueberry Gel Health</v>
      </c>
      <c r="AC109" s="178">
        <f>IF(TRIM(upload!$A109)="", "", upload!AC109)</f>
        <v>0</v>
      </c>
      <c r="AD109" s="178" t="str">
        <f>IF(TRIM(upload!$A109)="", "", upload!AD109)</f>
        <v/>
      </c>
      <c r="AE109" s="178">
        <f>IF(TRIM(upload!$A109)="", "", upload!AE109)</f>
        <v>0</v>
      </c>
      <c r="AF109" s="178">
        <f>IF(TRIM(upload!$A109)="", "", upload!AF109)</f>
        <v>0</v>
      </c>
      <c r="AG109" s="178" t="str">
        <f>IF(TRIM(upload!$A109)="", "", upload!AG109)</f>
        <v/>
      </c>
      <c r="AH109" s="178">
        <f>IF(TRIM(upload!$A109)="", "", upload!AH109)</f>
        <v>0</v>
      </c>
      <c r="AI109" s="178">
        <f>IF(TRIM(upload!$A109)="", "", upload!AI109)</f>
        <v>0</v>
      </c>
      <c r="AJ109" s="178" t="str">
        <f>IF(TRIM(upload!$A109)="", "", upload!AJ109)</f>
        <v/>
      </c>
      <c r="AK109" s="178">
        <f>IF(TRIM(upload!$A109)="", "", upload!AK109)</f>
        <v>0</v>
      </c>
      <c r="AL109" s="178">
        <f>IF(TRIM(upload!$A109)="", "", upload!AL109)</f>
        <v>0</v>
      </c>
      <c r="AM109" s="178">
        <f>IF(TRIM(upload!$A109)="", "", upload!AM109)</f>
        <v>0</v>
      </c>
      <c r="AN109" s="178">
        <f>IF(TRIM(upload!$A109)="", "", upload!AN109)</f>
        <v>0</v>
      </c>
      <c r="AO109" s="178">
        <f>IF(TRIM(upload!$A109)="", "", upload!AO109)</f>
        <v>0</v>
      </c>
      <c r="AP109" s="178">
        <f>IF(TRIM(upload!$A109)="", "", upload!AP109)</f>
        <v>0</v>
      </c>
      <c r="AQ109" s="178">
        <f>IF(TRIM(upload!$A109)="", "", upload!AQ109)</f>
        <v>0</v>
      </c>
      <c r="AR109" s="178">
        <f>IF(TRIM(upload!$A109)="", "", upload!AR109)</f>
        <v>0</v>
      </c>
      <c r="AS109" s="178">
        <f>IF(TRIM(upload!$A109)="", "", upload!AS109)</f>
        <v>0</v>
      </c>
      <c r="AT109" s="178" t="str">
        <f>IF(TRIM(upload!$A109)="", "", upload!AT109)</f>
        <v/>
      </c>
      <c r="AU109" s="178">
        <f>IF(TRIM(upload!$A109)="", "", upload!AU109)</f>
        <v>0</v>
      </c>
      <c r="AV109" s="178">
        <f>IF(TRIM(upload!$A109)="", "", upload!AV109)</f>
        <v>0</v>
      </c>
      <c r="AW109" s="178">
        <f>IF(TRIM(upload!$A109)="", "", upload!AW109)</f>
        <v>0</v>
      </c>
      <c r="AX109" s="178">
        <f>IF(TRIM(upload!$A109)="", "", upload!AX109)</f>
        <v>0</v>
      </c>
      <c r="AY109" s="178">
        <f>IF(TRIM(upload!$A109)="", "", upload!AY109)</f>
        <v>0</v>
      </c>
      <c r="AZ109" s="178">
        <f>IF(TRIM(upload!$A109)="", "", upload!AZ109)</f>
        <v>0</v>
      </c>
      <c r="BA109" s="178">
        <f>IF(TRIM(upload!$A109)="", "", upload!BA109)</f>
        <v>0</v>
      </c>
      <c r="BB109" s="178">
        <f>IF(TRIM(upload!$A109)="", "", upload!BB109)</f>
        <v>0</v>
      </c>
      <c r="BC109" s="178">
        <f>IF(TRIM(upload!$A109)="", "", upload!BC109)</f>
        <v>0</v>
      </c>
      <c r="BD109" s="178">
        <f>IF(TRIM(upload!$A109)="", "", upload!BD109)</f>
        <v>0</v>
      </c>
      <c r="BE109" s="178">
        <f>IF(TRIM(upload!$A109)="", "", upload!BE109)</f>
        <v>0</v>
      </c>
      <c r="BF109" s="178">
        <f>IF(TRIM(upload!$A109)="", "", upload!BF109)</f>
        <v>0</v>
      </c>
      <c r="BG109" s="178">
        <f>IF(TRIM(upload!$A109)="", "", upload!BG109)</f>
        <v>0</v>
      </c>
      <c r="BH109" s="178">
        <f>IF(TRIM(upload!$A109)="", "", upload!BH109)</f>
        <v>0</v>
      </c>
      <c r="BI109" s="178">
        <f>IF(TRIM(upload!$A109)="", "", upload!BI109)</f>
        <v>0</v>
      </c>
      <c r="BJ109" s="178">
        <f>IF(TRIM(upload!$A109)="", "", upload!BJ109)</f>
        <v>0</v>
      </c>
      <c r="BK109" s="178">
        <f>IF(TRIM(upload!$A109)="", "", upload!BK109)</f>
        <v>0</v>
      </c>
      <c r="BL109" s="178">
        <f>IF(TRIM(upload!$A109)="", "", upload!BL109)</f>
        <v>0</v>
      </c>
      <c r="BM109" s="178">
        <f>IF(TRIM(upload!$A109)="", "", upload!BM109)</f>
        <v>0</v>
      </c>
      <c r="BN109" s="178">
        <f>IF(TRIM(upload!$A109)="", "", upload!BN109)</f>
        <v>0</v>
      </c>
      <c r="BO109" s="178">
        <f>IF(TRIM(upload!$A109)="", "", upload!BO109)</f>
        <v>0</v>
      </c>
      <c r="BP109" s="178">
        <f>IF(TRIM(upload!$A109)="", "", upload!BP109)</f>
        <v>0</v>
      </c>
      <c r="BQ109" s="84"/>
      <c r="BR109" s="84">
        <f>IF(upload!$A109&lt;&gt;"", upload!BR109, "")</f>
        <v>0</v>
      </c>
    </row>
    <row r="110" spans="1:70">
      <c r="A110" s="188" t="str">
        <f>IF(upload!$A110&lt;&gt;"", upload!A110, "")</f>
        <v>Ekoi Education First  Yellow Female After Ride Lemon Gel Health 28027</v>
      </c>
      <c r="B110" s="178" t="str">
        <f>IF(TRIM(upload!$A110)="", "", upload!B110)</f>
        <v>Ekoi Education First  Yellow Female After Ride Lemon Gel Health</v>
      </c>
      <c r="C110" s="178" t="str">
        <f ca="1">IF(TRIM(upload!$A110)="", "", upload!C110)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00028027 7-A-5&lt;/body&gt;&lt;/html&gt;</v>
      </c>
      <c r="D110" s="178" t="str">
        <f>IF(TRIM(upload!$A110)="", "", upload!D110)</f>
        <v>vc80</v>
      </c>
      <c r="E110" s="178" t="str">
        <f>IF(TRIM(upload!$A110)="", "", upload!E110)</f>
        <v>Sporting Goods &gt; Outdoor Recreation &gt; Cycling &gt; Cycling Apparel &amp; Accessories</v>
      </c>
      <c r="F110" s="178" t="str">
        <f>IF(TRIM(upload!$A110)="", "", upload!F110)</f>
        <v>Nutrition</v>
      </c>
      <c r="G110" s="178" t="str">
        <f>IF(TRIM(upload!$A110)="", "", upload!G110)</f>
        <v>New Arrivals, __label:New Arrivals</v>
      </c>
      <c r="H110" s="178" t="b">
        <f>IF(TRIM(upload!$A110)="", "", upload!H110)</f>
        <v>0</v>
      </c>
      <c r="I110" s="178">
        <f>IF(TRIM(upload!$A110)="", "", upload!I110)</f>
        <v>0</v>
      </c>
      <c r="J110" s="178">
        <f>IF(TRIM(upload!$A110)="", "", upload!J110)</f>
        <v>0</v>
      </c>
      <c r="K110" s="178">
        <f>IF(TRIM(upload!$A110)="", "", upload!K110)</f>
        <v>0</v>
      </c>
      <c r="L110" s="178">
        <f>IF(TRIM(upload!$A110)="", "", upload!L110)</f>
        <v>0</v>
      </c>
      <c r="M110" s="178">
        <f>IF(TRIM(upload!$A110)="", "", upload!M110)</f>
        <v>0</v>
      </c>
      <c r="N110" s="178">
        <f>IF(TRIM(upload!$A110)="", "", upload!N110)</f>
        <v>0</v>
      </c>
      <c r="O110" s="178" t="str">
        <f>IF(TRIM(upload!$A110)="", "", upload!O110)</f>
        <v>00028027 7-A-5</v>
      </c>
      <c r="P110" s="178">
        <f>IF(TRIM(upload!$A110)="", "", upload!P110)</f>
        <v>500</v>
      </c>
      <c r="Q110" s="178" t="str">
        <f>IF(TRIM(upload!$A110)="", "", upload!Q110)</f>
        <v>shopify</v>
      </c>
      <c r="R110" s="178">
        <f>IF(TRIM(upload!$A110)="", "", upload!R110)</f>
        <v>20</v>
      </c>
      <c r="S110" s="178" t="str">
        <f>IF(TRIM(upload!$A110)="", "", upload!S110)</f>
        <v>deny</v>
      </c>
      <c r="T110" s="178" t="str">
        <f>IF(TRIM(upload!$A110)="", "", upload!T110)</f>
        <v>manual</v>
      </c>
      <c r="U110" s="178">
        <f>IF(TRIM(upload!$A110)="", "", upload!U110)</f>
        <v>13.333</v>
      </c>
      <c r="V110" s="178">
        <f>IF(TRIM(upload!$A110)="", "", upload!V110)</f>
        <v>0</v>
      </c>
      <c r="W110" s="178" t="b">
        <f>IF(TRIM(upload!$A110)="", "", upload!W110)</f>
        <v>1</v>
      </c>
      <c r="X110" s="178" t="b">
        <f>IF(TRIM(upload!$A110)="", "", upload!X110)</f>
        <v>1</v>
      </c>
      <c r="Y110" s="178" t="str">
        <f>IF(TRIM(upload!$A110)="", "", upload!Y110)</f>
        <v>28027</v>
      </c>
      <c r="Z110" s="178">
        <f>IF(TRIM(upload!$A110)="", "", upload!Z110)</f>
        <v>0</v>
      </c>
      <c r="AA110" s="178">
        <f>IF(TRIM(upload!$A110)="", "", upload!AA110)</f>
        <v>1</v>
      </c>
      <c r="AB110" s="178" t="str">
        <f>IF(TRIM(upload!$A110)="", "", upload!AB110)</f>
        <v>Ekoi Education First  Yellow Female After Ride Lemon Gel Health</v>
      </c>
      <c r="AC110" s="178" t="b">
        <f>IF(TRIM(upload!$A110)="", "", upload!AC110)</f>
        <v>0</v>
      </c>
      <c r="AD110" s="178" t="str">
        <f>IF(TRIM(upload!$A110)="", "", upload!AD110)</f>
        <v>Ekoi Education First  Yellow Female After Ride Lemon Gel Health</v>
      </c>
      <c r="AE110" s="178">
        <f>IF(TRIM(upload!$A110)="", "", upload!AE110)</f>
        <v>0</v>
      </c>
      <c r="AF110" s="178" t="str">
        <f>IF(TRIM(upload!$A110)="", "", upload!AF110)</f>
        <v>Cycling Apparel &amp; Accessories</v>
      </c>
      <c r="AG110" s="178" t="str">
        <f>IF(TRIM(upload!$A110)="", "", upload!AG110)</f>
        <v>female</v>
      </c>
      <c r="AH110" s="178">
        <f>IF(TRIM(upload!$A110)="", "", upload!AH110)</f>
        <v>0</v>
      </c>
      <c r="AI110" s="178">
        <f>IF(TRIM(upload!$A110)="", "", upload!AI110)</f>
        <v>0</v>
      </c>
      <c r="AJ110" s="178" t="str">
        <f>IF(TRIM(upload!$A110)="", "", upload!AJ110)</f>
        <v>new</v>
      </c>
      <c r="AK110" s="178" t="b">
        <f>IF(TRIM(upload!$A110)="", "", upload!AK110)</f>
        <v>1</v>
      </c>
      <c r="AL110" s="178">
        <f>IF(TRIM(upload!$A110)="", "", upload!AL110)</f>
        <v>0</v>
      </c>
      <c r="AM110" s="178">
        <f>IF(TRIM(upload!$A110)="", "", upload!AM110)</f>
        <v>0</v>
      </c>
      <c r="AN110" s="178">
        <f>IF(TRIM(upload!$A110)="", "", upload!AN110)</f>
        <v>0</v>
      </c>
      <c r="AO110" s="178">
        <f>IF(TRIM(upload!$A110)="", "", upload!AO110)</f>
        <v>0</v>
      </c>
      <c r="AP110" s="178">
        <f>IF(TRIM(upload!$A110)="", "", upload!AP110)</f>
        <v>0</v>
      </c>
      <c r="AQ110" s="178">
        <f>IF(TRIM(upload!$A110)="", "", upload!AQ110)</f>
        <v>0</v>
      </c>
      <c r="AR110" s="178" t="str">
        <f>IF(TRIM(upload!$A110)="", "", upload!AR110)</f>
        <v>kg</v>
      </c>
      <c r="AS110" s="178">
        <f>IF(TRIM(upload!$A110)="", "", upload!AS110)</f>
        <v>0</v>
      </c>
      <c r="AT110" s="178">
        <f>IF(TRIM(upload!$A110)="", "", upload!AT110)</f>
        <v>2</v>
      </c>
      <c r="AU110" s="178" t="b">
        <f>IF(TRIM(upload!$A110)="", "", upload!AU110)</f>
        <v>1</v>
      </c>
      <c r="AV110" s="178">
        <f>IF(TRIM(upload!$A110)="", "", upload!AV110)</f>
        <v>0</v>
      </c>
      <c r="AW110" s="178">
        <f>IF(TRIM(upload!$A110)="", "", upload!AW110)</f>
        <v>0</v>
      </c>
      <c r="AX110" s="178" t="b">
        <f>IF(TRIM(upload!$A110)="", "", upload!AX110)</f>
        <v>1</v>
      </c>
      <c r="AY110" s="178">
        <f>IF(TRIM(upload!$A110)="", "", upload!AY110)</f>
        <v>0</v>
      </c>
      <c r="AZ110" s="178">
        <f>IF(TRIM(upload!$A110)="", "", upload!AZ110)</f>
        <v>0</v>
      </c>
      <c r="BA110" s="178" t="b">
        <f>IF(TRIM(upload!$A110)="", "", upload!BA110)</f>
        <v>1</v>
      </c>
      <c r="BB110" s="178">
        <f>IF(TRIM(upload!$A110)="", "", upload!BB110)</f>
        <v>0</v>
      </c>
      <c r="BC110" s="178">
        <f>IF(TRIM(upload!$A110)="", "", upload!BC110)</f>
        <v>0</v>
      </c>
      <c r="BD110" s="178" t="b">
        <f>IF(TRIM(upload!$A110)="", "", upload!BD110)</f>
        <v>1</v>
      </c>
      <c r="BE110" s="178">
        <f>IF(TRIM(upload!$A110)="", "", upload!BE110)</f>
        <v>0</v>
      </c>
      <c r="BF110" s="178">
        <f>IF(TRIM(upload!$A110)="", "", upload!BF110)</f>
        <v>0</v>
      </c>
      <c r="BG110" s="178" t="b">
        <f>IF(TRIM(upload!$A110)="", "", upload!BG110)</f>
        <v>1</v>
      </c>
      <c r="BH110" s="178">
        <f>IF(TRIM(upload!$A110)="", "", upload!BH110)</f>
        <v>0</v>
      </c>
      <c r="BI110" s="178">
        <f>IF(TRIM(upload!$A110)="", "", upload!BI110)</f>
        <v>0</v>
      </c>
      <c r="BJ110" s="178" t="b">
        <f>IF(TRIM(upload!$A110)="", "", upload!BJ110)</f>
        <v>1</v>
      </c>
      <c r="BK110" s="178">
        <f>IF(TRIM(upload!$A110)="", "", upload!BK110)</f>
        <v>0</v>
      </c>
      <c r="BL110" s="178">
        <f>IF(TRIM(upload!$A110)="", "", upload!BL110)</f>
        <v>0</v>
      </c>
      <c r="BM110" s="178" t="b">
        <f>IF(TRIM(upload!$A110)="", "", upload!BM110)</f>
        <v>1</v>
      </c>
      <c r="BN110" s="178">
        <f>IF(TRIM(upload!$A110)="", "", upload!BN110)</f>
        <v>0</v>
      </c>
      <c r="BO110" s="178">
        <f>IF(TRIM(upload!$A110)="", "", upload!BO110)</f>
        <v>0</v>
      </c>
      <c r="BP110" s="178" t="str">
        <f>IF(TRIM(upload!$A110)="", "", upload!BP110)</f>
        <v>draft</v>
      </c>
      <c r="BQ110" s="84"/>
      <c r="BR110" s="84">
        <f>IF(upload!$A110&lt;&gt;"", upload!BR110, "")</f>
        <v>0</v>
      </c>
    </row>
    <row r="111" spans="1:70">
      <c r="A111" s="188" t="str">
        <f>IF(upload!$A111&lt;&gt;"", upload!A111, "")</f>
        <v>Ekoi Education First  Yellow Female After Ride Lemon Gel Health 28027</v>
      </c>
      <c r="B111" s="178" t="str">
        <f>IF(TRIM(upload!$A111)="", "", upload!B111)</f>
        <v/>
      </c>
      <c r="C111" s="178">
        <f>IF(TRIM(upload!$A111)="", "", upload!C111)</f>
        <v>0</v>
      </c>
      <c r="D111" s="178" t="str">
        <f>IF(TRIM(upload!$A111)="", "", upload!D111)</f>
        <v/>
      </c>
      <c r="E111" s="178">
        <f>IF(TRIM(upload!$A111)="", "", upload!E111)</f>
        <v>0</v>
      </c>
      <c r="F111" s="178" t="str">
        <f>IF(TRIM(upload!$A111)="", "", upload!F111)</f>
        <v/>
      </c>
      <c r="G111" s="178">
        <f>IF(TRIM(upload!$A111)="", "", upload!G111)</f>
        <v>0</v>
      </c>
      <c r="H111" s="178">
        <f>IF(TRIM(upload!$A111)="", "", upload!H111)</f>
        <v>0</v>
      </c>
      <c r="I111" s="178" t="str">
        <f>IF(TRIM(upload!$A111)="", "", upload!I111)</f>
        <v/>
      </c>
      <c r="J111" s="178" t="str">
        <f>IF(TRIM(upload!$A111)="", "", upload!J111)</f>
        <v/>
      </c>
      <c r="K111" s="178">
        <f>IF(TRIM(upload!$A111)="", "", upload!K111)</f>
        <v>0</v>
      </c>
      <c r="L111" s="178">
        <f>IF(TRIM(upload!$A111)="", "", upload!L111)</f>
        <v>0</v>
      </c>
      <c r="M111" s="178">
        <f>IF(TRIM(upload!$A111)="", "", upload!M111)</f>
        <v>0</v>
      </c>
      <c r="N111" s="178">
        <f>IF(TRIM(upload!$A111)="", "", upload!N111)</f>
        <v>0</v>
      </c>
      <c r="O111" s="178" t="str">
        <f>IF(TRIM(upload!$A111)="", "", upload!O111)</f>
        <v/>
      </c>
      <c r="P111" s="178" t="str">
        <f>IF(TRIM(upload!$A111)="", "", upload!P111)</f>
        <v/>
      </c>
      <c r="Q111" s="178">
        <f>IF(TRIM(upload!$A111)="", "", upload!Q111)</f>
        <v>0</v>
      </c>
      <c r="R111" s="178" t="str">
        <f>IF(TRIM(upload!$A111)="", "", upload!R111)</f>
        <v/>
      </c>
      <c r="S111" s="178">
        <f>IF(TRIM(upload!$A111)="", "", upload!S111)</f>
        <v>0</v>
      </c>
      <c r="T111" s="178">
        <f>IF(TRIM(upload!$A111)="", "", upload!T111)</f>
        <v>0</v>
      </c>
      <c r="U111" s="178" t="str">
        <f>IF(TRIM(upload!$A111)="", "", upload!U111)</f>
        <v/>
      </c>
      <c r="V111" s="178" t="str">
        <f>IF(TRIM(upload!$A111)="", "", upload!V111)</f>
        <v/>
      </c>
      <c r="W111" s="178">
        <f>IF(TRIM(upload!$A111)="", "", upload!W111)</f>
        <v>0</v>
      </c>
      <c r="X111" s="178">
        <f>IF(TRIM(upload!$A111)="", "", upload!X111)</f>
        <v>0</v>
      </c>
      <c r="Y111" s="178" t="str">
        <f>IF(TRIM(upload!$A111)="", "", upload!Y111)</f>
        <v/>
      </c>
      <c r="Z111" s="178">
        <f>IF(TRIM(upload!$A111)="", "", upload!Z111)</f>
        <v>0</v>
      </c>
      <c r="AA111" s="178">
        <f>IF(TRIM(upload!$A111)="", "", upload!AA111)</f>
        <v>2</v>
      </c>
      <c r="AB111" s="178" t="str">
        <f>IF(TRIM(upload!$A111)="", "", upload!AB111)</f>
        <v>Ekoi Education First  Yellow Female After Ride Lemon Gel Health</v>
      </c>
      <c r="AC111" s="178">
        <f>IF(TRIM(upload!$A111)="", "", upload!AC111)</f>
        <v>0</v>
      </c>
      <c r="AD111" s="178" t="str">
        <f>IF(TRIM(upload!$A111)="", "", upload!AD111)</f>
        <v/>
      </c>
      <c r="AE111" s="178">
        <f>IF(TRIM(upload!$A111)="", "", upload!AE111)</f>
        <v>0</v>
      </c>
      <c r="AF111" s="178">
        <f>IF(TRIM(upload!$A111)="", "", upload!AF111)</f>
        <v>0</v>
      </c>
      <c r="AG111" s="178" t="str">
        <f>IF(TRIM(upload!$A111)="", "", upload!AG111)</f>
        <v/>
      </c>
      <c r="AH111" s="178">
        <f>IF(TRIM(upload!$A111)="", "", upload!AH111)</f>
        <v>0</v>
      </c>
      <c r="AI111" s="178">
        <f>IF(TRIM(upload!$A111)="", "", upload!AI111)</f>
        <v>0</v>
      </c>
      <c r="AJ111" s="178" t="str">
        <f>IF(TRIM(upload!$A111)="", "", upload!AJ111)</f>
        <v/>
      </c>
      <c r="AK111" s="178">
        <f>IF(TRIM(upload!$A111)="", "", upload!AK111)</f>
        <v>0</v>
      </c>
      <c r="AL111" s="178">
        <f>IF(TRIM(upload!$A111)="", "", upload!AL111)</f>
        <v>0</v>
      </c>
      <c r="AM111" s="178">
        <f>IF(TRIM(upload!$A111)="", "", upload!AM111)</f>
        <v>0</v>
      </c>
      <c r="AN111" s="178">
        <f>IF(TRIM(upload!$A111)="", "", upload!AN111)</f>
        <v>0</v>
      </c>
      <c r="AO111" s="178">
        <f>IF(TRIM(upload!$A111)="", "", upload!AO111)</f>
        <v>0</v>
      </c>
      <c r="AP111" s="178">
        <f>IF(TRIM(upload!$A111)="", "", upload!AP111)</f>
        <v>0</v>
      </c>
      <c r="AQ111" s="178">
        <f>IF(TRIM(upload!$A111)="", "", upload!AQ111)</f>
        <v>0</v>
      </c>
      <c r="AR111" s="178">
        <f>IF(TRIM(upload!$A111)="", "", upload!AR111)</f>
        <v>0</v>
      </c>
      <c r="AS111" s="178">
        <f>IF(TRIM(upload!$A111)="", "", upload!AS111)</f>
        <v>0</v>
      </c>
      <c r="AT111" s="178" t="str">
        <f>IF(TRIM(upload!$A111)="", "", upload!AT111)</f>
        <v/>
      </c>
      <c r="AU111" s="178">
        <f>IF(TRIM(upload!$A111)="", "", upload!AU111)</f>
        <v>0</v>
      </c>
      <c r="AV111" s="178">
        <f>IF(TRIM(upload!$A111)="", "", upload!AV111)</f>
        <v>0</v>
      </c>
      <c r="AW111" s="178">
        <f>IF(TRIM(upload!$A111)="", "", upload!AW111)</f>
        <v>0</v>
      </c>
      <c r="AX111" s="178">
        <f>IF(TRIM(upload!$A111)="", "", upload!AX111)</f>
        <v>0</v>
      </c>
      <c r="AY111" s="178">
        <f>IF(TRIM(upload!$A111)="", "", upload!AY111)</f>
        <v>0</v>
      </c>
      <c r="AZ111" s="178">
        <f>IF(TRIM(upload!$A111)="", "", upload!AZ111)</f>
        <v>0</v>
      </c>
      <c r="BA111" s="178">
        <f>IF(TRIM(upload!$A111)="", "", upload!BA111)</f>
        <v>0</v>
      </c>
      <c r="BB111" s="178">
        <f>IF(TRIM(upload!$A111)="", "", upload!BB111)</f>
        <v>0</v>
      </c>
      <c r="BC111" s="178">
        <f>IF(TRIM(upload!$A111)="", "", upload!BC111)</f>
        <v>0</v>
      </c>
      <c r="BD111" s="178">
        <f>IF(TRIM(upload!$A111)="", "", upload!BD111)</f>
        <v>0</v>
      </c>
      <c r="BE111" s="178">
        <f>IF(TRIM(upload!$A111)="", "", upload!BE111)</f>
        <v>0</v>
      </c>
      <c r="BF111" s="178">
        <f>IF(TRIM(upload!$A111)="", "", upload!BF111)</f>
        <v>0</v>
      </c>
      <c r="BG111" s="178">
        <f>IF(TRIM(upload!$A111)="", "", upload!BG111)</f>
        <v>0</v>
      </c>
      <c r="BH111" s="178">
        <f>IF(TRIM(upload!$A111)="", "", upload!BH111)</f>
        <v>0</v>
      </c>
      <c r="BI111" s="178">
        <f>IF(TRIM(upload!$A111)="", "", upload!BI111)</f>
        <v>0</v>
      </c>
      <c r="BJ111" s="178">
        <f>IF(TRIM(upload!$A111)="", "", upload!BJ111)</f>
        <v>0</v>
      </c>
      <c r="BK111" s="178">
        <f>IF(TRIM(upload!$A111)="", "", upload!BK111)</f>
        <v>0</v>
      </c>
      <c r="BL111" s="178">
        <f>IF(TRIM(upload!$A111)="", "", upload!BL111)</f>
        <v>0</v>
      </c>
      <c r="BM111" s="178">
        <f>IF(TRIM(upload!$A111)="", "", upload!BM111)</f>
        <v>0</v>
      </c>
      <c r="BN111" s="178">
        <f>IF(TRIM(upload!$A111)="", "", upload!BN111)</f>
        <v>0</v>
      </c>
      <c r="BO111" s="178">
        <f>IF(TRIM(upload!$A111)="", "", upload!BO111)</f>
        <v>0</v>
      </c>
      <c r="BP111" s="178">
        <f>IF(TRIM(upload!$A111)="", "", upload!BP111)</f>
        <v>0</v>
      </c>
      <c r="BQ111" s="84"/>
      <c r="BR111" s="84">
        <f>IF(upload!$A111&lt;&gt;"", upload!BR111, "")</f>
        <v>0</v>
      </c>
    </row>
    <row r="112" spans="1:70">
      <c r="A112" s="188" t="str">
        <f>IF(upload!$A112&lt;&gt;"", upload!A112, "")</f>
        <v>Ekoi Education First  Yellow Female After Ride Lemon Gel Health 28027</v>
      </c>
      <c r="B112" s="178" t="str">
        <f>IF(TRIM(upload!$A112)="", "", upload!B112)</f>
        <v/>
      </c>
      <c r="C112" s="178">
        <f>IF(TRIM(upload!$A112)="", "", upload!C112)</f>
        <v>0</v>
      </c>
      <c r="D112" s="178" t="str">
        <f>IF(TRIM(upload!$A112)="", "", upload!D112)</f>
        <v/>
      </c>
      <c r="E112" s="178">
        <f>IF(TRIM(upload!$A112)="", "", upload!E112)</f>
        <v>0</v>
      </c>
      <c r="F112" s="178" t="str">
        <f>IF(TRIM(upload!$A112)="", "", upload!F112)</f>
        <v/>
      </c>
      <c r="G112" s="178">
        <f>IF(TRIM(upload!$A112)="", "", upload!G112)</f>
        <v>0</v>
      </c>
      <c r="H112" s="178">
        <f>IF(TRIM(upload!$A112)="", "", upload!H112)</f>
        <v>0</v>
      </c>
      <c r="I112" s="178" t="str">
        <f>IF(TRIM(upload!$A112)="", "", upload!I112)</f>
        <v/>
      </c>
      <c r="J112" s="178" t="str">
        <f>IF(TRIM(upload!$A112)="", "", upload!J112)</f>
        <v/>
      </c>
      <c r="K112" s="178">
        <f>IF(TRIM(upload!$A112)="", "", upload!K112)</f>
        <v>0</v>
      </c>
      <c r="L112" s="178">
        <f>IF(TRIM(upload!$A112)="", "", upload!L112)</f>
        <v>0</v>
      </c>
      <c r="M112" s="178">
        <f>IF(TRIM(upload!$A112)="", "", upload!M112)</f>
        <v>0</v>
      </c>
      <c r="N112" s="178">
        <f>IF(TRIM(upload!$A112)="", "", upload!N112)</f>
        <v>0</v>
      </c>
      <c r="O112" s="178" t="str">
        <f>IF(TRIM(upload!$A112)="", "", upload!O112)</f>
        <v/>
      </c>
      <c r="P112" s="178" t="str">
        <f>IF(TRIM(upload!$A112)="", "", upload!P112)</f>
        <v/>
      </c>
      <c r="Q112" s="178">
        <f>IF(TRIM(upload!$A112)="", "", upload!Q112)</f>
        <v>0</v>
      </c>
      <c r="R112" s="178" t="str">
        <f>IF(TRIM(upload!$A112)="", "", upload!R112)</f>
        <v/>
      </c>
      <c r="S112" s="178">
        <f>IF(TRIM(upload!$A112)="", "", upload!S112)</f>
        <v>0</v>
      </c>
      <c r="T112" s="178">
        <f>IF(TRIM(upload!$A112)="", "", upload!T112)</f>
        <v>0</v>
      </c>
      <c r="U112" s="178" t="str">
        <f>IF(TRIM(upload!$A112)="", "", upload!U112)</f>
        <v/>
      </c>
      <c r="V112" s="178" t="str">
        <f>IF(TRIM(upload!$A112)="", "", upload!V112)</f>
        <v/>
      </c>
      <c r="W112" s="178">
        <f>IF(TRIM(upload!$A112)="", "", upload!W112)</f>
        <v>0</v>
      </c>
      <c r="X112" s="178">
        <f>IF(TRIM(upload!$A112)="", "", upload!X112)</f>
        <v>0</v>
      </c>
      <c r="Y112" s="178" t="str">
        <f>IF(TRIM(upload!$A112)="", "", upload!Y112)</f>
        <v/>
      </c>
      <c r="Z112" s="178">
        <f>IF(TRIM(upload!$A112)="", "", upload!Z112)</f>
        <v>0</v>
      </c>
      <c r="AA112" s="178">
        <f>IF(TRIM(upload!$A112)="", "", upload!AA112)</f>
        <v>3</v>
      </c>
      <c r="AB112" s="178" t="str">
        <f>IF(TRIM(upload!$A112)="", "", upload!AB112)</f>
        <v>Ekoi Education First  Yellow Female After Ride Lemon Gel Health</v>
      </c>
      <c r="AC112" s="178">
        <f>IF(TRIM(upload!$A112)="", "", upload!AC112)</f>
        <v>0</v>
      </c>
      <c r="AD112" s="178" t="str">
        <f>IF(TRIM(upload!$A112)="", "", upload!AD112)</f>
        <v/>
      </c>
      <c r="AE112" s="178">
        <f>IF(TRIM(upload!$A112)="", "", upload!AE112)</f>
        <v>0</v>
      </c>
      <c r="AF112" s="178">
        <f>IF(TRIM(upload!$A112)="", "", upload!AF112)</f>
        <v>0</v>
      </c>
      <c r="AG112" s="178" t="str">
        <f>IF(TRIM(upload!$A112)="", "", upload!AG112)</f>
        <v/>
      </c>
      <c r="AH112" s="178">
        <f>IF(TRIM(upload!$A112)="", "", upload!AH112)</f>
        <v>0</v>
      </c>
      <c r="AI112" s="178">
        <f>IF(TRIM(upload!$A112)="", "", upload!AI112)</f>
        <v>0</v>
      </c>
      <c r="AJ112" s="178" t="str">
        <f>IF(TRIM(upload!$A112)="", "", upload!AJ112)</f>
        <v/>
      </c>
      <c r="AK112" s="178">
        <f>IF(TRIM(upload!$A112)="", "", upload!AK112)</f>
        <v>0</v>
      </c>
      <c r="AL112" s="178">
        <f>IF(TRIM(upload!$A112)="", "", upload!AL112)</f>
        <v>0</v>
      </c>
      <c r="AM112" s="178">
        <f>IF(TRIM(upload!$A112)="", "", upload!AM112)</f>
        <v>0</v>
      </c>
      <c r="AN112" s="178">
        <f>IF(TRIM(upload!$A112)="", "", upload!AN112)</f>
        <v>0</v>
      </c>
      <c r="AO112" s="178">
        <f>IF(TRIM(upload!$A112)="", "", upload!AO112)</f>
        <v>0</v>
      </c>
      <c r="AP112" s="178">
        <f>IF(TRIM(upload!$A112)="", "", upload!AP112)</f>
        <v>0</v>
      </c>
      <c r="AQ112" s="178">
        <f>IF(TRIM(upload!$A112)="", "", upload!AQ112)</f>
        <v>0</v>
      </c>
      <c r="AR112" s="178">
        <f>IF(TRIM(upload!$A112)="", "", upload!AR112)</f>
        <v>0</v>
      </c>
      <c r="AS112" s="178">
        <f>IF(TRIM(upload!$A112)="", "", upload!AS112)</f>
        <v>0</v>
      </c>
      <c r="AT112" s="178" t="str">
        <f>IF(TRIM(upload!$A112)="", "", upload!AT112)</f>
        <v/>
      </c>
      <c r="AU112" s="178">
        <f>IF(TRIM(upload!$A112)="", "", upload!AU112)</f>
        <v>0</v>
      </c>
      <c r="AV112" s="178">
        <f>IF(TRIM(upload!$A112)="", "", upload!AV112)</f>
        <v>0</v>
      </c>
      <c r="AW112" s="178">
        <f>IF(TRIM(upload!$A112)="", "", upload!AW112)</f>
        <v>0</v>
      </c>
      <c r="AX112" s="178">
        <f>IF(TRIM(upload!$A112)="", "", upload!AX112)</f>
        <v>0</v>
      </c>
      <c r="AY112" s="178">
        <f>IF(TRIM(upload!$A112)="", "", upload!AY112)</f>
        <v>0</v>
      </c>
      <c r="AZ112" s="178">
        <f>IF(TRIM(upload!$A112)="", "", upload!AZ112)</f>
        <v>0</v>
      </c>
      <c r="BA112" s="178">
        <f>IF(TRIM(upload!$A112)="", "", upload!BA112)</f>
        <v>0</v>
      </c>
      <c r="BB112" s="178">
        <f>IF(TRIM(upload!$A112)="", "", upload!BB112)</f>
        <v>0</v>
      </c>
      <c r="BC112" s="178">
        <f>IF(TRIM(upload!$A112)="", "", upload!BC112)</f>
        <v>0</v>
      </c>
      <c r="BD112" s="178">
        <f>IF(TRIM(upload!$A112)="", "", upload!BD112)</f>
        <v>0</v>
      </c>
      <c r="BE112" s="178">
        <f>IF(TRIM(upload!$A112)="", "", upload!BE112)</f>
        <v>0</v>
      </c>
      <c r="BF112" s="178">
        <f>IF(TRIM(upload!$A112)="", "", upload!BF112)</f>
        <v>0</v>
      </c>
      <c r="BG112" s="178">
        <f>IF(TRIM(upload!$A112)="", "", upload!BG112)</f>
        <v>0</v>
      </c>
      <c r="BH112" s="178">
        <f>IF(TRIM(upload!$A112)="", "", upload!BH112)</f>
        <v>0</v>
      </c>
      <c r="BI112" s="178">
        <f>IF(TRIM(upload!$A112)="", "", upload!BI112)</f>
        <v>0</v>
      </c>
      <c r="BJ112" s="178">
        <f>IF(TRIM(upload!$A112)="", "", upload!BJ112)</f>
        <v>0</v>
      </c>
      <c r="BK112" s="178">
        <f>IF(TRIM(upload!$A112)="", "", upload!BK112)</f>
        <v>0</v>
      </c>
      <c r="BL112" s="178">
        <f>IF(TRIM(upload!$A112)="", "", upload!BL112)</f>
        <v>0</v>
      </c>
      <c r="BM112" s="178">
        <f>IF(TRIM(upload!$A112)="", "", upload!BM112)</f>
        <v>0</v>
      </c>
      <c r="BN112" s="178">
        <f>IF(TRIM(upload!$A112)="", "", upload!BN112)</f>
        <v>0</v>
      </c>
      <c r="BO112" s="178">
        <f>IF(TRIM(upload!$A112)="", "", upload!BO112)</f>
        <v>0</v>
      </c>
      <c r="BP112" s="178">
        <f>IF(TRIM(upload!$A112)="", "", upload!BP112)</f>
        <v>0</v>
      </c>
      <c r="BQ112" s="84"/>
      <c r="BR112" s="84">
        <f>IF(upload!$A112&lt;&gt;"", upload!BR112, "")</f>
        <v>0</v>
      </c>
    </row>
    <row r="113" spans="1:70">
      <c r="A113" s="188" t="str">
        <f>IF(upload!$A113&lt;&gt;"", upload!A113, "")</f>
        <v>Ekoi Education First  Yellow Female After Ride Lemon Gel Health 28027</v>
      </c>
      <c r="B113" s="178" t="str">
        <f>IF(TRIM(upload!$A113)="", "", upload!B113)</f>
        <v/>
      </c>
      <c r="C113" s="178">
        <f>IF(TRIM(upload!$A113)="", "", upload!C113)</f>
        <v>0</v>
      </c>
      <c r="D113" s="178" t="str">
        <f>IF(TRIM(upload!$A113)="", "", upload!D113)</f>
        <v/>
      </c>
      <c r="E113" s="178">
        <f>IF(TRIM(upload!$A113)="", "", upload!E113)</f>
        <v>0</v>
      </c>
      <c r="F113" s="178" t="str">
        <f>IF(TRIM(upload!$A113)="", "", upload!F113)</f>
        <v/>
      </c>
      <c r="G113" s="178">
        <f>IF(TRIM(upload!$A113)="", "", upload!G113)</f>
        <v>0</v>
      </c>
      <c r="H113" s="178">
        <f>IF(TRIM(upload!$A113)="", "", upload!H113)</f>
        <v>0</v>
      </c>
      <c r="I113" s="178" t="str">
        <f>IF(TRIM(upload!$A113)="", "", upload!I113)</f>
        <v/>
      </c>
      <c r="J113" s="178" t="str">
        <f>IF(TRIM(upload!$A113)="", "", upload!J113)</f>
        <v/>
      </c>
      <c r="K113" s="178">
        <f>IF(TRIM(upload!$A113)="", "", upload!K113)</f>
        <v>0</v>
      </c>
      <c r="L113" s="178">
        <f>IF(TRIM(upload!$A113)="", "", upload!L113)</f>
        <v>0</v>
      </c>
      <c r="M113" s="178">
        <f>IF(TRIM(upload!$A113)="", "", upload!M113)</f>
        <v>0</v>
      </c>
      <c r="N113" s="178">
        <f>IF(TRIM(upload!$A113)="", "", upload!N113)</f>
        <v>0</v>
      </c>
      <c r="O113" s="178" t="str">
        <f>IF(TRIM(upload!$A113)="", "", upload!O113)</f>
        <v/>
      </c>
      <c r="P113" s="178" t="str">
        <f>IF(TRIM(upload!$A113)="", "", upload!P113)</f>
        <v/>
      </c>
      <c r="Q113" s="178">
        <f>IF(TRIM(upload!$A113)="", "", upload!Q113)</f>
        <v>0</v>
      </c>
      <c r="R113" s="178" t="str">
        <f>IF(TRIM(upload!$A113)="", "", upload!R113)</f>
        <v/>
      </c>
      <c r="S113" s="178">
        <f>IF(TRIM(upload!$A113)="", "", upload!S113)</f>
        <v>0</v>
      </c>
      <c r="T113" s="178">
        <f>IF(TRIM(upload!$A113)="", "", upload!T113)</f>
        <v>0</v>
      </c>
      <c r="U113" s="178" t="str">
        <f>IF(TRIM(upload!$A113)="", "", upload!U113)</f>
        <v/>
      </c>
      <c r="V113" s="178" t="str">
        <f>IF(TRIM(upload!$A113)="", "", upload!V113)</f>
        <v/>
      </c>
      <c r="W113" s="178">
        <f>IF(TRIM(upload!$A113)="", "", upload!W113)</f>
        <v>0</v>
      </c>
      <c r="X113" s="178">
        <f>IF(TRIM(upload!$A113)="", "", upload!X113)</f>
        <v>0</v>
      </c>
      <c r="Y113" s="178" t="str">
        <f>IF(TRIM(upload!$A113)="", "", upload!Y113)</f>
        <v/>
      </c>
      <c r="Z113" s="178">
        <f>IF(TRIM(upload!$A113)="", "", upload!Z113)</f>
        <v>0</v>
      </c>
      <c r="AA113" s="178">
        <f>IF(TRIM(upload!$A113)="", "", upload!AA113)</f>
        <v>4</v>
      </c>
      <c r="AB113" s="178" t="str">
        <f>IF(TRIM(upload!$A113)="", "", upload!AB113)</f>
        <v>Ekoi Education First  Yellow Female After Ride Lemon Gel Health</v>
      </c>
      <c r="AC113" s="178">
        <f>IF(TRIM(upload!$A113)="", "", upload!AC113)</f>
        <v>0</v>
      </c>
      <c r="AD113" s="178" t="str">
        <f>IF(TRIM(upload!$A113)="", "", upload!AD113)</f>
        <v/>
      </c>
      <c r="AE113" s="178">
        <f>IF(TRIM(upload!$A113)="", "", upload!AE113)</f>
        <v>0</v>
      </c>
      <c r="AF113" s="178">
        <f>IF(TRIM(upload!$A113)="", "", upload!AF113)</f>
        <v>0</v>
      </c>
      <c r="AG113" s="178" t="str">
        <f>IF(TRIM(upload!$A113)="", "", upload!AG113)</f>
        <v/>
      </c>
      <c r="AH113" s="178">
        <f>IF(TRIM(upload!$A113)="", "", upload!AH113)</f>
        <v>0</v>
      </c>
      <c r="AI113" s="178">
        <f>IF(TRIM(upload!$A113)="", "", upload!AI113)</f>
        <v>0</v>
      </c>
      <c r="AJ113" s="178" t="str">
        <f>IF(TRIM(upload!$A113)="", "", upload!AJ113)</f>
        <v/>
      </c>
      <c r="AK113" s="178">
        <f>IF(TRIM(upload!$A113)="", "", upload!AK113)</f>
        <v>0</v>
      </c>
      <c r="AL113" s="178">
        <f>IF(TRIM(upload!$A113)="", "", upload!AL113)</f>
        <v>0</v>
      </c>
      <c r="AM113" s="178">
        <f>IF(TRIM(upload!$A113)="", "", upload!AM113)</f>
        <v>0</v>
      </c>
      <c r="AN113" s="178">
        <f>IF(TRIM(upload!$A113)="", "", upload!AN113)</f>
        <v>0</v>
      </c>
      <c r="AO113" s="178">
        <f>IF(TRIM(upload!$A113)="", "", upload!AO113)</f>
        <v>0</v>
      </c>
      <c r="AP113" s="178">
        <f>IF(TRIM(upload!$A113)="", "", upload!AP113)</f>
        <v>0</v>
      </c>
      <c r="AQ113" s="178">
        <f>IF(TRIM(upload!$A113)="", "", upload!AQ113)</f>
        <v>0</v>
      </c>
      <c r="AR113" s="178">
        <f>IF(TRIM(upload!$A113)="", "", upload!AR113)</f>
        <v>0</v>
      </c>
      <c r="AS113" s="178">
        <f>IF(TRIM(upload!$A113)="", "", upload!AS113)</f>
        <v>0</v>
      </c>
      <c r="AT113" s="178" t="str">
        <f>IF(TRIM(upload!$A113)="", "", upload!AT113)</f>
        <v/>
      </c>
      <c r="AU113" s="178">
        <f>IF(TRIM(upload!$A113)="", "", upload!AU113)</f>
        <v>0</v>
      </c>
      <c r="AV113" s="178">
        <f>IF(TRIM(upload!$A113)="", "", upload!AV113)</f>
        <v>0</v>
      </c>
      <c r="AW113" s="178">
        <f>IF(TRIM(upload!$A113)="", "", upload!AW113)</f>
        <v>0</v>
      </c>
      <c r="AX113" s="178">
        <f>IF(TRIM(upload!$A113)="", "", upload!AX113)</f>
        <v>0</v>
      </c>
      <c r="AY113" s="178">
        <f>IF(TRIM(upload!$A113)="", "", upload!AY113)</f>
        <v>0</v>
      </c>
      <c r="AZ113" s="178">
        <f>IF(TRIM(upload!$A113)="", "", upload!AZ113)</f>
        <v>0</v>
      </c>
      <c r="BA113" s="178">
        <f>IF(TRIM(upload!$A113)="", "", upload!BA113)</f>
        <v>0</v>
      </c>
      <c r="BB113" s="178">
        <f>IF(TRIM(upload!$A113)="", "", upload!BB113)</f>
        <v>0</v>
      </c>
      <c r="BC113" s="178">
        <f>IF(TRIM(upload!$A113)="", "", upload!BC113)</f>
        <v>0</v>
      </c>
      <c r="BD113" s="178">
        <f>IF(TRIM(upload!$A113)="", "", upload!BD113)</f>
        <v>0</v>
      </c>
      <c r="BE113" s="178">
        <f>IF(TRIM(upload!$A113)="", "", upload!BE113)</f>
        <v>0</v>
      </c>
      <c r="BF113" s="178">
        <f>IF(TRIM(upload!$A113)="", "", upload!BF113)</f>
        <v>0</v>
      </c>
      <c r="BG113" s="178">
        <f>IF(TRIM(upload!$A113)="", "", upload!BG113)</f>
        <v>0</v>
      </c>
      <c r="BH113" s="178">
        <f>IF(TRIM(upload!$A113)="", "", upload!BH113)</f>
        <v>0</v>
      </c>
      <c r="BI113" s="178">
        <f>IF(TRIM(upload!$A113)="", "", upload!BI113)</f>
        <v>0</v>
      </c>
      <c r="BJ113" s="178">
        <f>IF(TRIM(upload!$A113)="", "", upload!BJ113)</f>
        <v>0</v>
      </c>
      <c r="BK113" s="178">
        <f>IF(TRIM(upload!$A113)="", "", upload!BK113)</f>
        <v>0</v>
      </c>
      <c r="BL113" s="178">
        <f>IF(TRIM(upload!$A113)="", "", upload!BL113)</f>
        <v>0</v>
      </c>
      <c r="BM113" s="178">
        <f>IF(TRIM(upload!$A113)="", "", upload!BM113)</f>
        <v>0</v>
      </c>
      <c r="BN113" s="178">
        <f>IF(TRIM(upload!$A113)="", "", upload!BN113)</f>
        <v>0</v>
      </c>
      <c r="BO113" s="178">
        <f>IF(TRIM(upload!$A113)="", "", upload!BO113)</f>
        <v>0</v>
      </c>
      <c r="BP113" s="178">
        <f>IF(TRIM(upload!$A113)="", "", upload!BP113)</f>
        <v>0</v>
      </c>
      <c r="BQ113" s="84"/>
      <c r="BR113" s="84">
        <f>IF(upload!$A113&lt;&gt;"", upload!BR113, "")</f>
        <v>0</v>
      </c>
    </row>
    <row r="114" spans="1:70">
      <c r="A114" s="188" t="str">
        <f>IF(upload!$A114&lt;&gt;"", upload!A114, "")</f>
        <v>Ekoi Education First  Yellow Female After Ride Lime Gel Health 28028</v>
      </c>
      <c r="B114" s="178" t="str">
        <f>IF(TRIM(upload!$A114)="", "", upload!B114)</f>
        <v>Ekoi Education First  Yellow Female After Ride Lime Gel Health</v>
      </c>
      <c r="C114" s="178" t="str">
        <f ca="1">IF(TRIM(upload!$A114)="", "", upload!C114)</f>
        <v>&lt;html&gt;&lt;body&gt;&lt;b&gt;Key Information&lt;/b&gt;&lt;br&gt;&lt;b&gt;Brand:&lt;/b&gt; Ekoi&lt;br&gt;&lt;b&gt;ProTeam:&lt;/b&gt; Education First&lt;br&gt;&lt;b&gt;Gender:&lt;/b&gt; Female&lt;br&gt;&lt;b&gt;Colour:&lt;/b&gt;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00028028 7-A-5&lt;/body&gt;&lt;/html&gt;</v>
      </c>
      <c r="D114" s="178" t="str">
        <f>IF(TRIM(upload!$A114)="", "", upload!D114)</f>
        <v>vc80</v>
      </c>
      <c r="E114" s="178" t="str">
        <f>IF(TRIM(upload!$A114)="", "", upload!E114)</f>
        <v>Sporting Goods &gt; Outdoor Recreation &gt; Cycling &gt; Cycling Apparel &amp; Accessories</v>
      </c>
      <c r="F114" s="178" t="str">
        <f>IF(TRIM(upload!$A114)="", "", upload!F114)</f>
        <v>Nutrition</v>
      </c>
      <c r="G114" s="178" t="str">
        <f>IF(TRIM(upload!$A114)="", "", upload!G114)</f>
        <v>New Arrivals, __label:New Arrivals</v>
      </c>
      <c r="H114" s="178" t="b">
        <f>IF(TRIM(upload!$A114)="", "", upload!H114)</f>
        <v>0</v>
      </c>
      <c r="I114" s="178">
        <f>IF(TRIM(upload!$A114)="", "", upload!I114)</f>
        <v>0</v>
      </c>
      <c r="J114" s="178">
        <f>IF(TRIM(upload!$A114)="", "", upload!J114)</f>
        <v>0</v>
      </c>
      <c r="K114" s="178">
        <f>IF(TRIM(upload!$A114)="", "", upload!K114)</f>
        <v>0</v>
      </c>
      <c r="L114" s="178">
        <f>IF(TRIM(upload!$A114)="", "", upload!L114)</f>
        <v>0</v>
      </c>
      <c r="M114" s="178">
        <f>IF(TRIM(upload!$A114)="", "", upload!M114)</f>
        <v>0</v>
      </c>
      <c r="N114" s="178">
        <f>IF(TRIM(upload!$A114)="", "", upload!N114)</f>
        <v>0</v>
      </c>
      <c r="O114" s="178" t="str">
        <f>IF(TRIM(upload!$A114)="", "", upload!O114)</f>
        <v>00028028 7-A-5</v>
      </c>
      <c r="P114" s="178">
        <f>IF(TRIM(upload!$A114)="", "", upload!P114)</f>
        <v>500</v>
      </c>
      <c r="Q114" s="178" t="str">
        <f>IF(TRIM(upload!$A114)="", "", upload!Q114)</f>
        <v>shopify</v>
      </c>
      <c r="R114" s="178">
        <f>IF(TRIM(upload!$A114)="", "", upload!R114)</f>
        <v>20</v>
      </c>
      <c r="S114" s="178" t="str">
        <f>IF(TRIM(upload!$A114)="", "", upload!S114)</f>
        <v>deny</v>
      </c>
      <c r="T114" s="178" t="str">
        <f>IF(TRIM(upload!$A114)="", "", upload!T114)</f>
        <v>manual</v>
      </c>
      <c r="U114" s="178">
        <f>IF(TRIM(upload!$A114)="", "", upload!U114)</f>
        <v>13.333</v>
      </c>
      <c r="V114" s="178">
        <f>IF(TRIM(upload!$A114)="", "", upload!V114)</f>
        <v>0</v>
      </c>
      <c r="W114" s="178" t="b">
        <f>IF(TRIM(upload!$A114)="", "", upload!W114)</f>
        <v>1</v>
      </c>
      <c r="X114" s="178" t="b">
        <f>IF(TRIM(upload!$A114)="", "", upload!X114)</f>
        <v>1</v>
      </c>
      <c r="Y114" s="178" t="str">
        <f>IF(TRIM(upload!$A114)="", "", upload!Y114)</f>
        <v>28028</v>
      </c>
      <c r="Z114" s="178">
        <f>IF(TRIM(upload!$A114)="", "", upload!Z114)</f>
        <v>0</v>
      </c>
      <c r="AA114" s="178">
        <f>IF(TRIM(upload!$A114)="", "", upload!AA114)</f>
        <v>1</v>
      </c>
      <c r="AB114" s="178" t="str">
        <f>IF(TRIM(upload!$A114)="", "", upload!AB114)</f>
        <v>Ekoi Education First  Yellow Female After Ride Lime Gel Health</v>
      </c>
      <c r="AC114" s="178" t="b">
        <f>IF(TRIM(upload!$A114)="", "", upload!AC114)</f>
        <v>0</v>
      </c>
      <c r="AD114" s="178" t="str">
        <f>IF(TRIM(upload!$A114)="", "", upload!AD114)</f>
        <v>Ekoi Education First  Yellow Female After Ride Lime Gel Health</v>
      </c>
      <c r="AE114" s="178">
        <f>IF(TRIM(upload!$A114)="", "", upload!AE114)</f>
        <v>0</v>
      </c>
      <c r="AF114" s="178" t="str">
        <f>IF(TRIM(upload!$A114)="", "", upload!AF114)</f>
        <v>Cycling Apparel &amp; Accessories</v>
      </c>
      <c r="AG114" s="178" t="str">
        <f>IF(TRIM(upload!$A114)="", "", upload!AG114)</f>
        <v>female</v>
      </c>
      <c r="AH114" s="178">
        <f>IF(TRIM(upload!$A114)="", "", upload!AH114)</f>
        <v>0</v>
      </c>
      <c r="AI114" s="178">
        <f>IF(TRIM(upload!$A114)="", "", upload!AI114)</f>
        <v>0</v>
      </c>
      <c r="AJ114" s="178" t="str">
        <f>IF(TRIM(upload!$A114)="", "", upload!AJ114)</f>
        <v>new</v>
      </c>
      <c r="AK114" s="178" t="b">
        <f>IF(TRIM(upload!$A114)="", "", upload!AK114)</f>
        <v>1</v>
      </c>
      <c r="AL114" s="178">
        <f>IF(TRIM(upload!$A114)="", "", upload!AL114)</f>
        <v>0</v>
      </c>
      <c r="AM114" s="178">
        <f>IF(TRIM(upload!$A114)="", "", upload!AM114)</f>
        <v>0</v>
      </c>
      <c r="AN114" s="178">
        <f>IF(TRIM(upload!$A114)="", "", upload!AN114)</f>
        <v>0</v>
      </c>
      <c r="AO114" s="178">
        <f>IF(TRIM(upload!$A114)="", "", upload!AO114)</f>
        <v>0</v>
      </c>
      <c r="AP114" s="178">
        <f>IF(TRIM(upload!$A114)="", "", upload!AP114)</f>
        <v>0</v>
      </c>
      <c r="AQ114" s="178">
        <f>IF(TRIM(upload!$A114)="", "", upload!AQ114)</f>
        <v>0</v>
      </c>
      <c r="AR114" s="178" t="str">
        <f>IF(TRIM(upload!$A114)="", "", upload!AR114)</f>
        <v>kg</v>
      </c>
      <c r="AS114" s="178">
        <f>IF(TRIM(upload!$A114)="", "", upload!AS114)</f>
        <v>0</v>
      </c>
      <c r="AT114" s="178">
        <f>IF(TRIM(upload!$A114)="", "", upload!AT114)</f>
        <v>2</v>
      </c>
      <c r="AU114" s="178" t="b">
        <f>IF(TRIM(upload!$A114)="", "", upload!AU114)</f>
        <v>1</v>
      </c>
      <c r="AV114" s="178">
        <f>IF(TRIM(upload!$A114)="", "", upload!AV114)</f>
        <v>0</v>
      </c>
      <c r="AW114" s="178">
        <f>IF(TRIM(upload!$A114)="", "", upload!AW114)</f>
        <v>0</v>
      </c>
      <c r="AX114" s="178" t="b">
        <f>IF(TRIM(upload!$A114)="", "", upload!AX114)</f>
        <v>1</v>
      </c>
      <c r="AY114" s="178">
        <f>IF(TRIM(upload!$A114)="", "", upload!AY114)</f>
        <v>0</v>
      </c>
      <c r="AZ114" s="178">
        <f>IF(TRIM(upload!$A114)="", "", upload!AZ114)</f>
        <v>0</v>
      </c>
      <c r="BA114" s="178" t="b">
        <f>IF(TRIM(upload!$A114)="", "", upload!BA114)</f>
        <v>1</v>
      </c>
      <c r="BB114" s="178">
        <f>IF(TRIM(upload!$A114)="", "", upload!BB114)</f>
        <v>0</v>
      </c>
      <c r="BC114" s="178">
        <f>IF(TRIM(upload!$A114)="", "", upload!BC114)</f>
        <v>0</v>
      </c>
      <c r="BD114" s="178" t="b">
        <f>IF(TRIM(upload!$A114)="", "", upload!BD114)</f>
        <v>1</v>
      </c>
      <c r="BE114" s="178">
        <f>IF(TRIM(upload!$A114)="", "", upload!BE114)</f>
        <v>0</v>
      </c>
      <c r="BF114" s="178">
        <f>IF(TRIM(upload!$A114)="", "", upload!BF114)</f>
        <v>0</v>
      </c>
      <c r="BG114" s="178" t="b">
        <f>IF(TRIM(upload!$A114)="", "", upload!BG114)</f>
        <v>1</v>
      </c>
      <c r="BH114" s="178">
        <f>IF(TRIM(upload!$A114)="", "", upload!BH114)</f>
        <v>0</v>
      </c>
      <c r="BI114" s="178">
        <f>IF(TRIM(upload!$A114)="", "", upload!BI114)</f>
        <v>0</v>
      </c>
      <c r="BJ114" s="178" t="b">
        <f>IF(TRIM(upload!$A114)="", "", upload!BJ114)</f>
        <v>1</v>
      </c>
      <c r="BK114" s="178">
        <f>IF(TRIM(upload!$A114)="", "", upload!BK114)</f>
        <v>0</v>
      </c>
      <c r="BL114" s="178">
        <f>IF(TRIM(upload!$A114)="", "", upload!BL114)</f>
        <v>0</v>
      </c>
      <c r="BM114" s="178" t="b">
        <f>IF(TRIM(upload!$A114)="", "", upload!BM114)</f>
        <v>1</v>
      </c>
      <c r="BN114" s="178">
        <f>IF(TRIM(upload!$A114)="", "", upload!BN114)</f>
        <v>0</v>
      </c>
      <c r="BO114" s="178">
        <f>IF(TRIM(upload!$A114)="", "", upload!BO114)</f>
        <v>0</v>
      </c>
      <c r="BP114" s="178" t="str">
        <f>IF(TRIM(upload!$A114)="", "", upload!BP114)</f>
        <v>draft</v>
      </c>
      <c r="BQ114" s="84"/>
      <c r="BR114" s="84">
        <f>IF(upload!$A114&lt;&gt;"", upload!BR114, "")</f>
        <v>0</v>
      </c>
    </row>
    <row r="115" spans="1:70">
      <c r="A115" s="188" t="str">
        <f>IF(upload!$A115&lt;&gt;"", upload!A115, "")</f>
        <v>Ekoi Education First  Yellow Female After Ride Lime Gel Health 28028</v>
      </c>
      <c r="B115" s="178" t="str">
        <f>IF(TRIM(upload!$A115)="", "", upload!B115)</f>
        <v/>
      </c>
      <c r="C115" s="178">
        <f>IF(TRIM(upload!$A115)="", "", upload!C115)</f>
        <v>0</v>
      </c>
      <c r="D115" s="178" t="str">
        <f>IF(TRIM(upload!$A115)="", "", upload!D115)</f>
        <v/>
      </c>
      <c r="E115" s="178">
        <f>IF(TRIM(upload!$A115)="", "", upload!E115)</f>
        <v>0</v>
      </c>
      <c r="F115" s="178" t="str">
        <f>IF(TRIM(upload!$A115)="", "", upload!F115)</f>
        <v/>
      </c>
      <c r="G115" s="178">
        <f>IF(TRIM(upload!$A115)="", "", upload!G115)</f>
        <v>0</v>
      </c>
      <c r="H115" s="178">
        <f>IF(TRIM(upload!$A115)="", "", upload!H115)</f>
        <v>0</v>
      </c>
      <c r="I115" s="178" t="str">
        <f>IF(TRIM(upload!$A115)="", "", upload!I115)</f>
        <v/>
      </c>
      <c r="J115" s="178" t="str">
        <f>IF(TRIM(upload!$A115)="", "", upload!J115)</f>
        <v/>
      </c>
      <c r="K115" s="178">
        <f>IF(TRIM(upload!$A115)="", "", upload!K115)</f>
        <v>0</v>
      </c>
      <c r="L115" s="178">
        <f>IF(TRIM(upload!$A115)="", "", upload!L115)</f>
        <v>0</v>
      </c>
      <c r="M115" s="178">
        <f>IF(TRIM(upload!$A115)="", "", upload!M115)</f>
        <v>0</v>
      </c>
      <c r="N115" s="178">
        <f>IF(TRIM(upload!$A115)="", "", upload!N115)</f>
        <v>0</v>
      </c>
      <c r="O115" s="178" t="str">
        <f>IF(TRIM(upload!$A115)="", "", upload!O115)</f>
        <v/>
      </c>
      <c r="P115" s="178" t="str">
        <f>IF(TRIM(upload!$A115)="", "", upload!P115)</f>
        <v/>
      </c>
      <c r="Q115" s="178">
        <f>IF(TRIM(upload!$A115)="", "", upload!Q115)</f>
        <v>0</v>
      </c>
      <c r="R115" s="178" t="str">
        <f>IF(TRIM(upload!$A115)="", "", upload!R115)</f>
        <v/>
      </c>
      <c r="S115" s="178">
        <f>IF(TRIM(upload!$A115)="", "", upload!S115)</f>
        <v>0</v>
      </c>
      <c r="T115" s="178">
        <f>IF(TRIM(upload!$A115)="", "", upload!T115)</f>
        <v>0</v>
      </c>
      <c r="U115" s="178" t="str">
        <f>IF(TRIM(upload!$A115)="", "", upload!U115)</f>
        <v/>
      </c>
      <c r="V115" s="178" t="str">
        <f>IF(TRIM(upload!$A115)="", "", upload!V115)</f>
        <v/>
      </c>
      <c r="W115" s="178">
        <f>IF(TRIM(upload!$A115)="", "", upload!W115)</f>
        <v>0</v>
      </c>
      <c r="X115" s="178">
        <f>IF(TRIM(upload!$A115)="", "", upload!X115)</f>
        <v>0</v>
      </c>
      <c r="Y115" s="178" t="str">
        <f>IF(TRIM(upload!$A115)="", "", upload!Y115)</f>
        <v/>
      </c>
      <c r="Z115" s="178">
        <f>IF(TRIM(upload!$A115)="", "", upload!Z115)</f>
        <v>0</v>
      </c>
      <c r="AA115" s="178">
        <f>IF(TRIM(upload!$A115)="", "", upload!AA115)</f>
        <v>2</v>
      </c>
      <c r="AB115" s="178" t="str">
        <f>IF(TRIM(upload!$A115)="", "", upload!AB115)</f>
        <v>Ekoi Education First  Yellow Female After Ride Lime Gel Health</v>
      </c>
      <c r="AC115" s="178">
        <f>IF(TRIM(upload!$A115)="", "", upload!AC115)</f>
        <v>0</v>
      </c>
      <c r="AD115" s="178" t="str">
        <f>IF(TRIM(upload!$A115)="", "", upload!AD115)</f>
        <v/>
      </c>
      <c r="AE115" s="178">
        <f>IF(TRIM(upload!$A115)="", "", upload!AE115)</f>
        <v>0</v>
      </c>
      <c r="AF115" s="178">
        <f>IF(TRIM(upload!$A115)="", "", upload!AF115)</f>
        <v>0</v>
      </c>
      <c r="AG115" s="178" t="str">
        <f>IF(TRIM(upload!$A115)="", "", upload!AG115)</f>
        <v/>
      </c>
      <c r="AH115" s="178">
        <f>IF(TRIM(upload!$A115)="", "", upload!AH115)</f>
        <v>0</v>
      </c>
      <c r="AI115" s="178">
        <f>IF(TRIM(upload!$A115)="", "", upload!AI115)</f>
        <v>0</v>
      </c>
      <c r="AJ115" s="178" t="str">
        <f>IF(TRIM(upload!$A115)="", "", upload!AJ115)</f>
        <v/>
      </c>
      <c r="AK115" s="178">
        <f>IF(TRIM(upload!$A115)="", "", upload!AK115)</f>
        <v>0</v>
      </c>
      <c r="AL115" s="178">
        <f>IF(TRIM(upload!$A115)="", "", upload!AL115)</f>
        <v>0</v>
      </c>
      <c r="AM115" s="178">
        <f>IF(TRIM(upload!$A115)="", "", upload!AM115)</f>
        <v>0</v>
      </c>
      <c r="AN115" s="178">
        <f>IF(TRIM(upload!$A115)="", "", upload!AN115)</f>
        <v>0</v>
      </c>
      <c r="AO115" s="178">
        <f>IF(TRIM(upload!$A115)="", "", upload!AO115)</f>
        <v>0</v>
      </c>
      <c r="AP115" s="178">
        <f>IF(TRIM(upload!$A115)="", "", upload!AP115)</f>
        <v>0</v>
      </c>
      <c r="AQ115" s="178">
        <f>IF(TRIM(upload!$A115)="", "", upload!AQ115)</f>
        <v>0</v>
      </c>
      <c r="AR115" s="178">
        <f>IF(TRIM(upload!$A115)="", "", upload!AR115)</f>
        <v>0</v>
      </c>
      <c r="AS115" s="178">
        <f>IF(TRIM(upload!$A115)="", "", upload!AS115)</f>
        <v>0</v>
      </c>
      <c r="AT115" s="178" t="str">
        <f>IF(TRIM(upload!$A115)="", "", upload!AT115)</f>
        <v/>
      </c>
      <c r="AU115" s="178">
        <f>IF(TRIM(upload!$A115)="", "", upload!AU115)</f>
        <v>0</v>
      </c>
      <c r="AV115" s="178">
        <f>IF(TRIM(upload!$A115)="", "", upload!AV115)</f>
        <v>0</v>
      </c>
      <c r="AW115" s="178">
        <f>IF(TRIM(upload!$A115)="", "", upload!AW115)</f>
        <v>0</v>
      </c>
      <c r="AX115" s="178">
        <f>IF(TRIM(upload!$A115)="", "", upload!AX115)</f>
        <v>0</v>
      </c>
      <c r="AY115" s="178">
        <f>IF(TRIM(upload!$A115)="", "", upload!AY115)</f>
        <v>0</v>
      </c>
      <c r="AZ115" s="178">
        <f>IF(TRIM(upload!$A115)="", "", upload!AZ115)</f>
        <v>0</v>
      </c>
      <c r="BA115" s="178">
        <f>IF(TRIM(upload!$A115)="", "", upload!BA115)</f>
        <v>0</v>
      </c>
      <c r="BB115" s="178">
        <f>IF(TRIM(upload!$A115)="", "", upload!BB115)</f>
        <v>0</v>
      </c>
      <c r="BC115" s="178">
        <f>IF(TRIM(upload!$A115)="", "", upload!BC115)</f>
        <v>0</v>
      </c>
      <c r="BD115" s="178">
        <f>IF(TRIM(upload!$A115)="", "", upload!BD115)</f>
        <v>0</v>
      </c>
      <c r="BE115" s="178">
        <f>IF(TRIM(upload!$A115)="", "", upload!BE115)</f>
        <v>0</v>
      </c>
      <c r="BF115" s="178">
        <f>IF(TRIM(upload!$A115)="", "", upload!BF115)</f>
        <v>0</v>
      </c>
      <c r="BG115" s="178">
        <f>IF(TRIM(upload!$A115)="", "", upload!BG115)</f>
        <v>0</v>
      </c>
      <c r="BH115" s="178">
        <f>IF(TRIM(upload!$A115)="", "", upload!BH115)</f>
        <v>0</v>
      </c>
      <c r="BI115" s="178">
        <f>IF(TRIM(upload!$A115)="", "", upload!BI115)</f>
        <v>0</v>
      </c>
      <c r="BJ115" s="178">
        <f>IF(TRIM(upload!$A115)="", "", upload!BJ115)</f>
        <v>0</v>
      </c>
      <c r="BK115" s="178">
        <f>IF(TRIM(upload!$A115)="", "", upload!BK115)</f>
        <v>0</v>
      </c>
      <c r="BL115" s="178">
        <f>IF(TRIM(upload!$A115)="", "", upload!BL115)</f>
        <v>0</v>
      </c>
      <c r="BM115" s="178">
        <f>IF(TRIM(upload!$A115)="", "", upload!BM115)</f>
        <v>0</v>
      </c>
      <c r="BN115" s="178">
        <f>IF(TRIM(upload!$A115)="", "", upload!BN115)</f>
        <v>0</v>
      </c>
      <c r="BO115" s="178">
        <f>IF(TRIM(upload!$A115)="", "", upload!BO115)</f>
        <v>0</v>
      </c>
      <c r="BP115" s="178">
        <f>IF(TRIM(upload!$A115)="", "", upload!BP115)</f>
        <v>0</v>
      </c>
      <c r="BQ115" s="84"/>
      <c r="BR115" s="84">
        <f>IF(upload!$A115&lt;&gt;"", upload!BR115, "")</f>
        <v>0</v>
      </c>
    </row>
    <row r="116" spans="1:70">
      <c r="A116" s="188" t="str">
        <f>IF(upload!$A116&lt;&gt;"", upload!A116, "")</f>
        <v>Ekoi Education First  Yellow Female After Ride Lime Gel Health 28028</v>
      </c>
      <c r="B116" s="178" t="str">
        <f>IF(TRIM(upload!$A116)="", "", upload!B116)</f>
        <v/>
      </c>
      <c r="C116" s="178">
        <f>IF(TRIM(upload!$A116)="", "", upload!C116)</f>
        <v>0</v>
      </c>
      <c r="D116" s="178" t="str">
        <f>IF(TRIM(upload!$A116)="", "", upload!D116)</f>
        <v/>
      </c>
      <c r="E116" s="178">
        <f>IF(TRIM(upload!$A116)="", "", upload!E116)</f>
        <v>0</v>
      </c>
      <c r="F116" s="178" t="str">
        <f>IF(TRIM(upload!$A116)="", "", upload!F116)</f>
        <v/>
      </c>
      <c r="G116" s="178">
        <f>IF(TRIM(upload!$A116)="", "", upload!G116)</f>
        <v>0</v>
      </c>
      <c r="H116" s="178">
        <f>IF(TRIM(upload!$A116)="", "", upload!H116)</f>
        <v>0</v>
      </c>
      <c r="I116" s="178" t="str">
        <f>IF(TRIM(upload!$A116)="", "", upload!I116)</f>
        <v/>
      </c>
      <c r="J116" s="178" t="str">
        <f>IF(TRIM(upload!$A116)="", "", upload!J116)</f>
        <v/>
      </c>
      <c r="K116" s="178">
        <f>IF(TRIM(upload!$A116)="", "", upload!K116)</f>
        <v>0</v>
      </c>
      <c r="L116" s="178">
        <f>IF(TRIM(upload!$A116)="", "", upload!L116)</f>
        <v>0</v>
      </c>
      <c r="M116" s="178">
        <f>IF(TRIM(upload!$A116)="", "", upload!M116)</f>
        <v>0</v>
      </c>
      <c r="N116" s="178">
        <f>IF(TRIM(upload!$A116)="", "", upload!N116)</f>
        <v>0</v>
      </c>
      <c r="O116" s="178" t="str">
        <f>IF(TRIM(upload!$A116)="", "", upload!O116)</f>
        <v/>
      </c>
      <c r="P116" s="178" t="str">
        <f>IF(TRIM(upload!$A116)="", "", upload!P116)</f>
        <v/>
      </c>
      <c r="Q116" s="178">
        <f>IF(TRIM(upload!$A116)="", "", upload!Q116)</f>
        <v>0</v>
      </c>
      <c r="R116" s="178" t="str">
        <f>IF(TRIM(upload!$A116)="", "", upload!R116)</f>
        <v/>
      </c>
      <c r="S116" s="178">
        <f>IF(TRIM(upload!$A116)="", "", upload!S116)</f>
        <v>0</v>
      </c>
      <c r="T116" s="178">
        <f>IF(TRIM(upload!$A116)="", "", upload!T116)</f>
        <v>0</v>
      </c>
      <c r="U116" s="178" t="str">
        <f>IF(TRIM(upload!$A116)="", "", upload!U116)</f>
        <v/>
      </c>
      <c r="V116" s="178" t="str">
        <f>IF(TRIM(upload!$A116)="", "", upload!V116)</f>
        <v/>
      </c>
      <c r="W116" s="178">
        <f>IF(TRIM(upload!$A116)="", "", upload!W116)</f>
        <v>0</v>
      </c>
      <c r="X116" s="178">
        <f>IF(TRIM(upload!$A116)="", "", upload!X116)</f>
        <v>0</v>
      </c>
      <c r="Y116" s="178" t="str">
        <f>IF(TRIM(upload!$A116)="", "", upload!Y116)</f>
        <v/>
      </c>
      <c r="Z116" s="178">
        <f>IF(TRIM(upload!$A116)="", "", upload!Z116)</f>
        <v>0</v>
      </c>
      <c r="AA116" s="178">
        <f>IF(TRIM(upload!$A116)="", "", upload!AA116)</f>
        <v>3</v>
      </c>
      <c r="AB116" s="178" t="str">
        <f>IF(TRIM(upload!$A116)="", "", upload!AB116)</f>
        <v>Ekoi Education First  Yellow Female After Ride Lime Gel Health</v>
      </c>
      <c r="AC116" s="178">
        <f>IF(TRIM(upload!$A116)="", "", upload!AC116)</f>
        <v>0</v>
      </c>
      <c r="AD116" s="178" t="str">
        <f>IF(TRIM(upload!$A116)="", "", upload!AD116)</f>
        <v/>
      </c>
      <c r="AE116" s="178">
        <f>IF(TRIM(upload!$A116)="", "", upload!AE116)</f>
        <v>0</v>
      </c>
      <c r="AF116" s="178">
        <f>IF(TRIM(upload!$A116)="", "", upload!AF116)</f>
        <v>0</v>
      </c>
      <c r="AG116" s="178" t="str">
        <f>IF(TRIM(upload!$A116)="", "", upload!AG116)</f>
        <v/>
      </c>
      <c r="AH116" s="178">
        <f>IF(TRIM(upload!$A116)="", "", upload!AH116)</f>
        <v>0</v>
      </c>
      <c r="AI116" s="178">
        <f>IF(TRIM(upload!$A116)="", "", upload!AI116)</f>
        <v>0</v>
      </c>
      <c r="AJ116" s="178" t="str">
        <f>IF(TRIM(upload!$A116)="", "", upload!AJ116)</f>
        <v/>
      </c>
      <c r="AK116" s="178">
        <f>IF(TRIM(upload!$A116)="", "", upload!AK116)</f>
        <v>0</v>
      </c>
      <c r="AL116" s="178">
        <f>IF(TRIM(upload!$A116)="", "", upload!AL116)</f>
        <v>0</v>
      </c>
      <c r="AM116" s="178">
        <f>IF(TRIM(upload!$A116)="", "", upload!AM116)</f>
        <v>0</v>
      </c>
      <c r="AN116" s="178">
        <f>IF(TRIM(upload!$A116)="", "", upload!AN116)</f>
        <v>0</v>
      </c>
      <c r="AO116" s="178">
        <f>IF(TRIM(upload!$A116)="", "", upload!AO116)</f>
        <v>0</v>
      </c>
      <c r="AP116" s="178">
        <f>IF(TRIM(upload!$A116)="", "", upload!AP116)</f>
        <v>0</v>
      </c>
      <c r="AQ116" s="178">
        <f>IF(TRIM(upload!$A116)="", "", upload!AQ116)</f>
        <v>0</v>
      </c>
      <c r="AR116" s="178">
        <f>IF(TRIM(upload!$A116)="", "", upload!AR116)</f>
        <v>0</v>
      </c>
      <c r="AS116" s="178">
        <f>IF(TRIM(upload!$A116)="", "", upload!AS116)</f>
        <v>0</v>
      </c>
      <c r="AT116" s="178" t="str">
        <f>IF(TRIM(upload!$A116)="", "", upload!AT116)</f>
        <v/>
      </c>
      <c r="AU116" s="178">
        <f>IF(TRIM(upload!$A116)="", "", upload!AU116)</f>
        <v>0</v>
      </c>
      <c r="AV116" s="178">
        <f>IF(TRIM(upload!$A116)="", "", upload!AV116)</f>
        <v>0</v>
      </c>
      <c r="AW116" s="178">
        <f>IF(TRIM(upload!$A116)="", "", upload!AW116)</f>
        <v>0</v>
      </c>
      <c r="AX116" s="178">
        <f>IF(TRIM(upload!$A116)="", "", upload!AX116)</f>
        <v>0</v>
      </c>
      <c r="AY116" s="178">
        <f>IF(TRIM(upload!$A116)="", "", upload!AY116)</f>
        <v>0</v>
      </c>
      <c r="AZ116" s="178">
        <f>IF(TRIM(upload!$A116)="", "", upload!AZ116)</f>
        <v>0</v>
      </c>
      <c r="BA116" s="178">
        <f>IF(TRIM(upload!$A116)="", "", upload!BA116)</f>
        <v>0</v>
      </c>
      <c r="BB116" s="178">
        <f>IF(TRIM(upload!$A116)="", "", upload!BB116)</f>
        <v>0</v>
      </c>
      <c r="BC116" s="178">
        <f>IF(TRIM(upload!$A116)="", "", upload!BC116)</f>
        <v>0</v>
      </c>
      <c r="BD116" s="178">
        <f>IF(TRIM(upload!$A116)="", "", upload!BD116)</f>
        <v>0</v>
      </c>
      <c r="BE116" s="178">
        <f>IF(TRIM(upload!$A116)="", "", upload!BE116)</f>
        <v>0</v>
      </c>
      <c r="BF116" s="178">
        <f>IF(TRIM(upload!$A116)="", "", upload!BF116)</f>
        <v>0</v>
      </c>
      <c r="BG116" s="178">
        <f>IF(TRIM(upload!$A116)="", "", upload!BG116)</f>
        <v>0</v>
      </c>
      <c r="BH116" s="178">
        <f>IF(TRIM(upload!$A116)="", "", upload!BH116)</f>
        <v>0</v>
      </c>
      <c r="BI116" s="178">
        <f>IF(TRIM(upload!$A116)="", "", upload!BI116)</f>
        <v>0</v>
      </c>
      <c r="BJ116" s="178">
        <f>IF(TRIM(upload!$A116)="", "", upload!BJ116)</f>
        <v>0</v>
      </c>
      <c r="BK116" s="178">
        <f>IF(TRIM(upload!$A116)="", "", upload!BK116)</f>
        <v>0</v>
      </c>
      <c r="BL116" s="178">
        <f>IF(TRIM(upload!$A116)="", "", upload!BL116)</f>
        <v>0</v>
      </c>
      <c r="BM116" s="178">
        <f>IF(TRIM(upload!$A116)="", "", upload!BM116)</f>
        <v>0</v>
      </c>
      <c r="BN116" s="178">
        <f>IF(TRIM(upload!$A116)="", "", upload!BN116)</f>
        <v>0</v>
      </c>
      <c r="BO116" s="178">
        <f>IF(TRIM(upload!$A116)="", "", upload!BO116)</f>
        <v>0</v>
      </c>
      <c r="BP116" s="178">
        <f>IF(TRIM(upload!$A116)="", "", upload!BP116)</f>
        <v>0</v>
      </c>
      <c r="BQ116" s="84"/>
      <c r="BR116" s="84">
        <f>IF(upload!$A116&lt;&gt;"", upload!BR116, "")</f>
        <v>0</v>
      </c>
    </row>
    <row r="117" spans="1:70">
      <c r="A117" s="188" t="str">
        <f>IF(upload!$A117&lt;&gt;"", upload!A117, "")</f>
        <v>Ekoi Education First  Yellow Female After Ride Lime Gel Health 28028</v>
      </c>
      <c r="B117" s="178" t="str">
        <f>IF(TRIM(upload!$A117)="", "", upload!B117)</f>
        <v/>
      </c>
      <c r="C117" s="178">
        <f>IF(TRIM(upload!$A117)="", "", upload!C117)</f>
        <v>0</v>
      </c>
      <c r="D117" s="178" t="str">
        <f>IF(TRIM(upload!$A117)="", "", upload!D117)</f>
        <v/>
      </c>
      <c r="E117" s="178">
        <f>IF(TRIM(upload!$A117)="", "", upload!E117)</f>
        <v>0</v>
      </c>
      <c r="F117" s="178" t="str">
        <f>IF(TRIM(upload!$A117)="", "", upload!F117)</f>
        <v/>
      </c>
      <c r="G117" s="178">
        <f>IF(TRIM(upload!$A117)="", "", upload!G117)</f>
        <v>0</v>
      </c>
      <c r="H117" s="178">
        <f>IF(TRIM(upload!$A117)="", "", upload!H117)</f>
        <v>0</v>
      </c>
      <c r="I117" s="178" t="str">
        <f>IF(TRIM(upload!$A117)="", "", upload!I117)</f>
        <v/>
      </c>
      <c r="J117" s="178" t="str">
        <f>IF(TRIM(upload!$A117)="", "", upload!J117)</f>
        <v/>
      </c>
      <c r="K117" s="178">
        <f>IF(TRIM(upload!$A117)="", "", upload!K117)</f>
        <v>0</v>
      </c>
      <c r="L117" s="178">
        <f>IF(TRIM(upload!$A117)="", "", upload!L117)</f>
        <v>0</v>
      </c>
      <c r="M117" s="178">
        <f>IF(TRIM(upload!$A117)="", "", upload!M117)</f>
        <v>0</v>
      </c>
      <c r="N117" s="178">
        <f>IF(TRIM(upload!$A117)="", "", upload!N117)</f>
        <v>0</v>
      </c>
      <c r="O117" s="178" t="str">
        <f>IF(TRIM(upload!$A117)="", "", upload!O117)</f>
        <v/>
      </c>
      <c r="P117" s="178" t="str">
        <f>IF(TRIM(upload!$A117)="", "", upload!P117)</f>
        <v/>
      </c>
      <c r="Q117" s="178">
        <f>IF(TRIM(upload!$A117)="", "", upload!Q117)</f>
        <v>0</v>
      </c>
      <c r="R117" s="178" t="str">
        <f>IF(TRIM(upload!$A117)="", "", upload!R117)</f>
        <v/>
      </c>
      <c r="S117" s="178">
        <f>IF(TRIM(upload!$A117)="", "", upload!S117)</f>
        <v>0</v>
      </c>
      <c r="T117" s="178">
        <f>IF(TRIM(upload!$A117)="", "", upload!T117)</f>
        <v>0</v>
      </c>
      <c r="U117" s="178" t="str">
        <f>IF(TRIM(upload!$A117)="", "", upload!U117)</f>
        <v/>
      </c>
      <c r="V117" s="178" t="str">
        <f>IF(TRIM(upload!$A117)="", "", upload!V117)</f>
        <v/>
      </c>
      <c r="W117" s="178">
        <f>IF(TRIM(upload!$A117)="", "", upload!W117)</f>
        <v>0</v>
      </c>
      <c r="X117" s="178">
        <f>IF(TRIM(upload!$A117)="", "", upload!X117)</f>
        <v>0</v>
      </c>
      <c r="Y117" s="178" t="str">
        <f>IF(TRIM(upload!$A117)="", "", upload!Y117)</f>
        <v/>
      </c>
      <c r="Z117" s="178">
        <f>IF(TRIM(upload!$A117)="", "", upload!Z117)</f>
        <v>0</v>
      </c>
      <c r="AA117" s="178">
        <f>IF(TRIM(upload!$A117)="", "", upload!AA117)</f>
        <v>4</v>
      </c>
      <c r="AB117" s="178" t="str">
        <f>IF(TRIM(upload!$A117)="", "", upload!AB117)</f>
        <v>Ekoi Education First  Yellow Female After Ride Lime Gel Health</v>
      </c>
      <c r="AC117" s="178">
        <f>IF(TRIM(upload!$A117)="", "", upload!AC117)</f>
        <v>0</v>
      </c>
      <c r="AD117" s="178" t="str">
        <f>IF(TRIM(upload!$A117)="", "", upload!AD117)</f>
        <v/>
      </c>
      <c r="AE117" s="178">
        <f>IF(TRIM(upload!$A117)="", "", upload!AE117)</f>
        <v>0</v>
      </c>
      <c r="AF117" s="178">
        <f>IF(TRIM(upload!$A117)="", "", upload!AF117)</f>
        <v>0</v>
      </c>
      <c r="AG117" s="178" t="str">
        <f>IF(TRIM(upload!$A117)="", "", upload!AG117)</f>
        <v/>
      </c>
      <c r="AH117" s="178">
        <f>IF(TRIM(upload!$A117)="", "", upload!AH117)</f>
        <v>0</v>
      </c>
      <c r="AI117" s="178">
        <f>IF(TRIM(upload!$A117)="", "", upload!AI117)</f>
        <v>0</v>
      </c>
      <c r="AJ117" s="178" t="str">
        <f>IF(TRIM(upload!$A117)="", "", upload!AJ117)</f>
        <v/>
      </c>
      <c r="AK117" s="178">
        <f>IF(TRIM(upload!$A117)="", "", upload!AK117)</f>
        <v>0</v>
      </c>
      <c r="AL117" s="178">
        <f>IF(TRIM(upload!$A117)="", "", upload!AL117)</f>
        <v>0</v>
      </c>
      <c r="AM117" s="178">
        <f>IF(TRIM(upload!$A117)="", "", upload!AM117)</f>
        <v>0</v>
      </c>
      <c r="AN117" s="178">
        <f>IF(TRIM(upload!$A117)="", "", upload!AN117)</f>
        <v>0</v>
      </c>
      <c r="AO117" s="178">
        <f>IF(TRIM(upload!$A117)="", "", upload!AO117)</f>
        <v>0</v>
      </c>
      <c r="AP117" s="178">
        <f>IF(TRIM(upload!$A117)="", "", upload!AP117)</f>
        <v>0</v>
      </c>
      <c r="AQ117" s="178">
        <f>IF(TRIM(upload!$A117)="", "", upload!AQ117)</f>
        <v>0</v>
      </c>
      <c r="AR117" s="178">
        <f>IF(TRIM(upload!$A117)="", "", upload!AR117)</f>
        <v>0</v>
      </c>
      <c r="AS117" s="178">
        <f>IF(TRIM(upload!$A117)="", "", upload!AS117)</f>
        <v>0</v>
      </c>
      <c r="AT117" s="178" t="str">
        <f>IF(TRIM(upload!$A117)="", "", upload!AT117)</f>
        <v/>
      </c>
      <c r="AU117" s="178">
        <f>IF(TRIM(upload!$A117)="", "", upload!AU117)</f>
        <v>0</v>
      </c>
      <c r="AV117" s="178">
        <f>IF(TRIM(upload!$A117)="", "", upload!AV117)</f>
        <v>0</v>
      </c>
      <c r="AW117" s="178">
        <f>IF(TRIM(upload!$A117)="", "", upload!AW117)</f>
        <v>0</v>
      </c>
      <c r="AX117" s="178">
        <f>IF(TRIM(upload!$A117)="", "", upload!AX117)</f>
        <v>0</v>
      </c>
      <c r="AY117" s="178">
        <f>IF(TRIM(upload!$A117)="", "", upload!AY117)</f>
        <v>0</v>
      </c>
      <c r="AZ117" s="178">
        <f>IF(TRIM(upload!$A117)="", "", upload!AZ117)</f>
        <v>0</v>
      </c>
      <c r="BA117" s="178">
        <f>IF(TRIM(upload!$A117)="", "", upload!BA117)</f>
        <v>0</v>
      </c>
      <c r="BB117" s="178">
        <f>IF(TRIM(upload!$A117)="", "", upload!BB117)</f>
        <v>0</v>
      </c>
      <c r="BC117" s="178">
        <f>IF(TRIM(upload!$A117)="", "", upload!BC117)</f>
        <v>0</v>
      </c>
      <c r="BD117" s="178">
        <f>IF(TRIM(upload!$A117)="", "", upload!BD117)</f>
        <v>0</v>
      </c>
      <c r="BE117" s="178">
        <f>IF(TRIM(upload!$A117)="", "", upload!BE117)</f>
        <v>0</v>
      </c>
      <c r="BF117" s="178">
        <f>IF(TRIM(upload!$A117)="", "", upload!BF117)</f>
        <v>0</v>
      </c>
      <c r="BG117" s="178">
        <f>IF(TRIM(upload!$A117)="", "", upload!BG117)</f>
        <v>0</v>
      </c>
      <c r="BH117" s="178">
        <f>IF(TRIM(upload!$A117)="", "", upload!BH117)</f>
        <v>0</v>
      </c>
      <c r="BI117" s="178">
        <f>IF(TRIM(upload!$A117)="", "", upload!BI117)</f>
        <v>0</v>
      </c>
      <c r="BJ117" s="178">
        <f>IF(TRIM(upload!$A117)="", "", upload!BJ117)</f>
        <v>0</v>
      </c>
      <c r="BK117" s="178">
        <f>IF(TRIM(upload!$A117)="", "", upload!BK117)</f>
        <v>0</v>
      </c>
      <c r="BL117" s="178">
        <f>IF(TRIM(upload!$A117)="", "", upload!BL117)</f>
        <v>0</v>
      </c>
      <c r="BM117" s="178">
        <f>IF(TRIM(upload!$A117)="", "", upload!BM117)</f>
        <v>0</v>
      </c>
      <c r="BN117" s="178">
        <f>IF(TRIM(upload!$A117)="", "", upload!BN117)</f>
        <v>0</v>
      </c>
      <c r="BO117" s="178">
        <f>IF(TRIM(upload!$A117)="", "", upload!BO117)</f>
        <v>0</v>
      </c>
      <c r="BP117" s="178">
        <f>IF(TRIM(upload!$A117)="", "", upload!BP117)</f>
        <v>0</v>
      </c>
      <c r="BQ117" s="84"/>
      <c r="BR117" s="84">
        <f>IF(upload!$A117&lt;&gt;"", upload!BR117, "")</f>
        <v>0</v>
      </c>
    </row>
    <row r="118" spans="1:70">
      <c r="A118" s="188" t="str">
        <f>IF(upload!$A118&lt;&gt;"", upload!A118, "")</f>
        <v>Ekoi Education First  Yellow Unisex After Ride Cola Gel Health 28029</v>
      </c>
      <c r="B118" s="178" t="str">
        <f>IF(TRIM(upload!$A118)="", "", upload!B118)</f>
        <v>Ekoi Education First  Yellow Unisex After Ride Cola Gel Health</v>
      </c>
      <c r="C118" s="178" t="str">
        <f ca="1">IF(TRIM(upload!$A118)="", "", upload!C118)</f>
        <v>&lt;html&gt;&lt;body&gt;&lt;b&gt;Key Information&lt;/b&gt;&lt;br&gt;&lt;b&gt;Brand:&lt;/b&gt; Ekoi&lt;br&gt;&lt;b&gt;ProTeam:&lt;/b&gt; Education First&lt;br&gt;&lt;b&gt;Gender:&lt;/b&gt; Unisex&lt;br&gt;&lt;b&gt;Colour:&lt;/b&gt; Yellow&lt;br&gt;&lt;b&gt;Season:&lt;/b&gt;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No&lt;br&gt;&lt;b&gt;Description&lt;/b&gt;&lt;br&gt;0&lt;br&gt;&lt;b&gt;Ref:&lt;/b&gt; 00028029 7-A-5&lt;/body&gt;&lt;/html&gt;</v>
      </c>
      <c r="D118" s="178" t="str">
        <f>IF(TRIM(upload!$A118)="", "", upload!D118)</f>
        <v>vc80</v>
      </c>
      <c r="E118" s="178" t="str">
        <f>IF(TRIM(upload!$A118)="", "", upload!E118)</f>
        <v>Sporting Goods &gt; Outdoor Recreation &gt; Cycling &gt; Cycling Apparel &amp; Accessories</v>
      </c>
      <c r="F118" s="178" t="str">
        <f>IF(TRIM(upload!$A118)="", "", upload!F118)</f>
        <v>Nutrition</v>
      </c>
      <c r="G118" s="178" t="str">
        <f>IF(TRIM(upload!$A118)="", "", upload!G118)</f>
        <v>New Arrivals, __label:New Arrivals</v>
      </c>
      <c r="H118" s="178" t="b">
        <f>IF(TRIM(upload!$A118)="", "", upload!H118)</f>
        <v>0</v>
      </c>
      <c r="I118" s="178">
        <f>IF(TRIM(upload!$A118)="", "", upload!I118)</f>
        <v>0</v>
      </c>
      <c r="J118" s="178">
        <f>IF(TRIM(upload!$A118)="", "", upload!J118)</f>
        <v>0</v>
      </c>
      <c r="K118" s="178">
        <f>IF(TRIM(upload!$A118)="", "", upload!K118)</f>
        <v>0</v>
      </c>
      <c r="L118" s="178">
        <f>IF(TRIM(upload!$A118)="", "", upload!L118)</f>
        <v>0</v>
      </c>
      <c r="M118" s="178">
        <f>IF(TRIM(upload!$A118)="", "", upload!M118)</f>
        <v>0</v>
      </c>
      <c r="N118" s="178">
        <f>IF(TRIM(upload!$A118)="", "", upload!N118)</f>
        <v>0</v>
      </c>
      <c r="O118" s="178" t="str">
        <f>IF(TRIM(upload!$A118)="", "", upload!O118)</f>
        <v>00028029 7-A-5</v>
      </c>
      <c r="P118" s="178">
        <f>IF(TRIM(upload!$A118)="", "", upload!P118)</f>
        <v>500</v>
      </c>
      <c r="Q118" s="178" t="str">
        <f>IF(TRIM(upload!$A118)="", "", upload!Q118)</f>
        <v>shopify</v>
      </c>
      <c r="R118" s="178">
        <f>IF(TRIM(upload!$A118)="", "", upload!R118)</f>
        <v>10</v>
      </c>
      <c r="S118" s="178" t="str">
        <f>IF(TRIM(upload!$A118)="", "", upload!S118)</f>
        <v>deny</v>
      </c>
      <c r="T118" s="178" t="str">
        <f>IF(TRIM(upload!$A118)="", "", upload!T118)</f>
        <v>manual</v>
      </c>
      <c r="U118" s="178">
        <f>IF(TRIM(upload!$A118)="", "", upload!U118)</f>
        <v>13.333</v>
      </c>
      <c r="V118" s="178">
        <f>IF(TRIM(upload!$A118)="", "", upload!V118)</f>
        <v>0</v>
      </c>
      <c r="W118" s="178" t="b">
        <f>IF(TRIM(upload!$A118)="", "", upload!W118)</f>
        <v>1</v>
      </c>
      <c r="X118" s="178" t="b">
        <f>IF(TRIM(upload!$A118)="", "", upload!X118)</f>
        <v>1</v>
      </c>
      <c r="Y118" s="178" t="str">
        <f>IF(TRIM(upload!$A118)="", "", upload!Y118)</f>
        <v>28029</v>
      </c>
      <c r="Z118" s="178">
        <f>IF(TRIM(upload!$A118)="", "", upload!Z118)</f>
        <v>0</v>
      </c>
      <c r="AA118" s="178">
        <f>IF(TRIM(upload!$A118)="", "", upload!AA118)</f>
        <v>1</v>
      </c>
      <c r="AB118" s="178" t="str">
        <f>IF(TRIM(upload!$A118)="", "", upload!AB118)</f>
        <v>Ekoi Education First  Yellow Unisex After Ride Cola Gel Health</v>
      </c>
      <c r="AC118" s="178" t="b">
        <f>IF(TRIM(upload!$A118)="", "", upload!AC118)</f>
        <v>0</v>
      </c>
      <c r="AD118" s="178" t="str">
        <f>IF(TRIM(upload!$A118)="", "", upload!AD118)</f>
        <v>Ekoi Education First  Yellow Unisex After Ride Cola Gel Health</v>
      </c>
      <c r="AE118" s="178">
        <f>IF(TRIM(upload!$A118)="", "", upload!AE118)</f>
        <v>0</v>
      </c>
      <c r="AF118" s="178" t="str">
        <f>IF(TRIM(upload!$A118)="", "", upload!AF118)</f>
        <v>Cycling Apparel &amp; Accessories</v>
      </c>
      <c r="AG118" s="178" t="str">
        <f>IF(TRIM(upload!$A118)="", "", upload!AG118)</f>
        <v>unisex</v>
      </c>
      <c r="AH118" s="178">
        <f>IF(TRIM(upload!$A118)="", "", upload!AH118)</f>
        <v>0</v>
      </c>
      <c r="AI118" s="178">
        <f>IF(TRIM(upload!$A118)="", "", upload!AI118)</f>
        <v>0</v>
      </c>
      <c r="AJ118" s="178" t="str">
        <f>IF(TRIM(upload!$A118)="", "", upload!AJ118)</f>
        <v>new</v>
      </c>
      <c r="AK118" s="178" t="b">
        <f>IF(TRIM(upload!$A118)="", "", upload!AK118)</f>
        <v>1</v>
      </c>
      <c r="AL118" s="178">
        <f>IF(TRIM(upload!$A118)="", "", upload!AL118)</f>
        <v>0</v>
      </c>
      <c r="AM118" s="178">
        <f>IF(TRIM(upload!$A118)="", "", upload!AM118)</f>
        <v>0</v>
      </c>
      <c r="AN118" s="178">
        <f>IF(TRIM(upload!$A118)="", "", upload!AN118)</f>
        <v>0</v>
      </c>
      <c r="AO118" s="178">
        <f>IF(TRIM(upload!$A118)="", "", upload!AO118)</f>
        <v>0</v>
      </c>
      <c r="AP118" s="178">
        <f>IF(TRIM(upload!$A118)="", "", upload!AP118)</f>
        <v>0</v>
      </c>
      <c r="AQ118" s="178">
        <f>IF(TRIM(upload!$A118)="", "", upload!AQ118)</f>
        <v>0</v>
      </c>
      <c r="AR118" s="178" t="str">
        <f>IF(TRIM(upload!$A118)="", "", upload!AR118)</f>
        <v>kg</v>
      </c>
      <c r="AS118" s="178">
        <f>IF(TRIM(upload!$A118)="", "", upload!AS118)</f>
        <v>0</v>
      </c>
      <c r="AT118" s="178">
        <f>IF(TRIM(upload!$A118)="", "", upload!AT118)</f>
        <v>2</v>
      </c>
      <c r="AU118" s="178" t="b">
        <f>IF(TRIM(upload!$A118)="", "", upload!AU118)</f>
        <v>1</v>
      </c>
      <c r="AV118" s="178">
        <f>IF(TRIM(upload!$A118)="", "", upload!AV118)</f>
        <v>0</v>
      </c>
      <c r="AW118" s="178">
        <f>IF(TRIM(upload!$A118)="", "", upload!AW118)</f>
        <v>0</v>
      </c>
      <c r="AX118" s="178" t="b">
        <f>IF(TRIM(upload!$A118)="", "", upload!AX118)</f>
        <v>1</v>
      </c>
      <c r="AY118" s="178">
        <f>IF(TRIM(upload!$A118)="", "", upload!AY118)</f>
        <v>0</v>
      </c>
      <c r="AZ118" s="178">
        <f>IF(TRIM(upload!$A118)="", "", upload!AZ118)</f>
        <v>0</v>
      </c>
      <c r="BA118" s="178" t="b">
        <f>IF(TRIM(upload!$A118)="", "", upload!BA118)</f>
        <v>1</v>
      </c>
      <c r="BB118" s="178">
        <f>IF(TRIM(upload!$A118)="", "", upload!BB118)</f>
        <v>0</v>
      </c>
      <c r="BC118" s="178">
        <f>IF(TRIM(upload!$A118)="", "", upload!BC118)</f>
        <v>0</v>
      </c>
      <c r="BD118" s="178" t="b">
        <f>IF(TRIM(upload!$A118)="", "", upload!BD118)</f>
        <v>1</v>
      </c>
      <c r="BE118" s="178">
        <f>IF(TRIM(upload!$A118)="", "", upload!BE118)</f>
        <v>0</v>
      </c>
      <c r="BF118" s="178">
        <f>IF(TRIM(upload!$A118)="", "", upload!BF118)</f>
        <v>0</v>
      </c>
      <c r="BG118" s="178" t="b">
        <f>IF(TRIM(upload!$A118)="", "", upload!BG118)</f>
        <v>1</v>
      </c>
      <c r="BH118" s="178">
        <f>IF(TRIM(upload!$A118)="", "", upload!BH118)</f>
        <v>0</v>
      </c>
      <c r="BI118" s="178">
        <f>IF(TRIM(upload!$A118)="", "", upload!BI118)</f>
        <v>0</v>
      </c>
      <c r="BJ118" s="178" t="b">
        <f>IF(TRIM(upload!$A118)="", "", upload!BJ118)</f>
        <v>1</v>
      </c>
      <c r="BK118" s="178">
        <f>IF(TRIM(upload!$A118)="", "", upload!BK118)</f>
        <v>0</v>
      </c>
      <c r="BL118" s="178">
        <f>IF(TRIM(upload!$A118)="", "", upload!BL118)</f>
        <v>0</v>
      </c>
      <c r="BM118" s="178" t="b">
        <f>IF(TRIM(upload!$A118)="", "", upload!BM118)</f>
        <v>1</v>
      </c>
      <c r="BN118" s="178">
        <f>IF(TRIM(upload!$A118)="", "", upload!BN118)</f>
        <v>0</v>
      </c>
      <c r="BO118" s="178">
        <f>IF(TRIM(upload!$A118)="", "", upload!BO118)</f>
        <v>0</v>
      </c>
      <c r="BP118" s="178" t="str">
        <f>IF(TRIM(upload!$A118)="", "", upload!BP118)</f>
        <v>draft</v>
      </c>
      <c r="BQ118" s="84"/>
      <c r="BR118" s="84">
        <f>IF(upload!$A118&lt;&gt;"", upload!BR118, "")</f>
        <v>0</v>
      </c>
    </row>
    <row r="119" spans="1:70">
      <c r="A119" s="188" t="str">
        <f>IF(upload!$A119&lt;&gt;"", upload!A119, "")</f>
        <v>Ekoi Education First  Yellow Unisex After Ride Cola Gel Health 28029</v>
      </c>
      <c r="B119" s="178" t="str">
        <f>IF(TRIM(upload!$A119)="", "", upload!B119)</f>
        <v/>
      </c>
      <c r="C119" s="178">
        <f>IF(TRIM(upload!$A119)="", "", upload!C119)</f>
        <v>0</v>
      </c>
      <c r="D119" s="178" t="str">
        <f>IF(TRIM(upload!$A119)="", "", upload!D119)</f>
        <v/>
      </c>
      <c r="E119" s="178">
        <f>IF(TRIM(upload!$A119)="", "", upload!E119)</f>
        <v>0</v>
      </c>
      <c r="F119" s="178" t="str">
        <f>IF(TRIM(upload!$A119)="", "", upload!F119)</f>
        <v/>
      </c>
      <c r="G119" s="178">
        <f>IF(TRIM(upload!$A119)="", "", upload!G119)</f>
        <v>0</v>
      </c>
      <c r="H119" s="178">
        <f>IF(TRIM(upload!$A119)="", "", upload!H119)</f>
        <v>0</v>
      </c>
      <c r="I119" s="178" t="str">
        <f>IF(TRIM(upload!$A119)="", "", upload!I119)</f>
        <v/>
      </c>
      <c r="J119" s="178" t="str">
        <f>IF(TRIM(upload!$A119)="", "", upload!J119)</f>
        <v/>
      </c>
      <c r="K119" s="178">
        <f>IF(TRIM(upload!$A119)="", "", upload!K119)</f>
        <v>0</v>
      </c>
      <c r="L119" s="178">
        <f>IF(TRIM(upload!$A119)="", "", upload!L119)</f>
        <v>0</v>
      </c>
      <c r="M119" s="178">
        <f>IF(TRIM(upload!$A119)="", "", upload!M119)</f>
        <v>0</v>
      </c>
      <c r="N119" s="178">
        <f>IF(TRIM(upload!$A119)="", "", upload!N119)</f>
        <v>0</v>
      </c>
      <c r="O119" s="178" t="str">
        <f>IF(TRIM(upload!$A119)="", "", upload!O119)</f>
        <v/>
      </c>
      <c r="P119" s="178" t="str">
        <f>IF(TRIM(upload!$A119)="", "", upload!P119)</f>
        <v/>
      </c>
      <c r="Q119" s="178">
        <f>IF(TRIM(upload!$A119)="", "", upload!Q119)</f>
        <v>0</v>
      </c>
      <c r="R119" s="178" t="str">
        <f>IF(TRIM(upload!$A119)="", "", upload!R119)</f>
        <v/>
      </c>
      <c r="S119" s="178">
        <f>IF(TRIM(upload!$A119)="", "", upload!S119)</f>
        <v>0</v>
      </c>
      <c r="T119" s="178">
        <f>IF(TRIM(upload!$A119)="", "", upload!T119)</f>
        <v>0</v>
      </c>
      <c r="U119" s="178" t="str">
        <f>IF(TRIM(upload!$A119)="", "", upload!U119)</f>
        <v/>
      </c>
      <c r="V119" s="178" t="str">
        <f>IF(TRIM(upload!$A119)="", "", upload!V119)</f>
        <v/>
      </c>
      <c r="W119" s="178">
        <f>IF(TRIM(upload!$A119)="", "", upload!W119)</f>
        <v>0</v>
      </c>
      <c r="X119" s="178">
        <f>IF(TRIM(upload!$A119)="", "", upload!X119)</f>
        <v>0</v>
      </c>
      <c r="Y119" s="178" t="str">
        <f>IF(TRIM(upload!$A119)="", "", upload!Y119)</f>
        <v/>
      </c>
      <c r="Z119" s="178">
        <f>IF(TRIM(upload!$A119)="", "", upload!Z119)</f>
        <v>0</v>
      </c>
      <c r="AA119" s="178">
        <f>IF(TRIM(upload!$A119)="", "", upload!AA119)</f>
        <v>2</v>
      </c>
      <c r="AB119" s="178" t="str">
        <f>IF(TRIM(upload!$A119)="", "", upload!AB119)</f>
        <v>Ekoi Education First  Yellow Unisex After Ride Cola Gel Health</v>
      </c>
      <c r="AC119" s="178">
        <f>IF(TRIM(upload!$A119)="", "", upload!AC119)</f>
        <v>0</v>
      </c>
      <c r="AD119" s="178" t="str">
        <f>IF(TRIM(upload!$A119)="", "", upload!AD119)</f>
        <v/>
      </c>
      <c r="AE119" s="178">
        <f>IF(TRIM(upload!$A119)="", "", upload!AE119)</f>
        <v>0</v>
      </c>
      <c r="AF119" s="178">
        <f>IF(TRIM(upload!$A119)="", "", upload!AF119)</f>
        <v>0</v>
      </c>
      <c r="AG119" s="178" t="str">
        <f>IF(TRIM(upload!$A119)="", "", upload!AG119)</f>
        <v/>
      </c>
      <c r="AH119" s="178">
        <f>IF(TRIM(upload!$A119)="", "", upload!AH119)</f>
        <v>0</v>
      </c>
      <c r="AI119" s="178">
        <f>IF(TRIM(upload!$A119)="", "", upload!AI119)</f>
        <v>0</v>
      </c>
      <c r="AJ119" s="178" t="str">
        <f>IF(TRIM(upload!$A119)="", "", upload!AJ119)</f>
        <v/>
      </c>
      <c r="AK119" s="178">
        <f>IF(TRIM(upload!$A119)="", "", upload!AK119)</f>
        <v>0</v>
      </c>
      <c r="AL119" s="178">
        <f>IF(TRIM(upload!$A119)="", "", upload!AL119)</f>
        <v>0</v>
      </c>
      <c r="AM119" s="178">
        <f>IF(TRIM(upload!$A119)="", "", upload!AM119)</f>
        <v>0</v>
      </c>
      <c r="AN119" s="178">
        <f>IF(TRIM(upload!$A119)="", "", upload!AN119)</f>
        <v>0</v>
      </c>
      <c r="AO119" s="178">
        <f>IF(TRIM(upload!$A119)="", "", upload!AO119)</f>
        <v>0</v>
      </c>
      <c r="AP119" s="178">
        <f>IF(TRIM(upload!$A119)="", "", upload!AP119)</f>
        <v>0</v>
      </c>
      <c r="AQ119" s="178">
        <f>IF(TRIM(upload!$A119)="", "", upload!AQ119)</f>
        <v>0</v>
      </c>
      <c r="AR119" s="178">
        <f>IF(TRIM(upload!$A119)="", "", upload!AR119)</f>
        <v>0</v>
      </c>
      <c r="AS119" s="178">
        <f>IF(TRIM(upload!$A119)="", "", upload!AS119)</f>
        <v>0</v>
      </c>
      <c r="AT119" s="178" t="str">
        <f>IF(TRIM(upload!$A119)="", "", upload!AT119)</f>
        <v/>
      </c>
      <c r="AU119" s="178">
        <f>IF(TRIM(upload!$A119)="", "", upload!AU119)</f>
        <v>0</v>
      </c>
      <c r="AV119" s="178">
        <f>IF(TRIM(upload!$A119)="", "", upload!AV119)</f>
        <v>0</v>
      </c>
      <c r="AW119" s="178">
        <f>IF(TRIM(upload!$A119)="", "", upload!AW119)</f>
        <v>0</v>
      </c>
      <c r="AX119" s="178">
        <f>IF(TRIM(upload!$A119)="", "", upload!AX119)</f>
        <v>0</v>
      </c>
      <c r="AY119" s="178">
        <f>IF(TRIM(upload!$A119)="", "", upload!AY119)</f>
        <v>0</v>
      </c>
      <c r="AZ119" s="178">
        <f>IF(TRIM(upload!$A119)="", "", upload!AZ119)</f>
        <v>0</v>
      </c>
      <c r="BA119" s="178">
        <f>IF(TRIM(upload!$A119)="", "", upload!BA119)</f>
        <v>0</v>
      </c>
      <c r="BB119" s="178">
        <f>IF(TRIM(upload!$A119)="", "", upload!BB119)</f>
        <v>0</v>
      </c>
      <c r="BC119" s="178">
        <f>IF(TRIM(upload!$A119)="", "", upload!BC119)</f>
        <v>0</v>
      </c>
      <c r="BD119" s="178">
        <f>IF(TRIM(upload!$A119)="", "", upload!BD119)</f>
        <v>0</v>
      </c>
      <c r="BE119" s="178">
        <f>IF(TRIM(upload!$A119)="", "", upload!BE119)</f>
        <v>0</v>
      </c>
      <c r="BF119" s="178">
        <f>IF(TRIM(upload!$A119)="", "", upload!BF119)</f>
        <v>0</v>
      </c>
      <c r="BG119" s="178">
        <f>IF(TRIM(upload!$A119)="", "", upload!BG119)</f>
        <v>0</v>
      </c>
      <c r="BH119" s="178">
        <f>IF(TRIM(upload!$A119)="", "", upload!BH119)</f>
        <v>0</v>
      </c>
      <c r="BI119" s="178">
        <f>IF(TRIM(upload!$A119)="", "", upload!BI119)</f>
        <v>0</v>
      </c>
      <c r="BJ119" s="178">
        <f>IF(TRIM(upload!$A119)="", "", upload!BJ119)</f>
        <v>0</v>
      </c>
      <c r="BK119" s="178">
        <f>IF(TRIM(upload!$A119)="", "", upload!BK119)</f>
        <v>0</v>
      </c>
      <c r="BL119" s="178">
        <f>IF(TRIM(upload!$A119)="", "", upload!BL119)</f>
        <v>0</v>
      </c>
      <c r="BM119" s="178">
        <f>IF(TRIM(upload!$A119)="", "", upload!BM119)</f>
        <v>0</v>
      </c>
      <c r="BN119" s="178">
        <f>IF(TRIM(upload!$A119)="", "", upload!BN119)</f>
        <v>0</v>
      </c>
      <c r="BO119" s="178">
        <f>IF(TRIM(upload!$A119)="", "", upload!BO119)</f>
        <v>0</v>
      </c>
      <c r="BP119" s="178">
        <f>IF(TRIM(upload!$A119)="", "", upload!BP119)</f>
        <v>0</v>
      </c>
      <c r="BQ119" s="84"/>
      <c r="BR119" s="84">
        <f>IF(upload!$A119&lt;&gt;"", upload!BR119, "")</f>
        <v>0</v>
      </c>
    </row>
    <row r="120" spans="1:70">
      <c r="A120" s="188" t="str">
        <f>IF(upload!$A120&lt;&gt;"", upload!A120, "")</f>
        <v>Ekoi Education First  Yellow Unisex After Ride Cola Gel Health 28029</v>
      </c>
      <c r="B120" s="178" t="str">
        <f>IF(TRIM(upload!$A120)="", "", upload!B120)</f>
        <v/>
      </c>
      <c r="C120" s="178">
        <f>IF(TRIM(upload!$A120)="", "", upload!C120)</f>
        <v>0</v>
      </c>
      <c r="D120" s="178" t="str">
        <f>IF(TRIM(upload!$A120)="", "", upload!D120)</f>
        <v/>
      </c>
      <c r="E120" s="178">
        <f>IF(TRIM(upload!$A120)="", "", upload!E120)</f>
        <v>0</v>
      </c>
      <c r="F120" s="178" t="str">
        <f>IF(TRIM(upload!$A120)="", "", upload!F120)</f>
        <v/>
      </c>
      <c r="G120" s="178">
        <f>IF(TRIM(upload!$A120)="", "", upload!G120)</f>
        <v>0</v>
      </c>
      <c r="H120" s="178">
        <f>IF(TRIM(upload!$A120)="", "", upload!H120)</f>
        <v>0</v>
      </c>
      <c r="I120" s="178" t="str">
        <f>IF(TRIM(upload!$A120)="", "", upload!I120)</f>
        <v/>
      </c>
      <c r="J120" s="178" t="str">
        <f>IF(TRIM(upload!$A120)="", "", upload!J120)</f>
        <v/>
      </c>
      <c r="K120" s="178">
        <f>IF(TRIM(upload!$A120)="", "", upload!K120)</f>
        <v>0</v>
      </c>
      <c r="L120" s="178">
        <f>IF(TRIM(upload!$A120)="", "", upload!L120)</f>
        <v>0</v>
      </c>
      <c r="M120" s="178">
        <f>IF(TRIM(upload!$A120)="", "", upload!M120)</f>
        <v>0</v>
      </c>
      <c r="N120" s="178">
        <f>IF(TRIM(upload!$A120)="", "", upload!N120)</f>
        <v>0</v>
      </c>
      <c r="O120" s="178" t="str">
        <f>IF(TRIM(upload!$A120)="", "", upload!O120)</f>
        <v/>
      </c>
      <c r="P120" s="178" t="str">
        <f>IF(TRIM(upload!$A120)="", "", upload!P120)</f>
        <v/>
      </c>
      <c r="Q120" s="178">
        <f>IF(TRIM(upload!$A120)="", "", upload!Q120)</f>
        <v>0</v>
      </c>
      <c r="R120" s="178" t="str">
        <f>IF(TRIM(upload!$A120)="", "", upload!R120)</f>
        <v/>
      </c>
      <c r="S120" s="178">
        <f>IF(TRIM(upload!$A120)="", "", upload!S120)</f>
        <v>0</v>
      </c>
      <c r="T120" s="178">
        <f>IF(TRIM(upload!$A120)="", "", upload!T120)</f>
        <v>0</v>
      </c>
      <c r="U120" s="178" t="str">
        <f>IF(TRIM(upload!$A120)="", "", upload!U120)</f>
        <v/>
      </c>
      <c r="V120" s="178" t="str">
        <f>IF(TRIM(upload!$A120)="", "", upload!V120)</f>
        <v/>
      </c>
      <c r="W120" s="178">
        <f>IF(TRIM(upload!$A120)="", "", upload!W120)</f>
        <v>0</v>
      </c>
      <c r="X120" s="178">
        <f>IF(TRIM(upload!$A120)="", "", upload!X120)</f>
        <v>0</v>
      </c>
      <c r="Y120" s="178" t="str">
        <f>IF(TRIM(upload!$A120)="", "", upload!Y120)</f>
        <v/>
      </c>
      <c r="Z120" s="178">
        <f>IF(TRIM(upload!$A120)="", "", upload!Z120)</f>
        <v>0</v>
      </c>
      <c r="AA120" s="178">
        <f>IF(TRIM(upload!$A120)="", "", upload!AA120)</f>
        <v>3</v>
      </c>
      <c r="AB120" s="178" t="str">
        <f>IF(TRIM(upload!$A120)="", "", upload!AB120)</f>
        <v>Ekoi Education First  Yellow Unisex After Ride Cola Gel Health</v>
      </c>
      <c r="AC120" s="178">
        <f>IF(TRIM(upload!$A120)="", "", upload!AC120)</f>
        <v>0</v>
      </c>
      <c r="AD120" s="178" t="str">
        <f>IF(TRIM(upload!$A120)="", "", upload!AD120)</f>
        <v/>
      </c>
      <c r="AE120" s="178">
        <f>IF(TRIM(upload!$A120)="", "", upload!AE120)</f>
        <v>0</v>
      </c>
      <c r="AF120" s="178">
        <f>IF(TRIM(upload!$A120)="", "", upload!AF120)</f>
        <v>0</v>
      </c>
      <c r="AG120" s="178" t="str">
        <f>IF(TRIM(upload!$A120)="", "", upload!AG120)</f>
        <v/>
      </c>
      <c r="AH120" s="178">
        <f>IF(TRIM(upload!$A120)="", "", upload!AH120)</f>
        <v>0</v>
      </c>
      <c r="AI120" s="178">
        <f>IF(TRIM(upload!$A120)="", "", upload!AI120)</f>
        <v>0</v>
      </c>
      <c r="AJ120" s="178" t="str">
        <f>IF(TRIM(upload!$A120)="", "", upload!AJ120)</f>
        <v/>
      </c>
      <c r="AK120" s="178">
        <f>IF(TRIM(upload!$A120)="", "", upload!AK120)</f>
        <v>0</v>
      </c>
      <c r="AL120" s="178">
        <f>IF(TRIM(upload!$A120)="", "", upload!AL120)</f>
        <v>0</v>
      </c>
      <c r="AM120" s="178">
        <f>IF(TRIM(upload!$A120)="", "", upload!AM120)</f>
        <v>0</v>
      </c>
      <c r="AN120" s="178">
        <f>IF(TRIM(upload!$A120)="", "", upload!AN120)</f>
        <v>0</v>
      </c>
      <c r="AO120" s="178">
        <f>IF(TRIM(upload!$A120)="", "", upload!AO120)</f>
        <v>0</v>
      </c>
      <c r="AP120" s="178">
        <f>IF(TRIM(upload!$A120)="", "", upload!AP120)</f>
        <v>0</v>
      </c>
      <c r="AQ120" s="178">
        <f>IF(TRIM(upload!$A120)="", "", upload!AQ120)</f>
        <v>0</v>
      </c>
      <c r="AR120" s="178">
        <f>IF(TRIM(upload!$A120)="", "", upload!AR120)</f>
        <v>0</v>
      </c>
      <c r="AS120" s="178">
        <f>IF(TRIM(upload!$A120)="", "", upload!AS120)</f>
        <v>0</v>
      </c>
      <c r="AT120" s="178" t="str">
        <f>IF(TRIM(upload!$A120)="", "", upload!AT120)</f>
        <v/>
      </c>
      <c r="AU120" s="178">
        <f>IF(TRIM(upload!$A120)="", "", upload!AU120)</f>
        <v>0</v>
      </c>
      <c r="AV120" s="178">
        <f>IF(TRIM(upload!$A120)="", "", upload!AV120)</f>
        <v>0</v>
      </c>
      <c r="AW120" s="178">
        <f>IF(TRIM(upload!$A120)="", "", upload!AW120)</f>
        <v>0</v>
      </c>
      <c r="AX120" s="178">
        <f>IF(TRIM(upload!$A120)="", "", upload!AX120)</f>
        <v>0</v>
      </c>
      <c r="AY120" s="178">
        <f>IF(TRIM(upload!$A120)="", "", upload!AY120)</f>
        <v>0</v>
      </c>
      <c r="AZ120" s="178">
        <f>IF(TRIM(upload!$A120)="", "", upload!AZ120)</f>
        <v>0</v>
      </c>
      <c r="BA120" s="178">
        <f>IF(TRIM(upload!$A120)="", "", upload!BA120)</f>
        <v>0</v>
      </c>
      <c r="BB120" s="178">
        <f>IF(TRIM(upload!$A120)="", "", upload!BB120)</f>
        <v>0</v>
      </c>
      <c r="BC120" s="178">
        <f>IF(TRIM(upload!$A120)="", "", upload!BC120)</f>
        <v>0</v>
      </c>
      <c r="BD120" s="178">
        <f>IF(TRIM(upload!$A120)="", "", upload!BD120)</f>
        <v>0</v>
      </c>
      <c r="BE120" s="178">
        <f>IF(TRIM(upload!$A120)="", "", upload!BE120)</f>
        <v>0</v>
      </c>
      <c r="BF120" s="178">
        <f>IF(TRIM(upload!$A120)="", "", upload!BF120)</f>
        <v>0</v>
      </c>
      <c r="BG120" s="178">
        <f>IF(TRIM(upload!$A120)="", "", upload!BG120)</f>
        <v>0</v>
      </c>
      <c r="BH120" s="178">
        <f>IF(TRIM(upload!$A120)="", "", upload!BH120)</f>
        <v>0</v>
      </c>
      <c r="BI120" s="178">
        <f>IF(TRIM(upload!$A120)="", "", upload!BI120)</f>
        <v>0</v>
      </c>
      <c r="BJ120" s="178">
        <f>IF(TRIM(upload!$A120)="", "", upload!BJ120)</f>
        <v>0</v>
      </c>
      <c r="BK120" s="178">
        <f>IF(TRIM(upload!$A120)="", "", upload!BK120)</f>
        <v>0</v>
      </c>
      <c r="BL120" s="178">
        <f>IF(TRIM(upload!$A120)="", "", upload!BL120)</f>
        <v>0</v>
      </c>
      <c r="BM120" s="178">
        <f>IF(TRIM(upload!$A120)="", "", upload!BM120)</f>
        <v>0</v>
      </c>
      <c r="BN120" s="178">
        <f>IF(TRIM(upload!$A120)="", "", upload!BN120)</f>
        <v>0</v>
      </c>
      <c r="BO120" s="178">
        <f>IF(TRIM(upload!$A120)="", "", upload!BO120)</f>
        <v>0</v>
      </c>
      <c r="BP120" s="178">
        <f>IF(TRIM(upload!$A120)="", "", upload!BP120)</f>
        <v>0</v>
      </c>
      <c r="BQ120" s="84"/>
      <c r="BR120" s="84">
        <f>IF(upload!$A120&lt;&gt;"", upload!BR120, "")</f>
        <v>0</v>
      </c>
    </row>
    <row r="121" spans="1:70">
      <c r="A121" s="188" t="str">
        <f>IF(upload!$A121&lt;&gt;"", upload!A121, "")</f>
        <v>Ekoi Education First  Yellow Unisex After Ride Cola Gel Health 28029</v>
      </c>
      <c r="B121" s="178" t="str">
        <f>IF(TRIM(upload!$A121)="", "", upload!B121)</f>
        <v/>
      </c>
      <c r="C121" s="178">
        <f>IF(TRIM(upload!$A121)="", "", upload!C121)</f>
        <v>0</v>
      </c>
      <c r="D121" s="178" t="str">
        <f>IF(TRIM(upload!$A121)="", "", upload!D121)</f>
        <v/>
      </c>
      <c r="E121" s="178">
        <f>IF(TRIM(upload!$A121)="", "", upload!E121)</f>
        <v>0</v>
      </c>
      <c r="F121" s="178" t="str">
        <f>IF(TRIM(upload!$A121)="", "", upload!F121)</f>
        <v/>
      </c>
      <c r="G121" s="178">
        <f>IF(TRIM(upload!$A121)="", "", upload!G121)</f>
        <v>0</v>
      </c>
      <c r="H121" s="178">
        <f>IF(TRIM(upload!$A121)="", "", upload!H121)</f>
        <v>0</v>
      </c>
      <c r="I121" s="178" t="str">
        <f>IF(TRIM(upload!$A121)="", "", upload!I121)</f>
        <v/>
      </c>
      <c r="J121" s="178" t="str">
        <f>IF(TRIM(upload!$A121)="", "", upload!J121)</f>
        <v/>
      </c>
      <c r="K121" s="178">
        <f>IF(TRIM(upload!$A121)="", "", upload!K121)</f>
        <v>0</v>
      </c>
      <c r="L121" s="178">
        <f>IF(TRIM(upload!$A121)="", "", upload!L121)</f>
        <v>0</v>
      </c>
      <c r="M121" s="178">
        <f>IF(TRIM(upload!$A121)="", "", upload!M121)</f>
        <v>0</v>
      </c>
      <c r="N121" s="178">
        <f>IF(TRIM(upload!$A121)="", "", upload!N121)</f>
        <v>0</v>
      </c>
      <c r="O121" s="178" t="str">
        <f>IF(TRIM(upload!$A121)="", "", upload!O121)</f>
        <v/>
      </c>
      <c r="P121" s="178" t="str">
        <f>IF(TRIM(upload!$A121)="", "", upload!P121)</f>
        <v/>
      </c>
      <c r="Q121" s="178">
        <f>IF(TRIM(upload!$A121)="", "", upload!Q121)</f>
        <v>0</v>
      </c>
      <c r="R121" s="178" t="str">
        <f>IF(TRIM(upload!$A121)="", "", upload!R121)</f>
        <v/>
      </c>
      <c r="S121" s="178">
        <f>IF(TRIM(upload!$A121)="", "", upload!S121)</f>
        <v>0</v>
      </c>
      <c r="T121" s="178">
        <f>IF(TRIM(upload!$A121)="", "", upload!T121)</f>
        <v>0</v>
      </c>
      <c r="U121" s="178" t="str">
        <f>IF(TRIM(upload!$A121)="", "", upload!U121)</f>
        <v/>
      </c>
      <c r="V121" s="178" t="str">
        <f>IF(TRIM(upload!$A121)="", "", upload!V121)</f>
        <v/>
      </c>
      <c r="W121" s="178">
        <f>IF(TRIM(upload!$A121)="", "", upload!W121)</f>
        <v>0</v>
      </c>
      <c r="X121" s="178">
        <f>IF(TRIM(upload!$A121)="", "", upload!X121)</f>
        <v>0</v>
      </c>
      <c r="Y121" s="178" t="str">
        <f>IF(TRIM(upload!$A121)="", "", upload!Y121)</f>
        <v/>
      </c>
      <c r="Z121" s="178">
        <f>IF(TRIM(upload!$A121)="", "", upload!Z121)</f>
        <v>0</v>
      </c>
      <c r="AA121" s="178">
        <f>IF(TRIM(upload!$A121)="", "", upload!AA121)</f>
        <v>4</v>
      </c>
      <c r="AB121" s="178" t="str">
        <f>IF(TRIM(upload!$A121)="", "", upload!AB121)</f>
        <v>Ekoi Education First  Yellow Unisex After Ride Cola Gel Health</v>
      </c>
      <c r="AC121" s="178">
        <f>IF(TRIM(upload!$A121)="", "", upload!AC121)</f>
        <v>0</v>
      </c>
      <c r="AD121" s="178" t="str">
        <f>IF(TRIM(upload!$A121)="", "", upload!AD121)</f>
        <v/>
      </c>
      <c r="AE121" s="178">
        <f>IF(TRIM(upload!$A121)="", "", upload!AE121)</f>
        <v>0</v>
      </c>
      <c r="AF121" s="178">
        <f>IF(TRIM(upload!$A121)="", "", upload!AF121)</f>
        <v>0</v>
      </c>
      <c r="AG121" s="178" t="str">
        <f>IF(TRIM(upload!$A121)="", "", upload!AG121)</f>
        <v/>
      </c>
      <c r="AH121" s="178">
        <f>IF(TRIM(upload!$A121)="", "", upload!AH121)</f>
        <v>0</v>
      </c>
      <c r="AI121" s="178">
        <f>IF(TRIM(upload!$A121)="", "", upload!AI121)</f>
        <v>0</v>
      </c>
      <c r="AJ121" s="178" t="str">
        <f>IF(TRIM(upload!$A121)="", "", upload!AJ121)</f>
        <v/>
      </c>
      <c r="AK121" s="178">
        <f>IF(TRIM(upload!$A121)="", "", upload!AK121)</f>
        <v>0</v>
      </c>
      <c r="AL121" s="178">
        <f>IF(TRIM(upload!$A121)="", "", upload!AL121)</f>
        <v>0</v>
      </c>
      <c r="AM121" s="178">
        <f>IF(TRIM(upload!$A121)="", "", upload!AM121)</f>
        <v>0</v>
      </c>
      <c r="AN121" s="178">
        <f>IF(TRIM(upload!$A121)="", "", upload!AN121)</f>
        <v>0</v>
      </c>
      <c r="AO121" s="178">
        <f>IF(TRIM(upload!$A121)="", "", upload!AO121)</f>
        <v>0</v>
      </c>
      <c r="AP121" s="178">
        <f>IF(TRIM(upload!$A121)="", "", upload!AP121)</f>
        <v>0</v>
      </c>
      <c r="AQ121" s="178">
        <f>IF(TRIM(upload!$A121)="", "", upload!AQ121)</f>
        <v>0</v>
      </c>
      <c r="AR121" s="178">
        <f>IF(TRIM(upload!$A121)="", "", upload!AR121)</f>
        <v>0</v>
      </c>
      <c r="AS121" s="178">
        <f>IF(TRIM(upload!$A121)="", "", upload!AS121)</f>
        <v>0</v>
      </c>
      <c r="AT121" s="178" t="str">
        <f>IF(TRIM(upload!$A121)="", "", upload!AT121)</f>
        <v/>
      </c>
      <c r="AU121" s="178">
        <f>IF(TRIM(upload!$A121)="", "", upload!AU121)</f>
        <v>0</v>
      </c>
      <c r="AV121" s="178">
        <f>IF(TRIM(upload!$A121)="", "", upload!AV121)</f>
        <v>0</v>
      </c>
      <c r="AW121" s="178">
        <f>IF(TRIM(upload!$A121)="", "", upload!AW121)</f>
        <v>0</v>
      </c>
      <c r="AX121" s="178">
        <f>IF(TRIM(upload!$A121)="", "", upload!AX121)</f>
        <v>0</v>
      </c>
      <c r="AY121" s="178">
        <f>IF(TRIM(upload!$A121)="", "", upload!AY121)</f>
        <v>0</v>
      </c>
      <c r="AZ121" s="178">
        <f>IF(TRIM(upload!$A121)="", "", upload!AZ121)</f>
        <v>0</v>
      </c>
      <c r="BA121" s="178">
        <f>IF(TRIM(upload!$A121)="", "", upload!BA121)</f>
        <v>0</v>
      </c>
      <c r="BB121" s="178">
        <f>IF(TRIM(upload!$A121)="", "", upload!BB121)</f>
        <v>0</v>
      </c>
      <c r="BC121" s="178">
        <f>IF(TRIM(upload!$A121)="", "", upload!BC121)</f>
        <v>0</v>
      </c>
      <c r="BD121" s="178">
        <f>IF(TRIM(upload!$A121)="", "", upload!BD121)</f>
        <v>0</v>
      </c>
      <c r="BE121" s="178">
        <f>IF(TRIM(upload!$A121)="", "", upload!BE121)</f>
        <v>0</v>
      </c>
      <c r="BF121" s="178">
        <f>IF(TRIM(upload!$A121)="", "", upload!BF121)</f>
        <v>0</v>
      </c>
      <c r="BG121" s="178">
        <f>IF(TRIM(upload!$A121)="", "", upload!BG121)</f>
        <v>0</v>
      </c>
      <c r="BH121" s="178">
        <f>IF(TRIM(upload!$A121)="", "", upload!BH121)</f>
        <v>0</v>
      </c>
      <c r="BI121" s="178">
        <f>IF(TRIM(upload!$A121)="", "", upload!BI121)</f>
        <v>0</v>
      </c>
      <c r="BJ121" s="178">
        <f>IF(TRIM(upload!$A121)="", "", upload!BJ121)</f>
        <v>0</v>
      </c>
      <c r="BK121" s="178">
        <f>IF(TRIM(upload!$A121)="", "", upload!BK121)</f>
        <v>0</v>
      </c>
      <c r="BL121" s="178">
        <f>IF(TRIM(upload!$A121)="", "", upload!BL121)</f>
        <v>0</v>
      </c>
      <c r="BM121" s="178">
        <f>IF(TRIM(upload!$A121)="", "", upload!BM121)</f>
        <v>0</v>
      </c>
      <c r="BN121" s="178">
        <f>IF(TRIM(upload!$A121)="", "", upload!BN121)</f>
        <v>0</v>
      </c>
      <c r="BO121" s="178">
        <f>IF(TRIM(upload!$A121)="", "", upload!BO121)</f>
        <v>0</v>
      </c>
      <c r="BP121" s="178">
        <f>IF(TRIM(upload!$A121)="", "", upload!BP121)</f>
        <v>0</v>
      </c>
      <c r="BQ121" s="84"/>
      <c r="BR121" s="84">
        <f>IF(upload!$A121&lt;&gt;"", upload!BR121, "")</f>
        <v>0</v>
      </c>
    </row>
    <row r="122" spans="1:70">
      <c r="A122" s="188" t="str">
        <f>IF(upload!$A122&lt;&gt;"", upload!A122, "")</f>
        <v>Ekoi Education First Sleeveless Yellow Female Casual Tank Top 28030</v>
      </c>
      <c r="B122" s="178" t="str">
        <f>IF(TRIM(upload!$A122)="", "", upload!B122)</f>
        <v>Ekoi Education First Sleeveless Yellow Female Casual Tank Top</v>
      </c>
      <c r="C122" s="178" t="str">
        <f ca="1">IF(TRIM(upload!$A122)="", "", upload!C122)</f>
        <v>&lt;html&gt;&lt;body&gt;&lt;b&gt;Key Information&lt;/b&gt;&lt;br&gt;&lt;b&gt;Brand:&lt;/b&gt; Ekoi&lt;br&gt;&lt;b&gt;ProTeam:&lt;/b&gt; Education First&lt;br&gt;&lt;b&gt;Gender:&lt;/b&gt; Female&lt;br&gt;&lt;b&gt;Sleeve type:&lt;/b&gt; Sleeveless&lt;br&gt;&lt;b&gt;Colour:&lt;/b&gt; Yellow&lt;br&gt;&lt;b&gt;Season:&lt;/b&gt;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00028030 7-A-5&lt;/body&gt;&lt;/html&gt;</v>
      </c>
      <c r="D122" s="178" t="str">
        <f>IF(TRIM(upload!$A122)="", "", upload!D122)</f>
        <v>vc80</v>
      </c>
      <c r="E122" s="178" t="str">
        <f>IF(TRIM(upload!$A122)="", "", upload!E122)</f>
        <v>Sporting Goods &gt; Outdoor Recreation &gt; Cycling &gt; Cycling Apparel &amp; Accessories</v>
      </c>
      <c r="F122" s="178" t="str">
        <f>IF(TRIM(upload!$A122)="", "", upload!F122)</f>
        <v>T shirts &amp; Tops</v>
      </c>
      <c r="G122" s="178" t="str">
        <f>IF(TRIM(upload!$A122)="", "", upload!G122)</f>
        <v>New Arrivals, __label:New Arrivals</v>
      </c>
      <c r="H122" s="178" t="b">
        <f>IF(TRIM(upload!$A122)="", "", upload!H122)</f>
        <v>0</v>
      </c>
      <c r="I122" s="178" t="str">
        <f>IF(TRIM(upload!$A122)="", "", upload!I122)</f>
        <v>Size</v>
      </c>
      <c r="J122" s="178" t="str">
        <f>IF(TRIM(upload!$A122)="", "", upload!J122)</f>
        <v>M</v>
      </c>
      <c r="K122" s="178">
        <f>IF(TRIM(upload!$A122)="", "", upload!K122)</f>
        <v>0</v>
      </c>
      <c r="L122" s="178">
        <f>IF(TRIM(upload!$A122)="", "", upload!L122)</f>
        <v>0</v>
      </c>
      <c r="M122" s="178">
        <f>IF(TRIM(upload!$A122)="", "", upload!M122)</f>
        <v>0</v>
      </c>
      <c r="N122" s="178">
        <f>IF(TRIM(upload!$A122)="", "", upload!N122)</f>
        <v>0</v>
      </c>
      <c r="O122" s="178" t="str">
        <f>IF(TRIM(upload!$A122)="", "", upload!O122)</f>
        <v>00028030 7-A-5</v>
      </c>
      <c r="P122" s="178">
        <f>IF(TRIM(upload!$A122)="", "", upload!P122)</f>
        <v>500</v>
      </c>
      <c r="Q122" s="178" t="str">
        <f>IF(TRIM(upload!$A122)="", "", upload!Q122)</f>
        <v>shopify</v>
      </c>
      <c r="R122" s="178">
        <f>IF(TRIM(upload!$A122)="", "", upload!R122)</f>
        <v>1</v>
      </c>
      <c r="S122" s="178" t="str">
        <f>IF(TRIM(upload!$A122)="", "", upload!S122)</f>
        <v>deny</v>
      </c>
      <c r="T122" s="178" t="str">
        <f>IF(TRIM(upload!$A122)="", "", upload!T122)</f>
        <v>manual</v>
      </c>
      <c r="U122" s="178">
        <f>IF(TRIM(upload!$A122)="", "", upload!U122)</f>
        <v>11.988</v>
      </c>
      <c r="V122" s="178">
        <f>IF(TRIM(upload!$A122)="", "", upload!V122)</f>
        <v>0</v>
      </c>
      <c r="W122" s="178" t="b">
        <f>IF(TRIM(upload!$A122)="", "", upload!W122)</f>
        <v>1</v>
      </c>
      <c r="X122" s="178" t="b">
        <f>IF(TRIM(upload!$A122)="", "", upload!X122)</f>
        <v>1</v>
      </c>
      <c r="Y122" s="178" t="str">
        <f>IF(TRIM(upload!$A122)="", "", upload!Y122)</f>
        <v>28030</v>
      </c>
      <c r="Z122" s="178">
        <f>IF(TRIM(upload!$A122)="", "", upload!Z122)</f>
        <v>0</v>
      </c>
      <c r="AA122" s="178">
        <f>IF(TRIM(upload!$A122)="", "", upload!AA122)</f>
        <v>1</v>
      </c>
      <c r="AB122" s="178" t="str">
        <f>IF(TRIM(upload!$A122)="", "", upload!AB122)</f>
        <v>Ekoi Education First Sleeveless Yellow Female Casual Tank Top</v>
      </c>
      <c r="AC122" s="178" t="b">
        <f>IF(TRIM(upload!$A122)="", "", upload!AC122)</f>
        <v>0</v>
      </c>
      <c r="AD122" s="178" t="str">
        <f>IF(TRIM(upload!$A122)="", "", upload!AD122)</f>
        <v>Ekoi Education First Sleeveless Yellow Female Casual Tank Top</v>
      </c>
      <c r="AE122" s="178">
        <f>IF(TRIM(upload!$A122)="", "", upload!AE122)</f>
        <v>0</v>
      </c>
      <c r="AF122" s="178" t="str">
        <f>IF(TRIM(upload!$A122)="", "", upload!AF122)</f>
        <v>Cycling Apparel &amp; Accessories</v>
      </c>
      <c r="AG122" s="178" t="str">
        <f>IF(TRIM(upload!$A122)="", "", upload!AG122)</f>
        <v>female</v>
      </c>
      <c r="AH122" s="178">
        <f>IF(TRIM(upload!$A122)="", "", upload!AH122)</f>
        <v>0</v>
      </c>
      <c r="AI122" s="178">
        <f>IF(TRIM(upload!$A122)="", "", upload!AI122)</f>
        <v>0</v>
      </c>
      <c r="AJ122" s="178" t="str">
        <f>IF(TRIM(upload!$A122)="", "", upload!AJ122)</f>
        <v>used</v>
      </c>
      <c r="AK122" s="178" t="b">
        <f>IF(TRIM(upload!$A122)="", "", upload!AK122)</f>
        <v>1</v>
      </c>
      <c r="AL122" s="178">
        <f>IF(TRIM(upload!$A122)="", "", upload!AL122)</f>
        <v>0</v>
      </c>
      <c r="AM122" s="178">
        <f>IF(TRIM(upload!$A122)="", "", upload!AM122)</f>
        <v>0</v>
      </c>
      <c r="AN122" s="178">
        <f>IF(TRIM(upload!$A122)="", "", upload!AN122)</f>
        <v>0</v>
      </c>
      <c r="AO122" s="178">
        <f>IF(TRIM(upload!$A122)="", "", upload!AO122)</f>
        <v>0</v>
      </c>
      <c r="AP122" s="178">
        <f>IF(TRIM(upload!$A122)="", "", upload!AP122)</f>
        <v>0</v>
      </c>
      <c r="AQ122" s="178">
        <f>IF(TRIM(upload!$A122)="", "", upload!AQ122)</f>
        <v>0</v>
      </c>
      <c r="AR122" s="178" t="str">
        <f>IF(TRIM(upload!$A122)="", "", upload!AR122)</f>
        <v>kg</v>
      </c>
      <c r="AS122" s="178">
        <f>IF(TRIM(upload!$A122)="", "", upload!AS122)</f>
        <v>0</v>
      </c>
      <c r="AT122" s="178">
        <f>IF(TRIM(upload!$A122)="", "", upload!AT122)</f>
        <v>2</v>
      </c>
      <c r="AU122" s="178" t="b">
        <f>IF(TRIM(upload!$A122)="", "", upload!AU122)</f>
        <v>1</v>
      </c>
      <c r="AV122" s="178">
        <f>IF(TRIM(upload!$A122)="", "", upload!AV122)</f>
        <v>0</v>
      </c>
      <c r="AW122" s="178">
        <f>IF(TRIM(upload!$A122)="", "", upload!AW122)</f>
        <v>0</v>
      </c>
      <c r="AX122" s="178" t="b">
        <f>IF(TRIM(upload!$A122)="", "", upload!AX122)</f>
        <v>1</v>
      </c>
      <c r="AY122" s="178">
        <f>IF(TRIM(upload!$A122)="", "", upload!AY122)</f>
        <v>0</v>
      </c>
      <c r="AZ122" s="178">
        <f>IF(TRIM(upload!$A122)="", "", upload!AZ122)</f>
        <v>0</v>
      </c>
      <c r="BA122" s="178" t="b">
        <f>IF(TRIM(upload!$A122)="", "", upload!BA122)</f>
        <v>1</v>
      </c>
      <c r="BB122" s="178">
        <f>IF(TRIM(upload!$A122)="", "", upload!BB122)</f>
        <v>0</v>
      </c>
      <c r="BC122" s="178">
        <f>IF(TRIM(upload!$A122)="", "", upload!BC122)</f>
        <v>0</v>
      </c>
      <c r="BD122" s="178" t="b">
        <f>IF(TRIM(upload!$A122)="", "", upload!BD122)</f>
        <v>1</v>
      </c>
      <c r="BE122" s="178">
        <f>IF(TRIM(upload!$A122)="", "", upload!BE122)</f>
        <v>0</v>
      </c>
      <c r="BF122" s="178">
        <f>IF(TRIM(upload!$A122)="", "", upload!BF122)</f>
        <v>0</v>
      </c>
      <c r="BG122" s="178" t="b">
        <f>IF(TRIM(upload!$A122)="", "", upload!BG122)</f>
        <v>1</v>
      </c>
      <c r="BH122" s="178">
        <f>IF(TRIM(upload!$A122)="", "", upload!BH122)</f>
        <v>0</v>
      </c>
      <c r="BI122" s="178">
        <f>IF(TRIM(upload!$A122)="", "", upload!BI122)</f>
        <v>0</v>
      </c>
      <c r="BJ122" s="178" t="b">
        <f>IF(TRIM(upload!$A122)="", "", upload!BJ122)</f>
        <v>1</v>
      </c>
      <c r="BK122" s="178">
        <f>IF(TRIM(upload!$A122)="", "", upload!BK122)</f>
        <v>0</v>
      </c>
      <c r="BL122" s="178">
        <f>IF(TRIM(upload!$A122)="", "", upload!BL122)</f>
        <v>0</v>
      </c>
      <c r="BM122" s="178" t="b">
        <f>IF(TRIM(upload!$A122)="", "", upload!BM122)</f>
        <v>1</v>
      </c>
      <c r="BN122" s="178">
        <f>IF(TRIM(upload!$A122)="", "", upload!BN122)</f>
        <v>0</v>
      </c>
      <c r="BO122" s="178">
        <f>IF(TRIM(upload!$A122)="", "", upload!BO122)</f>
        <v>0</v>
      </c>
      <c r="BP122" s="178" t="str">
        <f>IF(TRIM(upload!$A122)="", "", upload!BP122)</f>
        <v>draft</v>
      </c>
      <c r="BQ122" s="84"/>
      <c r="BR122" s="84">
        <f>IF(upload!$A122&lt;&gt;"", upload!BR122, "")</f>
        <v>0</v>
      </c>
    </row>
    <row r="123" spans="1:70">
      <c r="A123" s="188" t="str">
        <f>IF(upload!$A123&lt;&gt;"", upload!A123, "")</f>
        <v>Ekoi Education First Sleeveless Yellow Female Casual Tank Top 28030</v>
      </c>
      <c r="B123" s="178" t="str">
        <f>IF(TRIM(upload!$A123)="", "", upload!B123)</f>
        <v/>
      </c>
      <c r="C123" s="178">
        <f>IF(TRIM(upload!$A123)="", "", upload!C123)</f>
        <v>0</v>
      </c>
      <c r="D123" s="178" t="str">
        <f>IF(TRIM(upload!$A123)="", "", upload!D123)</f>
        <v/>
      </c>
      <c r="E123" s="178">
        <f>IF(TRIM(upload!$A123)="", "", upload!E123)</f>
        <v>0</v>
      </c>
      <c r="F123" s="178" t="str">
        <f>IF(TRIM(upload!$A123)="", "", upload!F123)</f>
        <v/>
      </c>
      <c r="G123" s="178">
        <f>IF(TRIM(upload!$A123)="", "", upload!G123)</f>
        <v>0</v>
      </c>
      <c r="H123" s="178">
        <f>IF(TRIM(upload!$A123)="", "", upload!H123)</f>
        <v>0</v>
      </c>
      <c r="I123" s="178" t="str">
        <f>IF(TRIM(upload!$A123)="", "", upload!I123)</f>
        <v/>
      </c>
      <c r="J123" s="178" t="str">
        <f>IF(TRIM(upload!$A123)="", "", upload!J123)</f>
        <v/>
      </c>
      <c r="K123" s="178">
        <f>IF(TRIM(upload!$A123)="", "", upload!K123)</f>
        <v>0</v>
      </c>
      <c r="L123" s="178">
        <f>IF(TRIM(upload!$A123)="", "", upload!L123)</f>
        <v>0</v>
      </c>
      <c r="M123" s="178">
        <f>IF(TRIM(upload!$A123)="", "", upload!M123)</f>
        <v>0</v>
      </c>
      <c r="N123" s="178">
        <f>IF(TRIM(upload!$A123)="", "", upload!N123)</f>
        <v>0</v>
      </c>
      <c r="O123" s="178" t="str">
        <f>IF(TRIM(upload!$A123)="", "", upload!O123)</f>
        <v/>
      </c>
      <c r="P123" s="178" t="str">
        <f>IF(TRIM(upload!$A123)="", "", upload!P123)</f>
        <v/>
      </c>
      <c r="Q123" s="178">
        <f>IF(TRIM(upload!$A123)="", "", upload!Q123)</f>
        <v>0</v>
      </c>
      <c r="R123" s="178" t="str">
        <f>IF(TRIM(upload!$A123)="", "", upload!R123)</f>
        <v/>
      </c>
      <c r="S123" s="178">
        <f>IF(TRIM(upload!$A123)="", "", upload!S123)</f>
        <v>0</v>
      </c>
      <c r="T123" s="178">
        <f>IF(TRIM(upload!$A123)="", "", upload!T123)</f>
        <v>0</v>
      </c>
      <c r="U123" s="178" t="str">
        <f>IF(TRIM(upload!$A123)="", "", upload!U123)</f>
        <v/>
      </c>
      <c r="V123" s="178" t="str">
        <f>IF(TRIM(upload!$A123)="", "", upload!V123)</f>
        <v/>
      </c>
      <c r="W123" s="178">
        <f>IF(TRIM(upload!$A123)="", "", upload!W123)</f>
        <v>0</v>
      </c>
      <c r="X123" s="178">
        <f>IF(TRIM(upload!$A123)="", "", upload!X123)</f>
        <v>0</v>
      </c>
      <c r="Y123" s="178" t="str">
        <f>IF(TRIM(upload!$A123)="", "", upload!Y123)</f>
        <v/>
      </c>
      <c r="Z123" s="178">
        <f>IF(TRIM(upload!$A123)="", "", upload!Z123)</f>
        <v>0</v>
      </c>
      <c r="AA123" s="178">
        <f>IF(TRIM(upload!$A123)="", "", upload!AA123)</f>
        <v>2</v>
      </c>
      <c r="AB123" s="178" t="str">
        <f>IF(TRIM(upload!$A123)="", "", upload!AB123)</f>
        <v>Ekoi Education First Sleeveless Yellow Female Casual Tank Top</v>
      </c>
      <c r="AC123" s="178">
        <f>IF(TRIM(upload!$A123)="", "", upload!AC123)</f>
        <v>0</v>
      </c>
      <c r="AD123" s="178" t="str">
        <f>IF(TRIM(upload!$A123)="", "", upload!AD123)</f>
        <v/>
      </c>
      <c r="AE123" s="178">
        <f>IF(TRIM(upload!$A123)="", "", upload!AE123)</f>
        <v>0</v>
      </c>
      <c r="AF123" s="178">
        <f>IF(TRIM(upload!$A123)="", "", upload!AF123)</f>
        <v>0</v>
      </c>
      <c r="AG123" s="178" t="str">
        <f>IF(TRIM(upload!$A123)="", "", upload!AG123)</f>
        <v/>
      </c>
      <c r="AH123" s="178">
        <f>IF(TRIM(upload!$A123)="", "", upload!AH123)</f>
        <v>0</v>
      </c>
      <c r="AI123" s="178">
        <f>IF(TRIM(upload!$A123)="", "", upload!AI123)</f>
        <v>0</v>
      </c>
      <c r="AJ123" s="178" t="str">
        <f>IF(TRIM(upload!$A123)="", "", upload!AJ123)</f>
        <v/>
      </c>
      <c r="AK123" s="178">
        <f>IF(TRIM(upload!$A123)="", "", upload!AK123)</f>
        <v>0</v>
      </c>
      <c r="AL123" s="178">
        <f>IF(TRIM(upload!$A123)="", "", upload!AL123)</f>
        <v>0</v>
      </c>
      <c r="AM123" s="178">
        <f>IF(TRIM(upload!$A123)="", "", upload!AM123)</f>
        <v>0</v>
      </c>
      <c r="AN123" s="178">
        <f>IF(TRIM(upload!$A123)="", "", upload!AN123)</f>
        <v>0</v>
      </c>
      <c r="AO123" s="178">
        <f>IF(TRIM(upload!$A123)="", "", upload!AO123)</f>
        <v>0</v>
      </c>
      <c r="AP123" s="178">
        <f>IF(TRIM(upload!$A123)="", "", upload!AP123)</f>
        <v>0</v>
      </c>
      <c r="AQ123" s="178">
        <f>IF(TRIM(upload!$A123)="", "", upload!AQ123)</f>
        <v>0</v>
      </c>
      <c r="AR123" s="178">
        <f>IF(TRIM(upload!$A123)="", "", upload!AR123)</f>
        <v>0</v>
      </c>
      <c r="AS123" s="178">
        <f>IF(TRIM(upload!$A123)="", "", upload!AS123)</f>
        <v>0</v>
      </c>
      <c r="AT123" s="178" t="str">
        <f>IF(TRIM(upload!$A123)="", "", upload!AT123)</f>
        <v/>
      </c>
      <c r="AU123" s="178">
        <f>IF(TRIM(upload!$A123)="", "", upload!AU123)</f>
        <v>0</v>
      </c>
      <c r="AV123" s="178">
        <f>IF(TRIM(upload!$A123)="", "", upload!AV123)</f>
        <v>0</v>
      </c>
      <c r="AW123" s="178">
        <f>IF(TRIM(upload!$A123)="", "", upload!AW123)</f>
        <v>0</v>
      </c>
      <c r="AX123" s="178">
        <f>IF(TRIM(upload!$A123)="", "", upload!AX123)</f>
        <v>0</v>
      </c>
      <c r="AY123" s="178">
        <f>IF(TRIM(upload!$A123)="", "", upload!AY123)</f>
        <v>0</v>
      </c>
      <c r="AZ123" s="178">
        <f>IF(TRIM(upload!$A123)="", "", upload!AZ123)</f>
        <v>0</v>
      </c>
      <c r="BA123" s="178">
        <f>IF(TRIM(upload!$A123)="", "", upload!BA123)</f>
        <v>0</v>
      </c>
      <c r="BB123" s="178">
        <f>IF(TRIM(upload!$A123)="", "", upload!BB123)</f>
        <v>0</v>
      </c>
      <c r="BC123" s="178">
        <f>IF(TRIM(upload!$A123)="", "", upload!BC123)</f>
        <v>0</v>
      </c>
      <c r="BD123" s="178">
        <f>IF(TRIM(upload!$A123)="", "", upload!BD123)</f>
        <v>0</v>
      </c>
      <c r="BE123" s="178">
        <f>IF(TRIM(upload!$A123)="", "", upload!BE123)</f>
        <v>0</v>
      </c>
      <c r="BF123" s="178">
        <f>IF(TRIM(upload!$A123)="", "", upload!BF123)</f>
        <v>0</v>
      </c>
      <c r="BG123" s="178">
        <f>IF(TRIM(upload!$A123)="", "", upload!BG123)</f>
        <v>0</v>
      </c>
      <c r="BH123" s="178">
        <f>IF(TRIM(upload!$A123)="", "", upload!BH123)</f>
        <v>0</v>
      </c>
      <c r="BI123" s="178">
        <f>IF(TRIM(upload!$A123)="", "", upload!BI123)</f>
        <v>0</v>
      </c>
      <c r="BJ123" s="178">
        <f>IF(TRIM(upload!$A123)="", "", upload!BJ123)</f>
        <v>0</v>
      </c>
      <c r="BK123" s="178">
        <f>IF(TRIM(upload!$A123)="", "", upload!BK123)</f>
        <v>0</v>
      </c>
      <c r="BL123" s="178">
        <f>IF(TRIM(upload!$A123)="", "", upload!BL123)</f>
        <v>0</v>
      </c>
      <c r="BM123" s="178">
        <f>IF(TRIM(upload!$A123)="", "", upload!BM123)</f>
        <v>0</v>
      </c>
      <c r="BN123" s="178">
        <f>IF(TRIM(upload!$A123)="", "", upload!BN123)</f>
        <v>0</v>
      </c>
      <c r="BO123" s="178">
        <f>IF(TRIM(upload!$A123)="", "", upload!BO123)</f>
        <v>0</v>
      </c>
      <c r="BP123" s="178">
        <f>IF(TRIM(upload!$A123)="", "", upload!BP123)</f>
        <v>0</v>
      </c>
      <c r="BQ123" s="84"/>
      <c r="BR123" s="84">
        <f>IF(upload!$A123&lt;&gt;"", upload!BR123, "")</f>
        <v>0</v>
      </c>
    </row>
    <row r="124" spans="1:70">
      <c r="A124" s="188" t="str">
        <f>IF(upload!$A124&lt;&gt;"", upload!A124, "")</f>
        <v>Ekoi Education First Sleeveless Yellow Female Casual Tank Top 28030</v>
      </c>
      <c r="B124" s="178" t="str">
        <f>IF(TRIM(upload!$A124)="", "", upload!B124)</f>
        <v/>
      </c>
      <c r="C124" s="178">
        <f>IF(TRIM(upload!$A124)="", "", upload!C124)</f>
        <v>0</v>
      </c>
      <c r="D124" s="178" t="str">
        <f>IF(TRIM(upload!$A124)="", "", upload!D124)</f>
        <v/>
      </c>
      <c r="E124" s="178">
        <f>IF(TRIM(upload!$A124)="", "", upload!E124)</f>
        <v>0</v>
      </c>
      <c r="F124" s="178" t="str">
        <f>IF(TRIM(upload!$A124)="", "", upload!F124)</f>
        <v/>
      </c>
      <c r="G124" s="178">
        <f>IF(TRIM(upload!$A124)="", "", upload!G124)</f>
        <v>0</v>
      </c>
      <c r="H124" s="178">
        <f>IF(TRIM(upload!$A124)="", "", upload!H124)</f>
        <v>0</v>
      </c>
      <c r="I124" s="178" t="str">
        <f>IF(TRIM(upload!$A124)="", "", upload!I124)</f>
        <v/>
      </c>
      <c r="J124" s="178" t="str">
        <f>IF(TRIM(upload!$A124)="", "", upload!J124)</f>
        <v/>
      </c>
      <c r="K124" s="178">
        <f>IF(TRIM(upload!$A124)="", "", upload!K124)</f>
        <v>0</v>
      </c>
      <c r="L124" s="178">
        <f>IF(TRIM(upload!$A124)="", "", upload!L124)</f>
        <v>0</v>
      </c>
      <c r="M124" s="178">
        <f>IF(TRIM(upload!$A124)="", "", upload!M124)</f>
        <v>0</v>
      </c>
      <c r="N124" s="178">
        <f>IF(TRIM(upload!$A124)="", "", upload!N124)</f>
        <v>0</v>
      </c>
      <c r="O124" s="178" t="str">
        <f>IF(TRIM(upload!$A124)="", "", upload!O124)</f>
        <v/>
      </c>
      <c r="P124" s="178" t="str">
        <f>IF(TRIM(upload!$A124)="", "", upload!P124)</f>
        <v/>
      </c>
      <c r="Q124" s="178">
        <f>IF(TRIM(upload!$A124)="", "", upload!Q124)</f>
        <v>0</v>
      </c>
      <c r="R124" s="178" t="str">
        <f>IF(TRIM(upload!$A124)="", "", upload!R124)</f>
        <v/>
      </c>
      <c r="S124" s="178">
        <f>IF(TRIM(upload!$A124)="", "", upload!S124)</f>
        <v>0</v>
      </c>
      <c r="T124" s="178">
        <f>IF(TRIM(upload!$A124)="", "", upload!T124)</f>
        <v>0</v>
      </c>
      <c r="U124" s="178" t="str">
        <f>IF(TRIM(upload!$A124)="", "", upload!U124)</f>
        <v/>
      </c>
      <c r="V124" s="178" t="str">
        <f>IF(TRIM(upload!$A124)="", "", upload!V124)</f>
        <v/>
      </c>
      <c r="W124" s="178">
        <f>IF(TRIM(upload!$A124)="", "", upload!W124)</f>
        <v>0</v>
      </c>
      <c r="X124" s="178">
        <f>IF(TRIM(upload!$A124)="", "", upload!X124)</f>
        <v>0</v>
      </c>
      <c r="Y124" s="178" t="str">
        <f>IF(TRIM(upload!$A124)="", "", upload!Y124)</f>
        <v/>
      </c>
      <c r="Z124" s="178">
        <f>IF(TRIM(upload!$A124)="", "", upload!Z124)</f>
        <v>0</v>
      </c>
      <c r="AA124" s="178">
        <f>IF(TRIM(upload!$A124)="", "", upload!AA124)</f>
        <v>3</v>
      </c>
      <c r="AB124" s="178" t="str">
        <f>IF(TRIM(upload!$A124)="", "", upload!AB124)</f>
        <v>Ekoi Education First Sleeveless Yellow Female Casual Tank Top</v>
      </c>
      <c r="AC124" s="178">
        <f>IF(TRIM(upload!$A124)="", "", upload!AC124)</f>
        <v>0</v>
      </c>
      <c r="AD124" s="178" t="str">
        <f>IF(TRIM(upload!$A124)="", "", upload!AD124)</f>
        <v/>
      </c>
      <c r="AE124" s="178">
        <f>IF(TRIM(upload!$A124)="", "", upload!AE124)</f>
        <v>0</v>
      </c>
      <c r="AF124" s="178">
        <f>IF(TRIM(upload!$A124)="", "", upload!AF124)</f>
        <v>0</v>
      </c>
      <c r="AG124" s="178" t="str">
        <f>IF(TRIM(upload!$A124)="", "", upload!AG124)</f>
        <v/>
      </c>
      <c r="AH124" s="178">
        <f>IF(TRIM(upload!$A124)="", "", upload!AH124)</f>
        <v>0</v>
      </c>
      <c r="AI124" s="178">
        <f>IF(TRIM(upload!$A124)="", "", upload!AI124)</f>
        <v>0</v>
      </c>
      <c r="AJ124" s="178" t="str">
        <f>IF(TRIM(upload!$A124)="", "", upload!AJ124)</f>
        <v/>
      </c>
      <c r="AK124" s="178">
        <f>IF(TRIM(upload!$A124)="", "", upload!AK124)</f>
        <v>0</v>
      </c>
      <c r="AL124" s="178">
        <f>IF(TRIM(upload!$A124)="", "", upload!AL124)</f>
        <v>0</v>
      </c>
      <c r="AM124" s="178">
        <f>IF(TRIM(upload!$A124)="", "", upload!AM124)</f>
        <v>0</v>
      </c>
      <c r="AN124" s="178">
        <f>IF(TRIM(upload!$A124)="", "", upload!AN124)</f>
        <v>0</v>
      </c>
      <c r="AO124" s="178">
        <f>IF(TRIM(upload!$A124)="", "", upload!AO124)</f>
        <v>0</v>
      </c>
      <c r="AP124" s="178">
        <f>IF(TRIM(upload!$A124)="", "", upload!AP124)</f>
        <v>0</v>
      </c>
      <c r="AQ124" s="178">
        <f>IF(TRIM(upload!$A124)="", "", upload!AQ124)</f>
        <v>0</v>
      </c>
      <c r="AR124" s="178">
        <f>IF(TRIM(upload!$A124)="", "", upload!AR124)</f>
        <v>0</v>
      </c>
      <c r="AS124" s="178">
        <f>IF(TRIM(upload!$A124)="", "", upload!AS124)</f>
        <v>0</v>
      </c>
      <c r="AT124" s="178" t="str">
        <f>IF(TRIM(upload!$A124)="", "", upload!AT124)</f>
        <v/>
      </c>
      <c r="AU124" s="178">
        <f>IF(TRIM(upload!$A124)="", "", upload!AU124)</f>
        <v>0</v>
      </c>
      <c r="AV124" s="178">
        <f>IF(TRIM(upload!$A124)="", "", upload!AV124)</f>
        <v>0</v>
      </c>
      <c r="AW124" s="178">
        <f>IF(TRIM(upload!$A124)="", "", upload!AW124)</f>
        <v>0</v>
      </c>
      <c r="AX124" s="178">
        <f>IF(TRIM(upload!$A124)="", "", upload!AX124)</f>
        <v>0</v>
      </c>
      <c r="AY124" s="178">
        <f>IF(TRIM(upload!$A124)="", "", upload!AY124)</f>
        <v>0</v>
      </c>
      <c r="AZ124" s="178">
        <f>IF(TRIM(upload!$A124)="", "", upload!AZ124)</f>
        <v>0</v>
      </c>
      <c r="BA124" s="178">
        <f>IF(TRIM(upload!$A124)="", "", upload!BA124)</f>
        <v>0</v>
      </c>
      <c r="BB124" s="178">
        <f>IF(TRIM(upload!$A124)="", "", upload!BB124)</f>
        <v>0</v>
      </c>
      <c r="BC124" s="178">
        <f>IF(TRIM(upload!$A124)="", "", upload!BC124)</f>
        <v>0</v>
      </c>
      <c r="BD124" s="178">
        <f>IF(TRIM(upload!$A124)="", "", upload!BD124)</f>
        <v>0</v>
      </c>
      <c r="BE124" s="178">
        <f>IF(TRIM(upload!$A124)="", "", upload!BE124)</f>
        <v>0</v>
      </c>
      <c r="BF124" s="178">
        <f>IF(TRIM(upload!$A124)="", "", upload!BF124)</f>
        <v>0</v>
      </c>
      <c r="BG124" s="178">
        <f>IF(TRIM(upload!$A124)="", "", upload!BG124)</f>
        <v>0</v>
      </c>
      <c r="BH124" s="178">
        <f>IF(TRIM(upload!$A124)="", "", upload!BH124)</f>
        <v>0</v>
      </c>
      <c r="BI124" s="178">
        <f>IF(TRIM(upload!$A124)="", "", upload!BI124)</f>
        <v>0</v>
      </c>
      <c r="BJ124" s="178">
        <f>IF(TRIM(upload!$A124)="", "", upload!BJ124)</f>
        <v>0</v>
      </c>
      <c r="BK124" s="178">
        <f>IF(TRIM(upload!$A124)="", "", upload!BK124)</f>
        <v>0</v>
      </c>
      <c r="BL124" s="178">
        <f>IF(TRIM(upload!$A124)="", "", upload!BL124)</f>
        <v>0</v>
      </c>
      <c r="BM124" s="178">
        <f>IF(TRIM(upload!$A124)="", "", upload!BM124)</f>
        <v>0</v>
      </c>
      <c r="BN124" s="178">
        <f>IF(TRIM(upload!$A124)="", "", upload!BN124)</f>
        <v>0</v>
      </c>
      <c r="BO124" s="178">
        <f>IF(TRIM(upload!$A124)="", "", upload!BO124)</f>
        <v>0</v>
      </c>
      <c r="BP124" s="178">
        <f>IF(TRIM(upload!$A124)="", "", upload!BP124)</f>
        <v>0</v>
      </c>
      <c r="BQ124" s="84"/>
      <c r="BR124" s="84">
        <f>IF(upload!$A124&lt;&gt;"", upload!BR124, "")</f>
        <v>0</v>
      </c>
    </row>
    <row r="125" spans="1:70">
      <c r="A125" s="188" t="str">
        <f>IF(upload!$A125&lt;&gt;"", upload!A125, "")</f>
        <v>Ekoi Education First Sleeveless Yellow Female Casual Tank Top 28030</v>
      </c>
      <c r="B125" s="178" t="str">
        <f>IF(TRIM(upload!$A125)="", "", upload!B125)</f>
        <v/>
      </c>
      <c r="C125" s="178">
        <f>IF(TRIM(upload!$A125)="", "", upload!C125)</f>
        <v>0</v>
      </c>
      <c r="D125" s="178" t="str">
        <f>IF(TRIM(upload!$A125)="", "", upload!D125)</f>
        <v/>
      </c>
      <c r="E125" s="178">
        <f>IF(TRIM(upload!$A125)="", "", upload!E125)</f>
        <v>0</v>
      </c>
      <c r="F125" s="178" t="str">
        <f>IF(TRIM(upload!$A125)="", "", upload!F125)</f>
        <v/>
      </c>
      <c r="G125" s="178">
        <f>IF(TRIM(upload!$A125)="", "", upload!G125)</f>
        <v>0</v>
      </c>
      <c r="H125" s="178">
        <f>IF(TRIM(upload!$A125)="", "", upload!H125)</f>
        <v>0</v>
      </c>
      <c r="I125" s="178" t="str">
        <f>IF(TRIM(upload!$A125)="", "", upload!I125)</f>
        <v/>
      </c>
      <c r="J125" s="178" t="str">
        <f>IF(TRIM(upload!$A125)="", "", upload!J125)</f>
        <v/>
      </c>
      <c r="K125" s="178">
        <f>IF(TRIM(upload!$A125)="", "", upload!K125)</f>
        <v>0</v>
      </c>
      <c r="L125" s="178">
        <f>IF(TRIM(upload!$A125)="", "", upload!L125)</f>
        <v>0</v>
      </c>
      <c r="M125" s="178">
        <f>IF(TRIM(upload!$A125)="", "", upload!M125)</f>
        <v>0</v>
      </c>
      <c r="N125" s="178">
        <f>IF(TRIM(upload!$A125)="", "", upload!N125)</f>
        <v>0</v>
      </c>
      <c r="O125" s="178" t="str">
        <f>IF(TRIM(upload!$A125)="", "", upload!O125)</f>
        <v/>
      </c>
      <c r="P125" s="178" t="str">
        <f>IF(TRIM(upload!$A125)="", "", upload!P125)</f>
        <v/>
      </c>
      <c r="Q125" s="178">
        <f>IF(TRIM(upload!$A125)="", "", upload!Q125)</f>
        <v>0</v>
      </c>
      <c r="R125" s="178" t="str">
        <f>IF(TRIM(upload!$A125)="", "", upload!R125)</f>
        <v/>
      </c>
      <c r="S125" s="178">
        <f>IF(TRIM(upload!$A125)="", "", upload!S125)</f>
        <v>0</v>
      </c>
      <c r="T125" s="178">
        <f>IF(TRIM(upload!$A125)="", "", upload!T125)</f>
        <v>0</v>
      </c>
      <c r="U125" s="178" t="str">
        <f>IF(TRIM(upload!$A125)="", "", upload!U125)</f>
        <v/>
      </c>
      <c r="V125" s="178" t="str">
        <f>IF(TRIM(upload!$A125)="", "", upload!V125)</f>
        <v/>
      </c>
      <c r="W125" s="178">
        <f>IF(TRIM(upload!$A125)="", "", upload!W125)</f>
        <v>0</v>
      </c>
      <c r="X125" s="178">
        <f>IF(TRIM(upload!$A125)="", "", upload!X125)</f>
        <v>0</v>
      </c>
      <c r="Y125" s="178" t="str">
        <f>IF(TRIM(upload!$A125)="", "", upload!Y125)</f>
        <v/>
      </c>
      <c r="Z125" s="178">
        <f>IF(TRIM(upload!$A125)="", "", upload!Z125)</f>
        <v>0</v>
      </c>
      <c r="AA125" s="178">
        <f>IF(TRIM(upload!$A125)="", "", upload!AA125)</f>
        <v>4</v>
      </c>
      <c r="AB125" s="178" t="str">
        <f>IF(TRIM(upload!$A125)="", "", upload!AB125)</f>
        <v>Ekoi Education First Sleeveless Yellow Female Casual Tank Top</v>
      </c>
      <c r="AC125" s="178">
        <f>IF(TRIM(upload!$A125)="", "", upload!AC125)</f>
        <v>0</v>
      </c>
      <c r="AD125" s="178" t="str">
        <f>IF(TRIM(upload!$A125)="", "", upload!AD125)</f>
        <v/>
      </c>
      <c r="AE125" s="178">
        <f>IF(TRIM(upload!$A125)="", "", upload!AE125)</f>
        <v>0</v>
      </c>
      <c r="AF125" s="178">
        <f>IF(TRIM(upload!$A125)="", "", upload!AF125)</f>
        <v>0</v>
      </c>
      <c r="AG125" s="178" t="str">
        <f>IF(TRIM(upload!$A125)="", "", upload!AG125)</f>
        <v/>
      </c>
      <c r="AH125" s="178">
        <f>IF(TRIM(upload!$A125)="", "", upload!AH125)</f>
        <v>0</v>
      </c>
      <c r="AI125" s="178">
        <f>IF(TRIM(upload!$A125)="", "", upload!AI125)</f>
        <v>0</v>
      </c>
      <c r="AJ125" s="178" t="str">
        <f>IF(TRIM(upload!$A125)="", "", upload!AJ125)</f>
        <v/>
      </c>
      <c r="AK125" s="178">
        <f>IF(TRIM(upload!$A125)="", "", upload!AK125)</f>
        <v>0</v>
      </c>
      <c r="AL125" s="178">
        <f>IF(TRIM(upload!$A125)="", "", upload!AL125)</f>
        <v>0</v>
      </c>
      <c r="AM125" s="178">
        <f>IF(TRIM(upload!$A125)="", "", upload!AM125)</f>
        <v>0</v>
      </c>
      <c r="AN125" s="178">
        <f>IF(TRIM(upload!$A125)="", "", upload!AN125)</f>
        <v>0</v>
      </c>
      <c r="AO125" s="178">
        <f>IF(TRIM(upload!$A125)="", "", upload!AO125)</f>
        <v>0</v>
      </c>
      <c r="AP125" s="178">
        <f>IF(TRIM(upload!$A125)="", "", upload!AP125)</f>
        <v>0</v>
      </c>
      <c r="AQ125" s="178">
        <f>IF(TRIM(upload!$A125)="", "", upload!AQ125)</f>
        <v>0</v>
      </c>
      <c r="AR125" s="178">
        <f>IF(TRIM(upload!$A125)="", "", upload!AR125)</f>
        <v>0</v>
      </c>
      <c r="AS125" s="178">
        <f>IF(TRIM(upload!$A125)="", "", upload!AS125)</f>
        <v>0</v>
      </c>
      <c r="AT125" s="178" t="str">
        <f>IF(TRIM(upload!$A125)="", "", upload!AT125)</f>
        <v/>
      </c>
      <c r="AU125" s="178">
        <f>IF(TRIM(upload!$A125)="", "", upload!AU125)</f>
        <v>0</v>
      </c>
      <c r="AV125" s="178">
        <f>IF(TRIM(upload!$A125)="", "", upload!AV125)</f>
        <v>0</v>
      </c>
      <c r="AW125" s="178">
        <f>IF(TRIM(upload!$A125)="", "", upload!AW125)</f>
        <v>0</v>
      </c>
      <c r="AX125" s="178">
        <f>IF(TRIM(upload!$A125)="", "", upload!AX125)</f>
        <v>0</v>
      </c>
      <c r="AY125" s="178">
        <f>IF(TRIM(upload!$A125)="", "", upload!AY125)</f>
        <v>0</v>
      </c>
      <c r="AZ125" s="178">
        <f>IF(TRIM(upload!$A125)="", "", upload!AZ125)</f>
        <v>0</v>
      </c>
      <c r="BA125" s="178">
        <f>IF(TRIM(upload!$A125)="", "", upload!BA125)</f>
        <v>0</v>
      </c>
      <c r="BB125" s="178">
        <f>IF(TRIM(upload!$A125)="", "", upload!BB125)</f>
        <v>0</v>
      </c>
      <c r="BC125" s="178">
        <f>IF(TRIM(upload!$A125)="", "", upload!BC125)</f>
        <v>0</v>
      </c>
      <c r="BD125" s="178">
        <f>IF(TRIM(upload!$A125)="", "", upload!BD125)</f>
        <v>0</v>
      </c>
      <c r="BE125" s="178">
        <f>IF(TRIM(upload!$A125)="", "", upload!BE125)</f>
        <v>0</v>
      </c>
      <c r="BF125" s="178">
        <f>IF(TRIM(upload!$A125)="", "", upload!BF125)</f>
        <v>0</v>
      </c>
      <c r="BG125" s="178">
        <f>IF(TRIM(upload!$A125)="", "", upload!BG125)</f>
        <v>0</v>
      </c>
      <c r="BH125" s="178">
        <f>IF(TRIM(upload!$A125)="", "", upload!BH125)</f>
        <v>0</v>
      </c>
      <c r="BI125" s="178">
        <f>IF(TRIM(upload!$A125)="", "", upload!BI125)</f>
        <v>0</v>
      </c>
      <c r="BJ125" s="178">
        <f>IF(TRIM(upload!$A125)="", "", upload!BJ125)</f>
        <v>0</v>
      </c>
      <c r="BK125" s="178">
        <f>IF(TRIM(upload!$A125)="", "", upload!BK125)</f>
        <v>0</v>
      </c>
      <c r="BL125" s="178">
        <f>IF(TRIM(upload!$A125)="", "", upload!BL125)</f>
        <v>0</v>
      </c>
      <c r="BM125" s="178">
        <f>IF(TRIM(upload!$A125)="", "", upload!BM125)</f>
        <v>0</v>
      </c>
      <c r="BN125" s="178">
        <f>IF(TRIM(upload!$A125)="", "", upload!BN125)</f>
        <v>0</v>
      </c>
      <c r="BO125" s="178">
        <f>IF(TRIM(upload!$A125)="", "", upload!BO125)</f>
        <v>0</v>
      </c>
      <c r="BP125" s="178">
        <f>IF(TRIM(upload!$A125)="", "", upload!BP125)</f>
        <v>0</v>
      </c>
      <c r="BQ125" s="84"/>
      <c r="BR125" s="84">
        <f>IF(upload!$A125&lt;&gt;"", upload!BR125, "")</f>
        <v>0</v>
      </c>
    </row>
    <row r="126" spans="1:70">
      <c r="A126" s="188" t="str">
        <f>IF(upload!$A126&lt;&gt;"", upload!A126, "")</f>
        <v>Ekoi Education First Sleeveless Yellow Female Casual Tank Top 28031</v>
      </c>
      <c r="B126" s="178" t="str">
        <f>IF(TRIM(upload!$A126)="", "", upload!B126)</f>
        <v>Ekoi Education First Sleeveless Yellow Female Casual Tank Top</v>
      </c>
      <c r="C126" s="178" t="str">
        <f ca="1">IF(TRIM(upload!$A126)="", "", upload!C126)</f>
        <v>&lt;html&gt;&lt;body&gt;&lt;b&gt;Key Information&lt;/b&gt;&lt;br&gt;&lt;b&gt;Brand:&lt;/b&gt; Ekoi&lt;br&gt;&lt;b&gt;ProTeam:&lt;/b&gt; Education First&lt;br&gt;&lt;b&gt;Gender:&lt;/b&gt; Female&lt;br&gt;&lt;b&gt;Sleeve type:&lt;/b&gt; Sleeveless&lt;br&gt;&lt;b&gt;Colour:&lt;/b&gt; Yellow&lt;br&gt;&lt;b&gt;Season:&lt;/b&gt;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00028031 2-D-9&lt;/body&gt;&lt;/html&gt;</v>
      </c>
      <c r="D126" s="178" t="str">
        <f>IF(TRIM(upload!$A126)="", "", upload!D126)</f>
        <v>vc80</v>
      </c>
      <c r="E126" s="178" t="str">
        <f>IF(TRIM(upload!$A126)="", "", upload!E126)</f>
        <v>Sporting Goods &gt; Outdoor Recreation &gt; Cycling &gt; Cycling Apparel &amp; Accessories</v>
      </c>
      <c r="F126" s="178" t="str">
        <f>IF(TRIM(upload!$A126)="", "", upload!F126)</f>
        <v>T shirts &amp; Tops</v>
      </c>
      <c r="G126" s="178" t="str">
        <f>IF(TRIM(upload!$A126)="", "", upload!G126)</f>
        <v>New Arrivals, __label:New Arrivals</v>
      </c>
      <c r="H126" s="178" t="b">
        <f>IF(TRIM(upload!$A126)="", "", upload!H126)</f>
        <v>0</v>
      </c>
      <c r="I126" s="178" t="str">
        <f>IF(TRIM(upload!$A126)="", "", upload!I126)</f>
        <v>Size</v>
      </c>
      <c r="J126" s="178" t="str">
        <f>IF(TRIM(upload!$A126)="", "", upload!J126)</f>
        <v>M</v>
      </c>
      <c r="K126" s="178">
        <f>IF(TRIM(upload!$A126)="", "", upload!K126)</f>
        <v>0</v>
      </c>
      <c r="L126" s="178">
        <f>IF(TRIM(upload!$A126)="", "", upload!L126)</f>
        <v>0</v>
      </c>
      <c r="M126" s="178">
        <f>IF(TRIM(upload!$A126)="", "", upload!M126)</f>
        <v>0</v>
      </c>
      <c r="N126" s="178">
        <f>IF(TRIM(upload!$A126)="", "", upload!N126)</f>
        <v>0</v>
      </c>
      <c r="O126" s="178" t="str">
        <f>IF(TRIM(upload!$A126)="", "", upload!O126)</f>
        <v>00028031 2-D-9</v>
      </c>
      <c r="P126" s="178">
        <f>IF(TRIM(upload!$A126)="", "", upload!P126)</f>
        <v>500</v>
      </c>
      <c r="Q126" s="178" t="str">
        <f>IF(TRIM(upload!$A126)="", "", upload!Q126)</f>
        <v>shopify</v>
      </c>
      <c r="R126" s="178">
        <f>IF(TRIM(upload!$A126)="", "", upload!R126)</f>
        <v>1</v>
      </c>
      <c r="S126" s="178" t="str">
        <f>IF(TRIM(upload!$A126)="", "", upload!S126)</f>
        <v>deny</v>
      </c>
      <c r="T126" s="178" t="str">
        <f>IF(TRIM(upload!$A126)="", "", upload!T126)</f>
        <v>manual</v>
      </c>
      <c r="U126" s="178">
        <f>IF(TRIM(upload!$A126)="", "", upload!U126)</f>
        <v>11.988</v>
      </c>
      <c r="V126" s="178">
        <f>IF(TRIM(upload!$A126)="", "", upload!V126)</f>
        <v>0</v>
      </c>
      <c r="W126" s="178" t="b">
        <f>IF(TRIM(upload!$A126)="", "", upload!W126)</f>
        <v>1</v>
      </c>
      <c r="X126" s="178" t="b">
        <f>IF(TRIM(upload!$A126)="", "", upload!X126)</f>
        <v>1</v>
      </c>
      <c r="Y126" s="178" t="str">
        <f>IF(TRIM(upload!$A126)="", "", upload!Y126)</f>
        <v>28031</v>
      </c>
      <c r="Z126" s="178">
        <f>IF(TRIM(upload!$A126)="", "", upload!Z126)</f>
        <v>0</v>
      </c>
      <c r="AA126" s="178">
        <f>IF(TRIM(upload!$A126)="", "", upload!AA126)</f>
        <v>1</v>
      </c>
      <c r="AB126" s="178" t="str">
        <f>IF(TRIM(upload!$A126)="", "", upload!AB126)</f>
        <v>Ekoi Education First Sleeveless Yellow Female Casual Tank Top</v>
      </c>
      <c r="AC126" s="178" t="b">
        <f>IF(TRIM(upload!$A126)="", "", upload!AC126)</f>
        <v>0</v>
      </c>
      <c r="AD126" s="178" t="str">
        <f>IF(TRIM(upload!$A126)="", "", upload!AD126)</f>
        <v>Ekoi Education First Sleeveless Yellow Female Casual Tank Top</v>
      </c>
      <c r="AE126" s="178">
        <f>IF(TRIM(upload!$A126)="", "", upload!AE126)</f>
        <v>0</v>
      </c>
      <c r="AF126" s="178" t="str">
        <f>IF(TRIM(upload!$A126)="", "", upload!AF126)</f>
        <v>Cycling Apparel &amp; Accessories</v>
      </c>
      <c r="AG126" s="178" t="str">
        <f>IF(TRIM(upload!$A126)="", "", upload!AG126)</f>
        <v>female</v>
      </c>
      <c r="AH126" s="178">
        <f>IF(TRIM(upload!$A126)="", "", upload!AH126)</f>
        <v>0</v>
      </c>
      <c r="AI126" s="178">
        <f>IF(TRIM(upload!$A126)="", "", upload!AI126)</f>
        <v>0</v>
      </c>
      <c r="AJ126" s="178" t="str">
        <f>IF(TRIM(upload!$A126)="", "", upload!AJ126)</f>
        <v>used</v>
      </c>
      <c r="AK126" s="178" t="b">
        <f>IF(TRIM(upload!$A126)="", "", upload!AK126)</f>
        <v>1</v>
      </c>
      <c r="AL126" s="178">
        <f>IF(TRIM(upload!$A126)="", "", upload!AL126)</f>
        <v>0</v>
      </c>
      <c r="AM126" s="178">
        <f>IF(TRIM(upload!$A126)="", "", upload!AM126)</f>
        <v>0</v>
      </c>
      <c r="AN126" s="178">
        <f>IF(TRIM(upload!$A126)="", "", upload!AN126)</f>
        <v>0</v>
      </c>
      <c r="AO126" s="178">
        <f>IF(TRIM(upload!$A126)="", "", upload!AO126)</f>
        <v>0</v>
      </c>
      <c r="AP126" s="178">
        <f>IF(TRIM(upload!$A126)="", "", upload!AP126)</f>
        <v>0</v>
      </c>
      <c r="AQ126" s="178">
        <f>IF(TRIM(upload!$A126)="", "", upload!AQ126)</f>
        <v>0</v>
      </c>
      <c r="AR126" s="178" t="str">
        <f>IF(TRIM(upload!$A126)="", "", upload!AR126)</f>
        <v>kg</v>
      </c>
      <c r="AS126" s="178">
        <f>IF(TRIM(upload!$A126)="", "", upload!AS126)</f>
        <v>0</v>
      </c>
      <c r="AT126" s="178">
        <f>IF(TRIM(upload!$A126)="", "", upload!AT126)</f>
        <v>2</v>
      </c>
      <c r="AU126" s="178" t="b">
        <f>IF(TRIM(upload!$A126)="", "", upload!AU126)</f>
        <v>1</v>
      </c>
      <c r="AV126" s="178">
        <f>IF(TRIM(upload!$A126)="", "", upload!AV126)</f>
        <v>0</v>
      </c>
      <c r="AW126" s="178">
        <f>IF(TRIM(upload!$A126)="", "", upload!AW126)</f>
        <v>0</v>
      </c>
      <c r="AX126" s="178" t="b">
        <f>IF(TRIM(upload!$A126)="", "", upload!AX126)</f>
        <v>1</v>
      </c>
      <c r="AY126" s="178">
        <f>IF(TRIM(upload!$A126)="", "", upload!AY126)</f>
        <v>0</v>
      </c>
      <c r="AZ126" s="178">
        <f>IF(TRIM(upload!$A126)="", "", upload!AZ126)</f>
        <v>0</v>
      </c>
      <c r="BA126" s="178" t="b">
        <f>IF(TRIM(upload!$A126)="", "", upload!BA126)</f>
        <v>1</v>
      </c>
      <c r="BB126" s="178">
        <f>IF(TRIM(upload!$A126)="", "", upload!BB126)</f>
        <v>0</v>
      </c>
      <c r="BC126" s="178">
        <f>IF(TRIM(upload!$A126)="", "", upload!BC126)</f>
        <v>0</v>
      </c>
      <c r="BD126" s="178" t="b">
        <f>IF(TRIM(upload!$A126)="", "", upload!BD126)</f>
        <v>1</v>
      </c>
      <c r="BE126" s="178">
        <f>IF(TRIM(upload!$A126)="", "", upload!BE126)</f>
        <v>0</v>
      </c>
      <c r="BF126" s="178">
        <f>IF(TRIM(upload!$A126)="", "", upload!BF126)</f>
        <v>0</v>
      </c>
      <c r="BG126" s="178" t="b">
        <f>IF(TRIM(upload!$A126)="", "", upload!BG126)</f>
        <v>1</v>
      </c>
      <c r="BH126" s="178">
        <f>IF(TRIM(upload!$A126)="", "", upload!BH126)</f>
        <v>0</v>
      </c>
      <c r="BI126" s="178">
        <f>IF(TRIM(upload!$A126)="", "", upload!BI126)</f>
        <v>0</v>
      </c>
      <c r="BJ126" s="178" t="b">
        <f>IF(TRIM(upload!$A126)="", "", upload!BJ126)</f>
        <v>1</v>
      </c>
      <c r="BK126" s="178">
        <f>IF(TRIM(upload!$A126)="", "", upload!BK126)</f>
        <v>0</v>
      </c>
      <c r="BL126" s="178">
        <f>IF(TRIM(upload!$A126)="", "", upload!BL126)</f>
        <v>0</v>
      </c>
      <c r="BM126" s="178" t="b">
        <f>IF(TRIM(upload!$A126)="", "", upload!BM126)</f>
        <v>1</v>
      </c>
      <c r="BN126" s="178">
        <f>IF(TRIM(upload!$A126)="", "", upload!BN126)</f>
        <v>0</v>
      </c>
      <c r="BO126" s="178">
        <f>IF(TRIM(upload!$A126)="", "", upload!BO126)</f>
        <v>0</v>
      </c>
      <c r="BP126" s="178" t="str">
        <f>IF(TRIM(upload!$A126)="", "", upload!BP126)</f>
        <v>draft</v>
      </c>
      <c r="BQ126" s="84"/>
      <c r="BR126" s="84">
        <f>IF(upload!$A126&lt;&gt;"", upload!BR126, "")</f>
        <v>0</v>
      </c>
    </row>
    <row r="127" spans="1:70">
      <c r="A127" s="188" t="str">
        <f>IF(upload!$A127&lt;&gt;"", upload!A127, "")</f>
        <v>Ekoi Education First Sleeveless Yellow Female Casual Tank Top 28031</v>
      </c>
      <c r="B127" s="178" t="str">
        <f>IF(TRIM(upload!$A127)="", "", upload!B127)</f>
        <v/>
      </c>
      <c r="C127" s="178">
        <f>IF(TRIM(upload!$A127)="", "", upload!C127)</f>
        <v>0</v>
      </c>
      <c r="D127" s="178" t="str">
        <f>IF(TRIM(upload!$A127)="", "", upload!D127)</f>
        <v/>
      </c>
      <c r="E127" s="178">
        <f>IF(TRIM(upload!$A127)="", "", upload!E127)</f>
        <v>0</v>
      </c>
      <c r="F127" s="178" t="str">
        <f>IF(TRIM(upload!$A127)="", "", upload!F127)</f>
        <v/>
      </c>
      <c r="G127" s="178">
        <f>IF(TRIM(upload!$A127)="", "", upload!G127)</f>
        <v>0</v>
      </c>
      <c r="H127" s="178">
        <f>IF(TRIM(upload!$A127)="", "", upload!H127)</f>
        <v>0</v>
      </c>
      <c r="I127" s="178" t="str">
        <f>IF(TRIM(upload!$A127)="", "", upload!I127)</f>
        <v/>
      </c>
      <c r="J127" s="178" t="str">
        <f>IF(TRIM(upload!$A127)="", "", upload!J127)</f>
        <v/>
      </c>
      <c r="K127" s="178">
        <f>IF(TRIM(upload!$A127)="", "", upload!K127)</f>
        <v>0</v>
      </c>
      <c r="L127" s="178">
        <f>IF(TRIM(upload!$A127)="", "", upload!L127)</f>
        <v>0</v>
      </c>
      <c r="M127" s="178">
        <f>IF(TRIM(upload!$A127)="", "", upload!M127)</f>
        <v>0</v>
      </c>
      <c r="N127" s="178">
        <f>IF(TRIM(upload!$A127)="", "", upload!N127)</f>
        <v>0</v>
      </c>
      <c r="O127" s="178" t="str">
        <f>IF(TRIM(upload!$A127)="", "", upload!O127)</f>
        <v/>
      </c>
      <c r="P127" s="178" t="str">
        <f>IF(TRIM(upload!$A127)="", "", upload!P127)</f>
        <v/>
      </c>
      <c r="Q127" s="178">
        <f>IF(TRIM(upload!$A127)="", "", upload!Q127)</f>
        <v>0</v>
      </c>
      <c r="R127" s="178" t="str">
        <f>IF(TRIM(upload!$A127)="", "", upload!R127)</f>
        <v/>
      </c>
      <c r="S127" s="178">
        <f>IF(TRIM(upload!$A127)="", "", upload!S127)</f>
        <v>0</v>
      </c>
      <c r="T127" s="178">
        <f>IF(TRIM(upload!$A127)="", "", upload!T127)</f>
        <v>0</v>
      </c>
      <c r="U127" s="178" t="str">
        <f>IF(TRIM(upload!$A127)="", "", upload!U127)</f>
        <v/>
      </c>
      <c r="V127" s="178" t="str">
        <f>IF(TRIM(upload!$A127)="", "", upload!V127)</f>
        <v/>
      </c>
      <c r="W127" s="178">
        <f>IF(TRIM(upload!$A127)="", "", upload!W127)</f>
        <v>0</v>
      </c>
      <c r="X127" s="178">
        <f>IF(TRIM(upload!$A127)="", "", upload!X127)</f>
        <v>0</v>
      </c>
      <c r="Y127" s="178" t="str">
        <f>IF(TRIM(upload!$A127)="", "", upload!Y127)</f>
        <v/>
      </c>
      <c r="Z127" s="178">
        <f>IF(TRIM(upload!$A127)="", "", upload!Z127)</f>
        <v>0</v>
      </c>
      <c r="AA127" s="178">
        <f>IF(TRIM(upload!$A127)="", "", upload!AA127)</f>
        <v>2</v>
      </c>
      <c r="AB127" s="178" t="str">
        <f>IF(TRIM(upload!$A127)="", "", upload!AB127)</f>
        <v>Ekoi Education First Sleeveless Yellow Female Casual Tank Top</v>
      </c>
      <c r="AC127" s="178">
        <f>IF(TRIM(upload!$A127)="", "", upload!AC127)</f>
        <v>0</v>
      </c>
      <c r="AD127" s="178" t="str">
        <f>IF(TRIM(upload!$A127)="", "", upload!AD127)</f>
        <v/>
      </c>
      <c r="AE127" s="178">
        <f>IF(TRIM(upload!$A127)="", "", upload!AE127)</f>
        <v>0</v>
      </c>
      <c r="AF127" s="178">
        <f>IF(TRIM(upload!$A127)="", "", upload!AF127)</f>
        <v>0</v>
      </c>
      <c r="AG127" s="178" t="str">
        <f>IF(TRIM(upload!$A127)="", "", upload!AG127)</f>
        <v/>
      </c>
      <c r="AH127" s="178">
        <f>IF(TRIM(upload!$A127)="", "", upload!AH127)</f>
        <v>0</v>
      </c>
      <c r="AI127" s="178">
        <f>IF(TRIM(upload!$A127)="", "", upload!AI127)</f>
        <v>0</v>
      </c>
      <c r="AJ127" s="178" t="str">
        <f>IF(TRIM(upload!$A127)="", "", upload!AJ127)</f>
        <v/>
      </c>
      <c r="AK127" s="178">
        <f>IF(TRIM(upload!$A127)="", "", upload!AK127)</f>
        <v>0</v>
      </c>
      <c r="AL127" s="178">
        <f>IF(TRIM(upload!$A127)="", "", upload!AL127)</f>
        <v>0</v>
      </c>
      <c r="AM127" s="178">
        <f>IF(TRIM(upload!$A127)="", "", upload!AM127)</f>
        <v>0</v>
      </c>
      <c r="AN127" s="178">
        <f>IF(TRIM(upload!$A127)="", "", upload!AN127)</f>
        <v>0</v>
      </c>
      <c r="AO127" s="178">
        <f>IF(TRIM(upload!$A127)="", "", upload!AO127)</f>
        <v>0</v>
      </c>
      <c r="AP127" s="178">
        <f>IF(TRIM(upload!$A127)="", "", upload!AP127)</f>
        <v>0</v>
      </c>
      <c r="AQ127" s="178">
        <f>IF(TRIM(upload!$A127)="", "", upload!AQ127)</f>
        <v>0</v>
      </c>
      <c r="AR127" s="178">
        <f>IF(TRIM(upload!$A127)="", "", upload!AR127)</f>
        <v>0</v>
      </c>
      <c r="AS127" s="178">
        <f>IF(TRIM(upload!$A127)="", "", upload!AS127)</f>
        <v>0</v>
      </c>
      <c r="AT127" s="178" t="str">
        <f>IF(TRIM(upload!$A127)="", "", upload!AT127)</f>
        <v/>
      </c>
      <c r="AU127" s="178">
        <f>IF(TRIM(upload!$A127)="", "", upload!AU127)</f>
        <v>0</v>
      </c>
      <c r="AV127" s="178">
        <f>IF(TRIM(upload!$A127)="", "", upload!AV127)</f>
        <v>0</v>
      </c>
      <c r="AW127" s="178">
        <f>IF(TRIM(upload!$A127)="", "", upload!AW127)</f>
        <v>0</v>
      </c>
      <c r="AX127" s="178">
        <f>IF(TRIM(upload!$A127)="", "", upload!AX127)</f>
        <v>0</v>
      </c>
      <c r="AY127" s="178">
        <f>IF(TRIM(upload!$A127)="", "", upload!AY127)</f>
        <v>0</v>
      </c>
      <c r="AZ127" s="178">
        <f>IF(TRIM(upload!$A127)="", "", upload!AZ127)</f>
        <v>0</v>
      </c>
      <c r="BA127" s="178">
        <f>IF(TRIM(upload!$A127)="", "", upload!BA127)</f>
        <v>0</v>
      </c>
      <c r="BB127" s="178">
        <f>IF(TRIM(upload!$A127)="", "", upload!BB127)</f>
        <v>0</v>
      </c>
      <c r="BC127" s="178">
        <f>IF(TRIM(upload!$A127)="", "", upload!BC127)</f>
        <v>0</v>
      </c>
      <c r="BD127" s="178">
        <f>IF(TRIM(upload!$A127)="", "", upload!BD127)</f>
        <v>0</v>
      </c>
      <c r="BE127" s="178">
        <f>IF(TRIM(upload!$A127)="", "", upload!BE127)</f>
        <v>0</v>
      </c>
      <c r="BF127" s="178">
        <f>IF(TRIM(upload!$A127)="", "", upload!BF127)</f>
        <v>0</v>
      </c>
      <c r="BG127" s="178">
        <f>IF(TRIM(upload!$A127)="", "", upload!BG127)</f>
        <v>0</v>
      </c>
      <c r="BH127" s="178">
        <f>IF(TRIM(upload!$A127)="", "", upload!BH127)</f>
        <v>0</v>
      </c>
      <c r="BI127" s="178">
        <f>IF(TRIM(upload!$A127)="", "", upload!BI127)</f>
        <v>0</v>
      </c>
      <c r="BJ127" s="178">
        <f>IF(TRIM(upload!$A127)="", "", upload!BJ127)</f>
        <v>0</v>
      </c>
      <c r="BK127" s="178">
        <f>IF(TRIM(upload!$A127)="", "", upload!BK127)</f>
        <v>0</v>
      </c>
      <c r="BL127" s="178">
        <f>IF(TRIM(upload!$A127)="", "", upload!BL127)</f>
        <v>0</v>
      </c>
      <c r="BM127" s="178">
        <f>IF(TRIM(upload!$A127)="", "", upload!BM127)</f>
        <v>0</v>
      </c>
      <c r="BN127" s="178">
        <f>IF(TRIM(upload!$A127)="", "", upload!BN127)</f>
        <v>0</v>
      </c>
      <c r="BO127" s="178">
        <f>IF(TRIM(upload!$A127)="", "", upload!BO127)</f>
        <v>0</v>
      </c>
      <c r="BP127" s="178">
        <f>IF(TRIM(upload!$A127)="", "", upload!BP127)</f>
        <v>0</v>
      </c>
      <c r="BQ127" s="84"/>
      <c r="BR127" s="84">
        <f>IF(upload!$A127&lt;&gt;"", upload!BR127, "")</f>
        <v>0</v>
      </c>
    </row>
    <row r="128" spans="1:70">
      <c r="A128" s="188" t="str">
        <f>IF(upload!$A128&lt;&gt;"", upload!A128, "")</f>
        <v>Ekoi Education First Sleeveless Yellow Female Casual Tank Top 28031</v>
      </c>
      <c r="B128" s="178" t="str">
        <f>IF(TRIM(upload!$A128)="", "", upload!B128)</f>
        <v/>
      </c>
      <c r="C128" s="178">
        <f>IF(TRIM(upload!$A128)="", "", upload!C128)</f>
        <v>0</v>
      </c>
      <c r="D128" s="178" t="str">
        <f>IF(TRIM(upload!$A128)="", "", upload!D128)</f>
        <v/>
      </c>
      <c r="E128" s="178">
        <f>IF(TRIM(upload!$A128)="", "", upload!E128)</f>
        <v>0</v>
      </c>
      <c r="F128" s="178" t="str">
        <f>IF(TRIM(upload!$A128)="", "", upload!F128)</f>
        <v/>
      </c>
      <c r="G128" s="178">
        <f>IF(TRIM(upload!$A128)="", "", upload!G128)</f>
        <v>0</v>
      </c>
      <c r="H128" s="178">
        <f>IF(TRIM(upload!$A128)="", "", upload!H128)</f>
        <v>0</v>
      </c>
      <c r="I128" s="178" t="str">
        <f>IF(TRIM(upload!$A128)="", "", upload!I128)</f>
        <v/>
      </c>
      <c r="J128" s="178" t="str">
        <f>IF(TRIM(upload!$A128)="", "", upload!J128)</f>
        <v/>
      </c>
      <c r="K128" s="178">
        <f>IF(TRIM(upload!$A128)="", "", upload!K128)</f>
        <v>0</v>
      </c>
      <c r="L128" s="178">
        <f>IF(TRIM(upload!$A128)="", "", upload!L128)</f>
        <v>0</v>
      </c>
      <c r="M128" s="178">
        <f>IF(TRIM(upload!$A128)="", "", upload!M128)</f>
        <v>0</v>
      </c>
      <c r="N128" s="178">
        <f>IF(TRIM(upload!$A128)="", "", upload!N128)</f>
        <v>0</v>
      </c>
      <c r="O128" s="178" t="str">
        <f>IF(TRIM(upload!$A128)="", "", upload!O128)</f>
        <v/>
      </c>
      <c r="P128" s="178" t="str">
        <f>IF(TRIM(upload!$A128)="", "", upload!P128)</f>
        <v/>
      </c>
      <c r="Q128" s="178">
        <f>IF(TRIM(upload!$A128)="", "", upload!Q128)</f>
        <v>0</v>
      </c>
      <c r="R128" s="178" t="str">
        <f>IF(TRIM(upload!$A128)="", "", upload!R128)</f>
        <v/>
      </c>
      <c r="S128" s="178">
        <f>IF(TRIM(upload!$A128)="", "", upload!S128)</f>
        <v>0</v>
      </c>
      <c r="T128" s="178">
        <f>IF(TRIM(upload!$A128)="", "", upload!T128)</f>
        <v>0</v>
      </c>
      <c r="U128" s="178" t="str">
        <f>IF(TRIM(upload!$A128)="", "", upload!U128)</f>
        <v/>
      </c>
      <c r="V128" s="178" t="str">
        <f>IF(TRIM(upload!$A128)="", "", upload!V128)</f>
        <v/>
      </c>
      <c r="W128" s="178">
        <f>IF(TRIM(upload!$A128)="", "", upload!W128)</f>
        <v>0</v>
      </c>
      <c r="X128" s="178">
        <f>IF(TRIM(upload!$A128)="", "", upload!X128)</f>
        <v>0</v>
      </c>
      <c r="Y128" s="178" t="str">
        <f>IF(TRIM(upload!$A128)="", "", upload!Y128)</f>
        <v/>
      </c>
      <c r="Z128" s="178">
        <f>IF(TRIM(upload!$A128)="", "", upload!Z128)</f>
        <v>0</v>
      </c>
      <c r="AA128" s="178">
        <f>IF(TRIM(upload!$A128)="", "", upload!AA128)</f>
        <v>3</v>
      </c>
      <c r="AB128" s="178" t="str">
        <f>IF(TRIM(upload!$A128)="", "", upload!AB128)</f>
        <v>Ekoi Education First Sleeveless Yellow Female Casual Tank Top</v>
      </c>
      <c r="AC128" s="178">
        <f>IF(TRIM(upload!$A128)="", "", upload!AC128)</f>
        <v>0</v>
      </c>
      <c r="AD128" s="178" t="str">
        <f>IF(TRIM(upload!$A128)="", "", upload!AD128)</f>
        <v/>
      </c>
      <c r="AE128" s="178">
        <f>IF(TRIM(upload!$A128)="", "", upload!AE128)</f>
        <v>0</v>
      </c>
      <c r="AF128" s="178">
        <f>IF(TRIM(upload!$A128)="", "", upload!AF128)</f>
        <v>0</v>
      </c>
      <c r="AG128" s="178" t="str">
        <f>IF(TRIM(upload!$A128)="", "", upload!AG128)</f>
        <v/>
      </c>
      <c r="AH128" s="178">
        <f>IF(TRIM(upload!$A128)="", "", upload!AH128)</f>
        <v>0</v>
      </c>
      <c r="AI128" s="178">
        <f>IF(TRIM(upload!$A128)="", "", upload!AI128)</f>
        <v>0</v>
      </c>
      <c r="AJ128" s="178" t="str">
        <f>IF(TRIM(upload!$A128)="", "", upload!AJ128)</f>
        <v/>
      </c>
      <c r="AK128" s="178">
        <f>IF(TRIM(upload!$A128)="", "", upload!AK128)</f>
        <v>0</v>
      </c>
      <c r="AL128" s="178">
        <f>IF(TRIM(upload!$A128)="", "", upload!AL128)</f>
        <v>0</v>
      </c>
      <c r="AM128" s="178">
        <f>IF(TRIM(upload!$A128)="", "", upload!AM128)</f>
        <v>0</v>
      </c>
      <c r="AN128" s="178">
        <f>IF(TRIM(upload!$A128)="", "", upload!AN128)</f>
        <v>0</v>
      </c>
      <c r="AO128" s="178">
        <f>IF(TRIM(upload!$A128)="", "", upload!AO128)</f>
        <v>0</v>
      </c>
      <c r="AP128" s="178">
        <f>IF(TRIM(upload!$A128)="", "", upload!AP128)</f>
        <v>0</v>
      </c>
      <c r="AQ128" s="178">
        <f>IF(TRIM(upload!$A128)="", "", upload!AQ128)</f>
        <v>0</v>
      </c>
      <c r="AR128" s="178">
        <f>IF(TRIM(upload!$A128)="", "", upload!AR128)</f>
        <v>0</v>
      </c>
      <c r="AS128" s="178">
        <f>IF(TRIM(upload!$A128)="", "", upload!AS128)</f>
        <v>0</v>
      </c>
      <c r="AT128" s="178" t="str">
        <f>IF(TRIM(upload!$A128)="", "", upload!AT128)</f>
        <v/>
      </c>
      <c r="AU128" s="178">
        <f>IF(TRIM(upload!$A128)="", "", upload!AU128)</f>
        <v>0</v>
      </c>
      <c r="AV128" s="178">
        <f>IF(TRIM(upload!$A128)="", "", upload!AV128)</f>
        <v>0</v>
      </c>
      <c r="AW128" s="178">
        <f>IF(TRIM(upload!$A128)="", "", upload!AW128)</f>
        <v>0</v>
      </c>
      <c r="AX128" s="178">
        <f>IF(TRIM(upload!$A128)="", "", upload!AX128)</f>
        <v>0</v>
      </c>
      <c r="AY128" s="178">
        <f>IF(TRIM(upload!$A128)="", "", upload!AY128)</f>
        <v>0</v>
      </c>
      <c r="AZ128" s="178">
        <f>IF(TRIM(upload!$A128)="", "", upload!AZ128)</f>
        <v>0</v>
      </c>
      <c r="BA128" s="178">
        <f>IF(TRIM(upload!$A128)="", "", upload!BA128)</f>
        <v>0</v>
      </c>
      <c r="BB128" s="178">
        <f>IF(TRIM(upload!$A128)="", "", upload!BB128)</f>
        <v>0</v>
      </c>
      <c r="BC128" s="178">
        <f>IF(TRIM(upload!$A128)="", "", upload!BC128)</f>
        <v>0</v>
      </c>
      <c r="BD128" s="178">
        <f>IF(TRIM(upload!$A128)="", "", upload!BD128)</f>
        <v>0</v>
      </c>
      <c r="BE128" s="178">
        <f>IF(TRIM(upload!$A128)="", "", upload!BE128)</f>
        <v>0</v>
      </c>
      <c r="BF128" s="178">
        <f>IF(TRIM(upload!$A128)="", "", upload!BF128)</f>
        <v>0</v>
      </c>
      <c r="BG128" s="178">
        <f>IF(TRIM(upload!$A128)="", "", upload!BG128)</f>
        <v>0</v>
      </c>
      <c r="BH128" s="178">
        <f>IF(TRIM(upload!$A128)="", "", upload!BH128)</f>
        <v>0</v>
      </c>
      <c r="BI128" s="178">
        <f>IF(TRIM(upload!$A128)="", "", upload!BI128)</f>
        <v>0</v>
      </c>
      <c r="BJ128" s="178">
        <f>IF(TRIM(upload!$A128)="", "", upload!BJ128)</f>
        <v>0</v>
      </c>
      <c r="BK128" s="178">
        <f>IF(TRIM(upload!$A128)="", "", upload!BK128)</f>
        <v>0</v>
      </c>
      <c r="BL128" s="178">
        <f>IF(TRIM(upload!$A128)="", "", upload!BL128)</f>
        <v>0</v>
      </c>
      <c r="BM128" s="178">
        <f>IF(TRIM(upload!$A128)="", "", upload!BM128)</f>
        <v>0</v>
      </c>
      <c r="BN128" s="178">
        <f>IF(TRIM(upload!$A128)="", "", upload!BN128)</f>
        <v>0</v>
      </c>
      <c r="BO128" s="178">
        <f>IF(TRIM(upload!$A128)="", "", upload!BO128)</f>
        <v>0</v>
      </c>
      <c r="BP128" s="178">
        <f>IF(TRIM(upload!$A128)="", "", upload!BP128)</f>
        <v>0</v>
      </c>
      <c r="BQ128" s="84"/>
      <c r="BR128" s="84">
        <f>IF(upload!$A128&lt;&gt;"", upload!BR128, "")</f>
        <v>0</v>
      </c>
    </row>
    <row r="129" spans="1:70">
      <c r="A129" s="188" t="str">
        <f>IF(upload!$A129&lt;&gt;"", upload!A129, "")</f>
        <v>Ekoi Education First Sleeveless Yellow Female Casual Tank Top 28031</v>
      </c>
      <c r="B129" s="178" t="str">
        <f>IF(TRIM(upload!$A129)="", "", upload!B129)</f>
        <v/>
      </c>
      <c r="C129" s="178">
        <f>IF(TRIM(upload!$A129)="", "", upload!C129)</f>
        <v>0</v>
      </c>
      <c r="D129" s="178" t="str">
        <f>IF(TRIM(upload!$A129)="", "", upload!D129)</f>
        <v/>
      </c>
      <c r="E129" s="178">
        <f>IF(TRIM(upload!$A129)="", "", upload!E129)</f>
        <v>0</v>
      </c>
      <c r="F129" s="178" t="str">
        <f>IF(TRIM(upload!$A129)="", "", upload!F129)</f>
        <v/>
      </c>
      <c r="G129" s="178">
        <f>IF(TRIM(upload!$A129)="", "", upload!G129)</f>
        <v>0</v>
      </c>
      <c r="H129" s="178">
        <f>IF(TRIM(upload!$A129)="", "", upload!H129)</f>
        <v>0</v>
      </c>
      <c r="I129" s="178" t="str">
        <f>IF(TRIM(upload!$A129)="", "", upload!I129)</f>
        <v/>
      </c>
      <c r="J129" s="178" t="str">
        <f>IF(TRIM(upload!$A129)="", "", upload!J129)</f>
        <v/>
      </c>
      <c r="K129" s="178">
        <f>IF(TRIM(upload!$A129)="", "", upload!K129)</f>
        <v>0</v>
      </c>
      <c r="L129" s="178">
        <f>IF(TRIM(upload!$A129)="", "", upload!L129)</f>
        <v>0</v>
      </c>
      <c r="M129" s="178">
        <f>IF(TRIM(upload!$A129)="", "", upload!M129)</f>
        <v>0</v>
      </c>
      <c r="N129" s="178">
        <f>IF(TRIM(upload!$A129)="", "", upload!N129)</f>
        <v>0</v>
      </c>
      <c r="O129" s="178" t="str">
        <f>IF(TRIM(upload!$A129)="", "", upload!O129)</f>
        <v/>
      </c>
      <c r="P129" s="178" t="str">
        <f>IF(TRIM(upload!$A129)="", "", upload!P129)</f>
        <v/>
      </c>
      <c r="Q129" s="178">
        <f>IF(TRIM(upload!$A129)="", "", upload!Q129)</f>
        <v>0</v>
      </c>
      <c r="R129" s="178" t="str">
        <f>IF(TRIM(upload!$A129)="", "", upload!R129)</f>
        <v/>
      </c>
      <c r="S129" s="178">
        <f>IF(TRIM(upload!$A129)="", "", upload!S129)</f>
        <v>0</v>
      </c>
      <c r="T129" s="178">
        <f>IF(TRIM(upload!$A129)="", "", upload!T129)</f>
        <v>0</v>
      </c>
      <c r="U129" s="178" t="str">
        <f>IF(TRIM(upload!$A129)="", "", upload!U129)</f>
        <v/>
      </c>
      <c r="V129" s="178" t="str">
        <f>IF(TRIM(upload!$A129)="", "", upload!V129)</f>
        <v/>
      </c>
      <c r="W129" s="178">
        <f>IF(TRIM(upload!$A129)="", "", upload!W129)</f>
        <v>0</v>
      </c>
      <c r="X129" s="178">
        <f>IF(TRIM(upload!$A129)="", "", upload!X129)</f>
        <v>0</v>
      </c>
      <c r="Y129" s="178" t="str">
        <f>IF(TRIM(upload!$A129)="", "", upload!Y129)</f>
        <v/>
      </c>
      <c r="Z129" s="178">
        <f>IF(TRIM(upload!$A129)="", "", upload!Z129)</f>
        <v>0</v>
      </c>
      <c r="AA129" s="178">
        <f>IF(TRIM(upload!$A129)="", "", upload!AA129)</f>
        <v>4</v>
      </c>
      <c r="AB129" s="178" t="str">
        <f>IF(TRIM(upload!$A129)="", "", upload!AB129)</f>
        <v>Ekoi Education First Sleeveless Yellow Female Casual Tank Top</v>
      </c>
      <c r="AC129" s="178">
        <f>IF(TRIM(upload!$A129)="", "", upload!AC129)</f>
        <v>0</v>
      </c>
      <c r="AD129" s="178" t="str">
        <f>IF(TRIM(upload!$A129)="", "", upload!AD129)</f>
        <v/>
      </c>
      <c r="AE129" s="178">
        <f>IF(TRIM(upload!$A129)="", "", upload!AE129)</f>
        <v>0</v>
      </c>
      <c r="AF129" s="178">
        <f>IF(TRIM(upload!$A129)="", "", upload!AF129)</f>
        <v>0</v>
      </c>
      <c r="AG129" s="178" t="str">
        <f>IF(TRIM(upload!$A129)="", "", upload!AG129)</f>
        <v/>
      </c>
      <c r="AH129" s="178">
        <f>IF(TRIM(upload!$A129)="", "", upload!AH129)</f>
        <v>0</v>
      </c>
      <c r="AI129" s="178">
        <f>IF(TRIM(upload!$A129)="", "", upload!AI129)</f>
        <v>0</v>
      </c>
      <c r="AJ129" s="178" t="str">
        <f>IF(TRIM(upload!$A129)="", "", upload!AJ129)</f>
        <v/>
      </c>
      <c r="AK129" s="178">
        <f>IF(TRIM(upload!$A129)="", "", upload!AK129)</f>
        <v>0</v>
      </c>
      <c r="AL129" s="178">
        <f>IF(TRIM(upload!$A129)="", "", upload!AL129)</f>
        <v>0</v>
      </c>
      <c r="AM129" s="178">
        <f>IF(TRIM(upload!$A129)="", "", upload!AM129)</f>
        <v>0</v>
      </c>
      <c r="AN129" s="178">
        <f>IF(TRIM(upload!$A129)="", "", upload!AN129)</f>
        <v>0</v>
      </c>
      <c r="AO129" s="178">
        <f>IF(TRIM(upload!$A129)="", "", upload!AO129)</f>
        <v>0</v>
      </c>
      <c r="AP129" s="178">
        <f>IF(TRIM(upload!$A129)="", "", upload!AP129)</f>
        <v>0</v>
      </c>
      <c r="AQ129" s="178">
        <f>IF(TRIM(upload!$A129)="", "", upload!AQ129)</f>
        <v>0</v>
      </c>
      <c r="AR129" s="178">
        <f>IF(TRIM(upload!$A129)="", "", upload!AR129)</f>
        <v>0</v>
      </c>
      <c r="AS129" s="178">
        <f>IF(TRIM(upload!$A129)="", "", upload!AS129)</f>
        <v>0</v>
      </c>
      <c r="AT129" s="178" t="str">
        <f>IF(TRIM(upload!$A129)="", "", upload!AT129)</f>
        <v/>
      </c>
      <c r="AU129" s="178">
        <f>IF(TRIM(upload!$A129)="", "", upload!AU129)</f>
        <v>0</v>
      </c>
      <c r="AV129" s="178">
        <f>IF(TRIM(upload!$A129)="", "", upload!AV129)</f>
        <v>0</v>
      </c>
      <c r="AW129" s="178">
        <f>IF(TRIM(upload!$A129)="", "", upload!AW129)</f>
        <v>0</v>
      </c>
      <c r="AX129" s="178">
        <f>IF(TRIM(upload!$A129)="", "", upload!AX129)</f>
        <v>0</v>
      </c>
      <c r="AY129" s="178">
        <f>IF(TRIM(upload!$A129)="", "", upload!AY129)</f>
        <v>0</v>
      </c>
      <c r="AZ129" s="178">
        <f>IF(TRIM(upload!$A129)="", "", upload!AZ129)</f>
        <v>0</v>
      </c>
      <c r="BA129" s="178">
        <f>IF(TRIM(upload!$A129)="", "", upload!BA129)</f>
        <v>0</v>
      </c>
      <c r="BB129" s="178">
        <f>IF(TRIM(upload!$A129)="", "", upload!BB129)</f>
        <v>0</v>
      </c>
      <c r="BC129" s="178">
        <f>IF(TRIM(upload!$A129)="", "", upload!BC129)</f>
        <v>0</v>
      </c>
      <c r="BD129" s="178">
        <f>IF(TRIM(upload!$A129)="", "", upload!BD129)</f>
        <v>0</v>
      </c>
      <c r="BE129" s="178">
        <f>IF(TRIM(upload!$A129)="", "", upload!BE129)</f>
        <v>0</v>
      </c>
      <c r="BF129" s="178">
        <f>IF(TRIM(upload!$A129)="", "", upload!BF129)</f>
        <v>0</v>
      </c>
      <c r="BG129" s="178">
        <f>IF(TRIM(upload!$A129)="", "", upload!BG129)</f>
        <v>0</v>
      </c>
      <c r="BH129" s="178">
        <f>IF(TRIM(upload!$A129)="", "", upload!BH129)</f>
        <v>0</v>
      </c>
      <c r="BI129" s="178">
        <f>IF(TRIM(upload!$A129)="", "", upload!BI129)</f>
        <v>0</v>
      </c>
      <c r="BJ129" s="178">
        <f>IF(TRIM(upload!$A129)="", "", upload!BJ129)</f>
        <v>0</v>
      </c>
      <c r="BK129" s="178">
        <f>IF(TRIM(upload!$A129)="", "", upload!BK129)</f>
        <v>0</v>
      </c>
      <c r="BL129" s="178">
        <f>IF(TRIM(upload!$A129)="", "", upload!BL129)</f>
        <v>0</v>
      </c>
      <c r="BM129" s="178">
        <f>IF(TRIM(upload!$A129)="", "", upload!BM129)</f>
        <v>0</v>
      </c>
      <c r="BN129" s="178">
        <f>IF(TRIM(upload!$A129)="", "", upload!BN129)</f>
        <v>0</v>
      </c>
      <c r="BO129" s="178">
        <f>IF(TRIM(upload!$A129)="", "", upload!BO129)</f>
        <v>0</v>
      </c>
      <c r="BP129" s="178">
        <f>IF(TRIM(upload!$A129)="", "", upload!BP129)</f>
        <v>0</v>
      </c>
      <c r="BQ129" s="84"/>
      <c r="BR129" s="84">
        <f>IF(upload!$A129&lt;&gt;"", upload!BR129, "")</f>
        <v>0</v>
      </c>
    </row>
    <row r="130" spans="1:70">
      <c r="A130" s="188" t="str">
        <f>IF(upload!$A130&lt;&gt;"", upload!A130, "")</f>
        <v>Bioracer Education First Sleeveless Black Female Casual Tank Top 28032</v>
      </c>
      <c r="B130" s="178" t="str">
        <f>IF(TRIM(upload!$A130)="", "", upload!B130)</f>
        <v>Bioracer Education First Sleeveless Black Female Casual Tank Top</v>
      </c>
      <c r="C130" s="178" t="str">
        <f ca="1">IF(TRIM(upload!$A130)="", "", upload!C130)</f>
        <v>&lt;html&gt;&lt;body&gt;&lt;b&gt;Key Information&lt;/b&gt;&lt;br&gt;&lt;b&gt;Brand:&lt;/b&gt; Bioracer&lt;br&gt;&lt;b&gt;ProTeam:&lt;/b&gt; Education First&lt;br&gt;&lt;b&gt;Gender:&lt;/b&gt; Female&lt;br&gt;&lt;b&gt;Sleeve type:&lt;/b&gt; Sleeveless&lt;br&gt;&lt;b&gt;Colour:&lt;/b&gt; Black&lt;br&gt;&lt;b&gt;Season:&lt;/b&gt;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00028032 2-D-9&lt;/body&gt;&lt;/html&gt;</v>
      </c>
      <c r="D130" s="178" t="str">
        <f>IF(TRIM(upload!$A130)="", "", upload!D130)</f>
        <v>vc80</v>
      </c>
      <c r="E130" s="178" t="str">
        <f>IF(TRIM(upload!$A130)="", "", upload!E130)</f>
        <v>Sporting Goods &gt; Outdoor Recreation &gt; Cycling &gt; Cycling Apparel &amp; Accessories</v>
      </c>
      <c r="F130" s="178" t="str">
        <f>IF(TRIM(upload!$A130)="", "", upload!F130)</f>
        <v>T shirts &amp; Tops</v>
      </c>
      <c r="G130" s="178" t="str">
        <f>IF(TRIM(upload!$A130)="", "", upload!G130)</f>
        <v>New Arrivals, __label:New Arrivals</v>
      </c>
      <c r="H130" s="178" t="b">
        <f>IF(TRIM(upload!$A130)="", "", upload!H130)</f>
        <v>0</v>
      </c>
      <c r="I130" s="178" t="str">
        <f>IF(TRIM(upload!$A130)="", "", upload!I130)</f>
        <v>Size</v>
      </c>
      <c r="J130" s="178" t="str">
        <f>IF(TRIM(upload!$A130)="", "", upload!J130)</f>
        <v>L</v>
      </c>
      <c r="K130" s="178">
        <f>IF(TRIM(upload!$A130)="", "", upload!K130)</f>
        <v>0</v>
      </c>
      <c r="L130" s="178">
        <f>IF(TRIM(upload!$A130)="", "", upload!L130)</f>
        <v>0</v>
      </c>
      <c r="M130" s="178">
        <f>IF(TRIM(upload!$A130)="", "", upload!M130)</f>
        <v>0</v>
      </c>
      <c r="N130" s="178">
        <f>IF(TRIM(upload!$A130)="", "", upload!N130)</f>
        <v>0</v>
      </c>
      <c r="O130" s="178" t="str">
        <f>IF(TRIM(upload!$A130)="", "", upload!O130)</f>
        <v>00028032 2-D-9</v>
      </c>
      <c r="P130" s="178">
        <f>IF(TRIM(upload!$A130)="", "", upload!P130)</f>
        <v>500</v>
      </c>
      <c r="Q130" s="178" t="str">
        <f>IF(TRIM(upload!$A130)="", "", upload!Q130)</f>
        <v>shopify</v>
      </c>
      <c r="R130" s="178">
        <f>IF(TRIM(upload!$A130)="", "", upload!R130)</f>
        <v>1</v>
      </c>
      <c r="S130" s="178" t="str">
        <f>IF(TRIM(upload!$A130)="", "", upload!S130)</f>
        <v>deny</v>
      </c>
      <c r="T130" s="178" t="str">
        <f>IF(TRIM(upload!$A130)="", "", upload!T130)</f>
        <v>manual</v>
      </c>
      <c r="U130" s="178">
        <f>IF(TRIM(upload!$A130)="", "", upload!U130)</f>
        <v>11.988</v>
      </c>
      <c r="V130" s="178">
        <f>IF(TRIM(upload!$A130)="", "", upload!V130)</f>
        <v>0</v>
      </c>
      <c r="W130" s="178" t="b">
        <f>IF(TRIM(upload!$A130)="", "", upload!W130)</f>
        <v>1</v>
      </c>
      <c r="X130" s="178" t="b">
        <f>IF(TRIM(upload!$A130)="", "", upload!X130)</f>
        <v>1</v>
      </c>
      <c r="Y130" s="178" t="str">
        <f>IF(TRIM(upload!$A130)="", "", upload!Y130)</f>
        <v>28032</v>
      </c>
      <c r="Z130" s="178">
        <f>IF(TRIM(upload!$A130)="", "", upload!Z130)</f>
        <v>0</v>
      </c>
      <c r="AA130" s="178">
        <f>IF(TRIM(upload!$A130)="", "", upload!AA130)</f>
        <v>1</v>
      </c>
      <c r="AB130" s="178" t="str">
        <f>IF(TRIM(upload!$A130)="", "", upload!AB130)</f>
        <v>Bioracer Education First Sleeveless Black Female Casual Tank Top</v>
      </c>
      <c r="AC130" s="178" t="b">
        <f>IF(TRIM(upload!$A130)="", "", upload!AC130)</f>
        <v>0</v>
      </c>
      <c r="AD130" s="178" t="str">
        <f>IF(TRIM(upload!$A130)="", "", upload!AD130)</f>
        <v>Bioracer Education First Sleeveless Black Female Casual Tank Top</v>
      </c>
      <c r="AE130" s="178">
        <f>IF(TRIM(upload!$A130)="", "", upload!AE130)</f>
        <v>0</v>
      </c>
      <c r="AF130" s="178" t="str">
        <f>IF(TRIM(upload!$A130)="", "", upload!AF130)</f>
        <v>Cycling Apparel &amp; Accessories</v>
      </c>
      <c r="AG130" s="178" t="str">
        <f>IF(TRIM(upload!$A130)="", "", upload!AG130)</f>
        <v>female</v>
      </c>
      <c r="AH130" s="178">
        <f>IF(TRIM(upload!$A130)="", "", upload!AH130)</f>
        <v>0</v>
      </c>
      <c r="AI130" s="178">
        <f>IF(TRIM(upload!$A130)="", "", upload!AI130)</f>
        <v>0</v>
      </c>
      <c r="AJ130" s="178" t="str">
        <f>IF(TRIM(upload!$A130)="", "", upload!AJ130)</f>
        <v>used</v>
      </c>
      <c r="AK130" s="178" t="b">
        <f>IF(TRIM(upload!$A130)="", "", upload!AK130)</f>
        <v>1</v>
      </c>
      <c r="AL130" s="178">
        <f>IF(TRIM(upload!$A130)="", "", upload!AL130)</f>
        <v>0</v>
      </c>
      <c r="AM130" s="178">
        <f>IF(TRIM(upload!$A130)="", "", upload!AM130)</f>
        <v>0</v>
      </c>
      <c r="AN130" s="178">
        <f>IF(TRIM(upload!$A130)="", "", upload!AN130)</f>
        <v>0</v>
      </c>
      <c r="AO130" s="178">
        <f>IF(TRIM(upload!$A130)="", "", upload!AO130)</f>
        <v>0</v>
      </c>
      <c r="AP130" s="178">
        <f>IF(TRIM(upload!$A130)="", "", upload!AP130)</f>
        <v>0</v>
      </c>
      <c r="AQ130" s="178">
        <f>IF(TRIM(upload!$A130)="", "", upload!AQ130)</f>
        <v>0</v>
      </c>
      <c r="AR130" s="178" t="str">
        <f>IF(TRIM(upload!$A130)="", "", upload!AR130)</f>
        <v>kg</v>
      </c>
      <c r="AS130" s="178">
        <f>IF(TRIM(upload!$A130)="", "", upload!AS130)</f>
        <v>0</v>
      </c>
      <c r="AT130" s="178">
        <f>IF(TRIM(upload!$A130)="", "", upload!AT130)</f>
        <v>2</v>
      </c>
      <c r="AU130" s="178" t="b">
        <f>IF(TRIM(upload!$A130)="", "", upload!AU130)</f>
        <v>1</v>
      </c>
      <c r="AV130" s="178">
        <f>IF(TRIM(upload!$A130)="", "", upload!AV130)</f>
        <v>0</v>
      </c>
      <c r="AW130" s="178">
        <f>IF(TRIM(upload!$A130)="", "", upload!AW130)</f>
        <v>0</v>
      </c>
      <c r="AX130" s="178" t="b">
        <f>IF(TRIM(upload!$A130)="", "", upload!AX130)</f>
        <v>1</v>
      </c>
      <c r="AY130" s="178">
        <f>IF(TRIM(upload!$A130)="", "", upload!AY130)</f>
        <v>0</v>
      </c>
      <c r="AZ130" s="178">
        <f>IF(TRIM(upload!$A130)="", "", upload!AZ130)</f>
        <v>0</v>
      </c>
      <c r="BA130" s="178" t="b">
        <f>IF(TRIM(upload!$A130)="", "", upload!BA130)</f>
        <v>1</v>
      </c>
      <c r="BB130" s="178">
        <f>IF(TRIM(upload!$A130)="", "", upload!BB130)</f>
        <v>0</v>
      </c>
      <c r="BC130" s="178">
        <f>IF(TRIM(upload!$A130)="", "", upload!BC130)</f>
        <v>0</v>
      </c>
      <c r="BD130" s="178" t="b">
        <f>IF(TRIM(upload!$A130)="", "", upload!BD130)</f>
        <v>1</v>
      </c>
      <c r="BE130" s="178">
        <f>IF(TRIM(upload!$A130)="", "", upload!BE130)</f>
        <v>0</v>
      </c>
      <c r="BF130" s="178">
        <f>IF(TRIM(upload!$A130)="", "", upload!BF130)</f>
        <v>0</v>
      </c>
      <c r="BG130" s="178" t="b">
        <f>IF(TRIM(upload!$A130)="", "", upload!BG130)</f>
        <v>1</v>
      </c>
      <c r="BH130" s="178">
        <f>IF(TRIM(upload!$A130)="", "", upload!BH130)</f>
        <v>0</v>
      </c>
      <c r="BI130" s="178">
        <f>IF(TRIM(upload!$A130)="", "", upload!BI130)</f>
        <v>0</v>
      </c>
      <c r="BJ130" s="178" t="b">
        <f>IF(TRIM(upload!$A130)="", "", upload!BJ130)</f>
        <v>1</v>
      </c>
      <c r="BK130" s="178">
        <f>IF(TRIM(upload!$A130)="", "", upload!BK130)</f>
        <v>0</v>
      </c>
      <c r="BL130" s="178">
        <f>IF(TRIM(upload!$A130)="", "", upload!BL130)</f>
        <v>0</v>
      </c>
      <c r="BM130" s="178" t="b">
        <f>IF(TRIM(upload!$A130)="", "", upload!BM130)</f>
        <v>1</v>
      </c>
      <c r="BN130" s="178">
        <f>IF(TRIM(upload!$A130)="", "", upload!BN130)</f>
        <v>0</v>
      </c>
      <c r="BO130" s="178">
        <f>IF(TRIM(upload!$A130)="", "", upload!BO130)</f>
        <v>0</v>
      </c>
      <c r="BP130" s="178" t="str">
        <f>IF(TRIM(upload!$A130)="", "", upload!BP130)</f>
        <v>draft</v>
      </c>
      <c r="BQ130" s="84"/>
      <c r="BR130" s="84">
        <f>IF(upload!$A130&lt;&gt;"", upload!BR130, "")</f>
        <v>0</v>
      </c>
    </row>
    <row r="131" spans="1:70">
      <c r="A131" s="188" t="str">
        <f>IF(upload!$A131&lt;&gt;"", upload!A131, "")</f>
        <v>Bioracer Education First Sleeveless Black Female Casual Tank Top 28032</v>
      </c>
      <c r="B131" s="178" t="str">
        <f>IF(TRIM(upload!$A131)="", "", upload!B131)</f>
        <v/>
      </c>
      <c r="C131" s="178">
        <f>IF(TRIM(upload!$A131)="", "", upload!C131)</f>
        <v>0</v>
      </c>
      <c r="D131" s="178" t="str">
        <f>IF(TRIM(upload!$A131)="", "", upload!D131)</f>
        <v/>
      </c>
      <c r="E131" s="178">
        <f>IF(TRIM(upload!$A131)="", "", upload!E131)</f>
        <v>0</v>
      </c>
      <c r="F131" s="178" t="str">
        <f>IF(TRIM(upload!$A131)="", "", upload!F131)</f>
        <v/>
      </c>
      <c r="G131" s="178">
        <f>IF(TRIM(upload!$A131)="", "", upload!G131)</f>
        <v>0</v>
      </c>
      <c r="H131" s="178">
        <f>IF(TRIM(upload!$A131)="", "", upload!H131)</f>
        <v>0</v>
      </c>
      <c r="I131" s="178" t="str">
        <f>IF(TRIM(upload!$A131)="", "", upload!I131)</f>
        <v/>
      </c>
      <c r="J131" s="178" t="str">
        <f>IF(TRIM(upload!$A131)="", "", upload!J131)</f>
        <v/>
      </c>
      <c r="K131" s="178">
        <f>IF(TRIM(upload!$A131)="", "", upload!K131)</f>
        <v>0</v>
      </c>
      <c r="L131" s="178">
        <f>IF(TRIM(upload!$A131)="", "", upload!L131)</f>
        <v>0</v>
      </c>
      <c r="M131" s="178">
        <f>IF(TRIM(upload!$A131)="", "", upload!M131)</f>
        <v>0</v>
      </c>
      <c r="N131" s="178">
        <f>IF(TRIM(upload!$A131)="", "", upload!N131)</f>
        <v>0</v>
      </c>
      <c r="O131" s="178" t="str">
        <f>IF(TRIM(upload!$A131)="", "", upload!O131)</f>
        <v/>
      </c>
      <c r="P131" s="178" t="str">
        <f>IF(TRIM(upload!$A131)="", "", upload!P131)</f>
        <v/>
      </c>
      <c r="Q131" s="178">
        <f>IF(TRIM(upload!$A131)="", "", upload!Q131)</f>
        <v>0</v>
      </c>
      <c r="R131" s="178" t="str">
        <f>IF(TRIM(upload!$A131)="", "", upload!R131)</f>
        <v/>
      </c>
      <c r="S131" s="178">
        <f>IF(TRIM(upload!$A131)="", "", upload!S131)</f>
        <v>0</v>
      </c>
      <c r="T131" s="178">
        <f>IF(TRIM(upload!$A131)="", "", upload!T131)</f>
        <v>0</v>
      </c>
      <c r="U131" s="178" t="str">
        <f>IF(TRIM(upload!$A131)="", "", upload!U131)</f>
        <v/>
      </c>
      <c r="V131" s="178" t="str">
        <f>IF(TRIM(upload!$A131)="", "", upload!V131)</f>
        <v/>
      </c>
      <c r="W131" s="178">
        <f>IF(TRIM(upload!$A131)="", "", upload!W131)</f>
        <v>0</v>
      </c>
      <c r="X131" s="178">
        <f>IF(TRIM(upload!$A131)="", "", upload!X131)</f>
        <v>0</v>
      </c>
      <c r="Y131" s="178" t="str">
        <f>IF(TRIM(upload!$A131)="", "", upload!Y131)</f>
        <v/>
      </c>
      <c r="Z131" s="178">
        <f>IF(TRIM(upload!$A131)="", "", upload!Z131)</f>
        <v>0</v>
      </c>
      <c r="AA131" s="178">
        <f>IF(TRIM(upload!$A131)="", "", upload!AA131)</f>
        <v>2</v>
      </c>
      <c r="AB131" s="178" t="str">
        <f>IF(TRIM(upload!$A131)="", "", upload!AB131)</f>
        <v>Bioracer Education First Sleeveless Black Female Casual Tank Top</v>
      </c>
      <c r="AC131" s="178">
        <f>IF(TRIM(upload!$A131)="", "", upload!AC131)</f>
        <v>0</v>
      </c>
      <c r="AD131" s="178" t="str">
        <f>IF(TRIM(upload!$A131)="", "", upload!AD131)</f>
        <v/>
      </c>
      <c r="AE131" s="178">
        <f>IF(TRIM(upload!$A131)="", "", upload!AE131)</f>
        <v>0</v>
      </c>
      <c r="AF131" s="178">
        <f>IF(TRIM(upload!$A131)="", "", upload!AF131)</f>
        <v>0</v>
      </c>
      <c r="AG131" s="178" t="str">
        <f>IF(TRIM(upload!$A131)="", "", upload!AG131)</f>
        <v/>
      </c>
      <c r="AH131" s="178">
        <f>IF(TRIM(upload!$A131)="", "", upload!AH131)</f>
        <v>0</v>
      </c>
      <c r="AI131" s="178">
        <f>IF(TRIM(upload!$A131)="", "", upload!AI131)</f>
        <v>0</v>
      </c>
      <c r="AJ131" s="178" t="str">
        <f>IF(TRIM(upload!$A131)="", "", upload!AJ131)</f>
        <v/>
      </c>
      <c r="AK131" s="178">
        <f>IF(TRIM(upload!$A131)="", "", upload!AK131)</f>
        <v>0</v>
      </c>
      <c r="AL131" s="178">
        <f>IF(TRIM(upload!$A131)="", "", upload!AL131)</f>
        <v>0</v>
      </c>
      <c r="AM131" s="178">
        <f>IF(TRIM(upload!$A131)="", "", upload!AM131)</f>
        <v>0</v>
      </c>
      <c r="AN131" s="178">
        <f>IF(TRIM(upload!$A131)="", "", upload!AN131)</f>
        <v>0</v>
      </c>
      <c r="AO131" s="178">
        <f>IF(TRIM(upload!$A131)="", "", upload!AO131)</f>
        <v>0</v>
      </c>
      <c r="AP131" s="178">
        <f>IF(TRIM(upload!$A131)="", "", upload!AP131)</f>
        <v>0</v>
      </c>
      <c r="AQ131" s="178">
        <f>IF(TRIM(upload!$A131)="", "", upload!AQ131)</f>
        <v>0</v>
      </c>
      <c r="AR131" s="178">
        <f>IF(TRIM(upload!$A131)="", "", upload!AR131)</f>
        <v>0</v>
      </c>
      <c r="AS131" s="178">
        <f>IF(TRIM(upload!$A131)="", "", upload!AS131)</f>
        <v>0</v>
      </c>
      <c r="AT131" s="178" t="str">
        <f>IF(TRIM(upload!$A131)="", "", upload!AT131)</f>
        <v/>
      </c>
      <c r="AU131" s="178">
        <f>IF(TRIM(upload!$A131)="", "", upload!AU131)</f>
        <v>0</v>
      </c>
      <c r="AV131" s="178">
        <f>IF(TRIM(upload!$A131)="", "", upload!AV131)</f>
        <v>0</v>
      </c>
      <c r="AW131" s="178">
        <f>IF(TRIM(upload!$A131)="", "", upload!AW131)</f>
        <v>0</v>
      </c>
      <c r="AX131" s="178">
        <f>IF(TRIM(upload!$A131)="", "", upload!AX131)</f>
        <v>0</v>
      </c>
      <c r="AY131" s="178">
        <f>IF(TRIM(upload!$A131)="", "", upload!AY131)</f>
        <v>0</v>
      </c>
      <c r="AZ131" s="178">
        <f>IF(TRIM(upload!$A131)="", "", upload!AZ131)</f>
        <v>0</v>
      </c>
      <c r="BA131" s="178">
        <f>IF(TRIM(upload!$A131)="", "", upload!BA131)</f>
        <v>0</v>
      </c>
      <c r="BB131" s="178">
        <f>IF(TRIM(upload!$A131)="", "", upload!BB131)</f>
        <v>0</v>
      </c>
      <c r="BC131" s="178">
        <f>IF(TRIM(upload!$A131)="", "", upload!BC131)</f>
        <v>0</v>
      </c>
      <c r="BD131" s="178">
        <f>IF(TRIM(upload!$A131)="", "", upload!BD131)</f>
        <v>0</v>
      </c>
      <c r="BE131" s="178">
        <f>IF(TRIM(upload!$A131)="", "", upload!BE131)</f>
        <v>0</v>
      </c>
      <c r="BF131" s="178">
        <f>IF(TRIM(upload!$A131)="", "", upload!BF131)</f>
        <v>0</v>
      </c>
      <c r="BG131" s="178">
        <f>IF(TRIM(upload!$A131)="", "", upload!BG131)</f>
        <v>0</v>
      </c>
      <c r="BH131" s="178">
        <f>IF(TRIM(upload!$A131)="", "", upload!BH131)</f>
        <v>0</v>
      </c>
      <c r="BI131" s="178">
        <f>IF(TRIM(upload!$A131)="", "", upload!BI131)</f>
        <v>0</v>
      </c>
      <c r="BJ131" s="178">
        <f>IF(TRIM(upload!$A131)="", "", upload!BJ131)</f>
        <v>0</v>
      </c>
      <c r="BK131" s="178">
        <f>IF(TRIM(upload!$A131)="", "", upload!BK131)</f>
        <v>0</v>
      </c>
      <c r="BL131" s="178">
        <f>IF(TRIM(upload!$A131)="", "", upload!BL131)</f>
        <v>0</v>
      </c>
      <c r="BM131" s="178">
        <f>IF(TRIM(upload!$A131)="", "", upload!BM131)</f>
        <v>0</v>
      </c>
      <c r="BN131" s="178">
        <f>IF(TRIM(upload!$A131)="", "", upload!BN131)</f>
        <v>0</v>
      </c>
      <c r="BO131" s="178">
        <f>IF(TRIM(upload!$A131)="", "", upload!BO131)</f>
        <v>0</v>
      </c>
      <c r="BP131" s="178">
        <f>IF(TRIM(upload!$A131)="", "", upload!BP131)</f>
        <v>0</v>
      </c>
      <c r="BQ131" s="84"/>
      <c r="BR131" s="84">
        <f>IF(upload!$A131&lt;&gt;"", upload!BR131, "")</f>
        <v>0</v>
      </c>
    </row>
    <row r="132" spans="1:70">
      <c r="A132" s="188" t="str">
        <f>IF(upload!$A132&lt;&gt;"", upload!A132, "")</f>
        <v>Bioracer Education First Sleeveless Black Female Casual Tank Top 28032</v>
      </c>
      <c r="B132" s="178" t="str">
        <f>IF(TRIM(upload!$A132)="", "", upload!B132)</f>
        <v/>
      </c>
      <c r="C132" s="178">
        <f>IF(TRIM(upload!$A132)="", "", upload!C132)</f>
        <v>0</v>
      </c>
      <c r="D132" s="178" t="str">
        <f>IF(TRIM(upload!$A132)="", "", upload!D132)</f>
        <v/>
      </c>
      <c r="E132" s="178">
        <f>IF(TRIM(upload!$A132)="", "", upload!E132)</f>
        <v>0</v>
      </c>
      <c r="F132" s="178" t="str">
        <f>IF(TRIM(upload!$A132)="", "", upload!F132)</f>
        <v/>
      </c>
      <c r="G132" s="178">
        <f>IF(TRIM(upload!$A132)="", "", upload!G132)</f>
        <v>0</v>
      </c>
      <c r="H132" s="178">
        <f>IF(TRIM(upload!$A132)="", "", upload!H132)</f>
        <v>0</v>
      </c>
      <c r="I132" s="178" t="str">
        <f>IF(TRIM(upload!$A132)="", "", upload!I132)</f>
        <v/>
      </c>
      <c r="J132" s="178" t="str">
        <f>IF(TRIM(upload!$A132)="", "", upload!J132)</f>
        <v/>
      </c>
      <c r="K132" s="178">
        <f>IF(TRIM(upload!$A132)="", "", upload!K132)</f>
        <v>0</v>
      </c>
      <c r="L132" s="178">
        <f>IF(TRIM(upload!$A132)="", "", upload!L132)</f>
        <v>0</v>
      </c>
      <c r="M132" s="178">
        <f>IF(TRIM(upload!$A132)="", "", upload!M132)</f>
        <v>0</v>
      </c>
      <c r="N132" s="178">
        <f>IF(TRIM(upload!$A132)="", "", upload!N132)</f>
        <v>0</v>
      </c>
      <c r="O132" s="178" t="str">
        <f>IF(TRIM(upload!$A132)="", "", upload!O132)</f>
        <v/>
      </c>
      <c r="P132" s="178" t="str">
        <f>IF(TRIM(upload!$A132)="", "", upload!P132)</f>
        <v/>
      </c>
      <c r="Q132" s="178">
        <f>IF(TRIM(upload!$A132)="", "", upload!Q132)</f>
        <v>0</v>
      </c>
      <c r="R132" s="178" t="str">
        <f>IF(TRIM(upload!$A132)="", "", upload!R132)</f>
        <v/>
      </c>
      <c r="S132" s="178">
        <f>IF(TRIM(upload!$A132)="", "", upload!S132)</f>
        <v>0</v>
      </c>
      <c r="T132" s="178">
        <f>IF(TRIM(upload!$A132)="", "", upload!T132)</f>
        <v>0</v>
      </c>
      <c r="U132" s="178" t="str">
        <f>IF(TRIM(upload!$A132)="", "", upload!U132)</f>
        <v/>
      </c>
      <c r="V132" s="178" t="str">
        <f>IF(TRIM(upload!$A132)="", "", upload!V132)</f>
        <v/>
      </c>
      <c r="W132" s="178">
        <f>IF(TRIM(upload!$A132)="", "", upload!W132)</f>
        <v>0</v>
      </c>
      <c r="X132" s="178">
        <f>IF(TRIM(upload!$A132)="", "", upload!X132)</f>
        <v>0</v>
      </c>
      <c r="Y132" s="178" t="str">
        <f>IF(TRIM(upload!$A132)="", "", upload!Y132)</f>
        <v/>
      </c>
      <c r="Z132" s="178">
        <f>IF(TRIM(upload!$A132)="", "", upload!Z132)</f>
        <v>0</v>
      </c>
      <c r="AA132" s="178">
        <f>IF(TRIM(upload!$A132)="", "", upload!AA132)</f>
        <v>3</v>
      </c>
      <c r="AB132" s="178" t="str">
        <f>IF(TRIM(upload!$A132)="", "", upload!AB132)</f>
        <v>Bioracer Education First Sleeveless Black Female Casual Tank Top</v>
      </c>
      <c r="AC132" s="178">
        <f>IF(TRIM(upload!$A132)="", "", upload!AC132)</f>
        <v>0</v>
      </c>
      <c r="AD132" s="178" t="str">
        <f>IF(TRIM(upload!$A132)="", "", upload!AD132)</f>
        <v/>
      </c>
      <c r="AE132" s="178">
        <f>IF(TRIM(upload!$A132)="", "", upload!AE132)</f>
        <v>0</v>
      </c>
      <c r="AF132" s="178">
        <f>IF(TRIM(upload!$A132)="", "", upload!AF132)</f>
        <v>0</v>
      </c>
      <c r="AG132" s="178" t="str">
        <f>IF(TRIM(upload!$A132)="", "", upload!AG132)</f>
        <v/>
      </c>
      <c r="AH132" s="178">
        <f>IF(TRIM(upload!$A132)="", "", upload!AH132)</f>
        <v>0</v>
      </c>
      <c r="AI132" s="178">
        <f>IF(TRIM(upload!$A132)="", "", upload!AI132)</f>
        <v>0</v>
      </c>
      <c r="AJ132" s="178" t="str">
        <f>IF(TRIM(upload!$A132)="", "", upload!AJ132)</f>
        <v/>
      </c>
      <c r="AK132" s="178">
        <f>IF(TRIM(upload!$A132)="", "", upload!AK132)</f>
        <v>0</v>
      </c>
      <c r="AL132" s="178">
        <f>IF(TRIM(upload!$A132)="", "", upload!AL132)</f>
        <v>0</v>
      </c>
      <c r="AM132" s="178">
        <f>IF(TRIM(upload!$A132)="", "", upload!AM132)</f>
        <v>0</v>
      </c>
      <c r="AN132" s="178">
        <f>IF(TRIM(upload!$A132)="", "", upload!AN132)</f>
        <v>0</v>
      </c>
      <c r="AO132" s="178">
        <f>IF(TRIM(upload!$A132)="", "", upload!AO132)</f>
        <v>0</v>
      </c>
      <c r="AP132" s="178">
        <f>IF(TRIM(upload!$A132)="", "", upload!AP132)</f>
        <v>0</v>
      </c>
      <c r="AQ132" s="178">
        <f>IF(TRIM(upload!$A132)="", "", upload!AQ132)</f>
        <v>0</v>
      </c>
      <c r="AR132" s="178">
        <f>IF(TRIM(upload!$A132)="", "", upload!AR132)</f>
        <v>0</v>
      </c>
      <c r="AS132" s="178">
        <f>IF(TRIM(upload!$A132)="", "", upload!AS132)</f>
        <v>0</v>
      </c>
      <c r="AT132" s="178" t="str">
        <f>IF(TRIM(upload!$A132)="", "", upload!AT132)</f>
        <v/>
      </c>
      <c r="AU132" s="178">
        <f>IF(TRIM(upload!$A132)="", "", upload!AU132)</f>
        <v>0</v>
      </c>
      <c r="AV132" s="178">
        <f>IF(TRIM(upload!$A132)="", "", upload!AV132)</f>
        <v>0</v>
      </c>
      <c r="AW132" s="178">
        <f>IF(TRIM(upload!$A132)="", "", upload!AW132)</f>
        <v>0</v>
      </c>
      <c r="AX132" s="178">
        <f>IF(TRIM(upload!$A132)="", "", upload!AX132)</f>
        <v>0</v>
      </c>
      <c r="AY132" s="178">
        <f>IF(TRIM(upload!$A132)="", "", upload!AY132)</f>
        <v>0</v>
      </c>
      <c r="AZ132" s="178">
        <f>IF(TRIM(upload!$A132)="", "", upload!AZ132)</f>
        <v>0</v>
      </c>
      <c r="BA132" s="178">
        <f>IF(TRIM(upload!$A132)="", "", upload!BA132)</f>
        <v>0</v>
      </c>
      <c r="BB132" s="178">
        <f>IF(TRIM(upload!$A132)="", "", upload!BB132)</f>
        <v>0</v>
      </c>
      <c r="BC132" s="178">
        <f>IF(TRIM(upload!$A132)="", "", upload!BC132)</f>
        <v>0</v>
      </c>
      <c r="BD132" s="178">
        <f>IF(TRIM(upload!$A132)="", "", upload!BD132)</f>
        <v>0</v>
      </c>
      <c r="BE132" s="178">
        <f>IF(TRIM(upload!$A132)="", "", upload!BE132)</f>
        <v>0</v>
      </c>
      <c r="BF132" s="178">
        <f>IF(TRIM(upload!$A132)="", "", upload!BF132)</f>
        <v>0</v>
      </c>
      <c r="BG132" s="178">
        <f>IF(TRIM(upload!$A132)="", "", upload!BG132)</f>
        <v>0</v>
      </c>
      <c r="BH132" s="178">
        <f>IF(TRIM(upload!$A132)="", "", upload!BH132)</f>
        <v>0</v>
      </c>
      <c r="BI132" s="178">
        <f>IF(TRIM(upload!$A132)="", "", upload!BI132)</f>
        <v>0</v>
      </c>
      <c r="BJ132" s="178">
        <f>IF(TRIM(upload!$A132)="", "", upload!BJ132)</f>
        <v>0</v>
      </c>
      <c r="BK132" s="178">
        <f>IF(TRIM(upload!$A132)="", "", upload!BK132)</f>
        <v>0</v>
      </c>
      <c r="BL132" s="178">
        <f>IF(TRIM(upload!$A132)="", "", upload!BL132)</f>
        <v>0</v>
      </c>
      <c r="BM132" s="178">
        <f>IF(TRIM(upload!$A132)="", "", upload!BM132)</f>
        <v>0</v>
      </c>
      <c r="BN132" s="178">
        <f>IF(TRIM(upload!$A132)="", "", upload!BN132)</f>
        <v>0</v>
      </c>
      <c r="BO132" s="178">
        <f>IF(TRIM(upload!$A132)="", "", upload!BO132)</f>
        <v>0</v>
      </c>
      <c r="BP132" s="178">
        <f>IF(TRIM(upload!$A132)="", "", upload!BP132)</f>
        <v>0</v>
      </c>
      <c r="BQ132" s="84"/>
      <c r="BR132" s="84">
        <f>IF(upload!$A132&lt;&gt;"", upload!BR132, "")</f>
        <v>0</v>
      </c>
    </row>
    <row r="133" spans="1:70">
      <c r="A133" s="188" t="str">
        <f>IF(upload!$A133&lt;&gt;"", upload!A133, "")</f>
        <v>Bioracer Education First Sleeveless Black Female Casual Tank Top 28032</v>
      </c>
      <c r="B133" s="178" t="str">
        <f>IF(TRIM(upload!$A133)="", "", upload!B133)</f>
        <v/>
      </c>
      <c r="C133" s="178">
        <f>IF(TRIM(upload!$A133)="", "", upload!C133)</f>
        <v>0</v>
      </c>
      <c r="D133" s="178" t="str">
        <f>IF(TRIM(upload!$A133)="", "", upload!D133)</f>
        <v/>
      </c>
      <c r="E133" s="178">
        <f>IF(TRIM(upload!$A133)="", "", upload!E133)</f>
        <v>0</v>
      </c>
      <c r="F133" s="178" t="str">
        <f>IF(TRIM(upload!$A133)="", "", upload!F133)</f>
        <v/>
      </c>
      <c r="G133" s="178">
        <f>IF(TRIM(upload!$A133)="", "", upload!G133)</f>
        <v>0</v>
      </c>
      <c r="H133" s="178">
        <f>IF(TRIM(upload!$A133)="", "", upload!H133)</f>
        <v>0</v>
      </c>
      <c r="I133" s="178" t="str">
        <f>IF(TRIM(upload!$A133)="", "", upload!I133)</f>
        <v/>
      </c>
      <c r="J133" s="178" t="str">
        <f>IF(TRIM(upload!$A133)="", "", upload!J133)</f>
        <v/>
      </c>
      <c r="K133" s="178">
        <f>IF(TRIM(upload!$A133)="", "", upload!K133)</f>
        <v>0</v>
      </c>
      <c r="L133" s="178">
        <f>IF(TRIM(upload!$A133)="", "", upload!L133)</f>
        <v>0</v>
      </c>
      <c r="M133" s="178">
        <f>IF(TRIM(upload!$A133)="", "", upload!M133)</f>
        <v>0</v>
      </c>
      <c r="N133" s="178">
        <f>IF(TRIM(upload!$A133)="", "", upload!N133)</f>
        <v>0</v>
      </c>
      <c r="O133" s="178" t="str">
        <f>IF(TRIM(upload!$A133)="", "", upload!O133)</f>
        <v/>
      </c>
      <c r="P133" s="178" t="str">
        <f>IF(TRIM(upload!$A133)="", "", upload!P133)</f>
        <v/>
      </c>
      <c r="Q133" s="178">
        <f>IF(TRIM(upload!$A133)="", "", upload!Q133)</f>
        <v>0</v>
      </c>
      <c r="R133" s="178" t="str">
        <f>IF(TRIM(upload!$A133)="", "", upload!R133)</f>
        <v/>
      </c>
      <c r="S133" s="178">
        <f>IF(TRIM(upload!$A133)="", "", upload!S133)</f>
        <v>0</v>
      </c>
      <c r="T133" s="178">
        <f>IF(TRIM(upload!$A133)="", "", upload!T133)</f>
        <v>0</v>
      </c>
      <c r="U133" s="178" t="str">
        <f>IF(TRIM(upload!$A133)="", "", upload!U133)</f>
        <v/>
      </c>
      <c r="V133" s="178" t="str">
        <f>IF(TRIM(upload!$A133)="", "", upload!V133)</f>
        <v/>
      </c>
      <c r="W133" s="178">
        <f>IF(TRIM(upload!$A133)="", "", upload!W133)</f>
        <v>0</v>
      </c>
      <c r="X133" s="178">
        <f>IF(TRIM(upload!$A133)="", "", upload!X133)</f>
        <v>0</v>
      </c>
      <c r="Y133" s="178" t="str">
        <f>IF(TRIM(upload!$A133)="", "", upload!Y133)</f>
        <v/>
      </c>
      <c r="Z133" s="178">
        <f>IF(TRIM(upload!$A133)="", "", upload!Z133)</f>
        <v>0</v>
      </c>
      <c r="AA133" s="178">
        <f>IF(TRIM(upload!$A133)="", "", upload!AA133)</f>
        <v>4</v>
      </c>
      <c r="AB133" s="178" t="str">
        <f>IF(TRIM(upload!$A133)="", "", upload!AB133)</f>
        <v>Bioracer Education First Sleeveless Black Female Casual Tank Top</v>
      </c>
      <c r="AC133" s="178">
        <f>IF(TRIM(upload!$A133)="", "", upload!AC133)</f>
        <v>0</v>
      </c>
      <c r="AD133" s="178" t="str">
        <f>IF(TRIM(upload!$A133)="", "", upload!AD133)</f>
        <v/>
      </c>
      <c r="AE133" s="178">
        <f>IF(TRIM(upload!$A133)="", "", upload!AE133)</f>
        <v>0</v>
      </c>
      <c r="AF133" s="178">
        <f>IF(TRIM(upload!$A133)="", "", upload!AF133)</f>
        <v>0</v>
      </c>
      <c r="AG133" s="178" t="str">
        <f>IF(TRIM(upload!$A133)="", "", upload!AG133)</f>
        <v/>
      </c>
      <c r="AH133" s="178">
        <f>IF(TRIM(upload!$A133)="", "", upload!AH133)</f>
        <v>0</v>
      </c>
      <c r="AI133" s="178">
        <f>IF(TRIM(upload!$A133)="", "", upload!AI133)</f>
        <v>0</v>
      </c>
      <c r="AJ133" s="178" t="str">
        <f>IF(TRIM(upload!$A133)="", "", upload!AJ133)</f>
        <v/>
      </c>
      <c r="AK133" s="178">
        <f>IF(TRIM(upload!$A133)="", "", upload!AK133)</f>
        <v>0</v>
      </c>
      <c r="AL133" s="178">
        <f>IF(TRIM(upload!$A133)="", "", upload!AL133)</f>
        <v>0</v>
      </c>
      <c r="AM133" s="178">
        <f>IF(TRIM(upload!$A133)="", "", upload!AM133)</f>
        <v>0</v>
      </c>
      <c r="AN133" s="178">
        <f>IF(TRIM(upload!$A133)="", "", upload!AN133)</f>
        <v>0</v>
      </c>
      <c r="AO133" s="178">
        <f>IF(TRIM(upload!$A133)="", "", upload!AO133)</f>
        <v>0</v>
      </c>
      <c r="AP133" s="178">
        <f>IF(TRIM(upload!$A133)="", "", upload!AP133)</f>
        <v>0</v>
      </c>
      <c r="AQ133" s="178">
        <f>IF(TRIM(upload!$A133)="", "", upload!AQ133)</f>
        <v>0</v>
      </c>
      <c r="AR133" s="178">
        <f>IF(TRIM(upload!$A133)="", "", upload!AR133)</f>
        <v>0</v>
      </c>
      <c r="AS133" s="178">
        <f>IF(TRIM(upload!$A133)="", "", upload!AS133)</f>
        <v>0</v>
      </c>
      <c r="AT133" s="178" t="str">
        <f>IF(TRIM(upload!$A133)="", "", upload!AT133)</f>
        <v/>
      </c>
      <c r="AU133" s="178">
        <f>IF(TRIM(upload!$A133)="", "", upload!AU133)</f>
        <v>0</v>
      </c>
      <c r="AV133" s="178">
        <f>IF(TRIM(upload!$A133)="", "", upload!AV133)</f>
        <v>0</v>
      </c>
      <c r="AW133" s="178">
        <f>IF(TRIM(upload!$A133)="", "", upload!AW133)</f>
        <v>0</v>
      </c>
      <c r="AX133" s="178">
        <f>IF(TRIM(upload!$A133)="", "", upload!AX133)</f>
        <v>0</v>
      </c>
      <c r="AY133" s="178">
        <f>IF(TRIM(upload!$A133)="", "", upload!AY133)</f>
        <v>0</v>
      </c>
      <c r="AZ133" s="178">
        <f>IF(TRIM(upload!$A133)="", "", upload!AZ133)</f>
        <v>0</v>
      </c>
      <c r="BA133" s="178">
        <f>IF(TRIM(upload!$A133)="", "", upload!BA133)</f>
        <v>0</v>
      </c>
      <c r="BB133" s="178">
        <f>IF(TRIM(upload!$A133)="", "", upload!BB133)</f>
        <v>0</v>
      </c>
      <c r="BC133" s="178">
        <f>IF(TRIM(upload!$A133)="", "", upload!BC133)</f>
        <v>0</v>
      </c>
      <c r="BD133" s="178">
        <f>IF(TRIM(upload!$A133)="", "", upload!BD133)</f>
        <v>0</v>
      </c>
      <c r="BE133" s="178">
        <f>IF(TRIM(upload!$A133)="", "", upload!BE133)</f>
        <v>0</v>
      </c>
      <c r="BF133" s="178">
        <f>IF(TRIM(upload!$A133)="", "", upload!BF133)</f>
        <v>0</v>
      </c>
      <c r="BG133" s="178">
        <f>IF(TRIM(upload!$A133)="", "", upload!BG133)</f>
        <v>0</v>
      </c>
      <c r="BH133" s="178">
        <f>IF(TRIM(upload!$A133)="", "", upload!BH133)</f>
        <v>0</v>
      </c>
      <c r="BI133" s="178">
        <f>IF(TRIM(upload!$A133)="", "", upload!BI133)</f>
        <v>0</v>
      </c>
      <c r="BJ133" s="178">
        <f>IF(TRIM(upload!$A133)="", "", upload!BJ133)</f>
        <v>0</v>
      </c>
      <c r="BK133" s="178">
        <f>IF(TRIM(upload!$A133)="", "", upload!BK133)</f>
        <v>0</v>
      </c>
      <c r="BL133" s="178">
        <f>IF(TRIM(upload!$A133)="", "", upload!BL133)</f>
        <v>0</v>
      </c>
      <c r="BM133" s="178">
        <f>IF(TRIM(upload!$A133)="", "", upload!BM133)</f>
        <v>0</v>
      </c>
      <c r="BN133" s="178">
        <f>IF(TRIM(upload!$A133)="", "", upload!BN133)</f>
        <v>0</v>
      </c>
      <c r="BO133" s="178">
        <f>IF(TRIM(upload!$A133)="", "", upload!BO133)</f>
        <v>0</v>
      </c>
      <c r="BP133" s="178">
        <f>IF(TRIM(upload!$A133)="", "", upload!BP133)</f>
        <v>0</v>
      </c>
      <c r="BQ133" s="84"/>
      <c r="BR133" s="84">
        <f>IF(upload!$A133&lt;&gt;"", upload!BR133, "")</f>
        <v>0</v>
      </c>
    </row>
    <row r="134" spans="1:70">
      <c r="A134" s="188" t="str">
        <f>IF(upload!$A134&lt;&gt;"", upload!A134, "")</f>
        <v>Bioracer Education First Short Sleeve Black Female Thermal Jersey 28033</v>
      </c>
      <c r="B134" s="178" t="str">
        <f>IF(TRIM(upload!$A134)="", "", upload!B134)</f>
        <v>Bioracer Education First Short Sleeve Black Female Thermal Jersey</v>
      </c>
      <c r="C134" s="178" t="str">
        <f ca="1">IF(TRIM(upload!$A134)="", "", upload!C134)</f>
        <v>&lt;html&gt;&lt;body&gt;&lt;b&gt;Key Information&lt;/b&gt;&lt;br&gt;&lt;b&gt;Brand:&lt;/b&gt; Bioracer&lt;br&gt;&lt;b&gt;ProTeam:&lt;/b&gt; Education First&lt;br&gt;&lt;b&gt;Gender:&lt;/b&gt; Female&lt;br&gt;&lt;b&gt;Sleeve type:&lt;/b&gt; Short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00028033 2-D-9&lt;/body&gt;&lt;/html&gt;</v>
      </c>
      <c r="D134" s="178" t="str">
        <f>IF(TRIM(upload!$A134)="", "", upload!D134)</f>
        <v>vc80</v>
      </c>
      <c r="E134" s="178" t="str">
        <f>IF(TRIM(upload!$A134)="", "", upload!E134)</f>
        <v>Sporting Goods &gt; Outdoor Recreation &gt; Cycling &gt; Cycling Apparel &amp; Accessories</v>
      </c>
      <c r="F134" s="178" t="str">
        <f>IF(TRIM(upload!$A134)="", "", upload!F134)</f>
        <v>Cycling Jersey</v>
      </c>
      <c r="G134" s="178" t="str">
        <f>IF(TRIM(upload!$A134)="", "", upload!G134)</f>
        <v>New Arrivals, __label:New Arrivals</v>
      </c>
      <c r="H134" s="178" t="b">
        <f>IF(TRIM(upload!$A134)="", "", upload!H134)</f>
        <v>0</v>
      </c>
      <c r="I134" s="178" t="str">
        <f>IF(TRIM(upload!$A134)="", "", upload!I134)</f>
        <v>Size</v>
      </c>
      <c r="J134" s="178" t="str">
        <f>IF(TRIM(upload!$A134)="", "", upload!J134)</f>
        <v>L</v>
      </c>
      <c r="K134" s="178">
        <f>IF(TRIM(upload!$A134)="", "", upload!K134)</f>
        <v>0</v>
      </c>
      <c r="L134" s="178">
        <f>IF(TRIM(upload!$A134)="", "", upload!L134)</f>
        <v>0</v>
      </c>
      <c r="M134" s="178">
        <f>IF(TRIM(upload!$A134)="", "", upload!M134)</f>
        <v>0</v>
      </c>
      <c r="N134" s="178">
        <f>IF(TRIM(upload!$A134)="", "", upload!N134)</f>
        <v>0</v>
      </c>
      <c r="O134" s="178" t="str">
        <f>IF(TRIM(upload!$A134)="", "", upload!O134)</f>
        <v>00028033 2-D-9</v>
      </c>
      <c r="P134" s="178">
        <f>IF(TRIM(upload!$A134)="", "", upload!P134)</f>
        <v>250</v>
      </c>
      <c r="Q134" s="178" t="str">
        <f>IF(TRIM(upload!$A134)="", "", upload!Q134)</f>
        <v>shopify</v>
      </c>
      <c r="R134" s="178">
        <f>IF(TRIM(upload!$A134)="", "", upload!R134)</f>
        <v>1</v>
      </c>
      <c r="S134" s="178" t="str">
        <f>IF(TRIM(upload!$A134)="", "", upload!S134)</f>
        <v>deny</v>
      </c>
      <c r="T134" s="178" t="str">
        <f>IF(TRIM(upload!$A134)="", "", upload!T134)</f>
        <v>manual</v>
      </c>
      <c r="U134" s="178">
        <f>IF(TRIM(upload!$A134)="", "", upload!U134)</f>
        <v>53.988</v>
      </c>
      <c r="V134" s="178">
        <f>IF(TRIM(upload!$A134)="", "", upload!V134)</f>
        <v>0</v>
      </c>
      <c r="W134" s="178" t="b">
        <f>IF(TRIM(upload!$A134)="", "", upload!W134)</f>
        <v>1</v>
      </c>
      <c r="X134" s="178" t="b">
        <f>IF(TRIM(upload!$A134)="", "", upload!X134)</f>
        <v>1</v>
      </c>
      <c r="Y134" s="178" t="str">
        <f>IF(TRIM(upload!$A134)="", "", upload!Y134)</f>
        <v>28033</v>
      </c>
      <c r="Z134" s="178">
        <f>IF(TRIM(upload!$A134)="", "", upload!Z134)</f>
        <v>0</v>
      </c>
      <c r="AA134" s="178">
        <f>IF(TRIM(upload!$A134)="", "", upload!AA134)</f>
        <v>1</v>
      </c>
      <c r="AB134" s="178" t="str">
        <f>IF(TRIM(upload!$A134)="", "", upload!AB134)</f>
        <v>Bioracer Education First Short Sleeve Black Female Thermal Jersey</v>
      </c>
      <c r="AC134" s="178" t="b">
        <f>IF(TRIM(upload!$A134)="", "", upload!AC134)</f>
        <v>0</v>
      </c>
      <c r="AD134" s="178" t="str">
        <f>IF(TRIM(upload!$A134)="", "", upload!AD134)</f>
        <v>Bioracer Education First Short Sleeve Black Female Thermal Jersey</v>
      </c>
      <c r="AE134" s="178">
        <f>IF(TRIM(upload!$A134)="", "", upload!AE134)</f>
        <v>0</v>
      </c>
      <c r="AF134" s="178" t="str">
        <f>IF(TRIM(upload!$A134)="", "", upload!AF134)</f>
        <v>Cycling Apparel &amp; Accessories</v>
      </c>
      <c r="AG134" s="178" t="str">
        <f>IF(TRIM(upload!$A134)="", "", upload!AG134)</f>
        <v>female</v>
      </c>
      <c r="AH134" s="178">
        <f>IF(TRIM(upload!$A134)="", "", upload!AH134)</f>
        <v>0</v>
      </c>
      <c r="AI134" s="178">
        <f>IF(TRIM(upload!$A134)="", "", upload!AI134)</f>
        <v>0</v>
      </c>
      <c r="AJ134" s="178" t="str">
        <f>IF(TRIM(upload!$A134)="", "", upload!AJ134)</f>
        <v>used</v>
      </c>
      <c r="AK134" s="178" t="b">
        <f>IF(TRIM(upload!$A134)="", "", upload!AK134)</f>
        <v>1</v>
      </c>
      <c r="AL134" s="178">
        <f>IF(TRIM(upload!$A134)="", "", upload!AL134)</f>
        <v>0</v>
      </c>
      <c r="AM134" s="178">
        <f>IF(TRIM(upload!$A134)="", "", upload!AM134)</f>
        <v>0</v>
      </c>
      <c r="AN134" s="178">
        <f>IF(TRIM(upload!$A134)="", "", upload!AN134)</f>
        <v>0</v>
      </c>
      <c r="AO134" s="178">
        <f>IF(TRIM(upload!$A134)="", "", upload!AO134)</f>
        <v>0</v>
      </c>
      <c r="AP134" s="178">
        <f>IF(TRIM(upload!$A134)="", "", upload!AP134)</f>
        <v>0</v>
      </c>
      <c r="AQ134" s="178">
        <f>IF(TRIM(upload!$A134)="", "", upload!AQ134)</f>
        <v>0</v>
      </c>
      <c r="AR134" s="178" t="str">
        <f>IF(TRIM(upload!$A134)="", "", upload!AR134)</f>
        <v>kg</v>
      </c>
      <c r="AS134" s="178">
        <f>IF(TRIM(upload!$A134)="", "", upload!AS134)</f>
        <v>0</v>
      </c>
      <c r="AT134" s="178">
        <f>IF(TRIM(upload!$A134)="", "", upload!AT134)</f>
        <v>10</v>
      </c>
      <c r="AU134" s="178" t="b">
        <f>IF(TRIM(upload!$A134)="", "", upload!AU134)</f>
        <v>1</v>
      </c>
      <c r="AV134" s="178">
        <f>IF(TRIM(upload!$A134)="", "", upload!AV134)</f>
        <v>0</v>
      </c>
      <c r="AW134" s="178">
        <f>IF(TRIM(upload!$A134)="", "", upload!AW134)</f>
        <v>0</v>
      </c>
      <c r="AX134" s="178" t="b">
        <f>IF(TRIM(upload!$A134)="", "", upload!AX134)</f>
        <v>1</v>
      </c>
      <c r="AY134" s="178">
        <f>IF(TRIM(upload!$A134)="", "", upload!AY134)</f>
        <v>0</v>
      </c>
      <c r="AZ134" s="178">
        <f>IF(TRIM(upload!$A134)="", "", upload!AZ134)</f>
        <v>0</v>
      </c>
      <c r="BA134" s="178" t="b">
        <f>IF(TRIM(upload!$A134)="", "", upload!BA134)</f>
        <v>1</v>
      </c>
      <c r="BB134" s="178">
        <f>IF(TRIM(upload!$A134)="", "", upload!BB134)</f>
        <v>0</v>
      </c>
      <c r="BC134" s="178">
        <f>IF(TRIM(upload!$A134)="", "", upload!BC134)</f>
        <v>0</v>
      </c>
      <c r="BD134" s="178" t="b">
        <f>IF(TRIM(upload!$A134)="", "", upload!BD134)</f>
        <v>1</v>
      </c>
      <c r="BE134" s="178">
        <f>IF(TRIM(upload!$A134)="", "", upload!BE134)</f>
        <v>0</v>
      </c>
      <c r="BF134" s="178">
        <f>IF(TRIM(upload!$A134)="", "", upload!BF134)</f>
        <v>0</v>
      </c>
      <c r="BG134" s="178" t="b">
        <f>IF(TRIM(upload!$A134)="", "", upload!BG134)</f>
        <v>1</v>
      </c>
      <c r="BH134" s="178">
        <f>IF(TRIM(upload!$A134)="", "", upload!BH134)</f>
        <v>0</v>
      </c>
      <c r="BI134" s="178">
        <f>IF(TRIM(upload!$A134)="", "", upload!BI134)</f>
        <v>0</v>
      </c>
      <c r="BJ134" s="178" t="b">
        <f>IF(TRIM(upload!$A134)="", "", upload!BJ134)</f>
        <v>1</v>
      </c>
      <c r="BK134" s="178">
        <f>IF(TRIM(upload!$A134)="", "", upload!BK134)</f>
        <v>0</v>
      </c>
      <c r="BL134" s="178">
        <f>IF(TRIM(upload!$A134)="", "", upload!BL134)</f>
        <v>0</v>
      </c>
      <c r="BM134" s="178" t="b">
        <f>IF(TRIM(upload!$A134)="", "", upload!BM134)</f>
        <v>1</v>
      </c>
      <c r="BN134" s="178">
        <f>IF(TRIM(upload!$A134)="", "", upload!BN134)</f>
        <v>0</v>
      </c>
      <c r="BO134" s="178">
        <f>IF(TRIM(upload!$A134)="", "", upload!BO134)</f>
        <v>0</v>
      </c>
      <c r="BP134" s="178" t="str">
        <f>IF(TRIM(upload!$A134)="", "", upload!BP134)</f>
        <v>draft</v>
      </c>
      <c r="BQ134" s="84"/>
      <c r="BR134" s="84">
        <f>IF(upload!$A134&lt;&gt;"", upload!BR134, "")</f>
        <v>0</v>
      </c>
    </row>
    <row r="135" spans="1:70">
      <c r="A135" s="188" t="str">
        <f>IF(upload!$A135&lt;&gt;"", upload!A135, "")</f>
        <v>Bioracer Education First Short Sleeve Black Female Thermal Jersey 28033</v>
      </c>
      <c r="B135" s="178" t="str">
        <f>IF(TRIM(upload!$A135)="", "", upload!B135)</f>
        <v/>
      </c>
      <c r="C135" s="178">
        <f>IF(TRIM(upload!$A135)="", "", upload!C135)</f>
        <v>0</v>
      </c>
      <c r="D135" s="178" t="str">
        <f>IF(TRIM(upload!$A135)="", "", upload!D135)</f>
        <v/>
      </c>
      <c r="E135" s="178">
        <f>IF(TRIM(upload!$A135)="", "", upload!E135)</f>
        <v>0</v>
      </c>
      <c r="F135" s="178" t="str">
        <f>IF(TRIM(upload!$A135)="", "", upload!F135)</f>
        <v/>
      </c>
      <c r="G135" s="178">
        <f>IF(TRIM(upload!$A135)="", "", upload!G135)</f>
        <v>0</v>
      </c>
      <c r="H135" s="178">
        <f>IF(TRIM(upload!$A135)="", "", upload!H135)</f>
        <v>0</v>
      </c>
      <c r="I135" s="178" t="str">
        <f>IF(TRIM(upload!$A135)="", "", upload!I135)</f>
        <v/>
      </c>
      <c r="J135" s="178" t="str">
        <f>IF(TRIM(upload!$A135)="", "", upload!J135)</f>
        <v/>
      </c>
      <c r="K135" s="178">
        <f>IF(TRIM(upload!$A135)="", "", upload!K135)</f>
        <v>0</v>
      </c>
      <c r="L135" s="178">
        <f>IF(TRIM(upload!$A135)="", "", upload!L135)</f>
        <v>0</v>
      </c>
      <c r="M135" s="178">
        <f>IF(TRIM(upload!$A135)="", "", upload!M135)</f>
        <v>0</v>
      </c>
      <c r="N135" s="178">
        <f>IF(TRIM(upload!$A135)="", "", upload!N135)</f>
        <v>0</v>
      </c>
      <c r="O135" s="178" t="str">
        <f>IF(TRIM(upload!$A135)="", "", upload!O135)</f>
        <v/>
      </c>
      <c r="P135" s="178" t="str">
        <f>IF(TRIM(upload!$A135)="", "", upload!P135)</f>
        <v/>
      </c>
      <c r="Q135" s="178">
        <f>IF(TRIM(upload!$A135)="", "", upload!Q135)</f>
        <v>0</v>
      </c>
      <c r="R135" s="178" t="str">
        <f>IF(TRIM(upload!$A135)="", "", upload!R135)</f>
        <v/>
      </c>
      <c r="S135" s="178">
        <f>IF(TRIM(upload!$A135)="", "", upload!S135)</f>
        <v>0</v>
      </c>
      <c r="T135" s="178">
        <f>IF(TRIM(upload!$A135)="", "", upload!T135)</f>
        <v>0</v>
      </c>
      <c r="U135" s="178" t="str">
        <f>IF(TRIM(upload!$A135)="", "", upload!U135)</f>
        <v/>
      </c>
      <c r="V135" s="178" t="str">
        <f>IF(TRIM(upload!$A135)="", "", upload!V135)</f>
        <v/>
      </c>
      <c r="W135" s="178">
        <f>IF(TRIM(upload!$A135)="", "", upload!W135)</f>
        <v>0</v>
      </c>
      <c r="X135" s="178">
        <f>IF(TRIM(upload!$A135)="", "", upload!X135)</f>
        <v>0</v>
      </c>
      <c r="Y135" s="178" t="str">
        <f>IF(TRIM(upload!$A135)="", "", upload!Y135)</f>
        <v/>
      </c>
      <c r="Z135" s="178">
        <f>IF(TRIM(upload!$A135)="", "", upload!Z135)</f>
        <v>0</v>
      </c>
      <c r="AA135" s="178">
        <f>IF(TRIM(upload!$A135)="", "", upload!AA135)</f>
        <v>2</v>
      </c>
      <c r="AB135" s="178" t="str">
        <f>IF(TRIM(upload!$A135)="", "", upload!AB135)</f>
        <v>Bioracer Education First Short Sleeve Black Female Thermal Jersey</v>
      </c>
      <c r="AC135" s="178">
        <f>IF(TRIM(upload!$A135)="", "", upload!AC135)</f>
        <v>0</v>
      </c>
      <c r="AD135" s="178" t="str">
        <f>IF(TRIM(upload!$A135)="", "", upload!AD135)</f>
        <v/>
      </c>
      <c r="AE135" s="178">
        <f>IF(TRIM(upload!$A135)="", "", upload!AE135)</f>
        <v>0</v>
      </c>
      <c r="AF135" s="178">
        <f>IF(TRIM(upload!$A135)="", "", upload!AF135)</f>
        <v>0</v>
      </c>
      <c r="AG135" s="178" t="str">
        <f>IF(TRIM(upload!$A135)="", "", upload!AG135)</f>
        <v/>
      </c>
      <c r="AH135" s="178">
        <f>IF(TRIM(upload!$A135)="", "", upload!AH135)</f>
        <v>0</v>
      </c>
      <c r="AI135" s="178">
        <f>IF(TRIM(upload!$A135)="", "", upload!AI135)</f>
        <v>0</v>
      </c>
      <c r="AJ135" s="178" t="str">
        <f>IF(TRIM(upload!$A135)="", "", upload!AJ135)</f>
        <v/>
      </c>
      <c r="AK135" s="178">
        <f>IF(TRIM(upload!$A135)="", "", upload!AK135)</f>
        <v>0</v>
      </c>
      <c r="AL135" s="178">
        <f>IF(TRIM(upload!$A135)="", "", upload!AL135)</f>
        <v>0</v>
      </c>
      <c r="AM135" s="178">
        <f>IF(TRIM(upload!$A135)="", "", upload!AM135)</f>
        <v>0</v>
      </c>
      <c r="AN135" s="178">
        <f>IF(TRIM(upload!$A135)="", "", upload!AN135)</f>
        <v>0</v>
      </c>
      <c r="AO135" s="178">
        <f>IF(TRIM(upload!$A135)="", "", upload!AO135)</f>
        <v>0</v>
      </c>
      <c r="AP135" s="178">
        <f>IF(TRIM(upload!$A135)="", "", upload!AP135)</f>
        <v>0</v>
      </c>
      <c r="AQ135" s="178">
        <f>IF(TRIM(upload!$A135)="", "", upload!AQ135)</f>
        <v>0</v>
      </c>
      <c r="AR135" s="178">
        <f>IF(TRIM(upload!$A135)="", "", upload!AR135)</f>
        <v>0</v>
      </c>
      <c r="AS135" s="178">
        <f>IF(TRIM(upload!$A135)="", "", upload!AS135)</f>
        <v>0</v>
      </c>
      <c r="AT135" s="178" t="str">
        <f>IF(TRIM(upload!$A135)="", "", upload!AT135)</f>
        <v/>
      </c>
      <c r="AU135" s="178">
        <f>IF(TRIM(upload!$A135)="", "", upload!AU135)</f>
        <v>0</v>
      </c>
      <c r="AV135" s="178">
        <f>IF(TRIM(upload!$A135)="", "", upload!AV135)</f>
        <v>0</v>
      </c>
      <c r="AW135" s="178">
        <f>IF(TRIM(upload!$A135)="", "", upload!AW135)</f>
        <v>0</v>
      </c>
      <c r="AX135" s="178">
        <f>IF(TRIM(upload!$A135)="", "", upload!AX135)</f>
        <v>0</v>
      </c>
      <c r="AY135" s="178">
        <f>IF(TRIM(upload!$A135)="", "", upload!AY135)</f>
        <v>0</v>
      </c>
      <c r="AZ135" s="178">
        <f>IF(TRIM(upload!$A135)="", "", upload!AZ135)</f>
        <v>0</v>
      </c>
      <c r="BA135" s="178">
        <f>IF(TRIM(upload!$A135)="", "", upload!BA135)</f>
        <v>0</v>
      </c>
      <c r="BB135" s="178">
        <f>IF(TRIM(upload!$A135)="", "", upload!BB135)</f>
        <v>0</v>
      </c>
      <c r="BC135" s="178">
        <f>IF(TRIM(upload!$A135)="", "", upload!BC135)</f>
        <v>0</v>
      </c>
      <c r="BD135" s="178">
        <f>IF(TRIM(upload!$A135)="", "", upload!BD135)</f>
        <v>0</v>
      </c>
      <c r="BE135" s="178">
        <f>IF(TRIM(upload!$A135)="", "", upload!BE135)</f>
        <v>0</v>
      </c>
      <c r="BF135" s="178">
        <f>IF(TRIM(upload!$A135)="", "", upload!BF135)</f>
        <v>0</v>
      </c>
      <c r="BG135" s="178">
        <f>IF(TRIM(upload!$A135)="", "", upload!BG135)</f>
        <v>0</v>
      </c>
      <c r="BH135" s="178">
        <f>IF(TRIM(upload!$A135)="", "", upload!BH135)</f>
        <v>0</v>
      </c>
      <c r="BI135" s="178">
        <f>IF(TRIM(upload!$A135)="", "", upload!BI135)</f>
        <v>0</v>
      </c>
      <c r="BJ135" s="178">
        <f>IF(TRIM(upload!$A135)="", "", upload!BJ135)</f>
        <v>0</v>
      </c>
      <c r="BK135" s="178">
        <f>IF(TRIM(upload!$A135)="", "", upload!BK135)</f>
        <v>0</v>
      </c>
      <c r="BL135" s="178">
        <f>IF(TRIM(upload!$A135)="", "", upload!BL135)</f>
        <v>0</v>
      </c>
      <c r="BM135" s="178">
        <f>IF(TRIM(upload!$A135)="", "", upload!BM135)</f>
        <v>0</v>
      </c>
      <c r="BN135" s="178">
        <f>IF(TRIM(upload!$A135)="", "", upload!BN135)</f>
        <v>0</v>
      </c>
      <c r="BO135" s="178">
        <f>IF(TRIM(upload!$A135)="", "", upload!BO135)</f>
        <v>0</v>
      </c>
      <c r="BP135" s="178">
        <f>IF(TRIM(upload!$A135)="", "", upload!BP135)</f>
        <v>0</v>
      </c>
      <c r="BQ135" s="84"/>
      <c r="BR135" s="84">
        <f>IF(upload!$A135&lt;&gt;"", upload!BR135, "")</f>
        <v>0</v>
      </c>
    </row>
    <row r="136" spans="1:70">
      <c r="A136" s="188" t="str">
        <f>IF(upload!$A136&lt;&gt;"", upload!A136, "")</f>
        <v>Bioracer Education First Short Sleeve Black Female Thermal Jersey 28033</v>
      </c>
      <c r="B136" s="178" t="str">
        <f>IF(TRIM(upload!$A136)="", "", upload!B136)</f>
        <v/>
      </c>
      <c r="C136" s="178">
        <f>IF(TRIM(upload!$A136)="", "", upload!C136)</f>
        <v>0</v>
      </c>
      <c r="D136" s="178" t="str">
        <f>IF(TRIM(upload!$A136)="", "", upload!D136)</f>
        <v/>
      </c>
      <c r="E136" s="178">
        <f>IF(TRIM(upload!$A136)="", "", upload!E136)</f>
        <v>0</v>
      </c>
      <c r="F136" s="178" t="str">
        <f>IF(TRIM(upload!$A136)="", "", upload!F136)</f>
        <v/>
      </c>
      <c r="G136" s="178">
        <f>IF(TRIM(upload!$A136)="", "", upload!G136)</f>
        <v>0</v>
      </c>
      <c r="H136" s="178">
        <f>IF(TRIM(upload!$A136)="", "", upload!H136)</f>
        <v>0</v>
      </c>
      <c r="I136" s="178" t="str">
        <f>IF(TRIM(upload!$A136)="", "", upload!I136)</f>
        <v/>
      </c>
      <c r="J136" s="178" t="str">
        <f>IF(TRIM(upload!$A136)="", "", upload!J136)</f>
        <v/>
      </c>
      <c r="K136" s="178">
        <f>IF(TRIM(upload!$A136)="", "", upload!K136)</f>
        <v>0</v>
      </c>
      <c r="L136" s="178">
        <f>IF(TRIM(upload!$A136)="", "", upload!L136)</f>
        <v>0</v>
      </c>
      <c r="M136" s="178">
        <f>IF(TRIM(upload!$A136)="", "", upload!M136)</f>
        <v>0</v>
      </c>
      <c r="N136" s="178">
        <f>IF(TRIM(upload!$A136)="", "", upload!N136)</f>
        <v>0</v>
      </c>
      <c r="O136" s="178" t="str">
        <f>IF(TRIM(upload!$A136)="", "", upload!O136)</f>
        <v/>
      </c>
      <c r="P136" s="178" t="str">
        <f>IF(TRIM(upload!$A136)="", "", upload!P136)</f>
        <v/>
      </c>
      <c r="Q136" s="178">
        <f>IF(TRIM(upload!$A136)="", "", upload!Q136)</f>
        <v>0</v>
      </c>
      <c r="R136" s="178" t="str">
        <f>IF(TRIM(upload!$A136)="", "", upload!R136)</f>
        <v/>
      </c>
      <c r="S136" s="178">
        <f>IF(TRIM(upload!$A136)="", "", upload!S136)</f>
        <v>0</v>
      </c>
      <c r="T136" s="178">
        <f>IF(TRIM(upload!$A136)="", "", upload!T136)</f>
        <v>0</v>
      </c>
      <c r="U136" s="178" t="str">
        <f>IF(TRIM(upload!$A136)="", "", upload!U136)</f>
        <v/>
      </c>
      <c r="V136" s="178" t="str">
        <f>IF(TRIM(upload!$A136)="", "", upload!V136)</f>
        <v/>
      </c>
      <c r="W136" s="178">
        <f>IF(TRIM(upload!$A136)="", "", upload!W136)</f>
        <v>0</v>
      </c>
      <c r="X136" s="178">
        <f>IF(TRIM(upload!$A136)="", "", upload!X136)</f>
        <v>0</v>
      </c>
      <c r="Y136" s="178" t="str">
        <f>IF(TRIM(upload!$A136)="", "", upload!Y136)</f>
        <v/>
      </c>
      <c r="Z136" s="178">
        <f>IF(TRIM(upload!$A136)="", "", upload!Z136)</f>
        <v>0</v>
      </c>
      <c r="AA136" s="178">
        <f>IF(TRIM(upload!$A136)="", "", upload!AA136)</f>
        <v>3</v>
      </c>
      <c r="AB136" s="178" t="str">
        <f>IF(TRIM(upload!$A136)="", "", upload!AB136)</f>
        <v>Bioracer Education First Short Sleeve Black Female Thermal Jersey</v>
      </c>
      <c r="AC136" s="178">
        <f>IF(TRIM(upload!$A136)="", "", upload!AC136)</f>
        <v>0</v>
      </c>
      <c r="AD136" s="178" t="str">
        <f>IF(TRIM(upload!$A136)="", "", upload!AD136)</f>
        <v/>
      </c>
      <c r="AE136" s="178">
        <f>IF(TRIM(upload!$A136)="", "", upload!AE136)</f>
        <v>0</v>
      </c>
      <c r="AF136" s="178">
        <f>IF(TRIM(upload!$A136)="", "", upload!AF136)</f>
        <v>0</v>
      </c>
      <c r="AG136" s="178" t="str">
        <f>IF(TRIM(upload!$A136)="", "", upload!AG136)</f>
        <v/>
      </c>
      <c r="AH136" s="178">
        <f>IF(TRIM(upload!$A136)="", "", upload!AH136)</f>
        <v>0</v>
      </c>
      <c r="AI136" s="178">
        <f>IF(TRIM(upload!$A136)="", "", upload!AI136)</f>
        <v>0</v>
      </c>
      <c r="AJ136" s="178" t="str">
        <f>IF(TRIM(upload!$A136)="", "", upload!AJ136)</f>
        <v/>
      </c>
      <c r="AK136" s="178">
        <f>IF(TRIM(upload!$A136)="", "", upload!AK136)</f>
        <v>0</v>
      </c>
      <c r="AL136" s="178">
        <f>IF(TRIM(upload!$A136)="", "", upload!AL136)</f>
        <v>0</v>
      </c>
      <c r="AM136" s="178">
        <f>IF(TRIM(upload!$A136)="", "", upload!AM136)</f>
        <v>0</v>
      </c>
      <c r="AN136" s="178">
        <f>IF(TRIM(upload!$A136)="", "", upload!AN136)</f>
        <v>0</v>
      </c>
      <c r="AO136" s="178">
        <f>IF(TRIM(upload!$A136)="", "", upload!AO136)</f>
        <v>0</v>
      </c>
      <c r="AP136" s="178">
        <f>IF(TRIM(upload!$A136)="", "", upload!AP136)</f>
        <v>0</v>
      </c>
      <c r="AQ136" s="178">
        <f>IF(TRIM(upload!$A136)="", "", upload!AQ136)</f>
        <v>0</v>
      </c>
      <c r="AR136" s="178">
        <f>IF(TRIM(upload!$A136)="", "", upload!AR136)</f>
        <v>0</v>
      </c>
      <c r="AS136" s="178">
        <f>IF(TRIM(upload!$A136)="", "", upload!AS136)</f>
        <v>0</v>
      </c>
      <c r="AT136" s="178" t="str">
        <f>IF(TRIM(upload!$A136)="", "", upload!AT136)</f>
        <v/>
      </c>
      <c r="AU136" s="178">
        <f>IF(TRIM(upload!$A136)="", "", upload!AU136)</f>
        <v>0</v>
      </c>
      <c r="AV136" s="178">
        <f>IF(TRIM(upload!$A136)="", "", upload!AV136)</f>
        <v>0</v>
      </c>
      <c r="AW136" s="178">
        <f>IF(TRIM(upload!$A136)="", "", upload!AW136)</f>
        <v>0</v>
      </c>
      <c r="AX136" s="178">
        <f>IF(TRIM(upload!$A136)="", "", upload!AX136)</f>
        <v>0</v>
      </c>
      <c r="AY136" s="178">
        <f>IF(TRIM(upload!$A136)="", "", upload!AY136)</f>
        <v>0</v>
      </c>
      <c r="AZ136" s="178">
        <f>IF(TRIM(upload!$A136)="", "", upload!AZ136)</f>
        <v>0</v>
      </c>
      <c r="BA136" s="178">
        <f>IF(TRIM(upload!$A136)="", "", upload!BA136)</f>
        <v>0</v>
      </c>
      <c r="BB136" s="178">
        <f>IF(TRIM(upload!$A136)="", "", upload!BB136)</f>
        <v>0</v>
      </c>
      <c r="BC136" s="178">
        <f>IF(TRIM(upload!$A136)="", "", upload!BC136)</f>
        <v>0</v>
      </c>
      <c r="BD136" s="178">
        <f>IF(TRIM(upload!$A136)="", "", upload!BD136)</f>
        <v>0</v>
      </c>
      <c r="BE136" s="178">
        <f>IF(TRIM(upload!$A136)="", "", upload!BE136)</f>
        <v>0</v>
      </c>
      <c r="BF136" s="178">
        <f>IF(TRIM(upload!$A136)="", "", upload!BF136)</f>
        <v>0</v>
      </c>
      <c r="BG136" s="178">
        <f>IF(TRIM(upload!$A136)="", "", upload!BG136)</f>
        <v>0</v>
      </c>
      <c r="BH136" s="178">
        <f>IF(TRIM(upload!$A136)="", "", upload!BH136)</f>
        <v>0</v>
      </c>
      <c r="BI136" s="178">
        <f>IF(TRIM(upload!$A136)="", "", upload!BI136)</f>
        <v>0</v>
      </c>
      <c r="BJ136" s="178">
        <f>IF(TRIM(upload!$A136)="", "", upload!BJ136)</f>
        <v>0</v>
      </c>
      <c r="BK136" s="178">
        <f>IF(TRIM(upload!$A136)="", "", upload!BK136)</f>
        <v>0</v>
      </c>
      <c r="BL136" s="178">
        <f>IF(TRIM(upload!$A136)="", "", upload!BL136)</f>
        <v>0</v>
      </c>
      <c r="BM136" s="178">
        <f>IF(TRIM(upload!$A136)="", "", upload!BM136)</f>
        <v>0</v>
      </c>
      <c r="BN136" s="178">
        <f>IF(TRIM(upload!$A136)="", "", upload!BN136)</f>
        <v>0</v>
      </c>
      <c r="BO136" s="178">
        <f>IF(TRIM(upload!$A136)="", "", upload!BO136)</f>
        <v>0</v>
      </c>
      <c r="BP136" s="178">
        <f>IF(TRIM(upload!$A136)="", "", upload!BP136)</f>
        <v>0</v>
      </c>
      <c r="BQ136" s="84"/>
      <c r="BR136" s="84">
        <f>IF(upload!$A136&lt;&gt;"", upload!BR136, "")</f>
        <v>0</v>
      </c>
    </row>
    <row r="137" spans="1:70">
      <c r="A137" s="188" t="str">
        <f>IF(upload!$A137&lt;&gt;"", upload!A137, "")</f>
        <v>Bioracer Education First Short Sleeve Black Female Thermal Jersey 28033</v>
      </c>
      <c r="B137" s="178" t="str">
        <f>IF(TRIM(upload!$A137)="", "", upload!B137)</f>
        <v/>
      </c>
      <c r="C137" s="178">
        <f>IF(TRIM(upload!$A137)="", "", upload!C137)</f>
        <v>0</v>
      </c>
      <c r="D137" s="178" t="str">
        <f>IF(TRIM(upload!$A137)="", "", upload!D137)</f>
        <v/>
      </c>
      <c r="E137" s="178">
        <f>IF(TRIM(upload!$A137)="", "", upload!E137)</f>
        <v>0</v>
      </c>
      <c r="F137" s="178" t="str">
        <f>IF(TRIM(upload!$A137)="", "", upload!F137)</f>
        <v/>
      </c>
      <c r="G137" s="178">
        <f>IF(TRIM(upload!$A137)="", "", upload!G137)</f>
        <v>0</v>
      </c>
      <c r="H137" s="178">
        <f>IF(TRIM(upload!$A137)="", "", upload!H137)</f>
        <v>0</v>
      </c>
      <c r="I137" s="178" t="str">
        <f>IF(TRIM(upload!$A137)="", "", upload!I137)</f>
        <v/>
      </c>
      <c r="J137" s="178" t="str">
        <f>IF(TRIM(upload!$A137)="", "", upload!J137)</f>
        <v/>
      </c>
      <c r="K137" s="178">
        <f>IF(TRIM(upload!$A137)="", "", upload!K137)</f>
        <v>0</v>
      </c>
      <c r="L137" s="178">
        <f>IF(TRIM(upload!$A137)="", "", upload!L137)</f>
        <v>0</v>
      </c>
      <c r="M137" s="178">
        <f>IF(TRIM(upload!$A137)="", "", upload!M137)</f>
        <v>0</v>
      </c>
      <c r="N137" s="178">
        <f>IF(TRIM(upload!$A137)="", "", upload!N137)</f>
        <v>0</v>
      </c>
      <c r="O137" s="178" t="str">
        <f>IF(TRIM(upload!$A137)="", "", upload!O137)</f>
        <v/>
      </c>
      <c r="P137" s="178" t="str">
        <f>IF(TRIM(upload!$A137)="", "", upload!P137)</f>
        <v/>
      </c>
      <c r="Q137" s="178">
        <f>IF(TRIM(upload!$A137)="", "", upload!Q137)</f>
        <v>0</v>
      </c>
      <c r="R137" s="178" t="str">
        <f>IF(TRIM(upload!$A137)="", "", upload!R137)</f>
        <v/>
      </c>
      <c r="S137" s="178">
        <f>IF(TRIM(upload!$A137)="", "", upload!S137)</f>
        <v>0</v>
      </c>
      <c r="T137" s="178">
        <f>IF(TRIM(upload!$A137)="", "", upload!T137)</f>
        <v>0</v>
      </c>
      <c r="U137" s="178" t="str">
        <f>IF(TRIM(upload!$A137)="", "", upload!U137)</f>
        <v/>
      </c>
      <c r="V137" s="178" t="str">
        <f>IF(TRIM(upload!$A137)="", "", upload!V137)</f>
        <v/>
      </c>
      <c r="W137" s="178">
        <f>IF(TRIM(upload!$A137)="", "", upload!W137)</f>
        <v>0</v>
      </c>
      <c r="X137" s="178">
        <f>IF(TRIM(upload!$A137)="", "", upload!X137)</f>
        <v>0</v>
      </c>
      <c r="Y137" s="178" t="str">
        <f>IF(TRIM(upload!$A137)="", "", upload!Y137)</f>
        <v/>
      </c>
      <c r="Z137" s="178">
        <f>IF(TRIM(upload!$A137)="", "", upload!Z137)</f>
        <v>0</v>
      </c>
      <c r="AA137" s="178">
        <f>IF(TRIM(upload!$A137)="", "", upload!AA137)</f>
        <v>4</v>
      </c>
      <c r="AB137" s="178" t="str">
        <f>IF(TRIM(upload!$A137)="", "", upload!AB137)</f>
        <v>Bioracer Education First Short Sleeve Black Female Thermal Jersey</v>
      </c>
      <c r="AC137" s="178">
        <f>IF(TRIM(upload!$A137)="", "", upload!AC137)</f>
        <v>0</v>
      </c>
      <c r="AD137" s="178" t="str">
        <f>IF(TRIM(upload!$A137)="", "", upload!AD137)</f>
        <v/>
      </c>
      <c r="AE137" s="178">
        <f>IF(TRIM(upload!$A137)="", "", upload!AE137)</f>
        <v>0</v>
      </c>
      <c r="AF137" s="178">
        <f>IF(TRIM(upload!$A137)="", "", upload!AF137)</f>
        <v>0</v>
      </c>
      <c r="AG137" s="178" t="str">
        <f>IF(TRIM(upload!$A137)="", "", upload!AG137)</f>
        <v/>
      </c>
      <c r="AH137" s="178">
        <f>IF(TRIM(upload!$A137)="", "", upload!AH137)</f>
        <v>0</v>
      </c>
      <c r="AI137" s="178">
        <f>IF(TRIM(upload!$A137)="", "", upload!AI137)</f>
        <v>0</v>
      </c>
      <c r="AJ137" s="178" t="str">
        <f>IF(TRIM(upload!$A137)="", "", upload!AJ137)</f>
        <v/>
      </c>
      <c r="AK137" s="178">
        <f>IF(TRIM(upload!$A137)="", "", upload!AK137)</f>
        <v>0</v>
      </c>
      <c r="AL137" s="178">
        <f>IF(TRIM(upload!$A137)="", "", upload!AL137)</f>
        <v>0</v>
      </c>
      <c r="AM137" s="178">
        <f>IF(TRIM(upload!$A137)="", "", upload!AM137)</f>
        <v>0</v>
      </c>
      <c r="AN137" s="178">
        <f>IF(TRIM(upload!$A137)="", "", upload!AN137)</f>
        <v>0</v>
      </c>
      <c r="AO137" s="178">
        <f>IF(TRIM(upload!$A137)="", "", upload!AO137)</f>
        <v>0</v>
      </c>
      <c r="AP137" s="178">
        <f>IF(TRIM(upload!$A137)="", "", upload!AP137)</f>
        <v>0</v>
      </c>
      <c r="AQ137" s="178">
        <f>IF(TRIM(upload!$A137)="", "", upload!AQ137)</f>
        <v>0</v>
      </c>
      <c r="AR137" s="178">
        <f>IF(TRIM(upload!$A137)="", "", upload!AR137)</f>
        <v>0</v>
      </c>
      <c r="AS137" s="178">
        <f>IF(TRIM(upload!$A137)="", "", upload!AS137)</f>
        <v>0</v>
      </c>
      <c r="AT137" s="178" t="str">
        <f>IF(TRIM(upload!$A137)="", "", upload!AT137)</f>
        <v/>
      </c>
      <c r="AU137" s="178">
        <f>IF(TRIM(upload!$A137)="", "", upload!AU137)</f>
        <v>0</v>
      </c>
      <c r="AV137" s="178">
        <f>IF(TRIM(upload!$A137)="", "", upload!AV137)</f>
        <v>0</v>
      </c>
      <c r="AW137" s="178">
        <f>IF(TRIM(upload!$A137)="", "", upload!AW137)</f>
        <v>0</v>
      </c>
      <c r="AX137" s="178">
        <f>IF(TRIM(upload!$A137)="", "", upload!AX137)</f>
        <v>0</v>
      </c>
      <c r="AY137" s="178">
        <f>IF(TRIM(upload!$A137)="", "", upload!AY137)</f>
        <v>0</v>
      </c>
      <c r="AZ137" s="178">
        <f>IF(TRIM(upload!$A137)="", "", upload!AZ137)</f>
        <v>0</v>
      </c>
      <c r="BA137" s="178">
        <f>IF(TRIM(upload!$A137)="", "", upload!BA137)</f>
        <v>0</v>
      </c>
      <c r="BB137" s="178">
        <f>IF(TRIM(upload!$A137)="", "", upload!BB137)</f>
        <v>0</v>
      </c>
      <c r="BC137" s="178">
        <f>IF(TRIM(upload!$A137)="", "", upload!BC137)</f>
        <v>0</v>
      </c>
      <c r="BD137" s="178">
        <f>IF(TRIM(upload!$A137)="", "", upload!BD137)</f>
        <v>0</v>
      </c>
      <c r="BE137" s="178">
        <f>IF(TRIM(upload!$A137)="", "", upload!BE137)</f>
        <v>0</v>
      </c>
      <c r="BF137" s="178">
        <f>IF(TRIM(upload!$A137)="", "", upload!BF137)</f>
        <v>0</v>
      </c>
      <c r="BG137" s="178">
        <f>IF(TRIM(upload!$A137)="", "", upload!BG137)</f>
        <v>0</v>
      </c>
      <c r="BH137" s="178">
        <f>IF(TRIM(upload!$A137)="", "", upload!BH137)</f>
        <v>0</v>
      </c>
      <c r="BI137" s="178">
        <f>IF(TRIM(upload!$A137)="", "", upload!BI137)</f>
        <v>0</v>
      </c>
      <c r="BJ137" s="178">
        <f>IF(TRIM(upload!$A137)="", "", upload!BJ137)</f>
        <v>0</v>
      </c>
      <c r="BK137" s="178">
        <f>IF(TRIM(upload!$A137)="", "", upload!BK137)</f>
        <v>0</v>
      </c>
      <c r="BL137" s="178">
        <f>IF(TRIM(upload!$A137)="", "", upload!BL137)</f>
        <v>0</v>
      </c>
      <c r="BM137" s="178">
        <f>IF(TRIM(upload!$A137)="", "", upload!BM137)</f>
        <v>0</v>
      </c>
      <c r="BN137" s="178">
        <f>IF(TRIM(upload!$A137)="", "", upload!BN137)</f>
        <v>0</v>
      </c>
      <c r="BO137" s="178">
        <f>IF(TRIM(upload!$A137)="", "", upload!BO137)</f>
        <v>0</v>
      </c>
      <c r="BP137" s="178">
        <f>IF(TRIM(upload!$A137)="", "", upload!BP137)</f>
        <v>0</v>
      </c>
      <c r="BQ137" s="84"/>
      <c r="BR137" s="84">
        <f>IF(upload!$A137&lt;&gt;"", upload!BR137, "")</f>
        <v>0</v>
      </c>
    </row>
    <row r="138" spans="1:70">
      <c r="A138" s="188" t="str">
        <f>IF(upload!$A138&lt;&gt;"", upload!A138, "")</f>
        <v>Bioracer Education First Short Sleeve Black Female Thermal Jersey 28034</v>
      </c>
      <c r="B138" s="178" t="str">
        <f>IF(TRIM(upload!$A138)="", "", upload!B138)</f>
        <v>Bioracer Education First Short Sleeve Black Female Thermal Jersey</v>
      </c>
      <c r="C138" s="178" t="str">
        <f ca="1">IF(TRIM(upload!$A138)="", "", upload!C138)</f>
        <v>&lt;html&gt;&lt;body&gt;&lt;b&gt;Key Information&lt;/b&gt;&lt;br&gt;&lt;b&gt;Brand:&lt;/b&gt; Bioracer&lt;br&gt;&lt;b&gt;ProTeam:&lt;/b&gt; Education First&lt;br&gt;&lt;b&gt;Gender:&lt;/b&gt; Female&lt;br&gt;&lt;b&gt;Sleeve type:&lt;/b&gt; Short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00028034 2-D-9&lt;/body&gt;&lt;/html&gt;</v>
      </c>
      <c r="D138" s="178" t="str">
        <f>IF(TRIM(upload!$A138)="", "", upload!D138)</f>
        <v>vc80</v>
      </c>
      <c r="E138" s="178" t="str">
        <f>IF(TRIM(upload!$A138)="", "", upload!E138)</f>
        <v>Sporting Goods &gt; Outdoor Recreation &gt; Cycling &gt; Cycling Apparel &amp; Accessories</v>
      </c>
      <c r="F138" s="178" t="str">
        <f>IF(TRIM(upload!$A138)="", "", upload!F138)</f>
        <v>Cycling Jersey</v>
      </c>
      <c r="G138" s="178" t="str">
        <f>IF(TRIM(upload!$A138)="", "", upload!G138)</f>
        <v>New Arrivals, __label:New Arrivals</v>
      </c>
      <c r="H138" s="178" t="b">
        <f>IF(TRIM(upload!$A138)="", "", upload!H138)</f>
        <v>0</v>
      </c>
      <c r="I138" s="178" t="str">
        <f>IF(TRIM(upload!$A138)="", "", upload!I138)</f>
        <v>Size</v>
      </c>
      <c r="J138" s="178" t="str">
        <f>IF(TRIM(upload!$A138)="", "", upload!J138)</f>
        <v>L</v>
      </c>
      <c r="K138" s="178">
        <f>IF(TRIM(upload!$A138)="", "", upload!K138)</f>
        <v>0</v>
      </c>
      <c r="L138" s="178">
        <f>IF(TRIM(upload!$A138)="", "", upload!L138)</f>
        <v>0</v>
      </c>
      <c r="M138" s="178">
        <f>IF(TRIM(upload!$A138)="", "", upload!M138)</f>
        <v>0</v>
      </c>
      <c r="N138" s="178">
        <f>IF(TRIM(upload!$A138)="", "", upload!N138)</f>
        <v>0</v>
      </c>
      <c r="O138" s="178" t="str">
        <f>IF(TRIM(upload!$A138)="", "", upload!O138)</f>
        <v>00028034 2-D-9</v>
      </c>
      <c r="P138" s="178">
        <f>IF(TRIM(upload!$A138)="", "", upload!P138)</f>
        <v>250</v>
      </c>
      <c r="Q138" s="178" t="str">
        <f>IF(TRIM(upload!$A138)="", "", upload!Q138)</f>
        <v>shopify</v>
      </c>
      <c r="R138" s="178">
        <f>IF(TRIM(upload!$A138)="", "", upload!R138)</f>
        <v>2</v>
      </c>
      <c r="S138" s="178" t="str">
        <f>IF(TRIM(upload!$A138)="", "", upload!S138)</f>
        <v>deny</v>
      </c>
      <c r="T138" s="178" t="str">
        <f>IF(TRIM(upload!$A138)="", "", upload!T138)</f>
        <v>manual</v>
      </c>
      <c r="U138" s="178">
        <f>IF(TRIM(upload!$A138)="", "", upload!U138)</f>
        <v>53.988</v>
      </c>
      <c r="V138" s="178">
        <f>IF(TRIM(upload!$A138)="", "", upload!V138)</f>
        <v>0</v>
      </c>
      <c r="W138" s="178" t="b">
        <f>IF(TRIM(upload!$A138)="", "", upload!W138)</f>
        <v>1</v>
      </c>
      <c r="X138" s="178" t="b">
        <f>IF(TRIM(upload!$A138)="", "", upload!X138)</f>
        <v>1</v>
      </c>
      <c r="Y138" s="178" t="str">
        <f>IF(TRIM(upload!$A138)="", "", upload!Y138)</f>
        <v>28034</v>
      </c>
      <c r="Z138" s="178">
        <f>IF(TRIM(upload!$A138)="", "", upload!Z138)</f>
        <v>0</v>
      </c>
      <c r="AA138" s="178">
        <f>IF(TRIM(upload!$A138)="", "", upload!AA138)</f>
        <v>1</v>
      </c>
      <c r="AB138" s="178" t="str">
        <f>IF(TRIM(upload!$A138)="", "", upload!AB138)</f>
        <v>Bioracer Education First Short Sleeve Black Female Thermal Jersey</v>
      </c>
      <c r="AC138" s="178" t="b">
        <f>IF(TRIM(upload!$A138)="", "", upload!AC138)</f>
        <v>0</v>
      </c>
      <c r="AD138" s="178" t="str">
        <f>IF(TRIM(upload!$A138)="", "", upload!AD138)</f>
        <v>Bioracer Education First Short Sleeve Black Female Thermal Jersey</v>
      </c>
      <c r="AE138" s="178">
        <f>IF(TRIM(upload!$A138)="", "", upload!AE138)</f>
        <v>0</v>
      </c>
      <c r="AF138" s="178" t="str">
        <f>IF(TRIM(upload!$A138)="", "", upload!AF138)</f>
        <v>Cycling Apparel &amp; Accessories</v>
      </c>
      <c r="AG138" s="178" t="str">
        <f>IF(TRIM(upload!$A138)="", "", upload!AG138)</f>
        <v>female</v>
      </c>
      <c r="AH138" s="178">
        <f>IF(TRIM(upload!$A138)="", "", upload!AH138)</f>
        <v>0</v>
      </c>
      <c r="AI138" s="178">
        <f>IF(TRIM(upload!$A138)="", "", upload!AI138)</f>
        <v>0</v>
      </c>
      <c r="AJ138" s="178" t="str">
        <f>IF(TRIM(upload!$A138)="", "", upload!AJ138)</f>
        <v>used</v>
      </c>
      <c r="AK138" s="178" t="b">
        <f>IF(TRIM(upload!$A138)="", "", upload!AK138)</f>
        <v>1</v>
      </c>
      <c r="AL138" s="178">
        <f>IF(TRIM(upload!$A138)="", "", upload!AL138)</f>
        <v>0</v>
      </c>
      <c r="AM138" s="178">
        <f>IF(TRIM(upload!$A138)="", "", upload!AM138)</f>
        <v>0</v>
      </c>
      <c r="AN138" s="178">
        <f>IF(TRIM(upload!$A138)="", "", upload!AN138)</f>
        <v>0</v>
      </c>
      <c r="AO138" s="178">
        <f>IF(TRIM(upload!$A138)="", "", upload!AO138)</f>
        <v>0</v>
      </c>
      <c r="AP138" s="178">
        <f>IF(TRIM(upload!$A138)="", "", upload!AP138)</f>
        <v>0</v>
      </c>
      <c r="AQ138" s="178">
        <f>IF(TRIM(upload!$A138)="", "", upload!AQ138)</f>
        <v>0</v>
      </c>
      <c r="AR138" s="178" t="str">
        <f>IF(TRIM(upload!$A138)="", "", upload!AR138)</f>
        <v>kg</v>
      </c>
      <c r="AS138" s="178">
        <f>IF(TRIM(upload!$A138)="", "", upload!AS138)</f>
        <v>0</v>
      </c>
      <c r="AT138" s="178">
        <f>IF(TRIM(upload!$A138)="", "", upload!AT138)</f>
        <v>10</v>
      </c>
      <c r="AU138" s="178" t="b">
        <f>IF(TRIM(upload!$A138)="", "", upload!AU138)</f>
        <v>1</v>
      </c>
      <c r="AV138" s="178">
        <f>IF(TRIM(upload!$A138)="", "", upload!AV138)</f>
        <v>0</v>
      </c>
      <c r="AW138" s="178">
        <f>IF(TRIM(upload!$A138)="", "", upload!AW138)</f>
        <v>0</v>
      </c>
      <c r="AX138" s="178" t="b">
        <f>IF(TRIM(upload!$A138)="", "", upload!AX138)</f>
        <v>1</v>
      </c>
      <c r="AY138" s="178">
        <f>IF(TRIM(upload!$A138)="", "", upload!AY138)</f>
        <v>0</v>
      </c>
      <c r="AZ138" s="178">
        <f>IF(TRIM(upload!$A138)="", "", upload!AZ138)</f>
        <v>0</v>
      </c>
      <c r="BA138" s="178" t="b">
        <f>IF(TRIM(upload!$A138)="", "", upload!BA138)</f>
        <v>1</v>
      </c>
      <c r="BB138" s="178">
        <f>IF(TRIM(upload!$A138)="", "", upload!BB138)</f>
        <v>0</v>
      </c>
      <c r="BC138" s="178">
        <f>IF(TRIM(upload!$A138)="", "", upload!BC138)</f>
        <v>0</v>
      </c>
      <c r="BD138" s="178" t="b">
        <f>IF(TRIM(upload!$A138)="", "", upload!BD138)</f>
        <v>1</v>
      </c>
      <c r="BE138" s="178">
        <f>IF(TRIM(upload!$A138)="", "", upload!BE138)</f>
        <v>0</v>
      </c>
      <c r="BF138" s="178">
        <f>IF(TRIM(upload!$A138)="", "", upload!BF138)</f>
        <v>0</v>
      </c>
      <c r="BG138" s="178" t="b">
        <f>IF(TRIM(upload!$A138)="", "", upload!BG138)</f>
        <v>1</v>
      </c>
      <c r="BH138" s="178">
        <f>IF(TRIM(upload!$A138)="", "", upload!BH138)</f>
        <v>0</v>
      </c>
      <c r="BI138" s="178">
        <f>IF(TRIM(upload!$A138)="", "", upload!BI138)</f>
        <v>0</v>
      </c>
      <c r="BJ138" s="178" t="b">
        <f>IF(TRIM(upload!$A138)="", "", upload!BJ138)</f>
        <v>1</v>
      </c>
      <c r="BK138" s="178">
        <f>IF(TRIM(upload!$A138)="", "", upload!BK138)</f>
        <v>0</v>
      </c>
      <c r="BL138" s="178">
        <f>IF(TRIM(upload!$A138)="", "", upload!BL138)</f>
        <v>0</v>
      </c>
      <c r="BM138" s="178" t="b">
        <f>IF(TRIM(upload!$A138)="", "", upload!BM138)</f>
        <v>1</v>
      </c>
      <c r="BN138" s="178">
        <f>IF(TRIM(upload!$A138)="", "", upload!BN138)</f>
        <v>0</v>
      </c>
      <c r="BO138" s="178">
        <f>IF(TRIM(upload!$A138)="", "", upload!BO138)</f>
        <v>0</v>
      </c>
      <c r="BP138" s="178" t="str">
        <f>IF(TRIM(upload!$A138)="", "", upload!BP138)</f>
        <v>draft</v>
      </c>
      <c r="BQ138" s="84"/>
      <c r="BR138" s="84">
        <f>IF(upload!$A138&lt;&gt;"", upload!BR138, "")</f>
        <v>0</v>
      </c>
    </row>
    <row r="139" spans="1:70">
      <c r="A139" s="188" t="str">
        <f>IF(upload!$A139&lt;&gt;"", upload!A139, "")</f>
        <v>Bioracer Education First Short Sleeve Black Female Thermal Jersey 28034</v>
      </c>
      <c r="B139" s="178" t="str">
        <f>IF(TRIM(upload!$A139)="", "", upload!B139)</f>
        <v/>
      </c>
      <c r="C139" s="178">
        <f>IF(TRIM(upload!$A139)="", "", upload!C139)</f>
        <v>0</v>
      </c>
      <c r="D139" s="178" t="str">
        <f>IF(TRIM(upload!$A139)="", "", upload!D139)</f>
        <v/>
      </c>
      <c r="E139" s="178">
        <f>IF(TRIM(upload!$A139)="", "", upload!E139)</f>
        <v>0</v>
      </c>
      <c r="F139" s="178" t="str">
        <f>IF(TRIM(upload!$A139)="", "", upload!F139)</f>
        <v/>
      </c>
      <c r="G139" s="178">
        <f>IF(TRIM(upload!$A139)="", "", upload!G139)</f>
        <v>0</v>
      </c>
      <c r="H139" s="178">
        <f>IF(TRIM(upload!$A139)="", "", upload!H139)</f>
        <v>0</v>
      </c>
      <c r="I139" s="178" t="str">
        <f>IF(TRIM(upload!$A139)="", "", upload!I139)</f>
        <v/>
      </c>
      <c r="J139" s="178" t="str">
        <f>IF(TRIM(upload!$A139)="", "", upload!J139)</f>
        <v/>
      </c>
      <c r="K139" s="178">
        <f>IF(TRIM(upload!$A139)="", "", upload!K139)</f>
        <v>0</v>
      </c>
      <c r="L139" s="178">
        <f>IF(TRIM(upload!$A139)="", "", upload!L139)</f>
        <v>0</v>
      </c>
      <c r="M139" s="178">
        <f>IF(TRIM(upload!$A139)="", "", upload!M139)</f>
        <v>0</v>
      </c>
      <c r="N139" s="178">
        <f>IF(TRIM(upload!$A139)="", "", upload!N139)</f>
        <v>0</v>
      </c>
      <c r="O139" s="178" t="str">
        <f>IF(TRIM(upload!$A139)="", "", upload!O139)</f>
        <v/>
      </c>
      <c r="P139" s="178" t="str">
        <f>IF(TRIM(upload!$A139)="", "", upload!P139)</f>
        <v/>
      </c>
      <c r="Q139" s="178">
        <f>IF(TRIM(upload!$A139)="", "", upload!Q139)</f>
        <v>0</v>
      </c>
      <c r="R139" s="178" t="str">
        <f>IF(TRIM(upload!$A139)="", "", upload!R139)</f>
        <v/>
      </c>
      <c r="S139" s="178">
        <f>IF(TRIM(upload!$A139)="", "", upload!S139)</f>
        <v>0</v>
      </c>
      <c r="T139" s="178">
        <f>IF(TRIM(upload!$A139)="", "", upload!T139)</f>
        <v>0</v>
      </c>
      <c r="U139" s="178" t="str">
        <f>IF(TRIM(upload!$A139)="", "", upload!U139)</f>
        <v/>
      </c>
      <c r="V139" s="178" t="str">
        <f>IF(TRIM(upload!$A139)="", "", upload!V139)</f>
        <v/>
      </c>
      <c r="W139" s="178">
        <f>IF(TRIM(upload!$A139)="", "", upload!W139)</f>
        <v>0</v>
      </c>
      <c r="X139" s="178">
        <f>IF(TRIM(upload!$A139)="", "", upload!X139)</f>
        <v>0</v>
      </c>
      <c r="Y139" s="178" t="str">
        <f>IF(TRIM(upload!$A139)="", "", upload!Y139)</f>
        <v/>
      </c>
      <c r="Z139" s="178">
        <f>IF(TRIM(upload!$A139)="", "", upload!Z139)</f>
        <v>0</v>
      </c>
      <c r="AA139" s="178">
        <f>IF(TRIM(upload!$A139)="", "", upload!AA139)</f>
        <v>2</v>
      </c>
      <c r="AB139" s="178" t="str">
        <f>IF(TRIM(upload!$A139)="", "", upload!AB139)</f>
        <v>Bioracer Education First Short Sleeve Black Female Thermal Jersey</v>
      </c>
      <c r="AC139" s="178">
        <f>IF(TRIM(upload!$A139)="", "", upload!AC139)</f>
        <v>0</v>
      </c>
      <c r="AD139" s="178" t="str">
        <f>IF(TRIM(upload!$A139)="", "", upload!AD139)</f>
        <v/>
      </c>
      <c r="AE139" s="178">
        <f>IF(TRIM(upload!$A139)="", "", upload!AE139)</f>
        <v>0</v>
      </c>
      <c r="AF139" s="178">
        <f>IF(TRIM(upload!$A139)="", "", upload!AF139)</f>
        <v>0</v>
      </c>
      <c r="AG139" s="178" t="str">
        <f>IF(TRIM(upload!$A139)="", "", upload!AG139)</f>
        <v/>
      </c>
      <c r="AH139" s="178">
        <f>IF(TRIM(upload!$A139)="", "", upload!AH139)</f>
        <v>0</v>
      </c>
      <c r="AI139" s="178">
        <f>IF(TRIM(upload!$A139)="", "", upload!AI139)</f>
        <v>0</v>
      </c>
      <c r="AJ139" s="178" t="str">
        <f>IF(TRIM(upload!$A139)="", "", upload!AJ139)</f>
        <v/>
      </c>
      <c r="AK139" s="178">
        <f>IF(TRIM(upload!$A139)="", "", upload!AK139)</f>
        <v>0</v>
      </c>
      <c r="AL139" s="178">
        <f>IF(TRIM(upload!$A139)="", "", upload!AL139)</f>
        <v>0</v>
      </c>
      <c r="AM139" s="178">
        <f>IF(TRIM(upload!$A139)="", "", upload!AM139)</f>
        <v>0</v>
      </c>
      <c r="AN139" s="178">
        <f>IF(TRIM(upload!$A139)="", "", upload!AN139)</f>
        <v>0</v>
      </c>
      <c r="AO139" s="178">
        <f>IF(TRIM(upload!$A139)="", "", upload!AO139)</f>
        <v>0</v>
      </c>
      <c r="AP139" s="178">
        <f>IF(TRIM(upload!$A139)="", "", upload!AP139)</f>
        <v>0</v>
      </c>
      <c r="AQ139" s="178">
        <f>IF(TRIM(upload!$A139)="", "", upload!AQ139)</f>
        <v>0</v>
      </c>
      <c r="AR139" s="178">
        <f>IF(TRIM(upload!$A139)="", "", upload!AR139)</f>
        <v>0</v>
      </c>
      <c r="AS139" s="178">
        <f>IF(TRIM(upload!$A139)="", "", upload!AS139)</f>
        <v>0</v>
      </c>
      <c r="AT139" s="178" t="str">
        <f>IF(TRIM(upload!$A139)="", "", upload!AT139)</f>
        <v/>
      </c>
      <c r="AU139" s="178">
        <f>IF(TRIM(upload!$A139)="", "", upload!AU139)</f>
        <v>0</v>
      </c>
      <c r="AV139" s="178">
        <f>IF(TRIM(upload!$A139)="", "", upload!AV139)</f>
        <v>0</v>
      </c>
      <c r="AW139" s="178">
        <f>IF(TRIM(upload!$A139)="", "", upload!AW139)</f>
        <v>0</v>
      </c>
      <c r="AX139" s="178">
        <f>IF(TRIM(upload!$A139)="", "", upload!AX139)</f>
        <v>0</v>
      </c>
      <c r="AY139" s="178">
        <f>IF(TRIM(upload!$A139)="", "", upload!AY139)</f>
        <v>0</v>
      </c>
      <c r="AZ139" s="178">
        <f>IF(TRIM(upload!$A139)="", "", upload!AZ139)</f>
        <v>0</v>
      </c>
      <c r="BA139" s="178">
        <f>IF(TRIM(upload!$A139)="", "", upload!BA139)</f>
        <v>0</v>
      </c>
      <c r="BB139" s="178">
        <f>IF(TRIM(upload!$A139)="", "", upload!BB139)</f>
        <v>0</v>
      </c>
      <c r="BC139" s="178">
        <f>IF(TRIM(upload!$A139)="", "", upload!BC139)</f>
        <v>0</v>
      </c>
      <c r="BD139" s="178">
        <f>IF(TRIM(upload!$A139)="", "", upload!BD139)</f>
        <v>0</v>
      </c>
      <c r="BE139" s="178">
        <f>IF(TRIM(upload!$A139)="", "", upload!BE139)</f>
        <v>0</v>
      </c>
      <c r="BF139" s="178">
        <f>IF(TRIM(upload!$A139)="", "", upload!BF139)</f>
        <v>0</v>
      </c>
      <c r="BG139" s="178">
        <f>IF(TRIM(upload!$A139)="", "", upload!BG139)</f>
        <v>0</v>
      </c>
      <c r="BH139" s="178">
        <f>IF(TRIM(upload!$A139)="", "", upload!BH139)</f>
        <v>0</v>
      </c>
      <c r="BI139" s="178">
        <f>IF(TRIM(upload!$A139)="", "", upload!BI139)</f>
        <v>0</v>
      </c>
      <c r="BJ139" s="178">
        <f>IF(TRIM(upload!$A139)="", "", upload!BJ139)</f>
        <v>0</v>
      </c>
      <c r="BK139" s="178">
        <f>IF(TRIM(upload!$A139)="", "", upload!BK139)</f>
        <v>0</v>
      </c>
      <c r="BL139" s="178">
        <f>IF(TRIM(upload!$A139)="", "", upload!BL139)</f>
        <v>0</v>
      </c>
      <c r="BM139" s="178">
        <f>IF(TRIM(upload!$A139)="", "", upload!BM139)</f>
        <v>0</v>
      </c>
      <c r="BN139" s="178">
        <f>IF(TRIM(upload!$A139)="", "", upload!BN139)</f>
        <v>0</v>
      </c>
      <c r="BO139" s="178">
        <f>IF(TRIM(upload!$A139)="", "", upload!BO139)</f>
        <v>0</v>
      </c>
      <c r="BP139" s="178">
        <f>IF(TRIM(upload!$A139)="", "", upload!BP139)</f>
        <v>0</v>
      </c>
      <c r="BQ139" s="84"/>
      <c r="BR139" s="84">
        <f>IF(upload!$A139&lt;&gt;"", upload!BR139, "")</f>
        <v>0</v>
      </c>
    </row>
    <row r="140" spans="1:70">
      <c r="A140" s="188" t="str">
        <f>IF(upload!$A140&lt;&gt;"", upload!A140, "")</f>
        <v>Bioracer Education First Short Sleeve Black Female Thermal Jersey 28034</v>
      </c>
      <c r="B140" s="178" t="str">
        <f>IF(TRIM(upload!$A140)="", "", upload!B140)</f>
        <v/>
      </c>
      <c r="C140" s="178">
        <f>IF(TRIM(upload!$A140)="", "", upload!C140)</f>
        <v>0</v>
      </c>
      <c r="D140" s="178" t="str">
        <f>IF(TRIM(upload!$A140)="", "", upload!D140)</f>
        <v/>
      </c>
      <c r="E140" s="178">
        <f>IF(TRIM(upload!$A140)="", "", upload!E140)</f>
        <v>0</v>
      </c>
      <c r="F140" s="178" t="str">
        <f>IF(TRIM(upload!$A140)="", "", upload!F140)</f>
        <v/>
      </c>
      <c r="G140" s="178">
        <f>IF(TRIM(upload!$A140)="", "", upload!G140)</f>
        <v>0</v>
      </c>
      <c r="H140" s="178">
        <f>IF(TRIM(upload!$A140)="", "", upload!H140)</f>
        <v>0</v>
      </c>
      <c r="I140" s="178" t="str">
        <f>IF(TRIM(upload!$A140)="", "", upload!I140)</f>
        <v/>
      </c>
      <c r="J140" s="178" t="str">
        <f>IF(TRIM(upload!$A140)="", "", upload!J140)</f>
        <v/>
      </c>
      <c r="K140" s="178">
        <f>IF(TRIM(upload!$A140)="", "", upload!K140)</f>
        <v>0</v>
      </c>
      <c r="L140" s="178">
        <f>IF(TRIM(upload!$A140)="", "", upload!L140)</f>
        <v>0</v>
      </c>
      <c r="M140" s="178">
        <f>IF(TRIM(upload!$A140)="", "", upload!M140)</f>
        <v>0</v>
      </c>
      <c r="N140" s="178">
        <f>IF(TRIM(upload!$A140)="", "", upload!N140)</f>
        <v>0</v>
      </c>
      <c r="O140" s="178" t="str">
        <f>IF(TRIM(upload!$A140)="", "", upload!O140)</f>
        <v/>
      </c>
      <c r="P140" s="178" t="str">
        <f>IF(TRIM(upload!$A140)="", "", upload!P140)</f>
        <v/>
      </c>
      <c r="Q140" s="178">
        <f>IF(TRIM(upload!$A140)="", "", upload!Q140)</f>
        <v>0</v>
      </c>
      <c r="R140" s="178" t="str">
        <f>IF(TRIM(upload!$A140)="", "", upload!R140)</f>
        <v/>
      </c>
      <c r="S140" s="178">
        <f>IF(TRIM(upload!$A140)="", "", upload!S140)</f>
        <v>0</v>
      </c>
      <c r="T140" s="178">
        <f>IF(TRIM(upload!$A140)="", "", upload!T140)</f>
        <v>0</v>
      </c>
      <c r="U140" s="178" t="str">
        <f>IF(TRIM(upload!$A140)="", "", upload!U140)</f>
        <v/>
      </c>
      <c r="V140" s="178" t="str">
        <f>IF(TRIM(upload!$A140)="", "", upload!V140)</f>
        <v/>
      </c>
      <c r="W140" s="178">
        <f>IF(TRIM(upload!$A140)="", "", upload!W140)</f>
        <v>0</v>
      </c>
      <c r="X140" s="178">
        <f>IF(TRIM(upload!$A140)="", "", upload!X140)</f>
        <v>0</v>
      </c>
      <c r="Y140" s="178" t="str">
        <f>IF(TRIM(upload!$A140)="", "", upload!Y140)</f>
        <v/>
      </c>
      <c r="Z140" s="178">
        <f>IF(TRIM(upload!$A140)="", "", upload!Z140)</f>
        <v>0</v>
      </c>
      <c r="AA140" s="178">
        <f>IF(TRIM(upload!$A140)="", "", upload!AA140)</f>
        <v>3</v>
      </c>
      <c r="AB140" s="178" t="str">
        <f>IF(TRIM(upload!$A140)="", "", upload!AB140)</f>
        <v>Bioracer Education First Short Sleeve Black Female Thermal Jersey</v>
      </c>
      <c r="AC140" s="178">
        <f>IF(TRIM(upload!$A140)="", "", upload!AC140)</f>
        <v>0</v>
      </c>
      <c r="AD140" s="178" t="str">
        <f>IF(TRIM(upload!$A140)="", "", upload!AD140)</f>
        <v/>
      </c>
      <c r="AE140" s="178">
        <f>IF(TRIM(upload!$A140)="", "", upload!AE140)</f>
        <v>0</v>
      </c>
      <c r="AF140" s="178">
        <f>IF(TRIM(upload!$A140)="", "", upload!AF140)</f>
        <v>0</v>
      </c>
      <c r="AG140" s="178" t="str">
        <f>IF(TRIM(upload!$A140)="", "", upload!AG140)</f>
        <v/>
      </c>
      <c r="AH140" s="178">
        <f>IF(TRIM(upload!$A140)="", "", upload!AH140)</f>
        <v>0</v>
      </c>
      <c r="AI140" s="178">
        <f>IF(TRIM(upload!$A140)="", "", upload!AI140)</f>
        <v>0</v>
      </c>
      <c r="AJ140" s="178" t="str">
        <f>IF(TRIM(upload!$A140)="", "", upload!AJ140)</f>
        <v/>
      </c>
      <c r="AK140" s="178">
        <f>IF(TRIM(upload!$A140)="", "", upload!AK140)</f>
        <v>0</v>
      </c>
      <c r="AL140" s="178">
        <f>IF(TRIM(upload!$A140)="", "", upload!AL140)</f>
        <v>0</v>
      </c>
      <c r="AM140" s="178">
        <f>IF(TRIM(upload!$A140)="", "", upload!AM140)</f>
        <v>0</v>
      </c>
      <c r="AN140" s="178">
        <f>IF(TRIM(upload!$A140)="", "", upload!AN140)</f>
        <v>0</v>
      </c>
      <c r="AO140" s="178">
        <f>IF(TRIM(upload!$A140)="", "", upload!AO140)</f>
        <v>0</v>
      </c>
      <c r="AP140" s="178">
        <f>IF(TRIM(upload!$A140)="", "", upload!AP140)</f>
        <v>0</v>
      </c>
      <c r="AQ140" s="178">
        <f>IF(TRIM(upload!$A140)="", "", upload!AQ140)</f>
        <v>0</v>
      </c>
      <c r="AR140" s="178">
        <f>IF(TRIM(upload!$A140)="", "", upload!AR140)</f>
        <v>0</v>
      </c>
      <c r="AS140" s="178">
        <f>IF(TRIM(upload!$A140)="", "", upload!AS140)</f>
        <v>0</v>
      </c>
      <c r="AT140" s="178" t="str">
        <f>IF(TRIM(upload!$A140)="", "", upload!AT140)</f>
        <v/>
      </c>
      <c r="AU140" s="178">
        <f>IF(TRIM(upload!$A140)="", "", upload!AU140)</f>
        <v>0</v>
      </c>
      <c r="AV140" s="178">
        <f>IF(TRIM(upload!$A140)="", "", upload!AV140)</f>
        <v>0</v>
      </c>
      <c r="AW140" s="178">
        <f>IF(TRIM(upload!$A140)="", "", upload!AW140)</f>
        <v>0</v>
      </c>
      <c r="AX140" s="178">
        <f>IF(TRIM(upload!$A140)="", "", upload!AX140)</f>
        <v>0</v>
      </c>
      <c r="AY140" s="178">
        <f>IF(TRIM(upload!$A140)="", "", upload!AY140)</f>
        <v>0</v>
      </c>
      <c r="AZ140" s="178">
        <f>IF(TRIM(upload!$A140)="", "", upload!AZ140)</f>
        <v>0</v>
      </c>
      <c r="BA140" s="178">
        <f>IF(TRIM(upload!$A140)="", "", upload!BA140)</f>
        <v>0</v>
      </c>
      <c r="BB140" s="178">
        <f>IF(TRIM(upload!$A140)="", "", upload!BB140)</f>
        <v>0</v>
      </c>
      <c r="BC140" s="178">
        <f>IF(TRIM(upload!$A140)="", "", upload!BC140)</f>
        <v>0</v>
      </c>
      <c r="BD140" s="178">
        <f>IF(TRIM(upload!$A140)="", "", upload!BD140)</f>
        <v>0</v>
      </c>
      <c r="BE140" s="178">
        <f>IF(TRIM(upload!$A140)="", "", upload!BE140)</f>
        <v>0</v>
      </c>
      <c r="BF140" s="178">
        <f>IF(TRIM(upload!$A140)="", "", upload!BF140)</f>
        <v>0</v>
      </c>
      <c r="BG140" s="178">
        <f>IF(TRIM(upload!$A140)="", "", upload!BG140)</f>
        <v>0</v>
      </c>
      <c r="BH140" s="178">
        <f>IF(TRIM(upload!$A140)="", "", upload!BH140)</f>
        <v>0</v>
      </c>
      <c r="BI140" s="178">
        <f>IF(TRIM(upload!$A140)="", "", upload!BI140)</f>
        <v>0</v>
      </c>
      <c r="BJ140" s="178">
        <f>IF(TRIM(upload!$A140)="", "", upload!BJ140)</f>
        <v>0</v>
      </c>
      <c r="BK140" s="178">
        <f>IF(TRIM(upload!$A140)="", "", upload!BK140)</f>
        <v>0</v>
      </c>
      <c r="BL140" s="178">
        <f>IF(TRIM(upload!$A140)="", "", upload!BL140)</f>
        <v>0</v>
      </c>
      <c r="BM140" s="178">
        <f>IF(TRIM(upload!$A140)="", "", upload!BM140)</f>
        <v>0</v>
      </c>
      <c r="BN140" s="178">
        <f>IF(TRIM(upload!$A140)="", "", upload!BN140)</f>
        <v>0</v>
      </c>
      <c r="BO140" s="178">
        <f>IF(TRIM(upload!$A140)="", "", upload!BO140)</f>
        <v>0</v>
      </c>
      <c r="BP140" s="178">
        <f>IF(TRIM(upload!$A140)="", "", upload!BP140)</f>
        <v>0</v>
      </c>
      <c r="BQ140" s="84"/>
      <c r="BR140" s="84">
        <f>IF(upload!$A140&lt;&gt;"", upload!BR140, "")</f>
        <v>0</v>
      </c>
    </row>
    <row r="141" spans="1:70">
      <c r="A141" s="188" t="str">
        <f>IF(upload!$A141&lt;&gt;"", upload!A141, "")</f>
        <v>Bioracer Education First Short Sleeve Black Female Thermal Jersey 28034</v>
      </c>
      <c r="B141" s="178" t="str">
        <f>IF(TRIM(upload!$A141)="", "", upload!B141)</f>
        <v/>
      </c>
      <c r="C141" s="178">
        <f>IF(TRIM(upload!$A141)="", "", upload!C141)</f>
        <v>0</v>
      </c>
      <c r="D141" s="178" t="str">
        <f>IF(TRIM(upload!$A141)="", "", upload!D141)</f>
        <v/>
      </c>
      <c r="E141" s="178">
        <f>IF(TRIM(upload!$A141)="", "", upload!E141)</f>
        <v>0</v>
      </c>
      <c r="F141" s="178" t="str">
        <f>IF(TRIM(upload!$A141)="", "", upload!F141)</f>
        <v/>
      </c>
      <c r="G141" s="178">
        <f>IF(TRIM(upload!$A141)="", "", upload!G141)</f>
        <v>0</v>
      </c>
      <c r="H141" s="178">
        <f>IF(TRIM(upload!$A141)="", "", upload!H141)</f>
        <v>0</v>
      </c>
      <c r="I141" s="178" t="str">
        <f>IF(TRIM(upload!$A141)="", "", upload!I141)</f>
        <v/>
      </c>
      <c r="J141" s="178" t="str">
        <f>IF(TRIM(upload!$A141)="", "", upload!J141)</f>
        <v/>
      </c>
      <c r="K141" s="178">
        <f>IF(TRIM(upload!$A141)="", "", upload!K141)</f>
        <v>0</v>
      </c>
      <c r="L141" s="178">
        <f>IF(TRIM(upload!$A141)="", "", upload!L141)</f>
        <v>0</v>
      </c>
      <c r="M141" s="178">
        <f>IF(TRIM(upload!$A141)="", "", upload!M141)</f>
        <v>0</v>
      </c>
      <c r="N141" s="178">
        <f>IF(TRIM(upload!$A141)="", "", upload!N141)</f>
        <v>0</v>
      </c>
      <c r="O141" s="178" t="str">
        <f>IF(TRIM(upload!$A141)="", "", upload!O141)</f>
        <v/>
      </c>
      <c r="P141" s="178" t="str">
        <f>IF(TRIM(upload!$A141)="", "", upload!P141)</f>
        <v/>
      </c>
      <c r="Q141" s="178">
        <f>IF(TRIM(upload!$A141)="", "", upload!Q141)</f>
        <v>0</v>
      </c>
      <c r="R141" s="178" t="str">
        <f>IF(TRIM(upload!$A141)="", "", upload!R141)</f>
        <v/>
      </c>
      <c r="S141" s="178">
        <f>IF(TRIM(upload!$A141)="", "", upload!S141)</f>
        <v>0</v>
      </c>
      <c r="T141" s="178">
        <f>IF(TRIM(upload!$A141)="", "", upload!T141)</f>
        <v>0</v>
      </c>
      <c r="U141" s="178" t="str">
        <f>IF(TRIM(upload!$A141)="", "", upload!U141)</f>
        <v/>
      </c>
      <c r="V141" s="178" t="str">
        <f>IF(TRIM(upload!$A141)="", "", upload!V141)</f>
        <v/>
      </c>
      <c r="W141" s="178">
        <f>IF(TRIM(upload!$A141)="", "", upload!W141)</f>
        <v>0</v>
      </c>
      <c r="X141" s="178">
        <f>IF(TRIM(upload!$A141)="", "", upload!X141)</f>
        <v>0</v>
      </c>
      <c r="Y141" s="178" t="str">
        <f>IF(TRIM(upload!$A141)="", "", upload!Y141)</f>
        <v/>
      </c>
      <c r="Z141" s="178">
        <f>IF(TRIM(upload!$A141)="", "", upload!Z141)</f>
        <v>0</v>
      </c>
      <c r="AA141" s="178">
        <f>IF(TRIM(upload!$A141)="", "", upload!AA141)</f>
        <v>4</v>
      </c>
      <c r="AB141" s="178" t="str">
        <f>IF(TRIM(upload!$A141)="", "", upload!AB141)</f>
        <v>Bioracer Education First Short Sleeve Black Female Thermal Jersey</v>
      </c>
      <c r="AC141" s="178">
        <f>IF(TRIM(upload!$A141)="", "", upload!AC141)</f>
        <v>0</v>
      </c>
      <c r="AD141" s="178" t="str">
        <f>IF(TRIM(upload!$A141)="", "", upload!AD141)</f>
        <v/>
      </c>
      <c r="AE141" s="178">
        <f>IF(TRIM(upload!$A141)="", "", upload!AE141)</f>
        <v>0</v>
      </c>
      <c r="AF141" s="178">
        <f>IF(TRIM(upload!$A141)="", "", upload!AF141)</f>
        <v>0</v>
      </c>
      <c r="AG141" s="178" t="str">
        <f>IF(TRIM(upload!$A141)="", "", upload!AG141)</f>
        <v/>
      </c>
      <c r="AH141" s="178">
        <f>IF(TRIM(upload!$A141)="", "", upload!AH141)</f>
        <v>0</v>
      </c>
      <c r="AI141" s="178">
        <f>IF(TRIM(upload!$A141)="", "", upload!AI141)</f>
        <v>0</v>
      </c>
      <c r="AJ141" s="178" t="str">
        <f>IF(TRIM(upload!$A141)="", "", upload!AJ141)</f>
        <v/>
      </c>
      <c r="AK141" s="178">
        <f>IF(TRIM(upload!$A141)="", "", upload!AK141)</f>
        <v>0</v>
      </c>
      <c r="AL141" s="178">
        <f>IF(TRIM(upload!$A141)="", "", upload!AL141)</f>
        <v>0</v>
      </c>
      <c r="AM141" s="178">
        <f>IF(TRIM(upload!$A141)="", "", upload!AM141)</f>
        <v>0</v>
      </c>
      <c r="AN141" s="178">
        <f>IF(TRIM(upload!$A141)="", "", upload!AN141)</f>
        <v>0</v>
      </c>
      <c r="AO141" s="178">
        <f>IF(TRIM(upload!$A141)="", "", upload!AO141)</f>
        <v>0</v>
      </c>
      <c r="AP141" s="178">
        <f>IF(TRIM(upload!$A141)="", "", upload!AP141)</f>
        <v>0</v>
      </c>
      <c r="AQ141" s="178">
        <f>IF(TRIM(upload!$A141)="", "", upload!AQ141)</f>
        <v>0</v>
      </c>
      <c r="AR141" s="178">
        <f>IF(TRIM(upload!$A141)="", "", upload!AR141)</f>
        <v>0</v>
      </c>
      <c r="AS141" s="178">
        <f>IF(TRIM(upload!$A141)="", "", upload!AS141)</f>
        <v>0</v>
      </c>
      <c r="AT141" s="178" t="str">
        <f>IF(TRIM(upload!$A141)="", "", upload!AT141)</f>
        <v/>
      </c>
      <c r="AU141" s="178">
        <f>IF(TRIM(upload!$A141)="", "", upload!AU141)</f>
        <v>0</v>
      </c>
      <c r="AV141" s="178">
        <f>IF(TRIM(upload!$A141)="", "", upload!AV141)</f>
        <v>0</v>
      </c>
      <c r="AW141" s="178">
        <f>IF(TRIM(upload!$A141)="", "", upload!AW141)</f>
        <v>0</v>
      </c>
      <c r="AX141" s="178">
        <f>IF(TRIM(upload!$A141)="", "", upload!AX141)</f>
        <v>0</v>
      </c>
      <c r="AY141" s="178">
        <f>IF(TRIM(upload!$A141)="", "", upload!AY141)</f>
        <v>0</v>
      </c>
      <c r="AZ141" s="178">
        <f>IF(TRIM(upload!$A141)="", "", upload!AZ141)</f>
        <v>0</v>
      </c>
      <c r="BA141" s="178">
        <f>IF(TRIM(upload!$A141)="", "", upload!BA141)</f>
        <v>0</v>
      </c>
      <c r="BB141" s="178">
        <f>IF(TRIM(upload!$A141)="", "", upload!BB141)</f>
        <v>0</v>
      </c>
      <c r="BC141" s="178">
        <f>IF(TRIM(upload!$A141)="", "", upload!BC141)</f>
        <v>0</v>
      </c>
      <c r="BD141" s="178">
        <f>IF(TRIM(upload!$A141)="", "", upload!BD141)</f>
        <v>0</v>
      </c>
      <c r="BE141" s="178">
        <f>IF(TRIM(upload!$A141)="", "", upload!BE141)</f>
        <v>0</v>
      </c>
      <c r="BF141" s="178">
        <f>IF(TRIM(upload!$A141)="", "", upload!BF141)</f>
        <v>0</v>
      </c>
      <c r="BG141" s="178">
        <f>IF(TRIM(upload!$A141)="", "", upload!BG141)</f>
        <v>0</v>
      </c>
      <c r="BH141" s="178">
        <f>IF(TRIM(upload!$A141)="", "", upload!BH141)</f>
        <v>0</v>
      </c>
      <c r="BI141" s="178">
        <f>IF(TRIM(upload!$A141)="", "", upload!BI141)</f>
        <v>0</v>
      </c>
      <c r="BJ141" s="178">
        <f>IF(TRIM(upload!$A141)="", "", upload!BJ141)</f>
        <v>0</v>
      </c>
      <c r="BK141" s="178">
        <f>IF(TRIM(upload!$A141)="", "", upload!BK141)</f>
        <v>0</v>
      </c>
      <c r="BL141" s="178">
        <f>IF(TRIM(upload!$A141)="", "", upload!BL141)</f>
        <v>0</v>
      </c>
      <c r="BM141" s="178">
        <f>IF(TRIM(upload!$A141)="", "", upload!BM141)</f>
        <v>0</v>
      </c>
      <c r="BN141" s="178">
        <f>IF(TRIM(upload!$A141)="", "", upload!BN141)</f>
        <v>0</v>
      </c>
      <c r="BO141" s="178">
        <f>IF(TRIM(upload!$A141)="", "", upload!BO141)</f>
        <v>0</v>
      </c>
      <c r="BP141" s="178">
        <f>IF(TRIM(upload!$A141)="", "", upload!BP141)</f>
        <v>0</v>
      </c>
      <c r="BQ141" s="84"/>
      <c r="BR141" s="84">
        <f>IF(upload!$A141&lt;&gt;"", upload!BR141, "")</f>
        <v>0</v>
      </c>
    </row>
    <row r="142" spans="1:70">
      <c r="A142" s="188" t="str">
        <f>IF(upload!$A142&lt;&gt;"", upload!A142, "")</f>
        <v>Bioracer Education First Short Sleeve Black Female Thermal Jersey 28035</v>
      </c>
      <c r="B142" s="178" t="str">
        <f>IF(TRIM(upload!$A142)="", "", upload!B142)</f>
        <v>Bioracer Education First Short Sleeve Black Female Thermal Jersey</v>
      </c>
      <c r="C142" s="178" t="str">
        <f ca="1">IF(TRIM(upload!$A142)="", "", upload!C142)</f>
        <v>&lt;html&gt;&lt;body&gt;&lt;b&gt;Key Information&lt;/b&gt;&lt;br&gt;&lt;b&gt;Brand:&lt;/b&gt; Bioracer&lt;br&gt;&lt;b&gt;ProTeam:&lt;/b&gt; Education First&lt;br&gt;&lt;b&gt;Gender:&lt;/b&gt; Female&lt;br&gt;&lt;b&gt;Sleeve type:&lt;/b&gt; Short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No&lt;br&gt;&lt;b&gt;Description&lt;/b&gt;&lt;br&gt;0&lt;br&gt;&lt;b&gt;Ref:&lt;/b&gt; 00028035 2-D-9&lt;/body&gt;&lt;/html&gt;</v>
      </c>
      <c r="D142" s="178" t="str">
        <f>IF(TRIM(upload!$A142)="", "", upload!D142)</f>
        <v>vc80</v>
      </c>
      <c r="E142" s="178" t="str">
        <f>IF(TRIM(upload!$A142)="", "", upload!E142)</f>
        <v>Sporting Goods &gt; Outdoor Recreation &gt; Cycling &gt; Cycling Apparel &amp; Accessories</v>
      </c>
      <c r="F142" s="178" t="str">
        <f>IF(TRIM(upload!$A142)="", "", upload!F142)</f>
        <v>Cycling Jersey</v>
      </c>
      <c r="G142" s="178" t="str">
        <f>IF(TRIM(upload!$A142)="", "", upload!G142)</f>
        <v>New Arrivals, __label:New Arrivals</v>
      </c>
      <c r="H142" s="178" t="b">
        <f>IF(TRIM(upload!$A142)="", "", upload!H142)</f>
        <v>0</v>
      </c>
      <c r="I142" s="178" t="str">
        <f>IF(TRIM(upload!$A142)="", "", upload!I142)</f>
        <v>Size</v>
      </c>
      <c r="J142" s="178" t="str">
        <f>IF(TRIM(upload!$A142)="", "", upload!J142)</f>
        <v>L</v>
      </c>
      <c r="K142" s="178">
        <f>IF(TRIM(upload!$A142)="", "", upload!K142)</f>
        <v>0</v>
      </c>
      <c r="L142" s="178">
        <f>IF(TRIM(upload!$A142)="", "", upload!L142)</f>
        <v>0</v>
      </c>
      <c r="M142" s="178">
        <f>IF(TRIM(upload!$A142)="", "", upload!M142)</f>
        <v>0</v>
      </c>
      <c r="N142" s="178">
        <f>IF(TRIM(upload!$A142)="", "", upload!N142)</f>
        <v>0</v>
      </c>
      <c r="O142" s="178" t="str">
        <f>IF(TRIM(upload!$A142)="", "", upload!O142)</f>
        <v>00028035 2-D-9</v>
      </c>
      <c r="P142" s="178">
        <f>IF(TRIM(upload!$A142)="", "", upload!P142)</f>
        <v>250</v>
      </c>
      <c r="Q142" s="178" t="str">
        <f>IF(TRIM(upload!$A142)="", "", upload!Q142)</f>
        <v>shopify</v>
      </c>
      <c r="R142" s="178">
        <f>IF(TRIM(upload!$A142)="", "", upload!R142)</f>
        <v>2</v>
      </c>
      <c r="S142" s="178" t="str">
        <f>IF(TRIM(upload!$A142)="", "", upload!S142)</f>
        <v>deny</v>
      </c>
      <c r="T142" s="178" t="str">
        <f>IF(TRIM(upload!$A142)="", "", upload!T142)</f>
        <v>manual</v>
      </c>
      <c r="U142" s="178">
        <f>IF(TRIM(upload!$A142)="", "", upload!U142)</f>
        <v>53.988</v>
      </c>
      <c r="V142" s="178">
        <f>IF(TRIM(upload!$A142)="", "", upload!V142)</f>
        <v>0</v>
      </c>
      <c r="W142" s="178" t="b">
        <f>IF(TRIM(upload!$A142)="", "", upload!W142)</f>
        <v>1</v>
      </c>
      <c r="X142" s="178" t="b">
        <f>IF(TRIM(upload!$A142)="", "", upload!X142)</f>
        <v>1</v>
      </c>
      <c r="Y142" s="178" t="str">
        <f>IF(TRIM(upload!$A142)="", "", upload!Y142)</f>
        <v>28035</v>
      </c>
      <c r="Z142" s="178">
        <f>IF(TRIM(upload!$A142)="", "", upload!Z142)</f>
        <v>0</v>
      </c>
      <c r="AA142" s="178">
        <f>IF(TRIM(upload!$A142)="", "", upload!AA142)</f>
        <v>1</v>
      </c>
      <c r="AB142" s="178" t="str">
        <f>IF(TRIM(upload!$A142)="", "", upload!AB142)</f>
        <v>Bioracer Education First Short Sleeve Black Female Thermal Jersey</v>
      </c>
      <c r="AC142" s="178" t="b">
        <f>IF(TRIM(upload!$A142)="", "", upload!AC142)</f>
        <v>0</v>
      </c>
      <c r="AD142" s="178" t="str">
        <f>IF(TRIM(upload!$A142)="", "", upload!AD142)</f>
        <v>Bioracer Education First Short Sleeve Black Female Thermal Jersey</v>
      </c>
      <c r="AE142" s="178">
        <f>IF(TRIM(upload!$A142)="", "", upload!AE142)</f>
        <v>0</v>
      </c>
      <c r="AF142" s="178" t="str">
        <f>IF(TRIM(upload!$A142)="", "", upload!AF142)</f>
        <v>Cycling Apparel &amp; Accessories</v>
      </c>
      <c r="AG142" s="178" t="str">
        <f>IF(TRIM(upload!$A142)="", "", upload!AG142)</f>
        <v>female</v>
      </c>
      <c r="AH142" s="178">
        <f>IF(TRIM(upload!$A142)="", "", upload!AH142)</f>
        <v>0</v>
      </c>
      <c r="AI142" s="178">
        <f>IF(TRIM(upload!$A142)="", "", upload!AI142)</f>
        <v>0</v>
      </c>
      <c r="AJ142" s="178" t="str">
        <f>IF(TRIM(upload!$A142)="", "", upload!AJ142)</f>
        <v>used</v>
      </c>
      <c r="AK142" s="178" t="b">
        <f>IF(TRIM(upload!$A142)="", "", upload!AK142)</f>
        <v>1</v>
      </c>
      <c r="AL142" s="178">
        <f>IF(TRIM(upload!$A142)="", "", upload!AL142)</f>
        <v>0</v>
      </c>
      <c r="AM142" s="178">
        <f>IF(TRIM(upload!$A142)="", "", upload!AM142)</f>
        <v>0</v>
      </c>
      <c r="AN142" s="178">
        <f>IF(TRIM(upload!$A142)="", "", upload!AN142)</f>
        <v>0</v>
      </c>
      <c r="AO142" s="178">
        <f>IF(TRIM(upload!$A142)="", "", upload!AO142)</f>
        <v>0</v>
      </c>
      <c r="AP142" s="178">
        <f>IF(TRIM(upload!$A142)="", "", upload!AP142)</f>
        <v>0</v>
      </c>
      <c r="AQ142" s="178">
        <f>IF(TRIM(upload!$A142)="", "", upload!AQ142)</f>
        <v>0</v>
      </c>
      <c r="AR142" s="178" t="str">
        <f>IF(TRIM(upload!$A142)="", "", upload!AR142)</f>
        <v>kg</v>
      </c>
      <c r="AS142" s="178">
        <f>IF(TRIM(upload!$A142)="", "", upload!AS142)</f>
        <v>0</v>
      </c>
      <c r="AT142" s="178">
        <f>IF(TRIM(upload!$A142)="", "", upload!AT142)</f>
        <v>10</v>
      </c>
      <c r="AU142" s="178" t="b">
        <f>IF(TRIM(upload!$A142)="", "", upload!AU142)</f>
        <v>1</v>
      </c>
      <c r="AV142" s="178">
        <f>IF(TRIM(upload!$A142)="", "", upload!AV142)</f>
        <v>0</v>
      </c>
      <c r="AW142" s="178">
        <f>IF(TRIM(upload!$A142)="", "", upload!AW142)</f>
        <v>0</v>
      </c>
      <c r="AX142" s="178" t="b">
        <f>IF(TRIM(upload!$A142)="", "", upload!AX142)</f>
        <v>1</v>
      </c>
      <c r="AY142" s="178">
        <f>IF(TRIM(upload!$A142)="", "", upload!AY142)</f>
        <v>0</v>
      </c>
      <c r="AZ142" s="178">
        <f>IF(TRIM(upload!$A142)="", "", upload!AZ142)</f>
        <v>0</v>
      </c>
      <c r="BA142" s="178" t="b">
        <f>IF(TRIM(upload!$A142)="", "", upload!BA142)</f>
        <v>1</v>
      </c>
      <c r="BB142" s="178">
        <f>IF(TRIM(upload!$A142)="", "", upload!BB142)</f>
        <v>0</v>
      </c>
      <c r="BC142" s="178">
        <f>IF(TRIM(upload!$A142)="", "", upload!BC142)</f>
        <v>0</v>
      </c>
      <c r="BD142" s="178" t="b">
        <f>IF(TRIM(upload!$A142)="", "", upload!BD142)</f>
        <v>1</v>
      </c>
      <c r="BE142" s="178">
        <f>IF(TRIM(upload!$A142)="", "", upload!BE142)</f>
        <v>0</v>
      </c>
      <c r="BF142" s="178">
        <f>IF(TRIM(upload!$A142)="", "", upload!BF142)</f>
        <v>0</v>
      </c>
      <c r="BG142" s="178" t="b">
        <f>IF(TRIM(upload!$A142)="", "", upload!BG142)</f>
        <v>1</v>
      </c>
      <c r="BH142" s="178">
        <f>IF(TRIM(upload!$A142)="", "", upload!BH142)</f>
        <v>0</v>
      </c>
      <c r="BI142" s="178">
        <f>IF(TRIM(upload!$A142)="", "", upload!BI142)</f>
        <v>0</v>
      </c>
      <c r="BJ142" s="178" t="b">
        <f>IF(TRIM(upload!$A142)="", "", upload!BJ142)</f>
        <v>1</v>
      </c>
      <c r="BK142" s="178">
        <f>IF(TRIM(upload!$A142)="", "", upload!BK142)</f>
        <v>0</v>
      </c>
      <c r="BL142" s="178">
        <f>IF(TRIM(upload!$A142)="", "", upload!BL142)</f>
        <v>0</v>
      </c>
      <c r="BM142" s="178" t="b">
        <f>IF(TRIM(upload!$A142)="", "", upload!BM142)</f>
        <v>1</v>
      </c>
      <c r="BN142" s="178">
        <f>IF(TRIM(upload!$A142)="", "", upload!BN142)</f>
        <v>0</v>
      </c>
      <c r="BO142" s="178">
        <f>IF(TRIM(upload!$A142)="", "", upload!BO142)</f>
        <v>0</v>
      </c>
      <c r="BP142" s="178" t="str">
        <f>IF(TRIM(upload!$A142)="", "", upload!BP142)</f>
        <v>draft</v>
      </c>
      <c r="BQ142" s="84"/>
      <c r="BR142" s="84">
        <f>IF(upload!$A142&lt;&gt;"", upload!BR142, "")</f>
        <v>0</v>
      </c>
    </row>
    <row r="143" spans="1:70">
      <c r="A143" s="188" t="str">
        <f>IF(upload!$A143&lt;&gt;"", upload!A143, "")</f>
        <v>Bioracer Education First Short Sleeve Black Female Thermal Jersey 28035</v>
      </c>
      <c r="B143" s="178" t="str">
        <f>IF(TRIM(upload!$A143)="", "", upload!B143)</f>
        <v/>
      </c>
      <c r="C143" s="178">
        <f>IF(TRIM(upload!$A143)="", "", upload!C143)</f>
        <v>0</v>
      </c>
      <c r="D143" s="178" t="str">
        <f>IF(TRIM(upload!$A143)="", "", upload!D143)</f>
        <v/>
      </c>
      <c r="E143" s="178">
        <f>IF(TRIM(upload!$A143)="", "", upload!E143)</f>
        <v>0</v>
      </c>
      <c r="F143" s="178" t="str">
        <f>IF(TRIM(upload!$A143)="", "", upload!F143)</f>
        <v/>
      </c>
      <c r="G143" s="178">
        <f>IF(TRIM(upload!$A143)="", "", upload!G143)</f>
        <v>0</v>
      </c>
      <c r="H143" s="178">
        <f>IF(TRIM(upload!$A143)="", "", upload!H143)</f>
        <v>0</v>
      </c>
      <c r="I143" s="178" t="str">
        <f>IF(TRIM(upload!$A143)="", "", upload!I143)</f>
        <v/>
      </c>
      <c r="J143" s="178" t="str">
        <f>IF(TRIM(upload!$A143)="", "", upload!J143)</f>
        <v/>
      </c>
      <c r="K143" s="178">
        <f>IF(TRIM(upload!$A143)="", "", upload!K143)</f>
        <v>0</v>
      </c>
      <c r="L143" s="178">
        <f>IF(TRIM(upload!$A143)="", "", upload!L143)</f>
        <v>0</v>
      </c>
      <c r="M143" s="178">
        <f>IF(TRIM(upload!$A143)="", "", upload!M143)</f>
        <v>0</v>
      </c>
      <c r="N143" s="178">
        <f>IF(TRIM(upload!$A143)="", "", upload!N143)</f>
        <v>0</v>
      </c>
      <c r="O143" s="178" t="str">
        <f>IF(TRIM(upload!$A143)="", "", upload!O143)</f>
        <v/>
      </c>
      <c r="P143" s="178" t="str">
        <f>IF(TRIM(upload!$A143)="", "", upload!P143)</f>
        <v/>
      </c>
      <c r="Q143" s="178">
        <f>IF(TRIM(upload!$A143)="", "", upload!Q143)</f>
        <v>0</v>
      </c>
      <c r="R143" s="178" t="str">
        <f>IF(TRIM(upload!$A143)="", "", upload!R143)</f>
        <v/>
      </c>
      <c r="S143" s="178">
        <f>IF(TRIM(upload!$A143)="", "", upload!S143)</f>
        <v>0</v>
      </c>
      <c r="T143" s="178">
        <f>IF(TRIM(upload!$A143)="", "", upload!T143)</f>
        <v>0</v>
      </c>
      <c r="U143" s="178" t="str">
        <f>IF(TRIM(upload!$A143)="", "", upload!U143)</f>
        <v/>
      </c>
      <c r="V143" s="178" t="str">
        <f>IF(TRIM(upload!$A143)="", "", upload!V143)</f>
        <v/>
      </c>
      <c r="W143" s="178">
        <f>IF(TRIM(upload!$A143)="", "", upload!W143)</f>
        <v>0</v>
      </c>
      <c r="X143" s="178">
        <f>IF(TRIM(upload!$A143)="", "", upload!X143)</f>
        <v>0</v>
      </c>
      <c r="Y143" s="178" t="str">
        <f>IF(TRIM(upload!$A143)="", "", upload!Y143)</f>
        <v/>
      </c>
      <c r="Z143" s="178">
        <f>IF(TRIM(upload!$A143)="", "", upload!Z143)</f>
        <v>0</v>
      </c>
      <c r="AA143" s="178">
        <f>IF(TRIM(upload!$A143)="", "", upload!AA143)</f>
        <v>2</v>
      </c>
      <c r="AB143" s="178" t="str">
        <f>IF(TRIM(upload!$A143)="", "", upload!AB143)</f>
        <v>Bioracer Education First Short Sleeve Black Female Thermal Jersey</v>
      </c>
      <c r="AC143" s="178">
        <f>IF(TRIM(upload!$A143)="", "", upload!AC143)</f>
        <v>0</v>
      </c>
      <c r="AD143" s="178" t="str">
        <f>IF(TRIM(upload!$A143)="", "", upload!AD143)</f>
        <v/>
      </c>
      <c r="AE143" s="178">
        <f>IF(TRIM(upload!$A143)="", "", upload!AE143)</f>
        <v>0</v>
      </c>
      <c r="AF143" s="178">
        <f>IF(TRIM(upload!$A143)="", "", upload!AF143)</f>
        <v>0</v>
      </c>
      <c r="AG143" s="178" t="str">
        <f>IF(TRIM(upload!$A143)="", "", upload!AG143)</f>
        <v/>
      </c>
      <c r="AH143" s="178">
        <f>IF(TRIM(upload!$A143)="", "", upload!AH143)</f>
        <v>0</v>
      </c>
      <c r="AI143" s="178">
        <f>IF(TRIM(upload!$A143)="", "", upload!AI143)</f>
        <v>0</v>
      </c>
      <c r="AJ143" s="178" t="str">
        <f>IF(TRIM(upload!$A143)="", "", upload!AJ143)</f>
        <v/>
      </c>
      <c r="AK143" s="178">
        <f>IF(TRIM(upload!$A143)="", "", upload!AK143)</f>
        <v>0</v>
      </c>
      <c r="AL143" s="178">
        <f>IF(TRIM(upload!$A143)="", "", upload!AL143)</f>
        <v>0</v>
      </c>
      <c r="AM143" s="178">
        <f>IF(TRIM(upload!$A143)="", "", upload!AM143)</f>
        <v>0</v>
      </c>
      <c r="AN143" s="178">
        <f>IF(TRIM(upload!$A143)="", "", upload!AN143)</f>
        <v>0</v>
      </c>
      <c r="AO143" s="178">
        <f>IF(TRIM(upload!$A143)="", "", upload!AO143)</f>
        <v>0</v>
      </c>
      <c r="AP143" s="178">
        <f>IF(TRIM(upload!$A143)="", "", upload!AP143)</f>
        <v>0</v>
      </c>
      <c r="AQ143" s="178">
        <f>IF(TRIM(upload!$A143)="", "", upload!AQ143)</f>
        <v>0</v>
      </c>
      <c r="AR143" s="178">
        <f>IF(TRIM(upload!$A143)="", "", upload!AR143)</f>
        <v>0</v>
      </c>
      <c r="AS143" s="178">
        <f>IF(TRIM(upload!$A143)="", "", upload!AS143)</f>
        <v>0</v>
      </c>
      <c r="AT143" s="178" t="str">
        <f>IF(TRIM(upload!$A143)="", "", upload!AT143)</f>
        <v/>
      </c>
      <c r="AU143" s="178">
        <f>IF(TRIM(upload!$A143)="", "", upload!AU143)</f>
        <v>0</v>
      </c>
      <c r="AV143" s="178">
        <f>IF(TRIM(upload!$A143)="", "", upload!AV143)</f>
        <v>0</v>
      </c>
      <c r="AW143" s="178">
        <f>IF(TRIM(upload!$A143)="", "", upload!AW143)</f>
        <v>0</v>
      </c>
      <c r="AX143" s="178">
        <f>IF(TRIM(upload!$A143)="", "", upload!AX143)</f>
        <v>0</v>
      </c>
      <c r="AY143" s="178">
        <f>IF(TRIM(upload!$A143)="", "", upload!AY143)</f>
        <v>0</v>
      </c>
      <c r="AZ143" s="178">
        <f>IF(TRIM(upload!$A143)="", "", upload!AZ143)</f>
        <v>0</v>
      </c>
      <c r="BA143" s="178">
        <f>IF(TRIM(upload!$A143)="", "", upload!BA143)</f>
        <v>0</v>
      </c>
      <c r="BB143" s="178">
        <f>IF(TRIM(upload!$A143)="", "", upload!BB143)</f>
        <v>0</v>
      </c>
      <c r="BC143" s="178">
        <f>IF(TRIM(upload!$A143)="", "", upload!BC143)</f>
        <v>0</v>
      </c>
      <c r="BD143" s="178">
        <f>IF(TRIM(upload!$A143)="", "", upload!BD143)</f>
        <v>0</v>
      </c>
      <c r="BE143" s="178">
        <f>IF(TRIM(upload!$A143)="", "", upload!BE143)</f>
        <v>0</v>
      </c>
      <c r="BF143" s="178">
        <f>IF(TRIM(upload!$A143)="", "", upload!BF143)</f>
        <v>0</v>
      </c>
      <c r="BG143" s="178">
        <f>IF(TRIM(upload!$A143)="", "", upload!BG143)</f>
        <v>0</v>
      </c>
      <c r="BH143" s="178">
        <f>IF(TRIM(upload!$A143)="", "", upload!BH143)</f>
        <v>0</v>
      </c>
      <c r="BI143" s="178">
        <f>IF(TRIM(upload!$A143)="", "", upload!BI143)</f>
        <v>0</v>
      </c>
      <c r="BJ143" s="178">
        <f>IF(TRIM(upload!$A143)="", "", upload!BJ143)</f>
        <v>0</v>
      </c>
      <c r="BK143" s="178">
        <f>IF(TRIM(upload!$A143)="", "", upload!BK143)</f>
        <v>0</v>
      </c>
      <c r="BL143" s="178">
        <f>IF(TRIM(upload!$A143)="", "", upload!BL143)</f>
        <v>0</v>
      </c>
      <c r="BM143" s="178">
        <f>IF(TRIM(upload!$A143)="", "", upload!BM143)</f>
        <v>0</v>
      </c>
      <c r="BN143" s="178">
        <f>IF(TRIM(upload!$A143)="", "", upload!BN143)</f>
        <v>0</v>
      </c>
      <c r="BO143" s="178">
        <f>IF(TRIM(upload!$A143)="", "", upload!BO143)</f>
        <v>0</v>
      </c>
      <c r="BP143" s="178">
        <f>IF(TRIM(upload!$A143)="", "", upload!BP143)</f>
        <v>0</v>
      </c>
      <c r="BQ143" s="84"/>
      <c r="BR143" s="84">
        <f>IF(upload!$A143&lt;&gt;"", upload!BR143, "")</f>
        <v>0</v>
      </c>
    </row>
    <row r="144" spans="1:70">
      <c r="A144" s="188" t="str">
        <f>IF(upload!$A144&lt;&gt;"", upload!A144, "")</f>
        <v>Bioracer Education First Short Sleeve Black Female Thermal Jersey 28035</v>
      </c>
      <c r="B144" s="178" t="str">
        <f>IF(TRIM(upload!$A144)="", "", upload!B144)</f>
        <v/>
      </c>
      <c r="C144" s="178">
        <f>IF(TRIM(upload!$A144)="", "", upload!C144)</f>
        <v>0</v>
      </c>
      <c r="D144" s="178" t="str">
        <f>IF(TRIM(upload!$A144)="", "", upload!D144)</f>
        <v/>
      </c>
      <c r="E144" s="178">
        <f>IF(TRIM(upload!$A144)="", "", upload!E144)</f>
        <v>0</v>
      </c>
      <c r="F144" s="178" t="str">
        <f>IF(TRIM(upload!$A144)="", "", upload!F144)</f>
        <v/>
      </c>
      <c r="G144" s="178">
        <f>IF(TRIM(upload!$A144)="", "", upload!G144)</f>
        <v>0</v>
      </c>
      <c r="H144" s="178">
        <f>IF(TRIM(upload!$A144)="", "", upload!H144)</f>
        <v>0</v>
      </c>
      <c r="I144" s="178" t="str">
        <f>IF(TRIM(upload!$A144)="", "", upload!I144)</f>
        <v/>
      </c>
      <c r="J144" s="178" t="str">
        <f>IF(TRIM(upload!$A144)="", "", upload!J144)</f>
        <v/>
      </c>
      <c r="K144" s="178">
        <f>IF(TRIM(upload!$A144)="", "", upload!K144)</f>
        <v>0</v>
      </c>
      <c r="L144" s="178">
        <f>IF(TRIM(upload!$A144)="", "", upload!L144)</f>
        <v>0</v>
      </c>
      <c r="M144" s="178">
        <f>IF(TRIM(upload!$A144)="", "", upload!M144)</f>
        <v>0</v>
      </c>
      <c r="N144" s="178">
        <f>IF(TRIM(upload!$A144)="", "", upload!N144)</f>
        <v>0</v>
      </c>
      <c r="O144" s="178" t="str">
        <f>IF(TRIM(upload!$A144)="", "", upload!O144)</f>
        <v/>
      </c>
      <c r="P144" s="178" t="str">
        <f>IF(TRIM(upload!$A144)="", "", upload!P144)</f>
        <v/>
      </c>
      <c r="Q144" s="178">
        <f>IF(TRIM(upload!$A144)="", "", upload!Q144)</f>
        <v>0</v>
      </c>
      <c r="R144" s="178" t="str">
        <f>IF(TRIM(upload!$A144)="", "", upload!R144)</f>
        <v/>
      </c>
      <c r="S144" s="178">
        <f>IF(TRIM(upload!$A144)="", "", upload!S144)</f>
        <v>0</v>
      </c>
      <c r="T144" s="178">
        <f>IF(TRIM(upload!$A144)="", "", upload!T144)</f>
        <v>0</v>
      </c>
      <c r="U144" s="178" t="str">
        <f>IF(TRIM(upload!$A144)="", "", upload!U144)</f>
        <v/>
      </c>
      <c r="V144" s="178" t="str">
        <f>IF(TRIM(upload!$A144)="", "", upload!V144)</f>
        <v/>
      </c>
      <c r="W144" s="178">
        <f>IF(TRIM(upload!$A144)="", "", upload!W144)</f>
        <v>0</v>
      </c>
      <c r="X144" s="178">
        <f>IF(TRIM(upload!$A144)="", "", upload!X144)</f>
        <v>0</v>
      </c>
      <c r="Y144" s="178" t="str">
        <f>IF(TRIM(upload!$A144)="", "", upload!Y144)</f>
        <v/>
      </c>
      <c r="Z144" s="178">
        <f>IF(TRIM(upload!$A144)="", "", upload!Z144)</f>
        <v>0</v>
      </c>
      <c r="AA144" s="178">
        <f>IF(TRIM(upload!$A144)="", "", upload!AA144)</f>
        <v>3</v>
      </c>
      <c r="AB144" s="178" t="str">
        <f>IF(TRIM(upload!$A144)="", "", upload!AB144)</f>
        <v>Bioracer Education First Short Sleeve Black Female Thermal Jersey</v>
      </c>
      <c r="AC144" s="178">
        <f>IF(TRIM(upload!$A144)="", "", upload!AC144)</f>
        <v>0</v>
      </c>
      <c r="AD144" s="178" t="str">
        <f>IF(TRIM(upload!$A144)="", "", upload!AD144)</f>
        <v/>
      </c>
      <c r="AE144" s="178">
        <f>IF(TRIM(upload!$A144)="", "", upload!AE144)</f>
        <v>0</v>
      </c>
      <c r="AF144" s="178">
        <f>IF(TRIM(upload!$A144)="", "", upload!AF144)</f>
        <v>0</v>
      </c>
      <c r="AG144" s="178" t="str">
        <f>IF(TRIM(upload!$A144)="", "", upload!AG144)</f>
        <v/>
      </c>
      <c r="AH144" s="178">
        <f>IF(TRIM(upload!$A144)="", "", upload!AH144)</f>
        <v>0</v>
      </c>
      <c r="AI144" s="178">
        <f>IF(TRIM(upload!$A144)="", "", upload!AI144)</f>
        <v>0</v>
      </c>
      <c r="AJ144" s="178" t="str">
        <f>IF(TRIM(upload!$A144)="", "", upload!AJ144)</f>
        <v/>
      </c>
      <c r="AK144" s="178">
        <f>IF(TRIM(upload!$A144)="", "", upload!AK144)</f>
        <v>0</v>
      </c>
      <c r="AL144" s="178">
        <f>IF(TRIM(upload!$A144)="", "", upload!AL144)</f>
        <v>0</v>
      </c>
      <c r="AM144" s="178">
        <f>IF(TRIM(upload!$A144)="", "", upload!AM144)</f>
        <v>0</v>
      </c>
      <c r="AN144" s="178">
        <f>IF(TRIM(upload!$A144)="", "", upload!AN144)</f>
        <v>0</v>
      </c>
      <c r="AO144" s="178">
        <f>IF(TRIM(upload!$A144)="", "", upload!AO144)</f>
        <v>0</v>
      </c>
      <c r="AP144" s="178">
        <f>IF(TRIM(upload!$A144)="", "", upload!AP144)</f>
        <v>0</v>
      </c>
      <c r="AQ144" s="178">
        <f>IF(TRIM(upload!$A144)="", "", upload!AQ144)</f>
        <v>0</v>
      </c>
      <c r="AR144" s="178">
        <f>IF(TRIM(upload!$A144)="", "", upload!AR144)</f>
        <v>0</v>
      </c>
      <c r="AS144" s="178">
        <f>IF(TRIM(upload!$A144)="", "", upload!AS144)</f>
        <v>0</v>
      </c>
      <c r="AT144" s="178" t="str">
        <f>IF(TRIM(upload!$A144)="", "", upload!AT144)</f>
        <v/>
      </c>
      <c r="AU144" s="178">
        <f>IF(TRIM(upload!$A144)="", "", upload!AU144)</f>
        <v>0</v>
      </c>
      <c r="AV144" s="178">
        <f>IF(TRIM(upload!$A144)="", "", upload!AV144)</f>
        <v>0</v>
      </c>
      <c r="AW144" s="178">
        <f>IF(TRIM(upload!$A144)="", "", upload!AW144)</f>
        <v>0</v>
      </c>
      <c r="AX144" s="178">
        <f>IF(TRIM(upload!$A144)="", "", upload!AX144)</f>
        <v>0</v>
      </c>
      <c r="AY144" s="178">
        <f>IF(TRIM(upload!$A144)="", "", upload!AY144)</f>
        <v>0</v>
      </c>
      <c r="AZ144" s="178">
        <f>IF(TRIM(upload!$A144)="", "", upload!AZ144)</f>
        <v>0</v>
      </c>
      <c r="BA144" s="178">
        <f>IF(TRIM(upload!$A144)="", "", upload!BA144)</f>
        <v>0</v>
      </c>
      <c r="BB144" s="178">
        <f>IF(TRIM(upload!$A144)="", "", upload!BB144)</f>
        <v>0</v>
      </c>
      <c r="BC144" s="178">
        <f>IF(TRIM(upload!$A144)="", "", upload!BC144)</f>
        <v>0</v>
      </c>
      <c r="BD144" s="178">
        <f>IF(TRIM(upload!$A144)="", "", upload!BD144)</f>
        <v>0</v>
      </c>
      <c r="BE144" s="178">
        <f>IF(TRIM(upload!$A144)="", "", upload!BE144)</f>
        <v>0</v>
      </c>
      <c r="BF144" s="178">
        <f>IF(TRIM(upload!$A144)="", "", upload!BF144)</f>
        <v>0</v>
      </c>
      <c r="BG144" s="178">
        <f>IF(TRIM(upload!$A144)="", "", upload!BG144)</f>
        <v>0</v>
      </c>
      <c r="BH144" s="178">
        <f>IF(TRIM(upload!$A144)="", "", upload!BH144)</f>
        <v>0</v>
      </c>
      <c r="BI144" s="178">
        <f>IF(TRIM(upload!$A144)="", "", upload!BI144)</f>
        <v>0</v>
      </c>
      <c r="BJ144" s="178">
        <f>IF(TRIM(upload!$A144)="", "", upload!BJ144)</f>
        <v>0</v>
      </c>
      <c r="BK144" s="178">
        <f>IF(TRIM(upload!$A144)="", "", upload!BK144)</f>
        <v>0</v>
      </c>
      <c r="BL144" s="178">
        <f>IF(TRIM(upload!$A144)="", "", upload!BL144)</f>
        <v>0</v>
      </c>
      <c r="BM144" s="178">
        <f>IF(TRIM(upload!$A144)="", "", upload!BM144)</f>
        <v>0</v>
      </c>
      <c r="BN144" s="178">
        <f>IF(TRIM(upload!$A144)="", "", upload!BN144)</f>
        <v>0</v>
      </c>
      <c r="BO144" s="178">
        <f>IF(TRIM(upload!$A144)="", "", upload!BO144)</f>
        <v>0</v>
      </c>
      <c r="BP144" s="178">
        <f>IF(TRIM(upload!$A144)="", "", upload!BP144)</f>
        <v>0</v>
      </c>
      <c r="BQ144" s="84"/>
      <c r="BR144" s="84">
        <f>IF(upload!$A144&lt;&gt;"", upload!BR144, "")</f>
        <v>0</v>
      </c>
    </row>
    <row r="145" spans="1:70">
      <c r="A145" s="188" t="str">
        <f>IF(upload!$A145&lt;&gt;"", upload!A145, "")</f>
        <v>Bioracer Education First Short Sleeve Black Female Thermal Jersey 28035</v>
      </c>
      <c r="B145" s="178" t="str">
        <f>IF(TRIM(upload!$A145)="", "", upload!B145)</f>
        <v/>
      </c>
      <c r="C145" s="178">
        <f>IF(TRIM(upload!$A145)="", "", upload!C145)</f>
        <v>0</v>
      </c>
      <c r="D145" s="178" t="str">
        <f>IF(TRIM(upload!$A145)="", "", upload!D145)</f>
        <v/>
      </c>
      <c r="E145" s="178">
        <f>IF(TRIM(upload!$A145)="", "", upload!E145)</f>
        <v>0</v>
      </c>
      <c r="F145" s="178" t="str">
        <f>IF(TRIM(upload!$A145)="", "", upload!F145)</f>
        <v/>
      </c>
      <c r="G145" s="178">
        <f>IF(TRIM(upload!$A145)="", "", upload!G145)</f>
        <v>0</v>
      </c>
      <c r="H145" s="178">
        <f>IF(TRIM(upload!$A145)="", "", upload!H145)</f>
        <v>0</v>
      </c>
      <c r="I145" s="178" t="str">
        <f>IF(TRIM(upload!$A145)="", "", upload!I145)</f>
        <v/>
      </c>
      <c r="J145" s="178" t="str">
        <f>IF(TRIM(upload!$A145)="", "", upload!J145)</f>
        <v/>
      </c>
      <c r="K145" s="178">
        <f>IF(TRIM(upload!$A145)="", "", upload!K145)</f>
        <v>0</v>
      </c>
      <c r="L145" s="178">
        <f>IF(TRIM(upload!$A145)="", "", upload!L145)</f>
        <v>0</v>
      </c>
      <c r="M145" s="178">
        <f>IF(TRIM(upload!$A145)="", "", upload!M145)</f>
        <v>0</v>
      </c>
      <c r="N145" s="178">
        <f>IF(TRIM(upload!$A145)="", "", upload!N145)</f>
        <v>0</v>
      </c>
      <c r="O145" s="178" t="str">
        <f>IF(TRIM(upload!$A145)="", "", upload!O145)</f>
        <v/>
      </c>
      <c r="P145" s="178" t="str">
        <f>IF(TRIM(upload!$A145)="", "", upload!P145)</f>
        <v/>
      </c>
      <c r="Q145" s="178">
        <f>IF(TRIM(upload!$A145)="", "", upload!Q145)</f>
        <v>0</v>
      </c>
      <c r="R145" s="178" t="str">
        <f>IF(TRIM(upload!$A145)="", "", upload!R145)</f>
        <v/>
      </c>
      <c r="S145" s="178">
        <f>IF(TRIM(upload!$A145)="", "", upload!S145)</f>
        <v>0</v>
      </c>
      <c r="T145" s="178">
        <f>IF(TRIM(upload!$A145)="", "", upload!T145)</f>
        <v>0</v>
      </c>
      <c r="U145" s="178" t="str">
        <f>IF(TRIM(upload!$A145)="", "", upload!U145)</f>
        <v/>
      </c>
      <c r="V145" s="178" t="str">
        <f>IF(TRIM(upload!$A145)="", "", upload!V145)</f>
        <v/>
      </c>
      <c r="W145" s="178">
        <f>IF(TRIM(upload!$A145)="", "", upload!W145)</f>
        <v>0</v>
      </c>
      <c r="X145" s="178">
        <f>IF(TRIM(upload!$A145)="", "", upload!X145)</f>
        <v>0</v>
      </c>
      <c r="Y145" s="178" t="str">
        <f>IF(TRIM(upload!$A145)="", "", upload!Y145)</f>
        <v/>
      </c>
      <c r="Z145" s="178">
        <f>IF(TRIM(upload!$A145)="", "", upload!Z145)</f>
        <v>0</v>
      </c>
      <c r="AA145" s="178">
        <f>IF(TRIM(upload!$A145)="", "", upload!AA145)</f>
        <v>4</v>
      </c>
      <c r="AB145" s="178" t="str">
        <f>IF(TRIM(upload!$A145)="", "", upload!AB145)</f>
        <v>Bioracer Education First Short Sleeve Black Female Thermal Jersey</v>
      </c>
      <c r="AC145" s="178">
        <f>IF(TRIM(upload!$A145)="", "", upload!AC145)</f>
        <v>0</v>
      </c>
      <c r="AD145" s="178" t="str">
        <f>IF(TRIM(upload!$A145)="", "", upload!AD145)</f>
        <v/>
      </c>
      <c r="AE145" s="178">
        <f>IF(TRIM(upload!$A145)="", "", upload!AE145)</f>
        <v>0</v>
      </c>
      <c r="AF145" s="178">
        <f>IF(TRIM(upload!$A145)="", "", upload!AF145)</f>
        <v>0</v>
      </c>
      <c r="AG145" s="178" t="str">
        <f>IF(TRIM(upload!$A145)="", "", upload!AG145)</f>
        <v/>
      </c>
      <c r="AH145" s="178">
        <f>IF(TRIM(upload!$A145)="", "", upload!AH145)</f>
        <v>0</v>
      </c>
      <c r="AI145" s="178">
        <f>IF(TRIM(upload!$A145)="", "", upload!AI145)</f>
        <v>0</v>
      </c>
      <c r="AJ145" s="178" t="str">
        <f>IF(TRIM(upload!$A145)="", "", upload!AJ145)</f>
        <v/>
      </c>
      <c r="AK145" s="178">
        <f>IF(TRIM(upload!$A145)="", "", upload!AK145)</f>
        <v>0</v>
      </c>
      <c r="AL145" s="178">
        <f>IF(TRIM(upload!$A145)="", "", upload!AL145)</f>
        <v>0</v>
      </c>
      <c r="AM145" s="178">
        <f>IF(TRIM(upload!$A145)="", "", upload!AM145)</f>
        <v>0</v>
      </c>
      <c r="AN145" s="178">
        <f>IF(TRIM(upload!$A145)="", "", upload!AN145)</f>
        <v>0</v>
      </c>
      <c r="AO145" s="178">
        <f>IF(TRIM(upload!$A145)="", "", upload!AO145)</f>
        <v>0</v>
      </c>
      <c r="AP145" s="178">
        <f>IF(TRIM(upload!$A145)="", "", upload!AP145)</f>
        <v>0</v>
      </c>
      <c r="AQ145" s="178">
        <f>IF(TRIM(upload!$A145)="", "", upload!AQ145)</f>
        <v>0</v>
      </c>
      <c r="AR145" s="178">
        <f>IF(TRIM(upload!$A145)="", "", upload!AR145)</f>
        <v>0</v>
      </c>
      <c r="AS145" s="178">
        <f>IF(TRIM(upload!$A145)="", "", upload!AS145)</f>
        <v>0</v>
      </c>
      <c r="AT145" s="178" t="str">
        <f>IF(TRIM(upload!$A145)="", "", upload!AT145)</f>
        <v/>
      </c>
      <c r="AU145" s="178">
        <f>IF(TRIM(upload!$A145)="", "", upload!AU145)</f>
        <v>0</v>
      </c>
      <c r="AV145" s="178">
        <f>IF(TRIM(upload!$A145)="", "", upload!AV145)</f>
        <v>0</v>
      </c>
      <c r="AW145" s="178">
        <f>IF(TRIM(upload!$A145)="", "", upload!AW145)</f>
        <v>0</v>
      </c>
      <c r="AX145" s="178">
        <f>IF(TRIM(upload!$A145)="", "", upload!AX145)</f>
        <v>0</v>
      </c>
      <c r="AY145" s="178">
        <f>IF(TRIM(upload!$A145)="", "", upload!AY145)</f>
        <v>0</v>
      </c>
      <c r="AZ145" s="178">
        <f>IF(TRIM(upload!$A145)="", "", upload!AZ145)</f>
        <v>0</v>
      </c>
      <c r="BA145" s="178">
        <f>IF(TRIM(upload!$A145)="", "", upload!BA145)</f>
        <v>0</v>
      </c>
      <c r="BB145" s="178">
        <f>IF(TRIM(upload!$A145)="", "", upload!BB145)</f>
        <v>0</v>
      </c>
      <c r="BC145" s="178">
        <f>IF(TRIM(upload!$A145)="", "", upload!BC145)</f>
        <v>0</v>
      </c>
      <c r="BD145" s="178">
        <f>IF(TRIM(upload!$A145)="", "", upload!BD145)</f>
        <v>0</v>
      </c>
      <c r="BE145" s="178">
        <f>IF(TRIM(upload!$A145)="", "", upload!BE145)</f>
        <v>0</v>
      </c>
      <c r="BF145" s="178">
        <f>IF(TRIM(upload!$A145)="", "", upload!BF145)</f>
        <v>0</v>
      </c>
      <c r="BG145" s="178">
        <f>IF(TRIM(upload!$A145)="", "", upload!BG145)</f>
        <v>0</v>
      </c>
      <c r="BH145" s="178">
        <f>IF(TRIM(upload!$A145)="", "", upload!BH145)</f>
        <v>0</v>
      </c>
      <c r="BI145" s="178">
        <f>IF(TRIM(upload!$A145)="", "", upload!BI145)</f>
        <v>0</v>
      </c>
      <c r="BJ145" s="178">
        <f>IF(TRIM(upload!$A145)="", "", upload!BJ145)</f>
        <v>0</v>
      </c>
      <c r="BK145" s="178">
        <f>IF(TRIM(upload!$A145)="", "", upload!BK145)</f>
        <v>0</v>
      </c>
      <c r="BL145" s="178">
        <f>IF(TRIM(upload!$A145)="", "", upload!BL145)</f>
        <v>0</v>
      </c>
      <c r="BM145" s="178">
        <f>IF(TRIM(upload!$A145)="", "", upload!BM145)</f>
        <v>0</v>
      </c>
      <c r="BN145" s="178">
        <f>IF(TRIM(upload!$A145)="", "", upload!BN145)</f>
        <v>0</v>
      </c>
      <c r="BO145" s="178">
        <f>IF(TRIM(upload!$A145)="", "", upload!BO145)</f>
        <v>0</v>
      </c>
      <c r="BP145" s="178">
        <f>IF(TRIM(upload!$A145)="", "", upload!BP145)</f>
        <v>0</v>
      </c>
      <c r="BQ145" s="84"/>
      <c r="BR145" s="84">
        <f>IF(upload!$A145&lt;&gt;"", upload!BR145, "")</f>
        <v>0</v>
      </c>
    </row>
    <row r="146" spans="1:70">
      <c r="A146" s="188" t="str">
        <f>IF(upload!$A146&lt;&gt;"", upload!A146, "")</f>
        <v>Bioracer Education First  Black Female Team Bib Shorts 28036</v>
      </c>
      <c r="B146" s="178" t="str">
        <f>IF(TRIM(upload!$A146)="", "", upload!B146)</f>
        <v>Bioracer Education First  Black Female Team Bib Shorts</v>
      </c>
      <c r="C146" s="178" t="str">
        <f ca="1">IF(TRIM(upload!$A146)="", "", upload!C146)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00028036 2-D-9&lt;/body&gt;&lt;/html&gt;</v>
      </c>
      <c r="D146" s="178" t="str">
        <f>IF(TRIM(upload!$A146)="", "", upload!D146)</f>
        <v>vc80</v>
      </c>
      <c r="E146" s="178" t="str">
        <f>IF(TRIM(upload!$A146)="", "", upload!E146)</f>
        <v>Sporting Goods &gt; Outdoor Recreation &gt; Cycling &gt; Cycling Apparel &amp; Accessories</v>
      </c>
      <c r="F146" s="178" t="str">
        <f>IF(TRIM(upload!$A146)="", "", upload!F146)</f>
        <v>Bib shorts</v>
      </c>
      <c r="G146" s="178" t="str">
        <f>IF(TRIM(upload!$A146)="", "", upload!G146)</f>
        <v>New Arrivals, __label:New Arrivals</v>
      </c>
      <c r="H146" s="178" t="b">
        <f>IF(TRIM(upload!$A146)="", "", upload!H146)</f>
        <v>0</v>
      </c>
      <c r="I146" s="178" t="str">
        <f>IF(TRIM(upload!$A146)="", "", upload!I146)</f>
        <v>Size</v>
      </c>
      <c r="J146" s="178" t="str">
        <f>IF(TRIM(upload!$A146)="", "", upload!J146)</f>
        <v>XL</v>
      </c>
      <c r="K146" s="178">
        <f>IF(TRIM(upload!$A146)="", "", upload!K146)</f>
        <v>0</v>
      </c>
      <c r="L146" s="178">
        <f>IF(TRIM(upload!$A146)="", "", upload!L146)</f>
        <v>0</v>
      </c>
      <c r="M146" s="178">
        <f>IF(TRIM(upload!$A146)="", "", upload!M146)</f>
        <v>0</v>
      </c>
      <c r="N146" s="178">
        <f>IF(TRIM(upload!$A146)="", "", upload!N146)</f>
        <v>0</v>
      </c>
      <c r="O146" s="178" t="str">
        <f>IF(TRIM(upload!$A146)="", "", upload!O146)</f>
        <v>00028036 2-D-9</v>
      </c>
      <c r="P146" s="178">
        <f>IF(TRIM(upload!$A146)="", "", upload!P146)</f>
        <v>250</v>
      </c>
      <c r="Q146" s="178" t="str">
        <f>IF(TRIM(upload!$A146)="", "", upload!Q146)</f>
        <v>shopify</v>
      </c>
      <c r="R146" s="178">
        <f>IF(TRIM(upload!$A146)="", "", upload!R146)</f>
        <v>2</v>
      </c>
      <c r="S146" s="178" t="str">
        <f>IF(TRIM(upload!$A146)="", "", upload!S146)</f>
        <v>deny</v>
      </c>
      <c r="T146" s="178" t="str">
        <f>IF(TRIM(upload!$A146)="", "", upload!T146)</f>
        <v>manual</v>
      </c>
      <c r="U146" s="178">
        <f>IF(TRIM(upload!$A146)="", "", upload!U146)</f>
        <v>47.988</v>
      </c>
      <c r="V146" s="178">
        <f>IF(TRIM(upload!$A146)="", "", upload!V146)</f>
        <v>0</v>
      </c>
      <c r="W146" s="178" t="b">
        <f>IF(TRIM(upload!$A146)="", "", upload!W146)</f>
        <v>1</v>
      </c>
      <c r="X146" s="178" t="b">
        <f>IF(TRIM(upload!$A146)="", "", upload!X146)</f>
        <v>1</v>
      </c>
      <c r="Y146" s="178" t="str">
        <f>IF(TRIM(upload!$A146)="", "", upload!Y146)</f>
        <v>28036</v>
      </c>
      <c r="Z146" s="178">
        <f>IF(TRIM(upload!$A146)="", "", upload!Z146)</f>
        <v>0</v>
      </c>
      <c r="AA146" s="178">
        <f>IF(TRIM(upload!$A146)="", "", upload!AA146)</f>
        <v>1</v>
      </c>
      <c r="AB146" s="178" t="str">
        <f>IF(TRIM(upload!$A146)="", "", upload!AB146)</f>
        <v>Bioracer Education First  Black Female Team Bib Shorts</v>
      </c>
      <c r="AC146" s="178" t="b">
        <f>IF(TRIM(upload!$A146)="", "", upload!AC146)</f>
        <v>0</v>
      </c>
      <c r="AD146" s="178" t="str">
        <f>IF(TRIM(upload!$A146)="", "", upload!AD146)</f>
        <v>Bioracer Education First  Black Female Team Bib Shorts</v>
      </c>
      <c r="AE146" s="178">
        <f>IF(TRIM(upload!$A146)="", "", upload!AE146)</f>
        <v>0</v>
      </c>
      <c r="AF146" s="178" t="str">
        <f>IF(TRIM(upload!$A146)="", "", upload!AF146)</f>
        <v>Cycling Apparel &amp; Accessories</v>
      </c>
      <c r="AG146" s="178" t="str">
        <f>IF(TRIM(upload!$A146)="", "", upload!AG146)</f>
        <v>female</v>
      </c>
      <c r="AH146" s="178">
        <f>IF(TRIM(upload!$A146)="", "", upload!AH146)</f>
        <v>0</v>
      </c>
      <c r="AI146" s="178">
        <f>IF(TRIM(upload!$A146)="", "", upload!AI146)</f>
        <v>0</v>
      </c>
      <c r="AJ146" s="178" t="str">
        <f>IF(TRIM(upload!$A146)="", "", upload!AJ146)</f>
        <v>used</v>
      </c>
      <c r="AK146" s="178" t="b">
        <f>IF(TRIM(upload!$A146)="", "", upload!AK146)</f>
        <v>1</v>
      </c>
      <c r="AL146" s="178">
        <f>IF(TRIM(upload!$A146)="", "", upload!AL146)</f>
        <v>0</v>
      </c>
      <c r="AM146" s="178">
        <f>IF(TRIM(upload!$A146)="", "", upload!AM146)</f>
        <v>0</v>
      </c>
      <c r="AN146" s="178">
        <f>IF(TRIM(upload!$A146)="", "", upload!AN146)</f>
        <v>0</v>
      </c>
      <c r="AO146" s="178">
        <f>IF(TRIM(upload!$A146)="", "", upload!AO146)</f>
        <v>0</v>
      </c>
      <c r="AP146" s="178">
        <f>IF(TRIM(upload!$A146)="", "", upload!AP146)</f>
        <v>0</v>
      </c>
      <c r="AQ146" s="178">
        <f>IF(TRIM(upload!$A146)="", "", upload!AQ146)</f>
        <v>0</v>
      </c>
      <c r="AR146" s="178" t="str">
        <f>IF(TRIM(upload!$A146)="", "", upload!AR146)</f>
        <v>kg</v>
      </c>
      <c r="AS146" s="178">
        <f>IF(TRIM(upload!$A146)="", "", upload!AS146)</f>
        <v>0</v>
      </c>
      <c r="AT146" s="178">
        <f>IF(TRIM(upload!$A146)="", "", upload!AT146)</f>
        <v>12</v>
      </c>
      <c r="AU146" s="178" t="b">
        <f>IF(TRIM(upload!$A146)="", "", upload!AU146)</f>
        <v>1</v>
      </c>
      <c r="AV146" s="178">
        <f>IF(TRIM(upload!$A146)="", "", upload!AV146)</f>
        <v>0</v>
      </c>
      <c r="AW146" s="178">
        <f>IF(TRIM(upload!$A146)="", "", upload!AW146)</f>
        <v>0</v>
      </c>
      <c r="AX146" s="178" t="b">
        <f>IF(TRIM(upload!$A146)="", "", upload!AX146)</f>
        <v>1</v>
      </c>
      <c r="AY146" s="178">
        <f>IF(TRIM(upload!$A146)="", "", upload!AY146)</f>
        <v>0</v>
      </c>
      <c r="AZ146" s="178">
        <f>IF(TRIM(upload!$A146)="", "", upload!AZ146)</f>
        <v>0</v>
      </c>
      <c r="BA146" s="178" t="b">
        <f>IF(TRIM(upload!$A146)="", "", upload!BA146)</f>
        <v>1</v>
      </c>
      <c r="BB146" s="178">
        <f>IF(TRIM(upload!$A146)="", "", upload!BB146)</f>
        <v>0</v>
      </c>
      <c r="BC146" s="178">
        <f>IF(TRIM(upload!$A146)="", "", upload!BC146)</f>
        <v>0</v>
      </c>
      <c r="BD146" s="178" t="b">
        <f>IF(TRIM(upload!$A146)="", "", upload!BD146)</f>
        <v>1</v>
      </c>
      <c r="BE146" s="178">
        <f>IF(TRIM(upload!$A146)="", "", upload!BE146)</f>
        <v>0</v>
      </c>
      <c r="BF146" s="178">
        <f>IF(TRIM(upload!$A146)="", "", upload!BF146)</f>
        <v>0</v>
      </c>
      <c r="BG146" s="178" t="b">
        <f>IF(TRIM(upload!$A146)="", "", upload!BG146)</f>
        <v>1</v>
      </c>
      <c r="BH146" s="178">
        <f>IF(TRIM(upload!$A146)="", "", upload!BH146)</f>
        <v>0</v>
      </c>
      <c r="BI146" s="178">
        <f>IF(TRIM(upload!$A146)="", "", upload!BI146)</f>
        <v>0</v>
      </c>
      <c r="BJ146" s="178" t="b">
        <f>IF(TRIM(upload!$A146)="", "", upload!BJ146)</f>
        <v>1</v>
      </c>
      <c r="BK146" s="178">
        <f>IF(TRIM(upload!$A146)="", "", upload!BK146)</f>
        <v>0</v>
      </c>
      <c r="BL146" s="178">
        <f>IF(TRIM(upload!$A146)="", "", upload!BL146)</f>
        <v>0</v>
      </c>
      <c r="BM146" s="178" t="b">
        <f>IF(TRIM(upload!$A146)="", "", upload!BM146)</f>
        <v>1</v>
      </c>
      <c r="BN146" s="178">
        <f>IF(TRIM(upload!$A146)="", "", upload!BN146)</f>
        <v>0</v>
      </c>
      <c r="BO146" s="178">
        <f>IF(TRIM(upload!$A146)="", "", upload!BO146)</f>
        <v>0</v>
      </c>
      <c r="BP146" s="178" t="str">
        <f>IF(TRIM(upload!$A146)="", "", upload!BP146)</f>
        <v>draft</v>
      </c>
      <c r="BQ146" s="84"/>
      <c r="BR146" s="84">
        <f>IF(upload!$A146&lt;&gt;"", upload!BR146, "")</f>
        <v>0</v>
      </c>
    </row>
    <row r="147" spans="1:70">
      <c r="A147" s="188" t="str">
        <f>IF(upload!$A147&lt;&gt;"", upload!A147, "")</f>
        <v>Bioracer Education First  Black Female Team Bib Shorts 28036</v>
      </c>
      <c r="B147" s="178" t="str">
        <f>IF(TRIM(upload!$A147)="", "", upload!B147)</f>
        <v/>
      </c>
      <c r="C147" s="178">
        <f>IF(TRIM(upload!$A147)="", "", upload!C147)</f>
        <v>0</v>
      </c>
      <c r="D147" s="178" t="str">
        <f>IF(TRIM(upload!$A147)="", "", upload!D147)</f>
        <v/>
      </c>
      <c r="E147" s="178">
        <f>IF(TRIM(upload!$A147)="", "", upload!E147)</f>
        <v>0</v>
      </c>
      <c r="F147" s="178" t="str">
        <f>IF(TRIM(upload!$A147)="", "", upload!F147)</f>
        <v/>
      </c>
      <c r="G147" s="178">
        <f>IF(TRIM(upload!$A147)="", "", upload!G147)</f>
        <v>0</v>
      </c>
      <c r="H147" s="178">
        <f>IF(TRIM(upload!$A147)="", "", upload!H147)</f>
        <v>0</v>
      </c>
      <c r="I147" s="178" t="str">
        <f>IF(TRIM(upload!$A147)="", "", upload!I147)</f>
        <v/>
      </c>
      <c r="J147" s="178" t="str">
        <f>IF(TRIM(upload!$A147)="", "", upload!J147)</f>
        <v/>
      </c>
      <c r="K147" s="178">
        <f>IF(TRIM(upload!$A147)="", "", upload!K147)</f>
        <v>0</v>
      </c>
      <c r="L147" s="178">
        <f>IF(TRIM(upload!$A147)="", "", upload!L147)</f>
        <v>0</v>
      </c>
      <c r="M147" s="178">
        <f>IF(TRIM(upload!$A147)="", "", upload!M147)</f>
        <v>0</v>
      </c>
      <c r="N147" s="178">
        <f>IF(TRIM(upload!$A147)="", "", upload!N147)</f>
        <v>0</v>
      </c>
      <c r="O147" s="178" t="str">
        <f>IF(TRIM(upload!$A147)="", "", upload!O147)</f>
        <v/>
      </c>
      <c r="P147" s="178" t="str">
        <f>IF(TRIM(upload!$A147)="", "", upload!P147)</f>
        <v/>
      </c>
      <c r="Q147" s="178">
        <f>IF(TRIM(upload!$A147)="", "", upload!Q147)</f>
        <v>0</v>
      </c>
      <c r="R147" s="178" t="str">
        <f>IF(TRIM(upload!$A147)="", "", upload!R147)</f>
        <v/>
      </c>
      <c r="S147" s="178">
        <f>IF(TRIM(upload!$A147)="", "", upload!S147)</f>
        <v>0</v>
      </c>
      <c r="T147" s="178">
        <f>IF(TRIM(upload!$A147)="", "", upload!T147)</f>
        <v>0</v>
      </c>
      <c r="U147" s="178" t="str">
        <f>IF(TRIM(upload!$A147)="", "", upload!U147)</f>
        <v/>
      </c>
      <c r="V147" s="178" t="str">
        <f>IF(TRIM(upload!$A147)="", "", upload!V147)</f>
        <v/>
      </c>
      <c r="W147" s="178">
        <f>IF(TRIM(upload!$A147)="", "", upload!W147)</f>
        <v>0</v>
      </c>
      <c r="X147" s="178">
        <f>IF(TRIM(upload!$A147)="", "", upload!X147)</f>
        <v>0</v>
      </c>
      <c r="Y147" s="178" t="str">
        <f>IF(TRIM(upload!$A147)="", "", upload!Y147)</f>
        <v/>
      </c>
      <c r="Z147" s="178">
        <f>IF(TRIM(upload!$A147)="", "", upload!Z147)</f>
        <v>0</v>
      </c>
      <c r="AA147" s="178">
        <f>IF(TRIM(upload!$A147)="", "", upload!AA147)</f>
        <v>2</v>
      </c>
      <c r="AB147" s="178" t="str">
        <f>IF(TRIM(upload!$A147)="", "", upload!AB147)</f>
        <v>Bioracer Education First  Black Female Team Bib Shorts</v>
      </c>
      <c r="AC147" s="178">
        <f>IF(TRIM(upload!$A147)="", "", upload!AC147)</f>
        <v>0</v>
      </c>
      <c r="AD147" s="178" t="str">
        <f>IF(TRIM(upload!$A147)="", "", upload!AD147)</f>
        <v/>
      </c>
      <c r="AE147" s="178">
        <f>IF(TRIM(upload!$A147)="", "", upload!AE147)</f>
        <v>0</v>
      </c>
      <c r="AF147" s="178">
        <f>IF(TRIM(upload!$A147)="", "", upload!AF147)</f>
        <v>0</v>
      </c>
      <c r="AG147" s="178" t="str">
        <f>IF(TRIM(upload!$A147)="", "", upload!AG147)</f>
        <v/>
      </c>
      <c r="AH147" s="178">
        <f>IF(TRIM(upload!$A147)="", "", upload!AH147)</f>
        <v>0</v>
      </c>
      <c r="AI147" s="178">
        <f>IF(TRIM(upload!$A147)="", "", upload!AI147)</f>
        <v>0</v>
      </c>
      <c r="AJ147" s="178" t="str">
        <f>IF(TRIM(upload!$A147)="", "", upload!AJ147)</f>
        <v/>
      </c>
      <c r="AK147" s="178">
        <f>IF(TRIM(upload!$A147)="", "", upload!AK147)</f>
        <v>0</v>
      </c>
      <c r="AL147" s="178">
        <f>IF(TRIM(upload!$A147)="", "", upload!AL147)</f>
        <v>0</v>
      </c>
      <c r="AM147" s="178">
        <f>IF(TRIM(upload!$A147)="", "", upload!AM147)</f>
        <v>0</v>
      </c>
      <c r="AN147" s="178">
        <f>IF(TRIM(upload!$A147)="", "", upload!AN147)</f>
        <v>0</v>
      </c>
      <c r="AO147" s="178">
        <f>IF(TRIM(upload!$A147)="", "", upload!AO147)</f>
        <v>0</v>
      </c>
      <c r="AP147" s="178">
        <f>IF(TRIM(upload!$A147)="", "", upload!AP147)</f>
        <v>0</v>
      </c>
      <c r="AQ147" s="178">
        <f>IF(TRIM(upload!$A147)="", "", upload!AQ147)</f>
        <v>0</v>
      </c>
      <c r="AR147" s="178">
        <f>IF(TRIM(upload!$A147)="", "", upload!AR147)</f>
        <v>0</v>
      </c>
      <c r="AS147" s="178">
        <f>IF(TRIM(upload!$A147)="", "", upload!AS147)</f>
        <v>0</v>
      </c>
      <c r="AT147" s="178" t="str">
        <f>IF(TRIM(upload!$A147)="", "", upload!AT147)</f>
        <v/>
      </c>
      <c r="AU147" s="178">
        <f>IF(TRIM(upload!$A147)="", "", upload!AU147)</f>
        <v>0</v>
      </c>
      <c r="AV147" s="178">
        <f>IF(TRIM(upload!$A147)="", "", upload!AV147)</f>
        <v>0</v>
      </c>
      <c r="AW147" s="178">
        <f>IF(TRIM(upload!$A147)="", "", upload!AW147)</f>
        <v>0</v>
      </c>
      <c r="AX147" s="178">
        <f>IF(TRIM(upload!$A147)="", "", upload!AX147)</f>
        <v>0</v>
      </c>
      <c r="AY147" s="178">
        <f>IF(TRIM(upload!$A147)="", "", upload!AY147)</f>
        <v>0</v>
      </c>
      <c r="AZ147" s="178">
        <f>IF(TRIM(upload!$A147)="", "", upload!AZ147)</f>
        <v>0</v>
      </c>
      <c r="BA147" s="178">
        <f>IF(TRIM(upload!$A147)="", "", upload!BA147)</f>
        <v>0</v>
      </c>
      <c r="BB147" s="178">
        <f>IF(TRIM(upload!$A147)="", "", upload!BB147)</f>
        <v>0</v>
      </c>
      <c r="BC147" s="178">
        <f>IF(TRIM(upload!$A147)="", "", upload!BC147)</f>
        <v>0</v>
      </c>
      <c r="BD147" s="178">
        <f>IF(TRIM(upload!$A147)="", "", upload!BD147)</f>
        <v>0</v>
      </c>
      <c r="BE147" s="178">
        <f>IF(TRIM(upload!$A147)="", "", upload!BE147)</f>
        <v>0</v>
      </c>
      <c r="BF147" s="178">
        <f>IF(TRIM(upload!$A147)="", "", upload!BF147)</f>
        <v>0</v>
      </c>
      <c r="BG147" s="178">
        <f>IF(TRIM(upload!$A147)="", "", upload!BG147)</f>
        <v>0</v>
      </c>
      <c r="BH147" s="178">
        <f>IF(TRIM(upload!$A147)="", "", upload!BH147)</f>
        <v>0</v>
      </c>
      <c r="BI147" s="178">
        <f>IF(TRIM(upload!$A147)="", "", upload!BI147)</f>
        <v>0</v>
      </c>
      <c r="BJ147" s="178">
        <f>IF(TRIM(upload!$A147)="", "", upload!BJ147)</f>
        <v>0</v>
      </c>
      <c r="BK147" s="178">
        <f>IF(TRIM(upload!$A147)="", "", upload!BK147)</f>
        <v>0</v>
      </c>
      <c r="BL147" s="178">
        <f>IF(TRIM(upload!$A147)="", "", upload!BL147)</f>
        <v>0</v>
      </c>
      <c r="BM147" s="178">
        <f>IF(TRIM(upload!$A147)="", "", upload!BM147)</f>
        <v>0</v>
      </c>
      <c r="BN147" s="178">
        <f>IF(TRIM(upload!$A147)="", "", upload!BN147)</f>
        <v>0</v>
      </c>
      <c r="BO147" s="178">
        <f>IF(TRIM(upload!$A147)="", "", upload!BO147)</f>
        <v>0</v>
      </c>
      <c r="BP147" s="178">
        <f>IF(TRIM(upload!$A147)="", "", upload!BP147)</f>
        <v>0</v>
      </c>
      <c r="BQ147" s="84"/>
      <c r="BR147" s="84">
        <f>IF(upload!$A147&lt;&gt;"", upload!BR147, "")</f>
        <v>0</v>
      </c>
    </row>
    <row r="148" spans="1:70">
      <c r="A148" s="188" t="str">
        <f>IF(upload!$A148&lt;&gt;"", upload!A148, "")</f>
        <v>Bioracer Education First  Black Female Team Bib Shorts 28036</v>
      </c>
      <c r="B148" s="178" t="str">
        <f>IF(TRIM(upload!$A148)="", "", upload!B148)</f>
        <v/>
      </c>
      <c r="C148" s="178">
        <f>IF(TRIM(upload!$A148)="", "", upload!C148)</f>
        <v>0</v>
      </c>
      <c r="D148" s="178" t="str">
        <f>IF(TRIM(upload!$A148)="", "", upload!D148)</f>
        <v/>
      </c>
      <c r="E148" s="178">
        <f>IF(TRIM(upload!$A148)="", "", upload!E148)</f>
        <v>0</v>
      </c>
      <c r="F148" s="178" t="str">
        <f>IF(TRIM(upload!$A148)="", "", upload!F148)</f>
        <v/>
      </c>
      <c r="G148" s="178">
        <f>IF(TRIM(upload!$A148)="", "", upload!G148)</f>
        <v>0</v>
      </c>
      <c r="H148" s="178">
        <f>IF(TRIM(upload!$A148)="", "", upload!H148)</f>
        <v>0</v>
      </c>
      <c r="I148" s="178" t="str">
        <f>IF(TRIM(upload!$A148)="", "", upload!I148)</f>
        <v/>
      </c>
      <c r="J148" s="178" t="str">
        <f>IF(TRIM(upload!$A148)="", "", upload!J148)</f>
        <v/>
      </c>
      <c r="K148" s="178">
        <f>IF(TRIM(upload!$A148)="", "", upload!K148)</f>
        <v>0</v>
      </c>
      <c r="L148" s="178">
        <f>IF(TRIM(upload!$A148)="", "", upload!L148)</f>
        <v>0</v>
      </c>
      <c r="M148" s="178">
        <f>IF(TRIM(upload!$A148)="", "", upload!M148)</f>
        <v>0</v>
      </c>
      <c r="N148" s="178">
        <f>IF(TRIM(upload!$A148)="", "", upload!N148)</f>
        <v>0</v>
      </c>
      <c r="O148" s="178" t="str">
        <f>IF(TRIM(upload!$A148)="", "", upload!O148)</f>
        <v/>
      </c>
      <c r="P148" s="178" t="str">
        <f>IF(TRIM(upload!$A148)="", "", upload!P148)</f>
        <v/>
      </c>
      <c r="Q148" s="178">
        <f>IF(TRIM(upload!$A148)="", "", upload!Q148)</f>
        <v>0</v>
      </c>
      <c r="R148" s="178" t="str">
        <f>IF(TRIM(upload!$A148)="", "", upload!R148)</f>
        <v/>
      </c>
      <c r="S148" s="178">
        <f>IF(TRIM(upload!$A148)="", "", upload!S148)</f>
        <v>0</v>
      </c>
      <c r="T148" s="178">
        <f>IF(TRIM(upload!$A148)="", "", upload!T148)</f>
        <v>0</v>
      </c>
      <c r="U148" s="178" t="str">
        <f>IF(TRIM(upload!$A148)="", "", upload!U148)</f>
        <v/>
      </c>
      <c r="V148" s="178" t="str">
        <f>IF(TRIM(upload!$A148)="", "", upload!V148)</f>
        <v/>
      </c>
      <c r="W148" s="178">
        <f>IF(TRIM(upload!$A148)="", "", upload!W148)</f>
        <v>0</v>
      </c>
      <c r="X148" s="178">
        <f>IF(TRIM(upload!$A148)="", "", upload!X148)</f>
        <v>0</v>
      </c>
      <c r="Y148" s="178" t="str">
        <f>IF(TRIM(upload!$A148)="", "", upload!Y148)</f>
        <v/>
      </c>
      <c r="Z148" s="178">
        <f>IF(TRIM(upload!$A148)="", "", upload!Z148)</f>
        <v>0</v>
      </c>
      <c r="AA148" s="178">
        <f>IF(TRIM(upload!$A148)="", "", upload!AA148)</f>
        <v>3</v>
      </c>
      <c r="AB148" s="178" t="str">
        <f>IF(TRIM(upload!$A148)="", "", upload!AB148)</f>
        <v>Bioracer Education First  Black Female Team Bib Shorts</v>
      </c>
      <c r="AC148" s="178">
        <f>IF(TRIM(upload!$A148)="", "", upload!AC148)</f>
        <v>0</v>
      </c>
      <c r="AD148" s="178" t="str">
        <f>IF(TRIM(upload!$A148)="", "", upload!AD148)</f>
        <v/>
      </c>
      <c r="AE148" s="178">
        <f>IF(TRIM(upload!$A148)="", "", upload!AE148)</f>
        <v>0</v>
      </c>
      <c r="AF148" s="178">
        <f>IF(TRIM(upload!$A148)="", "", upload!AF148)</f>
        <v>0</v>
      </c>
      <c r="AG148" s="178" t="str">
        <f>IF(TRIM(upload!$A148)="", "", upload!AG148)</f>
        <v/>
      </c>
      <c r="AH148" s="178">
        <f>IF(TRIM(upload!$A148)="", "", upload!AH148)</f>
        <v>0</v>
      </c>
      <c r="AI148" s="178">
        <f>IF(TRIM(upload!$A148)="", "", upload!AI148)</f>
        <v>0</v>
      </c>
      <c r="AJ148" s="178" t="str">
        <f>IF(TRIM(upload!$A148)="", "", upload!AJ148)</f>
        <v/>
      </c>
      <c r="AK148" s="178">
        <f>IF(TRIM(upload!$A148)="", "", upload!AK148)</f>
        <v>0</v>
      </c>
      <c r="AL148" s="178">
        <f>IF(TRIM(upload!$A148)="", "", upload!AL148)</f>
        <v>0</v>
      </c>
      <c r="AM148" s="178">
        <f>IF(TRIM(upload!$A148)="", "", upload!AM148)</f>
        <v>0</v>
      </c>
      <c r="AN148" s="178">
        <f>IF(TRIM(upload!$A148)="", "", upload!AN148)</f>
        <v>0</v>
      </c>
      <c r="AO148" s="178">
        <f>IF(TRIM(upload!$A148)="", "", upload!AO148)</f>
        <v>0</v>
      </c>
      <c r="AP148" s="178">
        <f>IF(TRIM(upload!$A148)="", "", upload!AP148)</f>
        <v>0</v>
      </c>
      <c r="AQ148" s="178">
        <f>IF(TRIM(upload!$A148)="", "", upload!AQ148)</f>
        <v>0</v>
      </c>
      <c r="AR148" s="178">
        <f>IF(TRIM(upload!$A148)="", "", upload!AR148)</f>
        <v>0</v>
      </c>
      <c r="AS148" s="178">
        <f>IF(TRIM(upload!$A148)="", "", upload!AS148)</f>
        <v>0</v>
      </c>
      <c r="AT148" s="178" t="str">
        <f>IF(TRIM(upload!$A148)="", "", upload!AT148)</f>
        <v/>
      </c>
      <c r="AU148" s="178">
        <f>IF(TRIM(upload!$A148)="", "", upload!AU148)</f>
        <v>0</v>
      </c>
      <c r="AV148" s="178">
        <f>IF(TRIM(upload!$A148)="", "", upload!AV148)</f>
        <v>0</v>
      </c>
      <c r="AW148" s="178">
        <f>IF(TRIM(upload!$A148)="", "", upload!AW148)</f>
        <v>0</v>
      </c>
      <c r="AX148" s="178">
        <f>IF(TRIM(upload!$A148)="", "", upload!AX148)</f>
        <v>0</v>
      </c>
      <c r="AY148" s="178">
        <f>IF(TRIM(upload!$A148)="", "", upload!AY148)</f>
        <v>0</v>
      </c>
      <c r="AZ148" s="178">
        <f>IF(TRIM(upload!$A148)="", "", upload!AZ148)</f>
        <v>0</v>
      </c>
      <c r="BA148" s="178">
        <f>IF(TRIM(upload!$A148)="", "", upload!BA148)</f>
        <v>0</v>
      </c>
      <c r="BB148" s="178">
        <f>IF(TRIM(upload!$A148)="", "", upload!BB148)</f>
        <v>0</v>
      </c>
      <c r="BC148" s="178">
        <f>IF(TRIM(upload!$A148)="", "", upload!BC148)</f>
        <v>0</v>
      </c>
      <c r="BD148" s="178">
        <f>IF(TRIM(upload!$A148)="", "", upload!BD148)</f>
        <v>0</v>
      </c>
      <c r="BE148" s="178">
        <f>IF(TRIM(upload!$A148)="", "", upload!BE148)</f>
        <v>0</v>
      </c>
      <c r="BF148" s="178">
        <f>IF(TRIM(upload!$A148)="", "", upload!BF148)</f>
        <v>0</v>
      </c>
      <c r="BG148" s="178">
        <f>IF(TRIM(upload!$A148)="", "", upload!BG148)</f>
        <v>0</v>
      </c>
      <c r="BH148" s="178">
        <f>IF(TRIM(upload!$A148)="", "", upload!BH148)</f>
        <v>0</v>
      </c>
      <c r="BI148" s="178">
        <f>IF(TRIM(upload!$A148)="", "", upload!BI148)</f>
        <v>0</v>
      </c>
      <c r="BJ148" s="178">
        <f>IF(TRIM(upload!$A148)="", "", upload!BJ148)</f>
        <v>0</v>
      </c>
      <c r="BK148" s="178">
        <f>IF(TRIM(upload!$A148)="", "", upload!BK148)</f>
        <v>0</v>
      </c>
      <c r="BL148" s="178">
        <f>IF(TRIM(upload!$A148)="", "", upload!BL148)</f>
        <v>0</v>
      </c>
      <c r="BM148" s="178">
        <f>IF(TRIM(upload!$A148)="", "", upload!BM148)</f>
        <v>0</v>
      </c>
      <c r="BN148" s="178">
        <f>IF(TRIM(upload!$A148)="", "", upload!BN148)</f>
        <v>0</v>
      </c>
      <c r="BO148" s="178">
        <f>IF(TRIM(upload!$A148)="", "", upload!BO148)</f>
        <v>0</v>
      </c>
      <c r="BP148" s="178">
        <f>IF(TRIM(upload!$A148)="", "", upload!BP148)</f>
        <v>0</v>
      </c>
      <c r="BQ148" s="84"/>
      <c r="BR148" s="84">
        <f>IF(upload!$A148&lt;&gt;"", upload!BR148, "")</f>
        <v>0</v>
      </c>
    </row>
    <row r="149" spans="1:70">
      <c r="A149" s="188" t="str">
        <f>IF(upload!$A149&lt;&gt;"", upload!A149, "")</f>
        <v>Bioracer Education First  Black Female Team Bib Shorts 28036</v>
      </c>
      <c r="B149" s="178" t="str">
        <f>IF(TRIM(upload!$A149)="", "", upload!B149)</f>
        <v/>
      </c>
      <c r="C149" s="178">
        <f>IF(TRIM(upload!$A149)="", "", upload!C149)</f>
        <v>0</v>
      </c>
      <c r="D149" s="178" t="str">
        <f>IF(TRIM(upload!$A149)="", "", upload!D149)</f>
        <v/>
      </c>
      <c r="E149" s="178">
        <f>IF(TRIM(upload!$A149)="", "", upload!E149)</f>
        <v>0</v>
      </c>
      <c r="F149" s="178" t="str">
        <f>IF(TRIM(upload!$A149)="", "", upload!F149)</f>
        <v/>
      </c>
      <c r="G149" s="178">
        <f>IF(TRIM(upload!$A149)="", "", upload!G149)</f>
        <v>0</v>
      </c>
      <c r="H149" s="178">
        <f>IF(TRIM(upload!$A149)="", "", upload!H149)</f>
        <v>0</v>
      </c>
      <c r="I149" s="178" t="str">
        <f>IF(TRIM(upload!$A149)="", "", upload!I149)</f>
        <v/>
      </c>
      <c r="J149" s="178" t="str">
        <f>IF(TRIM(upload!$A149)="", "", upload!J149)</f>
        <v/>
      </c>
      <c r="K149" s="178">
        <f>IF(TRIM(upload!$A149)="", "", upload!K149)</f>
        <v>0</v>
      </c>
      <c r="L149" s="178">
        <f>IF(TRIM(upload!$A149)="", "", upload!L149)</f>
        <v>0</v>
      </c>
      <c r="M149" s="178">
        <f>IF(TRIM(upload!$A149)="", "", upload!M149)</f>
        <v>0</v>
      </c>
      <c r="N149" s="178">
        <f>IF(TRIM(upload!$A149)="", "", upload!N149)</f>
        <v>0</v>
      </c>
      <c r="O149" s="178" t="str">
        <f>IF(TRIM(upload!$A149)="", "", upload!O149)</f>
        <v/>
      </c>
      <c r="P149" s="178" t="str">
        <f>IF(TRIM(upload!$A149)="", "", upload!P149)</f>
        <v/>
      </c>
      <c r="Q149" s="178">
        <f>IF(TRIM(upload!$A149)="", "", upload!Q149)</f>
        <v>0</v>
      </c>
      <c r="R149" s="178" t="str">
        <f>IF(TRIM(upload!$A149)="", "", upload!R149)</f>
        <v/>
      </c>
      <c r="S149" s="178">
        <f>IF(TRIM(upload!$A149)="", "", upload!S149)</f>
        <v>0</v>
      </c>
      <c r="T149" s="178">
        <f>IF(TRIM(upload!$A149)="", "", upload!T149)</f>
        <v>0</v>
      </c>
      <c r="U149" s="178" t="str">
        <f>IF(TRIM(upload!$A149)="", "", upload!U149)</f>
        <v/>
      </c>
      <c r="V149" s="178" t="str">
        <f>IF(TRIM(upload!$A149)="", "", upload!V149)</f>
        <v/>
      </c>
      <c r="W149" s="178">
        <f>IF(TRIM(upload!$A149)="", "", upload!W149)</f>
        <v>0</v>
      </c>
      <c r="X149" s="178">
        <f>IF(TRIM(upload!$A149)="", "", upload!X149)</f>
        <v>0</v>
      </c>
      <c r="Y149" s="178" t="str">
        <f>IF(TRIM(upload!$A149)="", "", upload!Y149)</f>
        <v/>
      </c>
      <c r="Z149" s="178">
        <f>IF(TRIM(upload!$A149)="", "", upload!Z149)</f>
        <v>0</v>
      </c>
      <c r="AA149" s="178">
        <f>IF(TRIM(upload!$A149)="", "", upload!AA149)</f>
        <v>4</v>
      </c>
      <c r="AB149" s="178" t="str">
        <f>IF(TRIM(upload!$A149)="", "", upload!AB149)</f>
        <v>Bioracer Education First  Black Female Team Bib Shorts</v>
      </c>
      <c r="AC149" s="178">
        <f>IF(TRIM(upload!$A149)="", "", upload!AC149)</f>
        <v>0</v>
      </c>
      <c r="AD149" s="178" t="str">
        <f>IF(TRIM(upload!$A149)="", "", upload!AD149)</f>
        <v/>
      </c>
      <c r="AE149" s="178">
        <f>IF(TRIM(upload!$A149)="", "", upload!AE149)</f>
        <v>0</v>
      </c>
      <c r="AF149" s="178">
        <f>IF(TRIM(upload!$A149)="", "", upload!AF149)</f>
        <v>0</v>
      </c>
      <c r="AG149" s="178" t="str">
        <f>IF(TRIM(upload!$A149)="", "", upload!AG149)</f>
        <v/>
      </c>
      <c r="AH149" s="178">
        <f>IF(TRIM(upload!$A149)="", "", upload!AH149)</f>
        <v>0</v>
      </c>
      <c r="AI149" s="178">
        <f>IF(TRIM(upload!$A149)="", "", upload!AI149)</f>
        <v>0</v>
      </c>
      <c r="AJ149" s="178" t="str">
        <f>IF(TRIM(upload!$A149)="", "", upload!AJ149)</f>
        <v/>
      </c>
      <c r="AK149" s="178">
        <f>IF(TRIM(upload!$A149)="", "", upload!AK149)</f>
        <v>0</v>
      </c>
      <c r="AL149" s="178">
        <f>IF(TRIM(upload!$A149)="", "", upload!AL149)</f>
        <v>0</v>
      </c>
      <c r="AM149" s="178">
        <f>IF(TRIM(upload!$A149)="", "", upload!AM149)</f>
        <v>0</v>
      </c>
      <c r="AN149" s="178">
        <f>IF(TRIM(upload!$A149)="", "", upload!AN149)</f>
        <v>0</v>
      </c>
      <c r="AO149" s="178">
        <f>IF(TRIM(upload!$A149)="", "", upload!AO149)</f>
        <v>0</v>
      </c>
      <c r="AP149" s="178">
        <f>IF(TRIM(upload!$A149)="", "", upload!AP149)</f>
        <v>0</v>
      </c>
      <c r="AQ149" s="178">
        <f>IF(TRIM(upload!$A149)="", "", upload!AQ149)</f>
        <v>0</v>
      </c>
      <c r="AR149" s="178">
        <f>IF(TRIM(upload!$A149)="", "", upload!AR149)</f>
        <v>0</v>
      </c>
      <c r="AS149" s="178">
        <f>IF(TRIM(upload!$A149)="", "", upload!AS149)</f>
        <v>0</v>
      </c>
      <c r="AT149" s="178" t="str">
        <f>IF(TRIM(upload!$A149)="", "", upload!AT149)</f>
        <v/>
      </c>
      <c r="AU149" s="178">
        <f>IF(TRIM(upload!$A149)="", "", upload!AU149)</f>
        <v>0</v>
      </c>
      <c r="AV149" s="178">
        <f>IF(TRIM(upload!$A149)="", "", upload!AV149)</f>
        <v>0</v>
      </c>
      <c r="AW149" s="178">
        <f>IF(TRIM(upload!$A149)="", "", upload!AW149)</f>
        <v>0</v>
      </c>
      <c r="AX149" s="178">
        <f>IF(TRIM(upload!$A149)="", "", upload!AX149)</f>
        <v>0</v>
      </c>
      <c r="AY149" s="178">
        <f>IF(TRIM(upload!$A149)="", "", upload!AY149)</f>
        <v>0</v>
      </c>
      <c r="AZ149" s="178">
        <f>IF(TRIM(upload!$A149)="", "", upload!AZ149)</f>
        <v>0</v>
      </c>
      <c r="BA149" s="178">
        <f>IF(TRIM(upload!$A149)="", "", upload!BA149)</f>
        <v>0</v>
      </c>
      <c r="BB149" s="178">
        <f>IF(TRIM(upload!$A149)="", "", upload!BB149)</f>
        <v>0</v>
      </c>
      <c r="BC149" s="178">
        <f>IF(TRIM(upload!$A149)="", "", upload!BC149)</f>
        <v>0</v>
      </c>
      <c r="BD149" s="178">
        <f>IF(TRIM(upload!$A149)="", "", upload!BD149)</f>
        <v>0</v>
      </c>
      <c r="BE149" s="178">
        <f>IF(TRIM(upload!$A149)="", "", upload!BE149)</f>
        <v>0</v>
      </c>
      <c r="BF149" s="178">
        <f>IF(TRIM(upload!$A149)="", "", upload!BF149)</f>
        <v>0</v>
      </c>
      <c r="BG149" s="178">
        <f>IF(TRIM(upload!$A149)="", "", upload!BG149)</f>
        <v>0</v>
      </c>
      <c r="BH149" s="178">
        <f>IF(TRIM(upload!$A149)="", "", upload!BH149)</f>
        <v>0</v>
      </c>
      <c r="BI149" s="178">
        <f>IF(TRIM(upload!$A149)="", "", upload!BI149)</f>
        <v>0</v>
      </c>
      <c r="BJ149" s="178">
        <f>IF(TRIM(upload!$A149)="", "", upload!BJ149)</f>
        <v>0</v>
      </c>
      <c r="BK149" s="178">
        <f>IF(TRIM(upload!$A149)="", "", upload!BK149)</f>
        <v>0</v>
      </c>
      <c r="BL149" s="178">
        <f>IF(TRIM(upload!$A149)="", "", upload!BL149)</f>
        <v>0</v>
      </c>
      <c r="BM149" s="178">
        <f>IF(TRIM(upload!$A149)="", "", upload!BM149)</f>
        <v>0</v>
      </c>
      <c r="BN149" s="178">
        <f>IF(TRIM(upload!$A149)="", "", upload!BN149)</f>
        <v>0</v>
      </c>
      <c r="BO149" s="178">
        <f>IF(TRIM(upload!$A149)="", "", upload!BO149)</f>
        <v>0</v>
      </c>
      <c r="BP149" s="178">
        <f>IF(TRIM(upload!$A149)="", "", upload!BP149)</f>
        <v>0</v>
      </c>
      <c r="BQ149" s="84"/>
      <c r="BR149" s="84">
        <f>IF(upload!$A149&lt;&gt;"", upload!BR149, "")</f>
        <v>0</v>
      </c>
    </row>
    <row r="150" spans="1:70">
      <c r="A150" s="188" t="str">
        <f>IF(upload!$A150&lt;&gt;"", upload!A150, "")</f>
        <v>Bioracer Education First  Black Female Team Bib Shorts 28037</v>
      </c>
      <c r="B150" s="178" t="str">
        <f>IF(TRIM(upload!$A150)="", "", upload!B150)</f>
        <v>Bioracer Education First  Black Female Team Bib Shorts</v>
      </c>
      <c r="C150" s="178" t="str">
        <f ca="1">IF(TRIM(upload!$A150)="", "", upload!C150)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00028037 2-D-9&lt;/body&gt;&lt;/html&gt;</v>
      </c>
      <c r="D150" s="178" t="str">
        <f>IF(TRIM(upload!$A150)="", "", upload!D150)</f>
        <v>vc80</v>
      </c>
      <c r="E150" s="178" t="str">
        <f>IF(TRIM(upload!$A150)="", "", upload!E150)</f>
        <v>Sporting Goods &gt; Outdoor Recreation &gt; Cycling &gt; Cycling Apparel &amp; Accessories</v>
      </c>
      <c r="F150" s="178" t="str">
        <f>IF(TRIM(upload!$A150)="", "", upload!F150)</f>
        <v>Bib shorts</v>
      </c>
      <c r="G150" s="178" t="str">
        <f>IF(TRIM(upload!$A150)="", "", upload!G150)</f>
        <v>New Arrivals, __label:New Arrivals</v>
      </c>
      <c r="H150" s="178" t="b">
        <f>IF(TRIM(upload!$A150)="", "", upload!H150)</f>
        <v>0</v>
      </c>
      <c r="I150" s="178" t="str">
        <f>IF(TRIM(upload!$A150)="", "", upload!I150)</f>
        <v>Size</v>
      </c>
      <c r="J150" s="178" t="str">
        <f>IF(TRIM(upload!$A150)="", "", upload!J150)</f>
        <v>XL</v>
      </c>
      <c r="K150" s="178">
        <f>IF(TRIM(upload!$A150)="", "", upload!K150)</f>
        <v>0</v>
      </c>
      <c r="L150" s="178">
        <f>IF(TRIM(upload!$A150)="", "", upload!L150)</f>
        <v>0</v>
      </c>
      <c r="M150" s="178">
        <f>IF(TRIM(upload!$A150)="", "", upload!M150)</f>
        <v>0</v>
      </c>
      <c r="N150" s="178">
        <f>IF(TRIM(upload!$A150)="", "", upload!N150)</f>
        <v>0</v>
      </c>
      <c r="O150" s="178" t="str">
        <f>IF(TRIM(upload!$A150)="", "", upload!O150)</f>
        <v>00028037 2-D-9</v>
      </c>
      <c r="P150" s="178">
        <f>IF(TRIM(upload!$A150)="", "", upload!P150)</f>
        <v>250</v>
      </c>
      <c r="Q150" s="178" t="str">
        <f>IF(TRIM(upload!$A150)="", "", upload!Q150)</f>
        <v>shopify</v>
      </c>
      <c r="R150" s="178">
        <f>IF(TRIM(upload!$A150)="", "", upload!R150)</f>
        <v>3</v>
      </c>
      <c r="S150" s="178" t="str">
        <f>IF(TRIM(upload!$A150)="", "", upload!S150)</f>
        <v>deny</v>
      </c>
      <c r="T150" s="178" t="str">
        <f>IF(TRIM(upload!$A150)="", "", upload!T150)</f>
        <v>manual</v>
      </c>
      <c r="U150" s="178">
        <f>IF(TRIM(upload!$A150)="", "", upload!U150)</f>
        <v>47.988</v>
      </c>
      <c r="V150" s="178">
        <f>IF(TRIM(upload!$A150)="", "", upload!V150)</f>
        <v>0</v>
      </c>
      <c r="W150" s="178" t="b">
        <f>IF(TRIM(upload!$A150)="", "", upload!W150)</f>
        <v>1</v>
      </c>
      <c r="X150" s="178" t="b">
        <f>IF(TRIM(upload!$A150)="", "", upload!X150)</f>
        <v>1</v>
      </c>
      <c r="Y150" s="178" t="str">
        <f>IF(TRIM(upload!$A150)="", "", upload!Y150)</f>
        <v>28037</v>
      </c>
      <c r="Z150" s="178">
        <f>IF(TRIM(upload!$A150)="", "", upload!Z150)</f>
        <v>0</v>
      </c>
      <c r="AA150" s="178">
        <f>IF(TRIM(upload!$A150)="", "", upload!AA150)</f>
        <v>1</v>
      </c>
      <c r="AB150" s="178" t="str">
        <f>IF(TRIM(upload!$A150)="", "", upload!AB150)</f>
        <v>Bioracer Education First  Black Female Team Bib Shorts</v>
      </c>
      <c r="AC150" s="178" t="b">
        <f>IF(TRIM(upload!$A150)="", "", upload!AC150)</f>
        <v>0</v>
      </c>
      <c r="AD150" s="178" t="str">
        <f>IF(TRIM(upload!$A150)="", "", upload!AD150)</f>
        <v>Bioracer Education First  Black Female Team Bib Shorts</v>
      </c>
      <c r="AE150" s="178">
        <f>IF(TRIM(upload!$A150)="", "", upload!AE150)</f>
        <v>0</v>
      </c>
      <c r="AF150" s="178" t="str">
        <f>IF(TRIM(upload!$A150)="", "", upload!AF150)</f>
        <v>Cycling Apparel &amp; Accessories</v>
      </c>
      <c r="AG150" s="178" t="str">
        <f>IF(TRIM(upload!$A150)="", "", upload!AG150)</f>
        <v>female</v>
      </c>
      <c r="AH150" s="178">
        <f>IF(TRIM(upload!$A150)="", "", upload!AH150)</f>
        <v>0</v>
      </c>
      <c r="AI150" s="178">
        <f>IF(TRIM(upload!$A150)="", "", upload!AI150)</f>
        <v>0</v>
      </c>
      <c r="AJ150" s="178" t="str">
        <f>IF(TRIM(upload!$A150)="", "", upload!AJ150)</f>
        <v>used</v>
      </c>
      <c r="AK150" s="178" t="b">
        <f>IF(TRIM(upload!$A150)="", "", upload!AK150)</f>
        <v>1</v>
      </c>
      <c r="AL150" s="178">
        <f>IF(TRIM(upload!$A150)="", "", upload!AL150)</f>
        <v>0</v>
      </c>
      <c r="AM150" s="178">
        <f>IF(TRIM(upload!$A150)="", "", upload!AM150)</f>
        <v>0</v>
      </c>
      <c r="AN150" s="178">
        <f>IF(TRIM(upload!$A150)="", "", upload!AN150)</f>
        <v>0</v>
      </c>
      <c r="AO150" s="178">
        <f>IF(TRIM(upload!$A150)="", "", upload!AO150)</f>
        <v>0</v>
      </c>
      <c r="AP150" s="178">
        <f>IF(TRIM(upload!$A150)="", "", upload!AP150)</f>
        <v>0</v>
      </c>
      <c r="AQ150" s="178">
        <f>IF(TRIM(upload!$A150)="", "", upload!AQ150)</f>
        <v>0</v>
      </c>
      <c r="AR150" s="178" t="str">
        <f>IF(TRIM(upload!$A150)="", "", upload!AR150)</f>
        <v>kg</v>
      </c>
      <c r="AS150" s="178">
        <f>IF(TRIM(upload!$A150)="", "", upload!AS150)</f>
        <v>0</v>
      </c>
      <c r="AT150" s="178">
        <f>IF(TRIM(upload!$A150)="", "", upload!AT150)</f>
        <v>12</v>
      </c>
      <c r="AU150" s="178" t="b">
        <f>IF(TRIM(upload!$A150)="", "", upload!AU150)</f>
        <v>1</v>
      </c>
      <c r="AV150" s="178">
        <f>IF(TRIM(upload!$A150)="", "", upload!AV150)</f>
        <v>0</v>
      </c>
      <c r="AW150" s="178">
        <f>IF(TRIM(upload!$A150)="", "", upload!AW150)</f>
        <v>0</v>
      </c>
      <c r="AX150" s="178" t="b">
        <f>IF(TRIM(upload!$A150)="", "", upload!AX150)</f>
        <v>1</v>
      </c>
      <c r="AY150" s="178">
        <f>IF(TRIM(upload!$A150)="", "", upload!AY150)</f>
        <v>0</v>
      </c>
      <c r="AZ150" s="178">
        <f>IF(TRIM(upload!$A150)="", "", upload!AZ150)</f>
        <v>0</v>
      </c>
      <c r="BA150" s="178" t="b">
        <f>IF(TRIM(upload!$A150)="", "", upload!BA150)</f>
        <v>1</v>
      </c>
      <c r="BB150" s="178">
        <f>IF(TRIM(upload!$A150)="", "", upload!BB150)</f>
        <v>0</v>
      </c>
      <c r="BC150" s="178">
        <f>IF(TRIM(upload!$A150)="", "", upload!BC150)</f>
        <v>0</v>
      </c>
      <c r="BD150" s="178" t="b">
        <f>IF(TRIM(upload!$A150)="", "", upload!BD150)</f>
        <v>1</v>
      </c>
      <c r="BE150" s="178">
        <f>IF(TRIM(upload!$A150)="", "", upload!BE150)</f>
        <v>0</v>
      </c>
      <c r="BF150" s="178">
        <f>IF(TRIM(upload!$A150)="", "", upload!BF150)</f>
        <v>0</v>
      </c>
      <c r="BG150" s="178" t="b">
        <f>IF(TRIM(upload!$A150)="", "", upload!BG150)</f>
        <v>1</v>
      </c>
      <c r="BH150" s="178">
        <f>IF(TRIM(upload!$A150)="", "", upload!BH150)</f>
        <v>0</v>
      </c>
      <c r="BI150" s="178">
        <f>IF(TRIM(upload!$A150)="", "", upload!BI150)</f>
        <v>0</v>
      </c>
      <c r="BJ150" s="178" t="b">
        <f>IF(TRIM(upload!$A150)="", "", upload!BJ150)</f>
        <v>1</v>
      </c>
      <c r="BK150" s="178">
        <f>IF(TRIM(upload!$A150)="", "", upload!BK150)</f>
        <v>0</v>
      </c>
      <c r="BL150" s="178">
        <f>IF(TRIM(upload!$A150)="", "", upload!BL150)</f>
        <v>0</v>
      </c>
      <c r="BM150" s="178" t="b">
        <f>IF(TRIM(upload!$A150)="", "", upload!BM150)</f>
        <v>1</v>
      </c>
      <c r="BN150" s="178">
        <f>IF(TRIM(upload!$A150)="", "", upload!BN150)</f>
        <v>0</v>
      </c>
      <c r="BO150" s="178">
        <f>IF(TRIM(upload!$A150)="", "", upload!BO150)</f>
        <v>0</v>
      </c>
      <c r="BP150" s="178" t="str">
        <f>IF(TRIM(upload!$A150)="", "", upload!BP150)</f>
        <v>draft</v>
      </c>
      <c r="BQ150" s="84"/>
      <c r="BR150" s="84">
        <f>IF(upload!$A150&lt;&gt;"", upload!BR150, "")</f>
        <v>0</v>
      </c>
    </row>
    <row r="151" spans="1:70">
      <c r="A151" s="188" t="str">
        <f>IF(upload!$A151&lt;&gt;"", upload!A151, "")</f>
        <v>Bioracer Education First  Black Female Team Bib Shorts 28037</v>
      </c>
      <c r="B151" s="178" t="str">
        <f>IF(TRIM(upload!$A151)="", "", upload!B151)</f>
        <v/>
      </c>
      <c r="C151" s="178">
        <f>IF(TRIM(upload!$A151)="", "", upload!C151)</f>
        <v>0</v>
      </c>
      <c r="D151" s="178" t="str">
        <f>IF(TRIM(upload!$A151)="", "", upload!D151)</f>
        <v/>
      </c>
      <c r="E151" s="178">
        <f>IF(TRIM(upload!$A151)="", "", upload!E151)</f>
        <v>0</v>
      </c>
      <c r="F151" s="178" t="str">
        <f>IF(TRIM(upload!$A151)="", "", upload!F151)</f>
        <v/>
      </c>
      <c r="G151" s="178">
        <f>IF(TRIM(upload!$A151)="", "", upload!G151)</f>
        <v>0</v>
      </c>
      <c r="H151" s="178">
        <f>IF(TRIM(upload!$A151)="", "", upload!H151)</f>
        <v>0</v>
      </c>
      <c r="I151" s="178" t="str">
        <f>IF(TRIM(upload!$A151)="", "", upload!I151)</f>
        <v/>
      </c>
      <c r="J151" s="178" t="str">
        <f>IF(TRIM(upload!$A151)="", "", upload!J151)</f>
        <v/>
      </c>
      <c r="K151" s="178">
        <f>IF(TRIM(upload!$A151)="", "", upload!K151)</f>
        <v>0</v>
      </c>
      <c r="L151" s="178">
        <f>IF(TRIM(upload!$A151)="", "", upload!L151)</f>
        <v>0</v>
      </c>
      <c r="M151" s="178">
        <f>IF(TRIM(upload!$A151)="", "", upload!M151)</f>
        <v>0</v>
      </c>
      <c r="N151" s="178">
        <f>IF(TRIM(upload!$A151)="", "", upload!N151)</f>
        <v>0</v>
      </c>
      <c r="O151" s="178" t="str">
        <f>IF(TRIM(upload!$A151)="", "", upload!O151)</f>
        <v/>
      </c>
      <c r="P151" s="178" t="str">
        <f>IF(TRIM(upload!$A151)="", "", upload!P151)</f>
        <v/>
      </c>
      <c r="Q151" s="178">
        <f>IF(TRIM(upload!$A151)="", "", upload!Q151)</f>
        <v>0</v>
      </c>
      <c r="R151" s="178" t="str">
        <f>IF(TRIM(upload!$A151)="", "", upload!R151)</f>
        <v/>
      </c>
      <c r="S151" s="178">
        <f>IF(TRIM(upload!$A151)="", "", upload!S151)</f>
        <v>0</v>
      </c>
      <c r="T151" s="178">
        <f>IF(TRIM(upload!$A151)="", "", upload!T151)</f>
        <v>0</v>
      </c>
      <c r="U151" s="178" t="str">
        <f>IF(TRIM(upload!$A151)="", "", upload!U151)</f>
        <v/>
      </c>
      <c r="V151" s="178" t="str">
        <f>IF(TRIM(upload!$A151)="", "", upload!V151)</f>
        <v/>
      </c>
      <c r="W151" s="178">
        <f>IF(TRIM(upload!$A151)="", "", upload!W151)</f>
        <v>0</v>
      </c>
      <c r="X151" s="178">
        <f>IF(TRIM(upload!$A151)="", "", upload!X151)</f>
        <v>0</v>
      </c>
      <c r="Y151" s="178" t="str">
        <f>IF(TRIM(upload!$A151)="", "", upload!Y151)</f>
        <v/>
      </c>
      <c r="Z151" s="178">
        <f>IF(TRIM(upload!$A151)="", "", upload!Z151)</f>
        <v>0</v>
      </c>
      <c r="AA151" s="178">
        <f>IF(TRIM(upload!$A151)="", "", upload!AA151)</f>
        <v>2</v>
      </c>
      <c r="AB151" s="178" t="str">
        <f>IF(TRIM(upload!$A151)="", "", upload!AB151)</f>
        <v>Bioracer Education First  Black Female Team Bib Shorts</v>
      </c>
      <c r="AC151" s="178">
        <f>IF(TRIM(upload!$A151)="", "", upload!AC151)</f>
        <v>0</v>
      </c>
      <c r="AD151" s="178" t="str">
        <f>IF(TRIM(upload!$A151)="", "", upload!AD151)</f>
        <v/>
      </c>
      <c r="AE151" s="178">
        <f>IF(TRIM(upload!$A151)="", "", upload!AE151)</f>
        <v>0</v>
      </c>
      <c r="AF151" s="178">
        <f>IF(TRIM(upload!$A151)="", "", upload!AF151)</f>
        <v>0</v>
      </c>
      <c r="AG151" s="178" t="str">
        <f>IF(TRIM(upload!$A151)="", "", upload!AG151)</f>
        <v/>
      </c>
      <c r="AH151" s="178">
        <f>IF(TRIM(upload!$A151)="", "", upload!AH151)</f>
        <v>0</v>
      </c>
      <c r="AI151" s="178">
        <f>IF(TRIM(upload!$A151)="", "", upload!AI151)</f>
        <v>0</v>
      </c>
      <c r="AJ151" s="178" t="str">
        <f>IF(TRIM(upload!$A151)="", "", upload!AJ151)</f>
        <v/>
      </c>
      <c r="AK151" s="178">
        <f>IF(TRIM(upload!$A151)="", "", upload!AK151)</f>
        <v>0</v>
      </c>
      <c r="AL151" s="178">
        <f>IF(TRIM(upload!$A151)="", "", upload!AL151)</f>
        <v>0</v>
      </c>
      <c r="AM151" s="178">
        <f>IF(TRIM(upload!$A151)="", "", upload!AM151)</f>
        <v>0</v>
      </c>
      <c r="AN151" s="178">
        <f>IF(TRIM(upload!$A151)="", "", upload!AN151)</f>
        <v>0</v>
      </c>
      <c r="AO151" s="178">
        <f>IF(TRIM(upload!$A151)="", "", upload!AO151)</f>
        <v>0</v>
      </c>
      <c r="AP151" s="178">
        <f>IF(TRIM(upload!$A151)="", "", upload!AP151)</f>
        <v>0</v>
      </c>
      <c r="AQ151" s="178">
        <f>IF(TRIM(upload!$A151)="", "", upload!AQ151)</f>
        <v>0</v>
      </c>
      <c r="AR151" s="178">
        <f>IF(TRIM(upload!$A151)="", "", upload!AR151)</f>
        <v>0</v>
      </c>
      <c r="AS151" s="178">
        <f>IF(TRIM(upload!$A151)="", "", upload!AS151)</f>
        <v>0</v>
      </c>
      <c r="AT151" s="178" t="str">
        <f>IF(TRIM(upload!$A151)="", "", upload!AT151)</f>
        <v/>
      </c>
      <c r="AU151" s="178">
        <f>IF(TRIM(upload!$A151)="", "", upload!AU151)</f>
        <v>0</v>
      </c>
      <c r="AV151" s="178">
        <f>IF(TRIM(upload!$A151)="", "", upload!AV151)</f>
        <v>0</v>
      </c>
      <c r="AW151" s="178">
        <f>IF(TRIM(upload!$A151)="", "", upload!AW151)</f>
        <v>0</v>
      </c>
      <c r="AX151" s="178">
        <f>IF(TRIM(upload!$A151)="", "", upload!AX151)</f>
        <v>0</v>
      </c>
      <c r="AY151" s="178">
        <f>IF(TRIM(upload!$A151)="", "", upload!AY151)</f>
        <v>0</v>
      </c>
      <c r="AZ151" s="178">
        <f>IF(TRIM(upload!$A151)="", "", upload!AZ151)</f>
        <v>0</v>
      </c>
      <c r="BA151" s="178">
        <f>IF(TRIM(upload!$A151)="", "", upload!BA151)</f>
        <v>0</v>
      </c>
      <c r="BB151" s="178">
        <f>IF(TRIM(upload!$A151)="", "", upload!BB151)</f>
        <v>0</v>
      </c>
      <c r="BC151" s="178">
        <f>IF(TRIM(upload!$A151)="", "", upload!BC151)</f>
        <v>0</v>
      </c>
      <c r="BD151" s="178">
        <f>IF(TRIM(upload!$A151)="", "", upload!BD151)</f>
        <v>0</v>
      </c>
      <c r="BE151" s="178">
        <f>IF(TRIM(upload!$A151)="", "", upload!BE151)</f>
        <v>0</v>
      </c>
      <c r="BF151" s="178">
        <f>IF(TRIM(upload!$A151)="", "", upload!BF151)</f>
        <v>0</v>
      </c>
      <c r="BG151" s="178">
        <f>IF(TRIM(upload!$A151)="", "", upload!BG151)</f>
        <v>0</v>
      </c>
      <c r="BH151" s="178">
        <f>IF(TRIM(upload!$A151)="", "", upload!BH151)</f>
        <v>0</v>
      </c>
      <c r="BI151" s="178">
        <f>IF(TRIM(upload!$A151)="", "", upload!BI151)</f>
        <v>0</v>
      </c>
      <c r="BJ151" s="178">
        <f>IF(TRIM(upload!$A151)="", "", upload!BJ151)</f>
        <v>0</v>
      </c>
      <c r="BK151" s="178">
        <f>IF(TRIM(upload!$A151)="", "", upload!BK151)</f>
        <v>0</v>
      </c>
      <c r="BL151" s="178">
        <f>IF(TRIM(upload!$A151)="", "", upload!BL151)</f>
        <v>0</v>
      </c>
      <c r="BM151" s="178">
        <f>IF(TRIM(upload!$A151)="", "", upload!BM151)</f>
        <v>0</v>
      </c>
      <c r="BN151" s="178">
        <f>IF(TRIM(upload!$A151)="", "", upload!BN151)</f>
        <v>0</v>
      </c>
      <c r="BO151" s="178">
        <f>IF(TRIM(upload!$A151)="", "", upload!BO151)</f>
        <v>0</v>
      </c>
      <c r="BP151" s="178">
        <f>IF(TRIM(upload!$A151)="", "", upload!BP151)</f>
        <v>0</v>
      </c>
      <c r="BQ151" s="84"/>
      <c r="BR151" s="84">
        <f>IF(upload!$A151&lt;&gt;"", upload!BR151, "")</f>
        <v>0</v>
      </c>
    </row>
    <row r="152" spans="1:70">
      <c r="A152" s="188" t="str">
        <f>IF(upload!$A152&lt;&gt;"", upload!A152, "")</f>
        <v>Bioracer Education First  Black Female Team Bib Shorts 28037</v>
      </c>
      <c r="B152" s="178" t="str">
        <f>IF(TRIM(upload!$A152)="", "", upload!B152)</f>
        <v/>
      </c>
      <c r="C152" s="178">
        <f>IF(TRIM(upload!$A152)="", "", upload!C152)</f>
        <v>0</v>
      </c>
      <c r="D152" s="178" t="str">
        <f>IF(TRIM(upload!$A152)="", "", upload!D152)</f>
        <v/>
      </c>
      <c r="E152" s="178">
        <f>IF(TRIM(upload!$A152)="", "", upload!E152)</f>
        <v>0</v>
      </c>
      <c r="F152" s="178" t="str">
        <f>IF(TRIM(upload!$A152)="", "", upload!F152)</f>
        <v/>
      </c>
      <c r="G152" s="178">
        <f>IF(TRIM(upload!$A152)="", "", upload!G152)</f>
        <v>0</v>
      </c>
      <c r="H152" s="178">
        <f>IF(TRIM(upload!$A152)="", "", upload!H152)</f>
        <v>0</v>
      </c>
      <c r="I152" s="178" t="str">
        <f>IF(TRIM(upload!$A152)="", "", upload!I152)</f>
        <v/>
      </c>
      <c r="J152" s="178" t="str">
        <f>IF(TRIM(upload!$A152)="", "", upload!J152)</f>
        <v/>
      </c>
      <c r="K152" s="178">
        <f>IF(TRIM(upload!$A152)="", "", upload!K152)</f>
        <v>0</v>
      </c>
      <c r="L152" s="178">
        <f>IF(TRIM(upload!$A152)="", "", upload!L152)</f>
        <v>0</v>
      </c>
      <c r="M152" s="178">
        <f>IF(TRIM(upload!$A152)="", "", upload!M152)</f>
        <v>0</v>
      </c>
      <c r="N152" s="178">
        <f>IF(TRIM(upload!$A152)="", "", upload!N152)</f>
        <v>0</v>
      </c>
      <c r="O152" s="178" t="str">
        <f>IF(TRIM(upload!$A152)="", "", upload!O152)</f>
        <v/>
      </c>
      <c r="P152" s="178" t="str">
        <f>IF(TRIM(upload!$A152)="", "", upload!P152)</f>
        <v/>
      </c>
      <c r="Q152" s="178">
        <f>IF(TRIM(upload!$A152)="", "", upload!Q152)</f>
        <v>0</v>
      </c>
      <c r="R152" s="178" t="str">
        <f>IF(TRIM(upload!$A152)="", "", upload!R152)</f>
        <v/>
      </c>
      <c r="S152" s="178">
        <f>IF(TRIM(upload!$A152)="", "", upload!S152)</f>
        <v>0</v>
      </c>
      <c r="T152" s="178">
        <f>IF(TRIM(upload!$A152)="", "", upload!T152)</f>
        <v>0</v>
      </c>
      <c r="U152" s="178" t="str">
        <f>IF(TRIM(upload!$A152)="", "", upload!U152)</f>
        <v/>
      </c>
      <c r="V152" s="178" t="str">
        <f>IF(TRIM(upload!$A152)="", "", upload!V152)</f>
        <v/>
      </c>
      <c r="W152" s="178">
        <f>IF(TRIM(upload!$A152)="", "", upload!W152)</f>
        <v>0</v>
      </c>
      <c r="X152" s="178">
        <f>IF(TRIM(upload!$A152)="", "", upload!X152)</f>
        <v>0</v>
      </c>
      <c r="Y152" s="178" t="str">
        <f>IF(TRIM(upload!$A152)="", "", upload!Y152)</f>
        <v/>
      </c>
      <c r="Z152" s="178">
        <f>IF(TRIM(upload!$A152)="", "", upload!Z152)</f>
        <v>0</v>
      </c>
      <c r="AA152" s="178">
        <f>IF(TRIM(upload!$A152)="", "", upload!AA152)</f>
        <v>3</v>
      </c>
      <c r="AB152" s="178" t="str">
        <f>IF(TRIM(upload!$A152)="", "", upload!AB152)</f>
        <v>Bioracer Education First  Black Female Team Bib Shorts</v>
      </c>
      <c r="AC152" s="178">
        <f>IF(TRIM(upload!$A152)="", "", upload!AC152)</f>
        <v>0</v>
      </c>
      <c r="AD152" s="178" t="str">
        <f>IF(TRIM(upload!$A152)="", "", upload!AD152)</f>
        <v/>
      </c>
      <c r="AE152" s="178">
        <f>IF(TRIM(upload!$A152)="", "", upload!AE152)</f>
        <v>0</v>
      </c>
      <c r="AF152" s="178">
        <f>IF(TRIM(upload!$A152)="", "", upload!AF152)</f>
        <v>0</v>
      </c>
      <c r="AG152" s="178" t="str">
        <f>IF(TRIM(upload!$A152)="", "", upload!AG152)</f>
        <v/>
      </c>
      <c r="AH152" s="178">
        <f>IF(TRIM(upload!$A152)="", "", upload!AH152)</f>
        <v>0</v>
      </c>
      <c r="AI152" s="178">
        <f>IF(TRIM(upload!$A152)="", "", upload!AI152)</f>
        <v>0</v>
      </c>
      <c r="AJ152" s="178" t="str">
        <f>IF(TRIM(upload!$A152)="", "", upload!AJ152)</f>
        <v/>
      </c>
      <c r="AK152" s="178">
        <f>IF(TRIM(upload!$A152)="", "", upload!AK152)</f>
        <v>0</v>
      </c>
      <c r="AL152" s="178">
        <f>IF(TRIM(upload!$A152)="", "", upload!AL152)</f>
        <v>0</v>
      </c>
      <c r="AM152" s="178">
        <f>IF(TRIM(upload!$A152)="", "", upload!AM152)</f>
        <v>0</v>
      </c>
      <c r="AN152" s="178">
        <f>IF(TRIM(upload!$A152)="", "", upload!AN152)</f>
        <v>0</v>
      </c>
      <c r="AO152" s="178">
        <f>IF(TRIM(upload!$A152)="", "", upload!AO152)</f>
        <v>0</v>
      </c>
      <c r="AP152" s="178">
        <f>IF(TRIM(upload!$A152)="", "", upload!AP152)</f>
        <v>0</v>
      </c>
      <c r="AQ152" s="178">
        <f>IF(TRIM(upload!$A152)="", "", upload!AQ152)</f>
        <v>0</v>
      </c>
      <c r="AR152" s="178">
        <f>IF(TRIM(upload!$A152)="", "", upload!AR152)</f>
        <v>0</v>
      </c>
      <c r="AS152" s="178">
        <f>IF(TRIM(upload!$A152)="", "", upload!AS152)</f>
        <v>0</v>
      </c>
      <c r="AT152" s="178" t="str">
        <f>IF(TRIM(upload!$A152)="", "", upload!AT152)</f>
        <v/>
      </c>
      <c r="AU152" s="178">
        <f>IF(TRIM(upload!$A152)="", "", upload!AU152)</f>
        <v>0</v>
      </c>
      <c r="AV152" s="178">
        <f>IF(TRIM(upload!$A152)="", "", upload!AV152)</f>
        <v>0</v>
      </c>
      <c r="AW152" s="178">
        <f>IF(TRIM(upload!$A152)="", "", upload!AW152)</f>
        <v>0</v>
      </c>
      <c r="AX152" s="178">
        <f>IF(TRIM(upload!$A152)="", "", upload!AX152)</f>
        <v>0</v>
      </c>
      <c r="AY152" s="178">
        <f>IF(TRIM(upload!$A152)="", "", upload!AY152)</f>
        <v>0</v>
      </c>
      <c r="AZ152" s="178">
        <f>IF(TRIM(upload!$A152)="", "", upload!AZ152)</f>
        <v>0</v>
      </c>
      <c r="BA152" s="178">
        <f>IF(TRIM(upload!$A152)="", "", upload!BA152)</f>
        <v>0</v>
      </c>
      <c r="BB152" s="178">
        <f>IF(TRIM(upload!$A152)="", "", upload!BB152)</f>
        <v>0</v>
      </c>
      <c r="BC152" s="178">
        <f>IF(TRIM(upload!$A152)="", "", upload!BC152)</f>
        <v>0</v>
      </c>
      <c r="BD152" s="178">
        <f>IF(TRIM(upload!$A152)="", "", upload!BD152)</f>
        <v>0</v>
      </c>
      <c r="BE152" s="178">
        <f>IF(TRIM(upload!$A152)="", "", upload!BE152)</f>
        <v>0</v>
      </c>
      <c r="BF152" s="178">
        <f>IF(TRIM(upload!$A152)="", "", upload!BF152)</f>
        <v>0</v>
      </c>
      <c r="BG152" s="178">
        <f>IF(TRIM(upload!$A152)="", "", upload!BG152)</f>
        <v>0</v>
      </c>
      <c r="BH152" s="178">
        <f>IF(TRIM(upload!$A152)="", "", upload!BH152)</f>
        <v>0</v>
      </c>
      <c r="BI152" s="178">
        <f>IF(TRIM(upload!$A152)="", "", upload!BI152)</f>
        <v>0</v>
      </c>
      <c r="BJ152" s="178">
        <f>IF(TRIM(upload!$A152)="", "", upload!BJ152)</f>
        <v>0</v>
      </c>
      <c r="BK152" s="178">
        <f>IF(TRIM(upload!$A152)="", "", upload!BK152)</f>
        <v>0</v>
      </c>
      <c r="BL152" s="178">
        <f>IF(TRIM(upload!$A152)="", "", upload!BL152)</f>
        <v>0</v>
      </c>
      <c r="BM152" s="178">
        <f>IF(TRIM(upload!$A152)="", "", upload!BM152)</f>
        <v>0</v>
      </c>
      <c r="BN152" s="178">
        <f>IF(TRIM(upload!$A152)="", "", upload!BN152)</f>
        <v>0</v>
      </c>
      <c r="BO152" s="178">
        <f>IF(TRIM(upload!$A152)="", "", upload!BO152)</f>
        <v>0</v>
      </c>
      <c r="BP152" s="178">
        <f>IF(TRIM(upload!$A152)="", "", upload!BP152)</f>
        <v>0</v>
      </c>
      <c r="BQ152" s="84"/>
      <c r="BR152" s="84">
        <f>IF(upload!$A152&lt;&gt;"", upload!BR152, "")</f>
        <v>0</v>
      </c>
    </row>
    <row r="153" spans="1:70">
      <c r="A153" s="188" t="str">
        <f>IF(upload!$A153&lt;&gt;"", upload!A153, "")</f>
        <v>Bioracer Education First  Black Female Team Bib Shorts 28037</v>
      </c>
      <c r="B153" s="178" t="str">
        <f>IF(TRIM(upload!$A153)="", "", upload!B153)</f>
        <v/>
      </c>
      <c r="C153" s="178">
        <f>IF(TRIM(upload!$A153)="", "", upload!C153)</f>
        <v>0</v>
      </c>
      <c r="D153" s="178" t="str">
        <f>IF(TRIM(upload!$A153)="", "", upload!D153)</f>
        <v/>
      </c>
      <c r="E153" s="178">
        <f>IF(TRIM(upload!$A153)="", "", upload!E153)</f>
        <v>0</v>
      </c>
      <c r="F153" s="178" t="str">
        <f>IF(TRIM(upload!$A153)="", "", upload!F153)</f>
        <v/>
      </c>
      <c r="G153" s="178">
        <f>IF(TRIM(upload!$A153)="", "", upload!G153)</f>
        <v>0</v>
      </c>
      <c r="H153" s="178">
        <f>IF(TRIM(upload!$A153)="", "", upload!H153)</f>
        <v>0</v>
      </c>
      <c r="I153" s="178" t="str">
        <f>IF(TRIM(upload!$A153)="", "", upload!I153)</f>
        <v/>
      </c>
      <c r="J153" s="178" t="str">
        <f>IF(TRIM(upload!$A153)="", "", upload!J153)</f>
        <v/>
      </c>
      <c r="K153" s="178">
        <f>IF(TRIM(upload!$A153)="", "", upload!K153)</f>
        <v>0</v>
      </c>
      <c r="L153" s="178">
        <f>IF(TRIM(upload!$A153)="", "", upload!L153)</f>
        <v>0</v>
      </c>
      <c r="M153" s="178">
        <f>IF(TRIM(upload!$A153)="", "", upload!M153)</f>
        <v>0</v>
      </c>
      <c r="N153" s="178">
        <f>IF(TRIM(upload!$A153)="", "", upload!N153)</f>
        <v>0</v>
      </c>
      <c r="O153" s="178" t="str">
        <f>IF(TRIM(upload!$A153)="", "", upload!O153)</f>
        <v/>
      </c>
      <c r="P153" s="178" t="str">
        <f>IF(TRIM(upload!$A153)="", "", upload!P153)</f>
        <v/>
      </c>
      <c r="Q153" s="178">
        <f>IF(TRIM(upload!$A153)="", "", upload!Q153)</f>
        <v>0</v>
      </c>
      <c r="R153" s="178" t="str">
        <f>IF(TRIM(upload!$A153)="", "", upload!R153)</f>
        <v/>
      </c>
      <c r="S153" s="178">
        <f>IF(TRIM(upload!$A153)="", "", upload!S153)</f>
        <v>0</v>
      </c>
      <c r="T153" s="178">
        <f>IF(TRIM(upload!$A153)="", "", upload!T153)</f>
        <v>0</v>
      </c>
      <c r="U153" s="178" t="str">
        <f>IF(TRIM(upload!$A153)="", "", upload!U153)</f>
        <v/>
      </c>
      <c r="V153" s="178" t="str">
        <f>IF(TRIM(upload!$A153)="", "", upload!V153)</f>
        <v/>
      </c>
      <c r="W153" s="178">
        <f>IF(TRIM(upload!$A153)="", "", upload!W153)</f>
        <v>0</v>
      </c>
      <c r="X153" s="178">
        <f>IF(TRIM(upload!$A153)="", "", upload!X153)</f>
        <v>0</v>
      </c>
      <c r="Y153" s="178" t="str">
        <f>IF(TRIM(upload!$A153)="", "", upload!Y153)</f>
        <v/>
      </c>
      <c r="Z153" s="178">
        <f>IF(TRIM(upload!$A153)="", "", upload!Z153)</f>
        <v>0</v>
      </c>
      <c r="AA153" s="178">
        <f>IF(TRIM(upload!$A153)="", "", upload!AA153)</f>
        <v>4</v>
      </c>
      <c r="AB153" s="178" t="str">
        <f>IF(TRIM(upload!$A153)="", "", upload!AB153)</f>
        <v>Bioracer Education First  Black Female Team Bib Shorts</v>
      </c>
      <c r="AC153" s="178">
        <f>IF(TRIM(upload!$A153)="", "", upload!AC153)</f>
        <v>0</v>
      </c>
      <c r="AD153" s="178" t="str">
        <f>IF(TRIM(upload!$A153)="", "", upload!AD153)</f>
        <v/>
      </c>
      <c r="AE153" s="178">
        <f>IF(TRIM(upload!$A153)="", "", upload!AE153)</f>
        <v>0</v>
      </c>
      <c r="AF153" s="178">
        <f>IF(TRIM(upload!$A153)="", "", upload!AF153)</f>
        <v>0</v>
      </c>
      <c r="AG153" s="178" t="str">
        <f>IF(TRIM(upload!$A153)="", "", upload!AG153)</f>
        <v/>
      </c>
      <c r="AH153" s="178">
        <f>IF(TRIM(upload!$A153)="", "", upload!AH153)</f>
        <v>0</v>
      </c>
      <c r="AI153" s="178">
        <f>IF(TRIM(upload!$A153)="", "", upload!AI153)</f>
        <v>0</v>
      </c>
      <c r="AJ153" s="178" t="str">
        <f>IF(TRIM(upload!$A153)="", "", upload!AJ153)</f>
        <v/>
      </c>
      <c r="AK153" s="178">
        <f>IF(TRIM(upload!$A153)="", "", upload!AK153)</f>
        <v>0</v>
      </c>
      <c r="AL153" s="178">
        <f>IF(TRIM(upload!$A153)="", "", upload!AL153)</f>
        <v>0</v>
      </c>
      <c r="AM153" s="178">
        <f>IF(TRIM(upload!$A153)="", "", upload!AM153)</f>
        <v>0</v>
      </c>
      <c r="AN153" s="178">
        <f>IF(TRIM(upload!$A153)="", "", upload!AN153)</f>
        <v>0</v>
      </c>
      <c r="AO153" s="178">
        <f>IF(TRIM(upload!$A153)="", "", upload!AO153)</f>
        <v>0</v>
      </c>
      <c r="AP153" s="178">
        <f>IF(TRIM(upload!$A153)="", "", upload!AP153)</f>
        <v>0</v>
      </c>
      <c r="AQ153" s="178">
        <f>IF(TRIM(upload!$A153)="", "", upload!AQ153)</f>
        <v>0</v>
      </c>
      <c r="AR153" s="178">
        <f>IF(TRIM(upload!$A153)="", "", upload!AR153)</f>
        <v>0</v>
      </c>
      <c r="AS153" s="178">
        <f>IF(TRIM(upload!$A153)="", "", upload!AS153)</f>
        <v>0</v>
      </c>
      <c r="AT153" s="178" t="str">
        <f>IF(TRIM(upload!$A153)="", "", upload!AT153)</f>
        <v/>
      </c>
      <c r="AU153" s="178">
        <f>IF(TRIM(upload!$A153)="", "", upload!AU153)</f>
        <v>0</v>
      </c>
      <c r="AV153" s="178">
        <f>IF(TRIM(upload!$A153)="", "", upload!AV153)</f>
        <v>0</v>
      </c>
      <c r="AW153" s="178">
        <f>IF(TRIM(upload!$A153)="", "", upload!AW153)</f>
        <v>0</v>
      </c>
      <c r="AX153" s="178">
        <f>IF(TRIM(upload!$A153)="", "", upload!AX153)</f>
        <v>0</v>
      </c>
      <c r="AY153" s="178">
        <f>IF(TRIM(upload!$A153)="", "", upload!AY153)</f>
        <v>0</v>
      </c>
      <c r="AZ153" s="178">
        <f>IF(TRIM(upload!$A153)="", "", upload!AZ153)</f>
        <v>0</v>
      </c>
      <c r="BA153" s="178">
        <f>IF(TRIM(upload!$A153)="", "", upload!BA153)</f>
        <v>0</v>
      </c>
      <c r="BB153" s="178">
        <f>IF(TRIM(upload!$A153)="", "", upload!BB153)</f>
        <v>0</v>
      </c>
      <c r="BC153" s="178">
        <f>IF(TRIM(upload!$A153)="", "", upload!BC153)</f>
        <v>0</v>
      </c>
      <c r="BD153" s="178">
        <f>IF(TRIM(upload!$A153)="", "", upload!BD153)</f>
        <v>0</v>
      </c>
      <c r="BE153" s="178">
        <f>IF(TRIM(upload!$A153)="", "", upload!BE153)</f>
        <v>0</v>
      </c>
      <c r="BF153" s="178">
        <f>IF(TRIM(upload!$A153)="", "", upload!BF153)</f>
        <v>0</v>
      </c>
      <c r="BG153" s="178">
        <f>IF(TRIM(upload!$A153)="", "", upload!BG153)</f>
        <v>0</v>
      </c>
      <c r="BH153" s="178">
        <f>IF(TRIM(upload!$A153)="", "", upload!BH153)</f>
        <v>0</v>
      </c>
      <c r="BI153" s="178">
        <f>IF(TRIM(upload!$A153)="", "", upload!BI153)</f>
        <v>0</v>
      </c>
      <c r="BJ153" s="178">
        <f>IF(TRIM(upload!$A153)="", "", upload!BJ153)</f>
        <v>0</v>
      </c>
      <c r="BK153" s="178">
        <f>IF(TRIM(upload!$A153)="", "", upload!BK153)</f>
        <v>0</v>
      </c>
      <c r="BL153" s="178">
        <f>IF(TRIM(upload!$A153)="", "", upload!BL153)</f>
        <v>0</v>
      </c>
      <c r="BM153" s="178">
        <f>IF(TRIM(upload!$A153)="", "", upload!BM153)</f>
        <v>0</v>
      </c>
      <c r="BN153" s="178">
        <f>IF(TRIM(upload!$A153)="", "", upload!BN153)</f>
        <v>0</v>
      </c>
      <c r="BO153" s="178">
        <f>IF(TRIM(upload!$A153)="", "", upload!BO153)</f>
        <v>0</v>
      </c>
      <c r="BP153" s="178">
        <f>IF(TRIM(upload!$A153)="", "", upload!BP153)</f>
        <v>0</v>
      </c>
      <c r="BQ153" s="84"/>
      <c r="BR153" s="84">
        <f>IF(upload!$A153&lt;&gt;"", upload!BR153, "")</f>
        <v>0</v>
      </c>
    </row>
    <row r="154" spans="1:70">
      <c r="A154" s="188" t="str">
        <f>IF(upload!$A154&lt;&gt;"", upload!A154, "")</f>
        <v>Bioracer Education First  Black Female Team Bib Shorts 28038</v>
      </c>
      <c r="B154" s="178" t="str">
        <f>IF(TRIM(upload!$A154)="", "", upload!B154)</f>
        <v>Bioracer Education First  Black Female Team Bib Shorts</v>
      </c>
      <c r="C154" s="178" t="str">
        <f ca="1">IF(TRIM(upload!$A154)="", "", upload!C154)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00028038 2-D-9&lt;/body&gt;&lt;/html&gt;</v>
      </c>
      <c r="D154" s="178" t="str">
        <f>IF(TRIM(upload!$A154)="", "", upload!D154)</f>
        <v>vc80</v>
      </c>
      <c r="E154" s="178" t="str">
        <f>IF(TRIM(upload!$A154)="", "", upload!E154)</f>
        <v>Sporting Goods &gt; Outdoor Recreation &gt; Cycling &gt; Cycling Apparel &amp; Accessories</v>
      </c>
      <c r="F154" s="178" t="str">
        <f>IF(TRIM(upload!$A154)="", "", upload!F154)</f>
        <v>Bib shorts</v>
      </c>
      <c r="G154" s="178" t="str">
        <f>IF(TRIM(upload!$A154)="", "", upload!G154)</f>
        <v>New Arrivals, __label:New Arrivals</v>
      </c>
      <c r="H154" s="178" t="b">
        <f>IF(TRIM(upload!$A154)="", "", upload!H154)</f>
        <v>0</v>
      </c>
      <c r="I154" s="178" t="str">
        <f>IF(TRIM(upload!$A154)="", "", upload!I154)</f>
        <v>Size</v>
      </c>
      <c r="J154" s="178" t="str">
        <f>IF(TRIM(upload!$A154)="", "", upload!J154)</f>
        <v>XL</v>
      </c>
      <c r="K154" s="178">
        <f>IF(TRIM(upload!$A154)="", "", upload!K154)</f>
        <v>0</v>
      </c>
      <c r="L154" s="178">
        <f>IF(TRIM(upload!$A154)="", "", upload!L154)</f>
        <v>0</v>
      </c>
      <c r="M154" s="178">
        <f>IF(TRIM(upload!$A154)="", "", upload!M154)</f>
        <v>0</v>
      </c>
      <c r="N154" s="178">
        <f>IF(TRIM(upload!$A154)="", "", upload!N154)</f>
        <v>0</v>
      </c>
      <c r="O154" s="178" t="str">
        <f>IF(TRIM(upload!$A154)="", "", upload!O154)</f>
        <v>00028038 2-D-9</v>
      </c>
      <c r="P154" s="178">
        <f>IF(TRIM(upload!$A154)="", "", upload!P154)</f>
        <v>250</v>
      </c>
      <c r="Q154" s="178" t="str">
        <f>IF(TRIM(upload!$A154)="", "", upload!Q154)</f>
        <v>shopify</v>
      </c>
      <c r="R154" s="178">
        <f>IF(TRIM(upload!$A154)="", "", upload!R154)</f>
        <v>3</v>
      </c>
      <c r="S154" s="178" t="str">
        <f>IF(TRIM(upload!$A154)="", "", upload!S154)</f>
        <v>deny</v>
      </c>
      <c r="T154" s="178" t="str">
        <f>IF(TRIM(upload!$A154)="", "", upload!T154)</f>
        <v>manual</v>
      </c>
      <c r="U154" s="178">
        <f>IF(TRIM(upload!$A154)="", "", upload!U154)</f>
        <v>47.988</v>
      </c>
      <c r="V154" s="178">
        <f>IF(TRIM(upload!$A154)="", "", upload!V154)</f>
        <v>0</v>
      </c>
      <c r="W154" s="178" t="b">
        <f>IF(TRIM(upload!$A154)="", "", upload!W154)</f>
        <v>1</v>
      </c>
      <c r="X154" s="178" t="b">
        <f>IF(TRIM(upload!$A154)="", "", upload!X154)</f>
        <v>1</v>
      </c>
      <c r="Y154" s="178" t="str">
        <f>IF(TRIM(upload!$A154)="", "", upload!Y154)</f>
        <v>28038</v>
      </c>
      <c r="Z154" s="178">
        <f>IF(TRIM(upload!$A154)="", "", upload!Z154)</f>
        <v>0</v>
      </c>
      <c r="AA154" s="178">
        <f>IF(TRIM(upload!$A154)="", "", upload!AA154)</f>
        <v>1</v>
      </c>
      <c r="AB154" s="178" t="str">
        <f>IF(TRIM(upload!$A154)="", "", upload!AB154)</f>
        <v>Bioracer Education First  Black Female Team Bib Shorts</v>
      </c>
      <c r="AC154" s="178" t="b">
        <f>IF(TRIM(upload!$A154)="", "", upload!AC154)</f>
        <v>0</v>
      </c>
      <c r="AD154" s="178" t="str">
        <f>IF(TRIM(upload!$A154)="", "", upload!AD154)</f>
        <v>Bioracer Education First  Black Female Team Bib Shorts</v>
      </c>
      <c r="AE154" s="178">
        <f>IF(TRIM(upload!$A154)="", "", upload!AE154)</f>
        <v>0</v>
      </c>
      <c r="AF154" s="178" t="str">
        <f>IF(TRIM(upload!$A154)="", "", upload!AF154)</f>
        <v>Cycling Apparel &amp; Accessories</v>
      </c>
      <c r="AG154" s="178" t="str">
        <f>IF(TRIM(upload!$A154)="", "", upload!AG154)</f>
        <v>female</v>
      </c>
      <c r="AH154" s="178">
        <f>IF(TRIM(upload!$A154)="", "", upload!AH154)</f>
        <v>0</v>
      </c>
      <c r="AI154" s="178">
        <f>IF(TRIM(upload!$A154)="", "", upload!AI154)</f>
        <v>0</v>
      </c>
      <c r="AJ154" s="178" t="str">
        <f>IF(TRIM(upload!$A154)="", "", upload!AJ154)</f>
        <v>used</v>
      </c>
      <c r="AK154" s="178" t="b">
        <f>IF(TRIM(upload!$A154)="", "", upload!AK154)</f>
        <v>1</v>
      </c>
      <c r="AL154" s="178">
        <f>IF(TRIM(upload!$A154)="", "", upload!AL154)</f>
        <v>0</v>
      </c>
      <c r="AM154" s="178">
        <f>IF(TRIM(upload!$A154)="", "", upload!AM154)</f>
        <v>0</v>
      </c>
      <c r="AN154" s="178">
        <f>IF(TRIM(upload!$A154)="", "", upload!AN154)</f>
        <v>0</v>
      </c>
      <c r="AO154" s="178">
        <f>IF(TRIM(upload!$A154)="", "", upload!AO154)</f>
        <v>0</v>
      </c>
      <c r="AP154" s="178">
        <f>IF(TRIM(upload!$A154)="", "", upload!AP154)</f>
        <v>0</v>
      </c>
      <c r="AQ154" s="178">
        <f>IF(TRIM(upload!$A154)="", "", upload!AQ154)</f>
        <v>0</v>
      </c>
      <c r="AR154" s="178" t="str">
        <f>IF(TRIM(upload!$A154)="", "", upload!AR154)</f>
        <v>kg</v>
      </c>
      <c r="AS154" s="178">
        <f>IF(TRIM(upload!$A154)="", "", upload!AS154)</f>
        <v>0</v>
      </c>
      <c r="AT154" s="178">
        <f>IF(TRIM(upload!$A154)="", "", upload!AT154)</f>
        <v>12</v>
      </c>
      <c r="AU154" s="178" t="b">
        <f>IF(TRIM(upload!$A154)="", "", upload!AU154)</f>
        <v>1</v>
      </c>
      <c r="AV154" s="178">
        <f>IF(TRIM(upload!$A154)="", "", upload!AV154)</f>
        <v>0</v>
      </c>
      <c r="AW154" s="178">
        <f>IF(TRIM(upload!$A154)="", "", upload!AW154)</f>
        <v>0</v>
      </c>
      <c r="AX154" s="178" t="b">
        <f>IF(TRIM(upload!$A154)="", "", upload!AX154)</f>
        <v>1</v>
      </c>
      <c r="AY154" s="178">
        <f>IF(TRIM(upload!$A154)="", "", upload!AY154)</f>
        <v>0</v>
      </c>
      <c r="AZ154" s="178">
        <f>IF(TRIM(upload!$A154)="", "", upload!AZ154)</f>
        <v>0</v>
      </c>
      <c r="BA154" s="178" t="b">
        <f>IF(TRIM(upload!$A154)="", "", upload!BA154)</f>
        <v>1</v>
      </c>
      <c r="BB154" s="178">
        <f>IF(TRIM(upload!$A154)="", "", upload!BB154)</f>
        <v>0</v>
      </c>
      <c r="BC154" s="178">
        <f>IF(TRIM(upload!$A154)="", "", upload!BC154)</f>
        <v>0</v>
      </c>
      <c r="BD154" s="178" t="b">
        <f>IF(TRIM(upload!$A154)="", "", upload!BD154)</f>
        <v>1</v>
      </c>
      <c r="BE154" s="178">
        <f>IF(TRIM(upload!$A154)="", "", upload!BE154)</f>
        <v>0</v>
      </c>
      <c r="BF154" s="178">
        <f>IF(TRIM(upload!$A154)="", "", upload!BF154)</f>
        <v>0</v>
      </c>
      <c r="BG154" s="178" t="b">
        <f>IF(TRIM(upload!$A154)="", "", upload!BG154)</f>
        <v>1</v>
      </c>
      <c r="BH154" s="178">
        <f>IF(TRIM(upload!$A154)="", "", upload!BH154)</f>
        <v>0</v>
      </c>
      <c r="BI154" s="178">
        <f>IF(TRIM(upload!$A154)="", "", upload!BI154)</f>
        <v>0</v>
      </c>
      <c r="BJ154" s="178" t="b">
        <f>IF(TRIM(upload!$A154)="", "", upload!BJ154)</f>
        <v>1</v>
      </c>
      <c r="BK154" s="178">
        <f>IF(TRIM(upload!$A154)="", "", upload!BK154)</f>
        <v>0</v>
      </c>
      <c r="BL154" s="178">
        <f>IF(TRIM(upload!$A154)="", "", upload!BL154)</f>
        <v>0</v>
      </c>
      <c r="BM154" s="178" t="b">
        <f>IF(TRIM(upload!$A154)="", "", upload!BM154)</f>
        <v>1</v>
      </c>
      <c r="BN154" s="178">
        <f>IF(TRIM(upload!$A154)="", "", upload!BN154)</f>
        <v>0</v>
      </c>
      <c r="BO154" s="178">
        <f>IF(TRIM(upload!$A154)="", "", upload!BO154)</f>
        <v>0</v>
      </c>
      <c r="BP154" s="178" t="str">
        <f>IF(TRIM(upload!$A154)="", "", upload!BP154)</f>
        <v>draft</v>
      </c>
      <c r="BQ154" s="84"/>
      <c r="BR154" s="84">
        <f>IF(upload!$A154&lt;&gt;"", upload!BR154, "")</f>
        <v>0</v>
      </c>
    </row>
    <row r="155" spans="1:70">
      <c r="A155" s="188" t="str">
        <f>IF(upload!$A155&lt;&gt;"", upload!A155, "")</f>
        <v>Bioracer Education First  Black Female Team Bib Shorts 28038</v>
      </c>
      <c r="B155" s="178" t="str">
        <f>IF(TRIM(upload!$A155)="", "", upload!B155)</f>
        <v/>
      </c>
      <c r="C155" s="178">
        <f>IF(TRIM(upload!$A155)="", "", upload!C155)</f>
        <v>0</v>
      </c>
      <c r="D155" s="178" t="str">
        <f>IF(TRIM(upload!$A155)="", "", upload!D155)</f>
        <v/>
      </c>
      <c r="E155" s="178">
        <f>IF(TRIM(upload!$A155)="", "", upload!E155)</f>
        <v>0</v>
      </c>
      <c r="F155" s="178" t="str">
        <f>IF(TRIM(upload!$A155)="", "", upload!F155)</f>
        <v/>
      </c>
      <c r="G155" s="178">
        <f>IF(TRIM(upload!$A155)="", "", upload!G155)</f>
        <v>0</v>
      </c>
      <c r="H155" s="178">
        <f>IF(TRIM(upload!$A155)="", "", upload!H155)</f>
        <v>0</v>
      </c>
      <c r="I155" s="178" t="str">
        <f>IF(TRIM(upload!$A155)="", "", upload!I155)</f>
        <v/>
      </c>
      <c r="J155" s="178" t="str">
        <f>IF(TRIM(upload!$A155)="", "", upload!J155)</f>
        <v/>
      </c>
      <c r="K155" s="178">
        <f>IF(TRIM(upload!$A155)="", "", upload!K155)</f>
        <v>0</v>
      </c>
      <c r="L155" s="178">
        <f>IF(TRIM(upload!$A155)="", "", upload!L155)</f>
        <v>0</v>
      </c>
      <c r="M155" s="178">
        <f>IF(TRIM(upload!$A155)="", "", upload!M155)</f>
        <v>0</v>
      </c>
      <c r="N155" s="178">
        <f>IF(TRIM(upload!$A155)="", "", upload!N155)</f>
        <v>0</v>
      </c>
      <c r="O155" s="178" t="str">
        <f>IF(TRIM(upload!$A155)="", "", upload!O155)</f>
        <v/>
      </c>
      <c r="P155" s="178" t="str">
        <f>IF(TRIM(upload!$A155)="", "", upload!P155)</f>
        <v/>
      </c>
      <c r="Q155" s="178">
        <f>IF(TRIM(upload!$A155)="", "", upload!Q155)</f>
        <v>0</v>
      </c>
      <c r="R155" s="178" t="str">
        <f>IF(TRIM(upload!$A155)="", "", upload!R155)</f>
        <v/>
      </c>
      <c r="S155" s="178">
        <f>IF(TRIM(upload!$A155)="", "", upload!S155)</f>
        <v>0</v>
      </c>
      <c r="T155" s="178">
        <f>IF(TRIM(upload!$A155)="", "", upload!T155)</f>
        <v>0</v>
      </c>
      <c r="U155" s="178" t="str">
        <f>IF(TRIM(upload!$A155)="", "", upload!U155)</f>
        <v/>
      </c>
      <c r="V155" s="178" t="str">
        <f>IF(TRIM(upload!$A155)="", "", upload!V155)</f>
        <v/>
      </c>
      <c r="W155" s="178">
        <f>IF(TRIM(upload!$A155)="", "", upload!W155)</f>
        <v>0</v>
      </c>
      <c r="X155" s="178">
        <f>IF(TRIM(upload!$A155)="", "", upload!X155)</f>
        <v>0</v>
      </c>
      <c r="Y155" s="178" t="str">
        <f>IF(TRIM(upload!$A155)="", "", upload!Y155)</f>
        <v/>
      </c>
      <c r="Z155" s="178">
        <f>IF(TRIM(upload!$A155)="", "", upload!Z155)</f>
        <v>0</v>
      </c>
      <c r="AA155" s="178">
        <f>IF(TRIM(upload!$A155)="", "", upload!AA155)</f>
        <v>2</v>
      </c>
      <c r="AB155" s="178" t="str">
        <f>IF(TRIM(upload!$A155)="", "", upload!AB155)</f>
        <v>Bioracer Education First  Black Female Team Bib Shorts</v>
      </c>
      <c r="AC155" s="178">
        <f>IF(TRIM(upload!$A155)="", "", upload!AC155)</f>
        <v>0</v>
      </c>
      <c r="AD155" s="178" t="str">
        <f>IF(TRIM(upload!$A155)="", "", upload!AD155)</f>
        <v/>
      </c>
      <c r="AE155" s="178">
        <f>IF(TRIM(upload!$A155)="", "", upload!AE155)</f>
        <v>0</v>
      </c>
      <c r="AF155" s="178">
        <f>IF(TRIM(upload!$A155)="", "", upload!AF155)</f>
        <v>0</v>
      </c>
      <c r="AG155" s="178" t="str">
        <f>IF(TRIM(upload!$A155)="", "", upload!AG155)</f>
        <v/>
      </c>
      <c r="AH155" s="178">
        <f>IF(TRIM(upload!$A155)="", "", upload!AH155)</f>
        <v>0</v>
      </c>
      <c r="AI155" s="178">
        <f>IF(TRIM(upload!$A155)="", "", upload!AI155)</f>
        <v>0</v>
      </c>
      <c r="AJ155" s="178" t="str">
        <f>IF(TRIM(upload!$A155)="", "", upload!AJ155)</f>
        <v/>
      </c>
      <c r="AK155" s="178">
        <f>IF(TRIM(upload!$A155)="", "", upload!AK155)</f>
        <v>0</v>
      </c>
      <c r="AL155" s="178">
        <f>IF(TRIM(upload!$A155)="", "", upload!AL155)</f>
        <v>0</v>
      </c>
      <c r="AM155" s="178">
        <f>IF(TRIM(upload!$A155)="", "", upload!AM155)</f>
        <v>0</v>
      </c>
      <c r="AN155" s="178">
        <f>IF(TRIM(upload!$A155)="", "", upload!AN155)</f>
        <v>0</v>
      </c>
      <c r="AO155" s="178">
        <f>IF(TRIM(upload!$A155)="", "", upload!AO155)</f>
        <v>0</v>
      </c>
      <c r="AP155" s="178">
        <f>IF(TRIM(upload!$A155)="", "", upload!AP155)</f>
        <v>0</v>
      </c>
      <c r="AQ155" s="178">
        <f>IF(TRIM(upload!$A155)="", "", upload!AQ155)</f>
        <v>0</v>
      </c>
      <c r="AR155" s="178">
        <f>IF(TRIM(upload!$A155)="", "", upload!AR155)</f>
        <v>0</v>
      </c>
      <c r="AS155" s="178">
        <f>IF(TRIM(upload!$A155)="", "", upload!AS155)</f>
        <v>0</v>
      </c>
      <c r="AT155" s="178" t="str">
        <f>IF(TRIM(upload!$A155)="", "", upload!AT155)</f>
        <v/>
      </c>
      <c r="AU155" s="178">
        <f>IF(TRIM(upload!$A155)="", "", upload!AU155)</f>
        <v>0</v>
      </c>
      <c r="AV155" s="178">
        <f>IF(TRIM(upload!$A155)="", "", upload!AV155)</f>
        <v>0</v>
      </c>
      <c r="AW155" s="178">
        <f>IF(TRIM(upload!$A155)="", "", upload!AW155)</f>
        <v>0</v>
      </c>
      <c r="AX155" s="178">
        <f>IF(TRIM(upload!$A155)="", "", upload!AX155)</f>
        <v>0</v>
      </c>
      <c r="AY155" s="178">
        <f>IF(TRIM(upload!$A155)="", "", upload!AY155)</f>
        <v>0</v>
      </c>
      <c r="AZ155" s="178">
        <f>IF(TRIM(upload!$A155)="", "", upload!AZ155)</f>
        <v>0</v>
      </c>
      <c r="BA155" s="178">
        <f>IF(TRIM(upload!$A155)="", "", upload!BA155)</f>
        <v>0</v>
      </c>
      <c r="BB155" s="178">
        <f>IF(TRIM(upload!$A155)="", "", upload!BB155)</f>
        <v>0</v>
      </c>
      <c r="BC155" s="178">
        <f>IF(TRIM(upload!$A155)="", "", upload!BC155)</f>
        <v>0</v>
      </c>
      <c r="BD155" s="178">
        <f>IF(TRIM(upload!$A155)="", "", upload!BD155)</f>
        <v>0</v>
      </c>
      <c r="BE155" s="178">
        <f>IF(TRIM(upload!$A155)="", "", upload!BE155)</f>
        <v>0</v>
      </c>
      <c r="BF155" s="178">
        <f>IF(TRIM(upload!$A155)="", "", upload!BF155)</f>
        <v>0</v>
      </c>
      <c r="BG155" s="178">
        <f>IF(TRIM(upload!$A155)="", "", upload!BG155)</f>
        <v>0</v>
      </c>
      <c r="BH155" s="178">
        <f>IF(TRIM(upload!$A155)="", "", upload!BH155)</f>
        <v>0</v>
      </c>
      <c r="BI155" s="178">
        <f>IF(TRIM(upload!$A155)="", "", upload!BI155)</f>
        <v>0</v>
      </c>
      <c r="BJ155" s="178">
        <f>IF(TRIM(upload!$A155)="", "", upload!BJ155)</f>
        <v>0</v>
      </c>
      <c r="BK155" s="178">
        <f>IF(TRIM(upload!$A155)="", "", upload!BK155)</f>
        <v>0</v>
      </c>
      <c r="BL155" s="178">
        <f>IF(TRIM(upload!$A155)="", "", upload!BL155)</f>
        <v>0</v>
      </c>
      <c r="BM155" s="178">
        <f>IF(TRIM(upload!$A155)="", "", upload!BM155)</f>
        <v>0</v>
      </c>
      <c r="BN155" s="178">
        <f>IF(TRIM(upload!$A155)="", "", upload!BN155)</f>
        <v>0</v>
      </c>
      <c r="BO155" s="178">
        <f>IF(TRIM(upload!$A155)="", "", upload!BO155)</f>
        <v>0</v>
      </c>
      <c r="BP155" s="178">
        <f>IF(TRIM(upload!$A155)="", "", upload!BP155)</f>
        <v>0</v>
      </c>
      <c r="BQ155" s="84"/>
      <c r="BR155" s="84">
        <f>IF(upload!$A155&lt;&gt;"", upload!BR155, "")</f>
        <v>0</v>
      </c>
    </row>
    <row r="156" spans="1:70">
      <c r="A156" s="188" t="str">
        <f>IF(upload!$A156&lt;&gt;"", upload!A156, "")</f>
        <v>Bioracer Education First  Black Female Team Bib Shorts 28038</v>
      </c>
      <c r="B156" s="178" t="str">
        <f>IF(TRIM(upload!$A156)="", "", upload!B156)</f>
        <v/>
      </c>
      <c r="C156" s="178">
        <f>IF(TRIM(upload!$A156)="", "", upload!C156)</f>
        <v>0</v>
      </c>
      <c r="D156" s="178" t="str">
        <f>IF(TRIM(upload!$A156)="", "", upload!D156)</f>
        <v/>
      </c>
      <c r="E156" s="178">
        <f>IF(TRIM(upload!$A156)="", "", upload!E156)</f>
        <v>0</v>
      </c>
      <c r="F156" s="178" t="str">
        <f>IF(TRIM(upload!$A156)="", "", upload!F156)</f>
        <v/>
      </c>
      <c r="G156" s="178">
        <f>IF(TRIM(upload!$A156)="", "", upload!G156)</f>
        <v>0</v>
      </c>
      <c r="H156" s="178">
        <f>IF(TRIM(upload!$A156)="", "", upload!H156)</f>
        <v>0</v>
      </c>
      <c r="I156" s="178" t="str">
        <f>IF(TRIM(upload!$A156)="", "", upload!I156)</f>
        <v/>
      </c>
      <c r="J156" s="178" t="str">
        <f>IF(TRIM(upload!$A156)="", "", upload!J156)</f>
        <v/>
      </c>
      <c r="K156" s="178">
        <f>IF(TRIM(upload!$A156)="", "", upload!K156)</f>
        <v>0</v>
      </c>
      <c r="L156" s="178">
        <f>IF(TRIM(upload!$A156)="", "", upload!L156)</f>
        <v>0</v>
      </c>
      <c r="M156" s="178">
        <f>IF(TRIM(upload!$A156)="", "", upload!M156)</f>
        <v>0</v>
      </c>
      <c r="N156" s="178">
        <f>IF(TRIM(upload!$A156)="", "", upload!N156)</f>
        <v>0</v>
      </c>
      <c r="O156" s="178" t="str">
        <f>IF(TRIM(upload!$A156)="", "", upload!O156)</f>
        <v/>
      </c>
      <c r="P156" s="178" t="str">
        <f>IF(TRIM(upload!$A156)="", "", upload!P156)</f>
        <v/>
      </c>
      <c r="Q156" s="178">
        <f>IF(TRIM(upload!$A156)="", "", upload!Q156)</f>
        <v>0</v>
      </c>
      <c r="R156" s="178" t="str">
        <f>IF(TRIM(upload!$A156)="", "", upload!R156)</f>
        <v/>
      </c>
      <c r="S156" s="178">
        <f>IF(TRIM(upload!$A156)="", "", upload!S156)</f>
        <v>0</v>
      </c>
      <c r="T156" s="178">
        <f>IF(TRIM(upload!$A156)="", "", upload!T156)</f>
        <v>0</v>
      </c>
      <c r="U156" s="178" t="str">
        <f>IF(TRIM(upload!$A156)="", "", upload!U156)</f>
        <v/>
      </c>
      <c r="V156" s="178" t="str">
        <f>IF(TRIM(upload!$A156)="", "", upload!V156)</f>
        <v/>
      </c>
      <c r="W156" s="178">
        <f>IF(TRIM(upload!$A156)="", "", upload!W156)</f>
        <v>0</v>
      </c>
      <c r="X156" s="178">
        <f>IF(TRIM(upload!$A156)="", "", upload!X156)</f>
        <v>0</v>
      </c>
      <c r="Y156" s="178" t="str">
        <f>IF(TRIM(upload!$A156)="", "", upload!Y156)</f>
        <v/>
      </c>
      <c r="Z156" s="178">
        <f>IF(TRIM(upload!$A156)="", "", upload!Z156)</f>
        <v>0</v>
      </c>
      <c r="AA156" s="178">
        <f>IF(TRIM(upload!$A156)="", "", upload!AA156)</f>
        <v>3</v>
      </c>
      <c r="AB156" s="178" t="str">
        <f>IF(TRIM(upload!$A156)="", "", upload!AB156)</f>
        <v>Bioracer Education First  Black Female Team Bib Shorts</v>
      </c>
      <c r="AC156" s="178">
        <f>IF(TRIM(upload!$A156)="", "", upload!AC156)</f>
        <v>0</v>
      </c>
      <c r="AD156" s="178" t="str">
        <f>IF(TRIM(upload!$A156)="", "", upload!AD156)</f>
        <v/>
      </c>
      <c r="AE156" s="178">
        <f>IF(TRIM(upload!$A156)="", "", upload!AE156)</f>
        <v>0</v>
      </c>
      <c r="AF156" s="178">
        <f>IF(TRIM(upload!$A156)="", "", upload!AF156)</f>
        <v>0</v>
      </c>
      <c r="AG156" s="178" t="str">
        <f>IF(TRIM(upload!$A156)="", "", upload!AG156)</f>
        <v/>
      </c>
      <c r="AH156" s="178">
        <f>IF(TRIM(upload!$A156)="", "", upload!AH156)</f>
        <v>0</v>
      </c>
      <c r="AI156" s="178">
        <f>IF(TRIM(upload!$A156)="", "", upload!AI156)</f>
        <v>0</v>
      </c>
      <c r="AJ156" s="178" t="str">
        <f>IF(TRIM(upload!$A156)="", "", upload!AJ156)</f>
        <v/>
      </c>
      <c r="AK156" s="178">
        <f>IF(TRIM(upload!$A156)="", "", upload!AK156)</f>
        <v>0</v>
      </c>
      <c r="AL156" s="178">
        <f>IF(TRIM(upload!$A156)="", "", upload!AL156)</f>
        <v>0</v>
      </c>
      <c r="AM156" s="178">
        <f>IF(TRIM(upload!$A156)="", "", upload!AM156)</f>
        <v>0</v>
      </c>
      <c r="AN156" s="178">
        <f>IF(TRIM(upload!$A156)="", "", upload!AN156)</f>
        <v>0</v>
      </c>
      <c r="AO156" s="178">
        <f>IF(TRIM(upload!$A156)="", "", upload!AO156)</f>
        <v>0</v>
      </c>
      <c r="AP156" s="178">
        <f>IF(TRIM(upload!$A156)="", "", upload!AP156)</f>
        <v>0</v>
      </c>
      <c r="AQ156" s="178">
        <f>IF(TRIM(upload!$A156)="", "", upload!AQ156)</f>
        <v>0</v>
      </c>
      <c r="AR156" s="178">
        <f>IF(TRIM(upload!$A156)="", "", upload!AR156)</f>
        <v>0</v>
      </c>
      <c r="AS156" s="178">
        <f>IF(TRIM(upload!$A156)="", "", upload!AS156)</f>
        <v>0</v>
      </c>
      <c r="AT156" s="178" t="str">
        <f>IF(TRIM(upload!$A156)="", "", upload!AT156)</f>
        <v/>
      </c>
      <c r="AU156" s="178">
        <f>IF(TRIM(upload!$A156)="", "", upload!AU156)</f>
        <v>0</v>
      </c>
      <c r="AV156" s="178">
        <f>IF(TRIM(upload!$A156)="", "", upload!AV156)</f>
        <v>0</v>
      </c>
      <c r="AW156" s="178">
        <f>IF(TRIM(upload!$A156)="", "", upload!AW156)</f>
        <v>0</v>
      </c>
      <c r="AX156" s="178">
        <f>IF(TRIM(upload!$A156)="", "", upload!AX156)</f>
        <v>0</v>
      </c>
      <c r="AY156" s="178">
        <f>IF(TRIM(upload!$A156)="", "", upload!AY156)</f>
        <v>0</v>
      </c>
      <c r="AZ156" s="178">
        <f>IF(TRIM(upload!$A156)="", "", upload!AZ156)</f>
        <v>0</v>
      </c>
      <c r="BA156" s="178">
        <f>IF(TRIM(upload!$A156)="", "", upload!BA156)</f>
        <v>0</v>
      </c>
      <c r="BB156" s="178">
        <f>IF(TRIM(upload!$A156)="", "", upload!BB156)</f>
        <v>0</v>
      </c>
      <c r="BC156" s="178">
        <f>IF(TRIM(upload!$A156)="", "", upload!BC156)</f>
        <v>0</v>
      </c>
      <c r="BD156" s="178">
        <f>IF(TRIM(upload!$A156)="", "", upload!BD156)</f>
        <v>0</v>
      </c>
      <c r="BE156" s="178">
        <f>IF(TRIM(upload!$A156)="", "", upload!BE156)</f>
        <v>0</v>
      </c>
      <c r="BF156" s="178">
        <f>IF(TRIM(upload!$A156)="", "", upload!BF156)</f>
        <v>0</v>
      </c>
      <c r="BG156" s="178">
        <f>IF(TRIM(upload!$A156)="", "", upload!BG156)</f>
        <v>0</v>
      </c>
      <c r="BH156" s="178">
        <f>IF(TRIM(upload!$A156)="", "", upload!BH156)</f>
        <v>0</v>
      </c>
      <c r="BI156" s="178">
        <f>IF(TRIM(upload!$A156)="", "", upload!BI156)</f>
        <v>0</v>
      </c>
      <c r="BJ156" s="178">
        <f>IF(TRIM(upload!$A156)="", "", upload!BJ156)</f>
        <v>0</v>
      </c>
      <c r="BK156" s="178">
        <f>IF(TRIM(upload!$A156)="", "", upload!BK156)</f>
        <v>0</v>
      </c>
      <c r="BL156" s="178">
        <f>IF(TRIM(upload!$A156)="", "", upload!BL156)</f>
        <v>0</v>
      </c>
      <c r="BM156" s="178">
        <f>IF(TRIM(upload!$A156)="", "", upload!BM156)</f>
        <v>0</v>
      </c>
      <c r="BN156" s="178">
        <f>IF(TRIM(upload!$A156)="", "", upload!BN156)</f>
        <v>0</v>
      </c>
      <c r="BO156" s="178">
        <f>IF(TRIM(upload!$A156)="", "", upload!BO156)</f>
        <v>0</v>
      </c>
      <c r="BP156" s="178">
        <f>IF(TRIM(upload!$A156)="", "", upload!BP156)</f>
        <v>0</v>
      </c>
      <c r="BQ156" s="84"/>
      <c r="BR156" s="84">
        <f>IF(upload!$A156&lt;&gt;"", upload!BR156, "")</f>
        <v>0</v>
      </c>
    </row>
    <row r="157" spans="1:70">
      <c r="A157" s="188" t="str">
        <f>IF(upload!$A157&lt;&gt;"", upload!A157, "")</f>
        <v>Bioracer Education First  Black Female Team Bib Shorts 28038</v>
      </c>
      <c r="B157" s="178" t="str">
        <f>IF(TRIM(upload!$A157)="", "", upload!B157)</f>
        <v/>
      </c>
      <c r="C157" s="178">
        <f>IF(TRIM(upload!$A157)="", "", upload!C157)</f>
        <v>0</v>
      </c>
      <c r="D157" s="178" t="str">
        <f>IF(TRIM(upload!$A157)="", "", upload!D157)</f>
        <v/>
      </c>
      <c r="E157" s="178">
        <f>IF(TRIM(upload!$A157)="", "", upload!E157)</f>
        <v>0</v>
      </c>
      <c r="F157" s="178" t="str">
        <f>IF(TRIM(upload!$A157)="", "", upload!F157)</f>
        <v/>
      </c>
      <c r="G157" s="178">
        <f>IF(TRIM(upload!$A157)="", "", upload!G157)</f>
        <v>0</v>
      </c>
      <c r="H157" s="178">
        <f>IF(TRIM(upload!$A157)="", "", upload!H157)</f>
        <v>0</v>
      </c>
      <c r="I157" s="178" t="str">
        <f>IF(TRIM(upload!$A157)="", "", upload!I157)</f>
        <v/>
      </c>
      <c r="J157" s="178" t="str">
        <f>IF(TRIM(upload!$A157)="", "", upload!J157)</f>
        <v/>
      </c>
      <c r="K157" s="178">
        <f>IF(TRIM(upload!$A157)="", "", upload!K157)</f>
        <v>0</v>
      </c>
      <c r="L157" s="178">
        <f>IF(TRIM(upload!$A157)="", "", upload!L157)</f>
        <v>0</v>
      </c>
      <c r="M157" s="178">
        <f>IF(TRIM(upload!$A157)="", "", upload!M157)</f>
        <v>0</v>
      </c>
      <c r="N157" s="178">
        <f>IF(TRIM(upload!$A157)="", "", upload!N157)</f>
        <v>0</v>
      </c>
      <c r="O157" s="178" t="str">
        <f>IF(TRIM(upload!$A157)="", "", upload!O157)</f>
        <v/>
      </c>
      <c r="P157" s="178" t="str">
        <f>IF(TRIM(upload!$A157)="", "", upload!P157)</f>
        <v/>
      </c>
      <c r="Q157" s="178">
        <f>IF(TRIM(upload!$A157)="", "", upload!Q157)</f>
        <v>0</v>
      </c>
      <c r="R157" s="178" t="str">
        <f>IF(TRIM(upload!$A157)="", "", upload!R157)</f>
        <v/>
      </c>
      <c r="S157" s="178">
        <f>IF(TRIM(upload!$A157)="", "", upload!S157)</f>
        <v>0</v>
      </c>
      <c r="T157" s="178">
        <f>IF(TRIM(upload!$A157)="", "", upload!T157)</f>
        <v>0</v>
      </c>
      <c r="U157" s="178" t="str">
        <f>IF(TRIM(upload!$A157)="", "", upload!U157)</f>
        <v/>
      </c>
      <c r="V157" s="178" t="str">
        <f>IF(TRIM(upload!$A157)="", "", upload!V157)</f>
        <v/>
      </c>
      <c r="W157" s="178">
        <f>IF(TRIM(upload!$A157)="", "", upload!W157)</f>
        <v>0</v>
      </c>
      <c r="X157" s="178">
        <f>IF(TRIM(upload!$A157)="", "", upload!X157)</f>
        <v>0</v>
      </c>
      <c r="Y157" s="178" t="str">
        <f>IF(TRIM(upload!$A157)="", "", upload!Y157)</f>
        <v/>
      </c>
      <c r="Z157" s="178">
        <f>IF(TRIM(upload!$A157)="", "", upload!Z157)</f>
        <v>0</v>
      </c>
      <c r="AA157" s="178">
        <f>IF(TRIM(upload!$A157)="", "", upload!AA157)</f>
        <v>4</v>
      </c>
      <c r="AB157" s="178" t="str">
        <f>IF(TRIM(upload!$A157)="", "", upload!AB157)</f>
        <v>Bioracer Education First  Black Female Team Bib Shorts</v>
      </c>
      <c r="AC157" s="178">
        <f>IF(TRIM(upload!$A157)="", "", upload!AC157)</f>
        <v>0</v>
      </c>
      <c r="AD157" s="178" t="str">
        <f>IF(TRIM(upload!$A157)="", "", upload!AD157)</f>
        <v/>
      </c>
      <c r="AE157" s="178">
        <f>IF(TRIM(upload!$A157)="", "", upload!AE157)</f>
        <v>0</v>
      </c>
      <c r="AF157" s="178">
        <f>IF(TRIM(upload!$A157)="", "", upload!AF157)</f>
        <v>0</v>
      </c>
      <c r="AG157" s="178" t="str">
        <f>IF(TRIM(upload!$A157)="", "", upload!AG157)</f>
        <v/>
      </c>
      <c r="AH157" s="178">
        <f>IF(TRIM(upload!$A157)="", "", upload!AH157)</f>
        <v>0</v>
      </c>
      <c r="AI157" s="178">
        <f>IF(TRIM(upload!$A157)="", "", upload!AI157)</f>
        <v>0</v>
      </c>
      <c r="AJ157" s="178" t="str">
        <f>IF(TRIM(upload!$A157)="", "", upload!AJ157)</f>
        <v/>
      </c>
      <c r="AK157" s="178">
        <f>IF(TRIM(upload!$A157)="", "", upload!AK157)</f>
        <v>0</v>
      </c>
      <c r="AL157" s="178">
        <f>IF(TRIM(upload!$A157)="", "", upload!AL157)</f>
        <v>0</v>
      </c>
      <c r="AM157" s="178">
        <f>IF(TRIM(upload!$A157)="", "", upload!AM157)</f>
        <v>0</v>
      </c>
      <c r="AN157" s="178">
        <f>IF(TRIM(upload!$A157)="", "", upload!AN157)</f>
        <v>0</v>
      </c>
      <c r="AO157" s="178">
        <f>IF(TRIM(upload!$A157)="", "", upload!AO157)</f>
        <v>0</v>
      </c>
      <c r="AP157" s="178">
        <f>IF(TRIM(upload!$A157)="", "", upload!AP157)</f>
        <v>0</v>
      </c>
      <c r="AQ157" s="178">
        <f>IF(TRIM(upload!$A157)="", "", upload!AQ157)</f>
        <v>0</v>
      </c>
      <c r="AR157" s="178">
        <f>IF(TRIM(upload!$A157)="", "", upload!AR157)</f>
        <v>0</v>
      </c>
      <c r="AS157" s="178">
        <f>IF(TRIM(upload!$A157)="", "", upload!AS157)</f>
        <v>0</v>
      </c>
      <c r="AT157" s="178" t="str">
        <f>IF(TRIM(upload!$A157)="", "", upload!AT157)</f>
        <v/>
      </c>
      <c r="AU157" s="178">
        <f>IF(TRIM(upload!$A157)="", "", upload!AU157)</f>
        <v>0</v>
      </c>
      <c r="AV157" s="178">
        <f>IF(TRIM(upload!$A157)="", "", upload!AV157)</f>
        <v>0</v>
      </c>
      <c r="AW157" s="178">
        <f>IF(TRIM(upload!$A157)="", "", upload!AW157)</f>
        <v>0</v>
      </c>
      <c r="AX157" s="178">
        <f>IF(TRIM(upload!$A157)="", "", upload!AX157)</f>
        <v>0</v>
      </c>
      <c r="AY157" s="178">
        <f>IF(TRIM(upload!$A157)="", "", upload!AY157)</f>
        <v>0</v>
      </c>
      <c r="AZ157" s="178">
        <f>IF(TRIM(upload!$A157)="", "", upload!AZ157)</f>
        <v>0</v>
      </c>
      <c r="BA157" s="178">
        <f>IF(TRIM(upload!$A157)="", "", upload!BA157)</f>
        <v>0</v>
      </c>
      <c r="BB157" s="178">
        <f>IF(TRIM(upload!$A157)="", "", upload!BB157)</f>
        <v>0</v>
      </c>
      <c r="BC157" s="178">
        <f>IF(TRIM(upload!$A157)="", "", upload!BC157)</f>
        <v>0</v>
      </c>
      <c r="BD157" s="178">
        <f>IF(TRIM(upload!$A157)="", "", upload!BD157)</f>
        <v>0</v>
      </c>
      <c r="BE157" s="178">
        <f>IF(TRIM(upload!$A157)="", "", upload!BE157)</f>
        <v>0</v>
      </c>
      <c r="BF157" s="178">
        <f>IF(TRIM(upload!$A157)="", "", upload!BF157)</f>
        <v>0</v>
      </c>
      <c r="BG157" s="178">
        <f>IF(TRIM(upload!$A157)="", "", upload!BG157)</f>
        <v>0</v>
      </c>
      <c r="BH157" s="178">
        <f>IF(TRIM(upload!$A157)="", "", upload!BH157)</f>
        <v>0</v>
      </c>
      <c r="BI157" s="178">
        <f>IF(TRIM(upload!$A157)="", "", upload!BI157)</f>
        <v>0</v>
      </c>
      <c r="BJ157" s="178">
        <f>IF(TRIM(upload!$A157)="", "", upload!BJ157)</f>
        <v>0</v>
      </c>
      <c r="BK157" s="178">
        <f>IF(TRIM(upload!$A157)="", "", upload!BK157)</f>
        <v>0</v>
      </c>
      <c r="BL157" s="178">
        <f>IF(TRIM(upload!$A157)="", "", upload!BL157)</f>
        <v>0</v>
      </c>
      <c r="BM157" s="178">
        <f>IF(TRIM(upload!$A157)="", "", upload!BM157)</f>
        <v>0</v>
      </c>
      <c r="BN157" s="178">
        <f>IF(TRIM(upload!$A157)="", "", upload!BN157)</f>
        <v>0</v>
      </c>
      <c r="BO157" s="178">
        <f>IF(TRIM(upload!$A157)="", "", upload!BO157)</f>
        <v>0</v>
      </c>
      <c r="BP157" s="178">
        <f>IF(TRIM(upload!$A157)="", "", upload!BP157)</f>
        <v>0</v>
      </c>
      <c r="BQ157" s="84"/>
      <c r="BR157" s="84">
        <f>IF(upload!$A157&lt;&gt;"", upload!BR157, "")</f>
        <v>0</v>
      </c>
    </row>
    <row r="158" spans="1:70">
      <c r="A158" s="188" t="str">
        <f>IF(upload!$A158&lt;&gt;"", upload!A158, "")</f>
        <v>Bioracer Education First  Black Female Team Bib Shorts 28039</v>
      </c>
      <c r="B158" s="178" t="str">
        <f>IF(TRIM(upload!$A158)="", "", upload!B158)</f>
        <v>Bioracer Education First  Black Female Team Bib Shorts</v>
      </c>
      <c r="C158" s="178" t="str">
        <f ca="1">IF(TRIM(upload!$A158)="", "", upload!C158)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00028039 2-D-9&lt;/body&gt;&lt;/html&gt;</v>
      </c>
      <c r="D158" s="178" t="str">
        <f>IF(TRIM(upload!$A158)="", "", upload!D158)</f>
        <v>vc80</v>
      </c>
      <c r="E158" s="178" t="str">
        <f>IF(TRIM(upload!$A158)="", "", upload!E158)</f>
        <v>Sporting Goods &gt; Outdoor Recreation &gt; Cycling &gt; Cycling Apparel &amp; Accessories</v>
      </c>
      <c r="F158" s="178" t="str">
        <f>IF(TRIM(upload!$A158)="", "", upload!F158)</f>
        <v>Bib shorts</v>
      </c>
      <c r="G158" s="178" t="str">
        <f>IF(TRIM(upload!$A158)="", "", upload!G158)</f>
        <v>New Arrivals, __label:New Arrivals</v>
      </c>
      <c r="H158" s="178" t="b">
        <f>IF(TRIM(upload!$A158)="", "", upload!H158)</f>
        <v>0</v>
      </c>
      <c r="I158" s="178" t="str">
        <f>IF(TRIM(upload!$A158)="", "", upload!I158)</f>
        <v>Size</v>
      </c>
      <c r="J158" s="178" t="str">
        <f>IF(TRIM(upload!$A158)="", "", upload!J158)</f>
        <v>XL</v>
      </c>
      <c r="K158" s="178">
        <f>IF(TRIM(upload!$A158)="", "", upload!K158)</f>
        <v>0</v>
      </c>
      <c r="L158" s="178">
        <f>IF(TRIM(upload!$A158)="", "", upload!L158)</f>
        <v>0</v>
      </c>
      <c r="M158" s="178">
        <f>IF(TRIM(upload!$A158)="", "", upload!M158)</f>
        <v>0</v>
      </c>
      <c r="N158" s="178">
        <f>IF(TRIM(upload!$A158)="", "", upload!N158)</f>
        <v>0</v>
      </c>
      <c r="O158" s="178" t="str">
        <f>IF(TRIM(upload!$A158)="", "", upload!O158)</f>
        <v>00028039 2-D-9</v>
      </c>
      <c r="P158" s="178">
        <f>IF(TRIM(upload!$A158)="", "", upload!P158)</f>
        <v>250</v>
      </c>
      <c r="Q158" s="178" t="str">
        <f>IF(TRIM(upload!$A158)="", "", upload!Q158)</f>
        <v>shopify</v>
      </c>
      <c r="R158" s="178">
        <f>IF(TRIM(upload!$A158)="", "", upload!R158)</f>
        <v>2</v>
      </c>
      <c r="S158" s="178" t="str">
        <f>IF(TRIM(upload!$A158)="", "", upload!S158)</f>
        <v>deny</v>
      </c>
      <c r="T158" s="178" t="str">
        <f>IF(TRIM(upload!$A158)="", "", upload!T158)</f>
        <v>manual</v>
      </c>
      <c r="U158" s="178">
        <f>IF(TRIM(upload!$A158)="", "", upload!U158)</f>
        <v>47.988</v>
      </c>
      <c r="V158" s="178">
        <f>IF(TRIM(upload!$A158)="", "", upload!V158)</f>
        <v>0</v>
      </c>
      <c r="W158" s="178" t="b">
        <f>IF(TRIM(upload!$A158)="", "", upload!W158)</f>
        <v>1</v>
      </c>
      <c r="X158" s="178" t="b">
        <f>IF(TRIM(upload!$A158)="", "", upload!X158)</f>
        <v>1</v>
      </c>
      <c r="Y158" s="178" t="str">
        <f>IF(TRIM(upload!$A158)="", "", upload!Y158)</f>
        <v>28039</v>
      </c>
      <c r="Z158" s="178">
        <f>IF(TRIM(upload!$A158)="", "", upload!Z158)</f>
        <v>0</v>
      </c>
      <c r="AA158" s="178">
        <f>IF(TRIM(upload!$A158)="", "", upload!AA158)</f>
        <v>1</v>
      </c>
      <c r="AB158" s="178" t="str">
        <f>IF(TRIM(upload!$A158)="", "", upload!AB158)</f>
        <v>Bioracer Education First  Black Female Team Bib Shorts</v>
      </c>
      <c r="AC158" s="178" t="b">
        <f>IF(TRIM(upload!$A158)="", "", upload!AC158)</f>
        <v>0</v>
      </c>
      <c r="AD158" s="178" t="str">
        <f>IF(TRIM(upload!$A158)="", "", upload!AD158)</f>
        <v>Bioracer Education First  Black Female Team Bib Shorts</v>
      </c>
      <c r="AE158" s="178">
        <f>IF(TRIM(upload!$A158)="", "", upload!AE158)</f>
        <v>0</v>
      </c>
      <c r="AF158" s="178" t="str">
        <f>IF(TRIM(upload!$A158)="", "", upload!AF158)</f>
        <v>Cycling Apparel &amp; Accessories</v>
      </c>
      <c r="AG158" s="178" t="str">
        <f>IF(TRIM(upload!$A158)="", "", upload!AG158)</f>
        <v>female</v>
      </c>
      <c r="AH158" s="178">
        <f>IF(TRIM(upload!$A158)="", "", upload!AH158)</f>
        <v>0</v>
      </c>
      <c r="AI158" s="178">
        <f>IF(TRIM(upload!$A158)="", "", upload!AI158)</f>
        <v>0</v>
      </c>
      <c r="AJ158" s="178" t="str">
        <f>IF(TRIM(upload!$A158)="", "", upload!AJ158)</f>
        <v>used</v>
      </c>
      <c r="AK158" s="178" t="b">
        <f>IF(TRIM(upload!$A158)="", "", upload!AK158)</f>
        <v>1</v>
      </c>
      <c r="AL158" s="178">
        <f>IF(TRIM(upload!$A158)="", "", upload!AL158)</f>
        <v>0</v>
      </c>
      <c r="AM158" s="178">
        <f>IF(TRIM(upload!$A158)="", "", upload!AM158)</f>
        <v>0</v>
      </c>
      <c r="AN158" s="178">
        <f>IF(TRIM(upload!$A158)="", "", upload!AN158)</f>
        <v>0</v>
      </c>
      <c r="AO158" s="178">
        <f>IF(TRIM(upload!$A158)="", "", upload!AO158)</f>
        <v>0</v>
      </c>
      <c r="AP158" s="178">
        <f>IF(TRIM(upload!$A158)="", "", upload!AP158)</f>
        <v>0</v>
      </c>
      <c r="AQ158" s="178">
        <f>IF(TRIM(upload!$A158)="", "", upload!AQ158)</f>
        <v>0</v>
      </c>
      <c r="AR158" s="178" t="str">
        <f>IF(TRIM(upload!$A158)="", "", upload!AR158)</f>
        <v>kg</v>
      </c>
      <c r="AS158" s="178">
        <f>IF(TRIM(upload!$A158)="", "", upload!AS158)</f>
        <v>0</v>
      </c>
      <c r="AT158" s="178">
        <f>IF(TRIM(upload!$A158)="", "", upload!AT158)</f>
        <v>12</v>
      </c>
      <c r="AU158" s="178" t="b">
        <f>IF(TRIM(upload!$A158)="", "", upload!AU158)</f>
        <v>1</v>
      </c>
      <c r="AV158" s="178">
        <f>IF(TRIM(upload!$A158)="", "", upload!AV158)</f>
        <v>0</v>
      </c>
      <c r="AW158" s="178">
        <f>IF(TRIM(upload!$A158)="", "", upload!AW158)</f>
        <v>0</v>
      </c>
      <c r="AX158" s="178" t="b">
        <f>IF(TRIM(upload!$A158)="", "", upload!AX158)</f>
        <v>1</v>
      </c>
      <c r="AY158" s="178">
        <f>IF(TRIM(upload!$A158)="", "", upload!AY158)</f>
        <v>0</v>
      </c>
      <c r="AZ158" s="178">
        <f>IF(TRIM(upload!$A158)="", "", upload!AZ158)</f>
        <v>0</v>
      </c>
      <c r="BA158" s="178" t="b">
        <f>IF(TRIM(upload!$A158)="", "", upload!BA158)</f>
        <v>1</v>
      </c>
      <c r="BB158" s="178">
        <f>IF(TRIM(upload!$A158)="", "", upload!BB158)</f>
        <v>0</v>
      </c>
      <c r="BC158" s="178">
        <f>IF(TRIM(upload!$A158)="", "", upload!BC158)</f>
        <v>0</v>
      </c>
      <c r="BD158" s="178" t="b">
        <f>IF(TRIM(upload!$A158)="", "", upload!BD158)</f>
        <v>1</v>
      </c>
      <c r="BE158" s="178">
        <f>IF(TRIM(upload!$A158)="", "", upload!BE158)</f>
        <v>0</v>
      </c>
      <c r="BF158" s="178">
        <f>IF(TRIM(upload!$A158)="", "", upload!BF158)</f>
        <v>0</v>
      </c>
      <c r="BG158" s="178" t="b">
        <f>IF(TRIM(upload!$A158)="", "", upload!BG158)</f>
        <v>1</v>
      </c>
      <c r="BH158" s="178">
        <f>IF(TRIM(upload!$A158)="", "", upload!BH158)</f>
        <v>0</v>
      </c>
      <c r="BI158" s="178">
        <f>IF(TRIM(upload!$A158)="", "", upload!BI158)</f>
        <v>0</v>
      </c>
      <c r="BJ158" s="178" t="b">
        <f>IF(TRIM(upload!$A158)="", "", upload!BJ158)</f>
        <v>1</v>
      </c>
      <c r="BK158" s="178">
        <f>IF(TRIM(upload!$A158)="", "", upload!BK158)</f>
        <v>0</v>
      </c>
      <c r="BL158" s="178">
        <f>IF(TRIM(upload!$A158)="", "", upload!BL158)</f>
        <v>0</v>
      </c>
      <c r="BM158" s="178" t="b">
        <f>IF(TRIM(upload!$A158)="", "", upload!BM158)</f>
        <v>1</v>
      </c>
      <c r="BN158" s="178">
        <f>IF(TRIM(upload!$A158)="", "", upload!BN158)</f>
        <v>0</v>
      </c>
      <c r="BO158" s="178">
        <f>IF(TRIM(upload!$A158)="", "", upload!BO158)</f>
        <v>0</v>
      </c>
      <c r="BP158" s="178" t="str">
        <f>IF(TRIM(upload!$A158)="", "", upload!BP158)</f>
        <v>draft</v>
      </c>
      <c r="BQ158" s="84"/>
      <c r="BR158" s="84">
        <f>IF(upload!$A158&lt;&gt;"", upload!BR158, "")</f>
        <v>0</v>
      </c>
    </row>
    <row r="159" spans="1:70">
      <c r="A159" s="188" t="str">
        <f>IF(upload!$A159&lt;&gt;"", upload!A159, "")</f>
        <v>Bioracer Education First  Black Female Team Bib Shorts 28039</v>
      </c>
      <c r="B159" s="178" t="str">
        <f>IF(TRIM(upload!$A159)="", "", upload!B159)</f>
        <v/>
      </c>
      <c r="C159" s="178">
        <f>IF(TRIM(upload!$A159)="", "", upload!C159)</f>
        <v>0</v>
      </c>
      <c r="D159" s="178" t="str">
        <f>IF(TRIM(upload!$A159)="", "", upload!D159)</f>
        <v/>
      </c>
      <c r="E159" s="178">
        <f>IF(TRIM(upload!$A159)="", "", upload!E159)</f>
        <v>0</v>
      </c>
      <c r="F159" s="178" t="str">
        <f>IF(TRIM(upload!$A159)="", "", upload!F159)</f>
        <v/>
      </c>
      <c r="G159" s="178">
        <f>IF(TRIM(upload!$A159)="", "", upload!G159)</f>
        <v>0</v>
      </c>
      <c r="H159" s="178">
        <f>IF(TRIM(upload!$A159)="", "", upload!H159)</f>
        <v>0</v>
      </c>
      <c r="I159" s="178" t="str">
        <f>IF(TRIM(upload!$A159)="", "", upload!I159)</f>
        <v/>
      </c>
      <c r="J159" s="178" t="str">
        <f>IF(TRIM(upload!$A159)="", "", upload!J159)</f>
        <v/>
      </c>
      <c r="K159" s="178">
        <f>IF(TRIM(upload!$A159)="", "", upload!K159)</f>
        <v>0</v>
      </c>
      <c r="L159" s="178">
        <f>IF(TRIM(upload!$A159)="", "", upload!L159)</f>
        <v>0</v>
      </c>
      <c r="M159" s="178">
        <f>IF(TRIM(upload!$A159)="", "", upload!M159)</f>
        <v>0</v>
      </c>
      <c r="N159" s="178">
        <f>IF(TRIM(upload!$A159)="", "", upload!N159)</f>
        <v>0</v>
      </c>
      <c r="O159" s="178" t="str">
        <f>IF(TRIM(upload!$A159)="", "", upload!O159)</f>
        <v/>
      </c>
      <c r="P159" s="178" t="str">
        <f>IF(TRIM(upload!$A159)="", "", upload!P159)</f>
        <v/>
      </c>
      <c r="Q159" s="178">
        <f>IF(TRIM(upload!$A159)="", "", upload!Q159)</f>
        <v>0</v>
      </c>
      <c r="R159" s="178" t="str">
        <f>IF(TRIM(upload!$A159)="", "", upload!R159)</f>
        <v/>
      </c>
      <c r="S159" s="178">
        <f>IF(TRIM(upload!$A159)="", "", upload!S159)</f>
        <v>0</v>
      </c>
      <c r="T159" s="178">
        <f>IF(TRIM(upload!$A159)="", "", upload!T159)</f>
        <v>0</v>
      </c>
      <c r="U159" s="178" t="str">
        <f>IF(TRIM(upload!$A159)="", "", upload!U159)</f>
        <v/>
      </c>
      <c r="V159" s="178" t="str">
        <f>IF(TRIM(upload!$A159)="", "", upload!V159)</f>
        <v/>
      </c>
      <c r="W159" s="178">
        <f>IF(TRIM(upload!$A159)="", "", upload!W159)</f>
        <v>0</v>
      </c>
      <c r="X159" s="178">
        <f>IF(TRIM(upload!$A159)="", "", upload!X159)</f>
        <v>0</v>
      </c>
      <c r="Y159" s="178" t="str">
        <f>IF(TRIM(upload!$A159)="", "", upload!Y159)</f>
        <v/>
      </c>
      <c r="Z159" s="178">
        <f>IF(TRIM(upload!$A159)="", "", upload!Z159)</f>
        <v>0</v>
      </c>
      <c r="AA159" s="178">
        <f>IF(TRIM(upload!$A159)="", "", upload!AA159)</f>
        <v>2</v>
      </c>
      <c r="AB159" s="178" t="str">
        <f>IF(TRIM(upload!$A159)="", "", upload!AB159)</f>
        <v>Bioracer Education First  Black Female Team Bib Shorts</v>
      </c>
      <c r="AC159" s="178">
        <f>IF(TRIM(upload!$A159)="", "", upload!AC159)</f>
        <v>0</v>
      </c>
      <c r="AD159" s="178" t="str">
        <f>IF(TRIM(upload!$A159)="", "", upload!AD159)</f>
        <v/>
      </c>
      <c r="AE159" s="178">
        <f>IF(TRIM(upload!$A159)="", "", upload!AE159)</f>
        <v>0</v>
      </c>
      <c r="AF159" s="178">
        <f>IF(TRIM(upload!$A159)="", "", upload!AF159)</f>
        <v>0</v>
      </c>
      <c r="AG159" s="178" t="str">
        <f>IF(TRIM(upload!$A159)="", "", upload!AG159)</f>
        <v/>
      </c>
      <c r="AH159" s="178">
        <f>IF(TRIM(upload!$A159)="", "", upload!AH159)</f>
        <v>0</v>
      </c>
      <c r="AI159" s="178">
        <f>IF(TRIM(upload!$A159)="", "", upload!AI159)</f>
        <v>0</v>
      </c>
      <c r="AJ159" s="178" t="str">
        <f>IF(TRIM(upload!$A159)="", "", upload!AJ159)</f>
        <v/>
      </c>
      <c r="AK159" s="178">
        <f>IF(TRIM(upload!$A159)="", "", upload!AK159)</f>
        <v>0</v>
      </c>
      <c r="AL159" s="178">
        <f>IF(TRIM(upload!$A159)="", "", upload!AL159)</f>
        <v>0</v>
      </c>
      <c r="AM159" s="178">
        <f>IF(TRIM(upload!$A159)="", "", upload!AM159)</f>
        <v>0</v>
      </c>
      <c r="AN159" s="178">
        <f>IF(TRIM(upload!$A159)="", "", upload!AN159)</f>
        <v>0</v>
      </c>
      <c r="AO159" s="178">
        <f>IF(TRIM(upload!$A159)="", "", upload!AO159)</f>
        <v>0</v>
      </c>
      <c r="AP159" s="178">
        <f>IF(TRIM(upload!$A159)="", "", upload!AP159)</f>
        <v>0</v>
      </c>
      <c r="AQ159" s="178">
        <f>IF(TRIM(upload!$A159)="", "", upload!AQ159)</f>
        <v>0</v>
      </c>
      <c r="AR159" s="178">
        <f>IF(TRIM(upload!$A159)="", "", upload!AR159)</f>
        <v>0</v>
      </c>
      <c r="AS159" s="178">
        <f>IF(TRIM(upload!$A159)="", "", upload!AS159)</f>
        <v>0</v>
      </c>
      <c r="AT159" s="178" t="str">
        <f>IF(TRIM(upload!$A159)="", "", upload!AT159)</f>
        <v/>
      </c>
      <c r="AU159" s="178">
        <f>IF(TRIM(upload!$A159)="", "", upload!AU159)</f>
        <v>0</v>
      </c>
      <c r="AV159" s="178">
        <f>IF(TRIM(upload!$A159)="", "", upload!AV159)</f>
        <v>0</v>
      </c>
      <c r="AW159" s="178">
        <f>IF(TRIM(upload!$A159)="", "", upload!AW159)</f>
        <v>0</v>
      </c>
      <c r="AX159" s="178">
        <f>IF(TRIM(upload!$A159)="", "", upload!AX159)</f>
        <v>0</v>
      </c>
      <c r="AY159" s="178">
        <f>IF(TRIM(upload!$A159)="", "", upload!AY159)</f>
        <v>0</v>
      </c>
      <c r="AZ159" s="178">
        <f>IF(TRIM(upload!$A159)="", "", upload!AZ159)</f>
        <v>0</v>
      </c>
      <c r="BA159" s="178">
        <f>IF(TRIM(upload!$A159)="", "", upload!BA159)</f>
        <v>0</v>
      </c>
      <c r="BB159" s="178">
        <f>IF(TRIM(upload!$A159)="", "", upload!BB159)</f>
        <v>0</v>
      </c>
      <c r="BC159" s="178">
        <f>IF(TRIM(upload!$A159)="", "", upload!BC159)</f>
        <v>0</v>
      </c>
      <c r="BD159" s="178">
        <f>IF(TRIM(upload!$A159)="", "", upload!BD159)</f>
        <v>0</v>
      </c>
      <c r="BE159" s="178">
        <f>IF(TRIM(upload!$A159)="", "", upload!BE159)</f>
        <v>0</v>
      </c>
      <c r="BF159" s="178">
        <f>IF(TRIM(upload!$A159)="", "", upload!BF159)</f>
        <v>0</v>
      </c>
      <c r="BG159" s="178">
        <f>IF(TRIM(upload!$A159)="", "", upload!BG159)</f>
        <v>0</v>
      </c>
      <c r="BH159" s="178">
        <f>IF(TRIM(upload!$A159)="", "", upload!BH159)</f>
        <v>0</v>
      </c>
      <c r="BI159" s="178">
        <f>IF(TRIM(upload!$A159)="", "", upload!BI159)</f>
        <v>0</v>
      </c>
      <c r="BJ159" s="178">
        <f>IF(TRIM(upload!$A159)="", "", upload!BJ159)</f>
        <v>0</v>
      </c>
      <c r="BK159" s="178">
        <f>IF(TRIM(upload!$A159)="", "", upload!BK159)</f>
        <v>0</v>
      </c>
      <c r="BL159" s="178">
        <f>IF(TRIM(upload!$A159)="", "", upload!BL159)</f>
        <v>0</v>
      </c>
      <c r="BM159" s="178">
        <f>IF(TRIM(upload!$A159)="", "", upload!BM159)</f>
        <v>0</v>
      </c>
      <c r="BN159" s="178">
        <f>IF(TRIM(upload!$A159)="", "", upload!BN159)</f>
        <v>0</v>
      </c>
      <c r="BO159" s="178">
        <f>IF(TRIM(upload!$A159)="", "", upload!BO159)</f>
        <v>0</v>
      </c>
      <c r="BP159" s="178">
        <f>IF(TRIM(upload!$A159)="", "", upload!BP159)</f>
        <v>0</v>
      </c>
      <c r="BQ159" s="84"/>
      <c r="BR159" s="84">
        <f>IF(upload!$A159&lt;&gt;"", upload!BR159, "")</f>
        <v>0</v>
      </c>
    </row>
    <row r="160" spans="1:70">
      <c r="A160" s="188" t="str">
        <f>IF(upload!$A160&lt;&gt;"", upload!A160, "")</f>
        <v>Bioracer Education First  Black Female Team Bib Shorts 28039</v>
      </c>
      <c r="B160" s="178" t="str">
        <f>IF(TRIM(upload!$A160)="", "", upload!B160)</f>
        <v/>
      </c>
      <c r="C160" s="178">
        <f>IF(TRIM(upload!$A160)="", "", upload!C160)</f>
        <v>0</v>
      </c>
      <c r="D160" s="178" t="str">
        <f>IF(TRIM(upload!$A160)="", "", upload!D160)</f>
        <v/>
      </c>
      <c r="E160" s="178">
        <f>IF(TRIM(upload!$A160)="", "", upload!E160)</f>
        <v>0</v>
      </c>
      <c r="F160" s="178" t="str">
        <f>IF(TRIM(upload!$A160)="", "", upload!F160)</f>
        <v/>
      </c>
      <c r="G160" s="178">
        <f>IF(TRIM(upload!$A160)="", "", upload!G160)</f>
        <v>0</v>
      </c>
      <c r="H160" s="178">
        <f>IF(TRIM(upload!$A160)="", "", upload!H160)</f>
        <v>0</v>
      </c>
      <c r="I160" s="178" t="str">
        <f>IF(TRIM(upload!$A160)="", "", upload!I160)</f>
        <v/>
      </c>
      <c r="J160" s="178" t="str">
        <f>IF(TRIM(upload!$A160)="", "", upload!J160)</f>
        <v/>
      </c>
      <c r="K160" s="178">
        <f>IF(TRIM(upload!$A160)="", "", upload!K160)</f>
        <v>0</v>
      </c>
      <c r="L160" s="178">
        <f>IF(TRIM(upload!$A160)="", "", upload!L160)</f>
        <v>0</v>
      </c>
      <c r="M160" s="178">
        <f>IF(TRIM(upload!$A160)="", "", upload!M160)</f>
        <v>0</v>
      </c>
      <c r="N160" s="178">
        <f>IF(TRIM(upload!$A160)="", "", upload!N160)</f>
        <v>0</v>
      </c>
      <c r="O160" s="178" t="str">
        <f>IF(TRIM(upload!$A160)="", "", upload!O160)</f>
        <v/>
      </c>
      <c r="P160" s="178" t="str">
        <f>IF(TRIM(upload!$A160)="", "", upload!P160)</f>
        <v/>
      </c>
      <c r="Q160" s="178">
        <f>IF(TRIM(upload!$A160)="", "", upload!Q160)</f>
        <v>0</v>
      </c>
      <c r="R160" s="178" t="str">
        <f>IF(TRIM(upload!$A160)="", "", upload!R160)</f>
        <v/>
      </c>
      <c r="S160" s="178">
        <f>IF(TRIM(upload!$A160)="", "", upload!S160)</f>
        <v>0</v>
      </c>
      <c r="T160" s="178">
        <f>IF(TRIM(upload!$A160)="", "", upload!T160)</f>
        <v>0</v>
      </c>
      <c r="U160" s="178" t="str">
        <f>IF(TRIM(upload!$A160)="", "", upload!U160)</f>
        <v/>
      </c>
      <c r="V160" s="178" t="str">
        <f>IF(TRIM(upload!$A160)="", "", upload!V160)</f>
        <v/>
      </c>
      <c r="W160" s="178">
        <f>IF(TRIM(upload!$A160)="", "", upload!W160)</f>
        <v>0</v>
      </c>
      <c r="X160" s="178">
        <f>IF(TRIM(upload!$A160)="", "", upload!X160)</f>
        <v>0</v>
      </c>
      <c r="Y160" s="178" t="str">
        <f>IF(TRIM(upload!$A160)="", "", upload!Y160)</f>
        <v/>
      </c>
      <c r="Z160" s="178">
        <f>IF(TRIM(upload!$A160)="", "", upload!Z160)</f>
        <v>0</v>
      </c>
      <c r="AA160" s="178">
        <f>IF(TRIM(upload!$A160)="", "", upload!AA160)</f>
        <v>3</v>
      </c>
      <c r="AB160" s="178" t="str">
        <f>IF(TRIM(upload!$A160)="", "", upload!AB160)</f>
        <v>Bioracer Education First  Black Female Team Bib Shorts</v>
      </c>
      <c r="AC160" s="178">
        <f>IF(TRIM(upload!$A160)="", "", upload!AC160)</f>
        <v>0</v>
      </c>
      <c r="AD160" s="178" t="str">
        <f>IF(TRIM(upload!$A160)="", "", upload!AD160)</f>
        <v/>
      </c>
      <c r="AE160" s="178">
        <f>IF(TRIM(upload!$A160)="", "", upload!AE160)</f>
        <v>0</v>
      </c>
      <c r="AF160" s="178">
        <f>IF(TRIM(upload!$A160)="", "", upload!AF160)</f>
        <v>0</v>
      </c>
      <c r="AG160" s="178" t="str">
        <f>IF(TRIM(upload!$A160)="", "", upload!AG160)</f>
        <v/>
      </c>
      <c r="AH160" s="178">
        <f>IF(TRIM(upload!$A160)="", "", upload!AH160)</f>
        <v>0</v>
      </c>
      <c r="AI160" s="178">
        <f>IF(TRIM(upload!$A160)="", "", upload!AI160)</f>
        <v>0</v>
      </c>
      <c r="AJ160" s="178" t="str">
        <f>IF(TRIM(upload!$A160)="", "", upload!AJ160)</f>
        <v/>
      </c>
      <c r="AK160" s="178">
        <f>IF(TRIM(upload!$A160)="", "", upload!AK160)</f>
        <v>0</v>
      </c>
      <c r="AL160" s="178">
        <f>IF(TRIM(upload!$A160)="", "", upload!AL160)</f>
        <v>0</v>
      </c>
      <c r="AM160" s="178">
        <f>IF(TRIM(upload!$A160)="", "", upload!AM160)</f>
        <v>0</v>
      </c>
      <c r="AN160" s="178">
        <f>IF(TRIM(upload!$A160)="", "", upload!AN160)</f>
        <v>0</v>
      </c>
      <c r="AO160" s="178">
        <f>IF(TRIM(upload!$A160)="", "", upload!AO160)</f>
        <v>0</v>
      </c>
      <c r="AP160" s="178">
        <f>IF(TRIM(upload!$A160)="", "", upload!AP160)</f>
        <v>0</v>
      </c>
      <c r="AQ160" s="178">
        <f>IF(TRIM(upload!$A160)="", "", upload!AQ160)</f>
        <v>0</v>
      </c>
      <c r="AR160" s="178">
        <f>IF(TRIM(upload!$A160)="", "", upload!AR160)</f>
        <v>0</v>
      </c>
      <c r="AS160" s="178">
        <f>IF(TRIM(upload!$A160)="", "", upload!AS160)</f>
        <v>0</v>
      </c>
      <c r="AT160" s="178" t="str">
        <f>IF(TRIM(upload!$A160)="", "", upload!AT160)</f>
        <v/>
      </c>
      <c r="AU160" s="178">
        <f>IF(TRIM(upload!$A160)="", "", upload!AU160)</f>
        <v>0</v>
      </c>
      <c r="AV160" s="178">
        <f>IF(TRIM(upload!$A160)="", "", upload!AV160)</f>
        <v>0</v>
      </c>
      <c r="AW160" s="178">
        <f>IF(TRIM(upload!$A160)="", "", upload!AW160)</f>
        <v>0</v>
      </c>
      <c r="AX160" s="178">
        <f>IF(TRIM(upload!$A160)="", "", upload!AX160)</f>
        <v>0</v>
      </c>
      <c r="AY160" s="178">
        <f>IF(TRIM(upload!$A160)="", "", upload!AY160)</f>
        <v>0</v>
      </c>
      <c r="AZ160" s="178">
        <f>IF(TRIM(upload!$A160)="", "", upload!AZ160)</f>
        <v>0</v>
      </c>
      <c r="BA160" s="178">
        <f>IF(TRIM(upload!$A160)="", "", upload!BA160)</f>
        <v>0</v>
      </c>
      <c r="BB160" s="178">
        <f>IF(TRIM(upload!$A160)="", "", upload!BB160)</f>
        <v>0</v>
      </c>
      <c r="BC160" s="178">
        <f>IF(TRIM(upload!$A160)="", "", upload!BC160)</f>
        <v>0</v>
      </c>
      <c r="BD160" s="178">
        <f>IF(TRIM(upload!$A160)="", "", upload!BD160)</f>
        <v>0</v>
      </c>
      <c r="BE160" s="178">
        <f>IF(TRIM(upload!$A160)="", "", upload!BE160)</f>
        <v>0</v>
      </c>
      <c r="BF160" s="178">
        <f>IF(TRIM(upload!$A160)="", "", upload!BF160)</f>
        <v>0</v>
      </c>
      <c r="BG160" s="178">
        <f>IF(TRIM(upload!$A160)="", "", upload!BG160)</f>
        <v>0</v>
      </c>
      <c r="BH160" s="178">
        <f>IF(TRIM(upload!$A160)="", "", upload!BH160)</f>
        <v>0</v>
      </c>
      <c r="BI160" s="178">
        <f>IF(TRIM(upload!$A160)="", "", upload!BI160)</f>
        <v>0</v>
      </c>
      <c r="BJ160" s="178">
        <f>IF(TRIM(upload!$A160)="", "", upload!BJ160)</f>
        <v>0</v>
      </c>
      <c r="BK160" s="178">
        <f>IF(TRIM(upload!$A160)="", "", upload!BK160)</f>
        <v>0</v>
      </c>
      <c r="BL160" s="178">
        <f>IF(TRIM(upload!$A160)="", "", upload!BL160)</f>
        <v>0</v>
      </c>
      <c r="BM160" s="178">
        <f>IF(TRIM(upload!$A160)="", "", upload!BM160)</f>
        <v>0</v>
      </c>
      <c r="BN160" s="178">
        <f>IF(TRIM(upload!$A160)="", "", upload!BN160)</f>
        <v>0</v>
      </c>
      <c r="BO160" s="178">
        <f>IF(TRIM(upload!$A160)="", "", upload!BO160)</f>
        <v>0</v>
      </c>
      <c r="BP160" s="178">
        <f>IF(TRIM(upload!$A160)="", "", upload!BP160)</f>
        <v>0</v>
      </c>
      <c r="BQ160" s="84"/>
      <c r="BR160" s="84">
        <f>IF(upload!$A160&lt;&gt;"", upload!BR160, "")</f>
        <v>0</v>
      </c>
    </row>
    <row r="161" spans="1:70">
      <c r="A161" s="188" t="str">
        <f>IF(upload!$A161&lt;&gt;"", upload!A161, "")</f>
        <v>Bioracer Education First  Black Female Team Bib Shorts 28039</v>
      </c>
      <c r="B161" s="178" t="str">
        <f>IF(TRIM(upload!$A161)="", "", upload!B161)</f>
        <v/>
      </c>
      <c r="C161" s="178">
        <f>IF(TRIM(upload!$A161)="", "", upload!C161)</f>
        <v>0</v>
      </c>
      <c r="D161" s="178" t="str">
        <f>IF(TRIM(upload!$A161)="", "", upload!D161)</f>
        <v/>
      </c>
      <c r="E161" s="178">
        <f>IF(TRIM(upload!$A161)="", "", upload!E161)</f>
        <v>0</v>
      </c>
      <c r="F161" s="178" t="str">
        <f>IF(TRIM(upload!$A161)="", "", upload!F161)</f>
        <v/>
      </c>
      <c r="G161" s="178">
        <f>IF(TRIM(upload!$A161)="", "", upload!G161)</f>
        <v>0</v>
      </c>
      <c r="H161" s="178">
        <f>IF(TRIM(upload!$A161)="", "", upload!H161)</f>
        <v>0</v>
      </c>
      <c r="I161" s="178" t="str">
        <f>IF(TRIM(upload!$A161)="", "", upload!I161)</f>
        <v/>
      </c>
      <c r="J161" s="178" t="str">
        <f>IF(TRIM(upload!$A161)="", "", upload!J161)</f>
        <v/>
      </c>
      <c r="K161" s="178">
        <f>IF(TRIM(upload!$A161)="", "", upload!K161)</f>
        <v>0</v>
      </c>
      <c r="L161" s="178">
        <f>IF(TRIM(upload!$A161)="", "", upload!L161)</f>
        <v>0</v>
      </c>
      <c r="M161" s="178">
        <f>IF(TRIM(upload!$A161)="", "", upload!M161)</f>
        <v>0</v>
      </c>
      <c r="N161" s="178">
        <f>IF(TRIM(upload!$A161)="", "", upload!N161)</f>
        <v>0</v>
      </c>
      <c r="O161" s="178" t="str">
        <f>IF(TRIM(upload!$A161)="", "", upload!O161)</f>
        <v/>
      </c>
      <c r="P161" s="178" t="str">
        <f>IF(TRIM(upload!$A161)="", "", upload!P161)</f>
        <v/>
      </c>
      <c r="Q161" s="178">
        <f>IF(TRIM(upload!$A161)="", "", upload!Q161)</f>
        <v>0</v>
      </c>
      <c r="R161" s="178" t="str">
        <f>IF(TRIM(upload!$A161)="", "", upload!R161)</f>
        <v/>
      </c>
      <c r="S161" s="178">
        <f>IF(TRIM(upload!$A161)="", "", upload!S161)</f>
        <v>0</v>
      </c>
      <c r="T161" s="178">
        <f>IF(TRIM(upload!$A161)="", "", upload!T161)</f>
        <v>0</v>
      </c>
      <c r="U161" s="178" t="str">
        <f>IF(TRIM(upload!$A161)="", "", upload!U161)</f>
        <v/>
      </c>
      <c r="V161" s="178" t="str">
        <f>IF(TRIM(upload!$A161)="", "", upload!V161)</f>
        <v/>
      </c>
      <c r="W161" s="178">
        <f>IF(TRIM(upload!$A161)="", "", upload!W161)</f>
        <v>0</v>
      </c>
      <c r="X161" s="178">
        <f>IF(TRIM(upload!$A161)="", "", upload!X161)</f>
        <v>0</v>
      </c>
      <c r="Y161" s="178" t="str">
        <f>IF(TRIM(upload!$A161)="", "", upload!Y161)</f>
        <v/>
      </c>
      <c r="Z161" s="178">
        <f>IF(TRIM(upload!$A161)="", "", upload!Z161)</f>
        <v>0</v>
      </c>
      <c r="AA161" s="178">
        <f>IF(TRIM(upload!$A161)="", "", upload!AA161)</f>
        <v>4</v>
      </c>
      <c r="AB161" s="178" t="str">
        <f>IF(TRIM(upload!$A161)="", "", upload!AB161)</f>
        <v>Bioracer Education First  Black Female Team Bib Shorts</v>
      </c>
      <c r="AC161" s="178">
        <f>IF(TRIM(upload!$A161)="", "", upload!AC161)</f>
        <v>0</v>
      </c>
      <c r="AD161" s="178" t="str">
        <f>IF(TRIM(upload!$A161)="", "", upload!AD161)</f>
        <v/>
      </c>
      <c r="AE161" s="178">
        <f>IF(TRIM(upload!$A161)="", "", upload!AE161)</f>
        <v>0</v>
      </c>
      <c r="AF161" s="178">
        <f>IF(TRIM(upload!$A161)="", "", upload!AF161)</f>
        <v>0</v>
      </c>
      <c r="AG161" s="178" t="str">
        <f>IF(TRIM(upload!$A161)="", "", upload!AG161)</f>
        <v/>
      </c>
      <c r="AH161" s="178">
        <f>IF(TRIM(upload!$A161)="", "", upload!AH161)</f>
        <v>0</v>
      </c>
      <c r="AI161" s="178">
        <f>IF(TRIM(upload!$A161)="", "", upload!AI161)</f>
        <v>0</v>
      </c>
      <c r="AJ161" s="178" t="str">
        <f>IF(TRIM(upload!$A161)="", "", upload!AJ161)</f>
        <v/>
      </c>
      <c r="AK161" s="178">
        <f>IF(TRIM(upload!$A161)="", "", upload!AK161)</f>
        <v>0</v>
      </c>
      <c r="AL161" s="178">
        <f>IF(TRIM(upload!$A161)="", "", upload!AL161)</f>
        <v>0</v>
      </c>
      <c r="AM161" s="178">
        <f>IF(TRIM(upload!$A161)="", "", upload!AM161)</f>
        <v>0</v>
      </c>
      <c r="AN161" s="178">
        <f>IF(TRIM(upload!$A161)="", "", upload!AN161)</f>
        <v>0</v>
      </c>
      <c r="AO161" s="178">
        <f>IF(TRIM(upload!$A161)="", "", upload!AO161)</f>
        <v>0</v>
      </c>
      <c r="AP161" s="178">
        <f>IF(TRIM(upload!$A161)="", "", upload!AP161)</f>
        <v>0</v>
      </c>
      <c r="AQ161" s="178">
        <f>IF(TRIM(upload!$A161)="", "", upload!AQ161)</f>
        <v>0</v>
      </c>
      <c r="AR161" s="178">
        <f>IF(TRIM(upload!$A161)="", "", upload!AR161)</f>
        <v>0</v>
      </c>
      <c r="AS161" s="178">
        <f>IF(TRIM(upload!$A161)="", "", upload!AS161)</f>
        <v>0</v>
      </c>
      <c r="AT161" s="178" t="str">
        <f>IF(TRIM(upload!$A161)="", "", upload!AT161)</f>
        <v/>
      </c>
      <c r="AU161" s="178">
        <f>IF(TRIM(upload!$A161)="", "", upload!AU161)</f>
        <v>0</v>
      </c>
      <c r="AV161" s="178">
        <f>IF(TRIM(upload!$A161)="", "", upload!AV161)</f>
        <v>0</v>
      </c>
      <c r="AW161" s="178">
        <f>IF(TRIM(upload!$A161)="", "", upload!AW161)</f>
        <v>0</v>
      </c>
      <c r="AX161" s="178">
        <f>IF(TRIM(upload!$A161)="", "", upload!AX161)</f>
        <v>0</v>
      </c>
      <c r="AY161" s="178">
        <f>IF(TRIM(upload!$A161)="", "", upload!AY161)</f>
        <v>0</v>
      </c>
      <c r="AZ161" s="178">
        <f>IF(TRIM(upload!$A161)="", "", upload!AZ161)</f>
        <v>0</v>
      </c>
      <c r="BA161" s="178">
        <f>IF(TRIM(upload!$A161)="", "", upload!BA161)</f>
        <v>0</v>
      </c>
      <c r="BB161" s="178">
        <f>IF(TRIM(upload!$A161)="", "", upload!BB161)</f>
        <v>0</v>
      </c>
      <c r="BC161" s="178">
        <f>IF(TRIM(upload!$A161)="", "", upload!BC161)</f>
        <v>0</v>
      </c>
      <c r="BD161" s="178">
        <f>IF(TRIM(upload!$A161)="", "", upload!BD161)</f>
        <v>0</v>
      </c>
      <c r="BE161" s="178">
        <f>IF(TRIM(upload!$A161)="", "", upload!BE161)</f>
        <v>0</v>
      </c>
      <c r="BF161" s="178">
        <f>IF(TRIM(upload!$A161)="", "", upload!BF161)</f>
        <v>0</v>
      </c>
      <c r="BG161" s="178">
        <f>IF(TRIM(upload!$A161)="", "", upload!BG161)</f>
        <v>0</v>
      </c>
      <c r="BH161" s="178">
        <f>IF(TRIM(upload!$A161)="", "", upload!BH161)</f>
        <v>0</v>
      </c>
      <c r="BI161" s="178">
        <f>IF(TRIM(upload!$A161)="", "", upload!BI161)</f>
        <v>0</v>
      </c>
      <c r="BJ161" s="178">
        <f>IF(TRIM(upload!$A161)="", "", upload!BJ161)</f>
        <v>0</v>
      </c>
      <c r="BK161" s="178">
        <f>IF(TRIM(upload!$A161)="", "", upload!BK161)</f>
        <v>0</v>
      </c>
      <c r="BL161" s="178">
        <f>IF(TRIM(upload!$A161)="", "", upload!BL161)</f>
        <v>0</v>
      </c>
      <c r="BM161" s="178">
        <f>IF(TRIM(upload!$A161)="", "", upload!BM161)</f>
        <v>0</v>
      </c>
      <c r="BN161" s="178">
        <f>IF(TRIM(upload!$A161)="", "", upload!BN161)</f>
        <v>0</v>
      </c>
      <c r="BO161" s="178">
        <f>IF(TRIM(upload!$A161)="", "", upload!BO161)</f>
        <v>0</v>
      </c>
      <c r="BP161" s="178">
        <f>IF(TRIM(upload!$A161)="", "", upload!BP161)</f>
        <v>0</v>
      </c>
      <c r="BQ161" s="84"/>
      <c r="BR161" s="84">
        <f>IF(upload!$A161&lt;&gt;"", upload!BR161, "")</f>
        <v>0</v>
      </c>
    </row>
    <row r="162" spans="1:70">
      <c r="A162" s="188" t="str">
        <f>IF(upload!$A162&lt;&gt;"", upload!A162, "")</f>
        <v>Bioracer Education First  Black Female Team Bib Shorts 28040</v>
      </c>
      <c r="B162" s="178" t="str">
        <f>IF(TRIM(upload!$A162)="", "", upload!B162)</f>
        <v>Bioracer Education First  Black Female Team Bib Shorts</v>
      </c>
      <c r="C162" s="178" t="str">
        <f ca="1">IF(TRIM(upload!$A162)="", "", upload!C162)</f>
        <v>&lt;html&gt;&lt;body&gt;&lt;b&gt;Key Information&lt;/b&gt;&lt;br&gt;&lt;b&gt;Brand:&lt;/b&gt; Bioracer&lt;br&gt;&lt;b&gt;ProTeam:&lt;/b&gt; Education First&lt;br&gt;&lt;b&gt;Gender:&lt;/b&gt;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00028040 2-D-9&lt;/body&gt;&lt;/html&gt;</v>
      </c>
      <c r="D162" s="178" t="str">
        <f>IF(TRIM(upload!$A162)="", "", upload!D162)</f>
        <v>vc80</v>
      </c>
      <c r="E162" s="178" t="str">
        <f>IF(TRIM(upload!$A162)="", "", upload!E162)</f>
        <v>Sporting Goods &gt; Outdoor Recreation &gt; Cycling &gt; Cycling Apparel &amp; Accessories</v>
      </c>
      <c r="F162" s="178" t="str">
        <f>IF(TRIM(upload!$A162)="", "", upload!F162)</f>
        <v>Bib shorts</v>
      </c>
      <c r="G162" s="178" t="str">
        <f>IF(TRIM(upload!$A162)="", "", upload!G162)</f>
        <v>New Arrivals, __label:New Arrivals</v>
      </c>
      <c r="H162" s="178" t="b">
        <f>IF(TRIM(upload!$A162)="", "", upload!H162)</f>
        <v>0</v>
      </c>
      <c r="I162" s="178" t="str">
        <f>IF(TRIM(upload!$A162)="", "", upload!I162)</f>
        <v>Size</v>
      </c>
      <c r="J162" s="178" t="str">
        <f>IF(TRIM(upload!$A162)="", "", upload!J162)</f>
        <v>XL</v>
      </c>
      <c r="K162" s="178">
        <f>IF(TRIM(upload!$A162)="", "", upload!K162)</f>
        <v>0</v>
      </c>
      <c r="L162" s="178">
        <f>IF(TRIM(upload!$A162)="", "", upload!L162)</f>
        <v>0</v>
      </c>
      <c r="M162" s="178">
        <f>IF(TRIM(upload!$A162)="", "", upload!M162)</f>
        <v>0</v>
      </c>
      <c r="N162" s="178">
        <f>IF(TRIM(upload!$A162)="", "", upload!N162)</f>
        <v>0</v>
      </c>
      <c r="O162" s="178" t="str">
        <f>IF(TRIM(upload!$A162)="", "", upload!O162)</f>
        <v>00028040 2-D-9</v>
      </c>
      <c r="P162" s="178">
        <f>IF(TRIM(upload!$A162)="", "", upload!P162)</f>
        <v>250</v>
      </c>
      <c r="Q162" s="178" t="str">
        <f>IF(TRIM(upload!$A162)="", "", upload!Q162)</f>
        <v>shopify</v>
      </c>
      <c r="R162" s="178">
        <f>IF(TRIM(upload!$A162)="", "", upload!R162)</f>
        <v>1</v>
      </c>
      <c r="S162" s="178" t="str">
        <f>IF(TRIM(upload!$A162)="", "", upload!S162)</f>
        <v>deny</v>
      </c>
      <c r="T162" s="178" t="str">
        <f>IF(TRIM(upload!$A162)="", "", upload!T162)</f>
        <v>manual</v>
      </c>
      <c r="U162" s="178">
        <f>IF(TRIM(upload!$A162)="", "", upload!U162)</f>
        <v>47.988</v>
      </c>
      <c r="V162" s="178">
        <f>IF(TRIM(upload!$A162)="", "", upload!V162)</f>
        <v>0</v>
      </c>
      <c r="W162" s="178" t="b">
        <f>IF(TRIM(upload!$A162)="", "", upload!W162)</f>
        <v>1</v>
      </c>
      <c r="X162" s="178" t="b">
        <f>IF(TRIM(upload!$A162)="", "", upload!X162)</f>
        <v>1</v>
      </c>
      <c r="Y162" s="178" t="str">
        <f>IF(TRIM(upload!$A162)="", "", upload!Y162)</f>
        <v>28040</v>
      </c>
      <c r="Z162" s="178">
        <f>IF(TRIM(upload!$A162)="", "", upload!Z162)</f>
        <v>0</v>
      </c>
      <c r="AA162" s="178">
        <f>IF(TRIM(upload!$A162)="", "", upload!AA162)</f>
        <v>1</v>
      </c>
      <c r="AB162" s="178" t="str">
        <f>IF(TRIM(upload!$A162)="", "", upload!AB162)</f>
        <v>Bioracer Education First  Black Female Team Bib Shorts</v>
      </c>
      <c r="AC162" s="178" t="b">
        <f>IF(TRIM(upload!$A162)="", "", upload!AC162)</f>
        <v>0</v>
      </c>
      <c r="AD162" s="178" t="str">
        <f>IF(TRIM(upload!$A162)="", "", upload!AD162)</f>
        <v>Bioracer Education First  Black Female Team Bib Shorts</v>
      </c>
      <c r="AE162" s="178">
        <f>IF(TRIM(upload!$A162)="", "", upload!AE162)</f>
        <v>0</v>
      </c>
      <c r="AF162" s="178" t="str">
        <f>IF(TRIM(upload!$A162)="", "", upload!AF162)</f>
        <v>Cycling Apparel &amp; Accessories</v>
      </c>
      <c r="AG162" s="178" t="str">
        <f>IF(TRIM(upload!$A162)="", "", upload!AG162)</f>
        <v>female</v>
      </c>
      <c r="AH162" s="178">
        <f>IF(TRIM(upload!$A162)="", "", upload!AH162)</f>
        <v>0</v>
      </c>
      <c r="AI162" s="178">
        <f>IF(TRIM(upload!$A162)="", "", upload!AI162)</f>
        <v>0</v>
      </c>
      <c r="AJ162" s="178" t="str">
        <f>IF(TRIM(upload!$A162)="", "", upload!AJ162)</f>
        <v>used</v>
      </c>
      <c r="AK162" s="178" t="b">
        <f>IF(TRIM(upload!$A162)="", "", upload!AK162)</f>
        <v>1</v>
      </c>
      <c r="AL162" s="178">
        <f>IF(TRIM(upload!$A162)="", "", upload!AL162)</f>
        <v>0</v>
      </c>
      <c r="AM162" s="178">
        <f>IF(TRIM(upload!$A162)="", "", upload!AM162)</f>
        <v>0</v>
      </c>
      <c r="AN162" s="178">
        <f>IF(TRIM(upload!$A162)="", "", upload!AN162)</f>
        <v>0</v>
      </c>
      <c r="AO162" s="178">
        <f>IF(TRIM(upload!$A162)="", "", upload!AO162)</f>
        <v>0</v>
      </c>
      <c r="AP162" s="178">
        <f>IF(TRIM(upload!$A162)="", "", upload!AP162)</f>
        <v>0</v>
      </c>
      <c r="AQ162" s="178">
        <f>IF(TRIM(upload!$A162)="", "", upload!AQ162)</f>
        <v>0</v>
      </c>
      <c r="AR162" s="178" t="str">
        <f>IF(TRIM(upload!$A162)="", "", upload!AR162)</f>
        <v>kg</v>
      </c>
      <c r="AS162" s="178">
        <f>IF(TRIM(upload!$A162)="", "", upload!AS162)</f>
        <v>0</v>
      </c>
      <c r="AT162" s="178">
        <f>IF(TRIM(upload!$A162)="", "", upload!AT162)</f>
        <v>12</v>
      </c>
      <c r="AU162" s="178" t="b">
        <f>IF(TRIM(upload!$A162)="", "", upload!AU162)</f>
        <v>1</v>
      </c>
      <c r="AV162" s="178">
        <f>IF(TRIM(upload!$A162)="", "", upload!AV162)</f>
        <v>0</v>
      </c>
      <c r="AW162" s="178">
        <f>IF(TRIM(upload!$A162)="", "", upload!AW162)</f>
        <v>0</v>
      </c>
      <c r="AX162" s="178" t="b">
        <f>IF(TRIM(upload!$A162)="", "", upload!AX162)</f>
        <v>1</v>
      </c>
      <c r="AY162" s="178">
        <f>IF(TRIM(upload!$A162)="", "", upload!AY162)</f>
        <v>0</v>
      </c>
      <c r="AZ162" s="178">
        <f>IF(TRIM(upload!$A162)="", "", upload!AZ162)</f>
        <v>0</v>
      </c>
      <c r="BA162" s="178" t="b">
        <f>IF(TRIM(upload!$A162)="", "", upload!BA162)</f>
        <v>1</v>
      </c>
      <c r="BB162" s="178">
        <f>IF(TRIM(upload!$A162)="", "", upload!BB162)</f>
        <v>0</v>
      </c>
      <c r="BC162" s="178">
        <f>IF(TRIM(upload!$A162)="", "", upload!BC162)</f>
        <v>0</v>
      </c>
      <c r="BD162" s="178" t="b">
        <f>IF(TRIM(upload!$A162)="", "", upload!BD162)</f>
        <v>1</v>
      </c>
      <c r="BE162" s="178">
        <f>IF(TRIM(upload!$A162)="", "", upload!BE162)</f>
        <v>0</v>
      </c>
      <c r="BF162" s="178">
        <f>IF(TRIM(upload!$A162)="", "", upload!BF162)</f>
        <v>0</v>
      </c>
      <c r="BG162" s="178" t="b">
        <f>IF(TRIM(upload!$A162)="", "", upload!BG162)</f>
        <v>1</v>
      </c>
      <c r="BH162" s="178">
        <f>IF(TRIM(upload!$A162)="", "", upload!BH162)</f>
        <v>0</v>
      </c>
      <c r="BI162" s="178">
        <f>IF(TRIM(upload!$A162)="", "", upload!BI162)</f>
        <v>0</v>
      </c>
      <c r="BJ162" s="178" t="b">
        <f>IF(TRIM(upload!$A162)="", "", upload!BJ162)</f>
        <v>1</v>
      </c>
      <c r="BK162" s="178">
        <f>IF(TRIM(upload!$A162)="", "", upload!BK162)</f>
        <v>0</v>
      </c>
      <c r="BL162" s="178">
        <f>IF(TRIM(upload!$A162)="", "", upload!BL162)</f>
        <v>0</v>
      </c>
      <c r="BM162" s="178" t="b">
        <f>IF(TRIM(upload!$A162)="", "", upload!BM162)</f>
        <v>1</v>
      </c>
      <c r="BN162" s="178">
        <f>IF(TRIM(upload!$A162)="", "", upload!BN162)</f>
        <v>0</v>
      </c>
      <c r="BO162" s="178">
        <f>IF(TRIM(upload!$A162)="", "", upload!BO162)</f>
        <v>0</v>
      </c>
      <c r="BP162" s="178" t="str">
        <f>IF(TRIM(upload!$A162)="", "", upload!BP162)</f>
        <v>draft</v>
      </c>
      <c r="BQ162" s="84"/>
      <c r="BR162" s="84">
        <f>IF(upload!$A162&lt;&gt;"", upload!BR162, "")</f>
        <v>0</v>
      </c>
    </row>
    <row r="163" spans="1:70">
      <c r="A163" s="188" t="str">
        <f>IF(upload!$A163&lt;&gt;"", upload!A163, "")</f>
        <v>Bioracer Education First  Black Female Team Bib Shorts 28040</v>
      </c>
      <c r="B163" s="178" t="str">
        <f>IF(TRIM(upload!$A163)="", "", upload!B163)</f>
        <v/>
      </c>
      <c r="C163" s="178">
        <f>IF(TRIM(upload!$A163)="", "", upload!C163)</f>
        <v>0</v>
      </c>
      <c r="D163" s="178" t="str">
        <f>IF(TRIM(upload!$A163)="", "", upload!D163)</f>
        <v/>
      </c>
      <c r="E163" s="178">
        <f>IF(TRIM(upload!$A163)="", "", upload!E163)</f>
        <v>0</v>
      </c>
      <c r="F163" s="178" t="str">
        <f>IF(TRIM(upload!$A163)="", "", upload!F163)</f>
        <v/>
      </c>
      <c r="G163" s="178">
        <f>IF(TRIM(upload!$A163)="", "", upload!G163)</f>
        <v>0</v>
      </c>
      <c r="H163" s="178">
        <f>IF(TRIM(upload!$A163)="", "", upload!H163)</f>
        <v>0</v>
      </c>
      <c r="I163" s="178" t="str">
        <f>IF(TRIM(upload!$A163)="", "", upload!I163)</f>
        <v/>
      </c>
      <c r="J163" s="178" t="str">
        <f>IF(TRIM(upload!$A163)="", "", upload!J163)</f>
        <v/>
      </c>
      <c r="K163" s="178">
        <f>IF(TRIM(upload!$A163)="", "", upload!K163)</f>
        <v>0</v>
      </c>
      <c r="L163" s="178">
        <f>IF(TRIM(upload!$A163)="", "", upload!L163)</f>
        <v>0</v>
      </c>
      <c r="M163" s="178">
        <f>IF(TRIM(upload!$A163)="", "", upload!M163)</f>
        <v>0</v>
      </c>
      <c r="N163" s="178">
        <f>IF(TRIM(upload!$A163)="", "", upload!N163)</f>
        <v>0</v>
      </c>
      <c r="O163" s="178" t="str">
        <f>IF(TRIM(upload!$A163)="", "", upload!O163)</f>
        <v/>
      </c>
      <c r="P163" s="178" t="str">
        <f>IF(TRIM(upload!$A163)="", "", upload!P163)</f>
        <v/>
      </c>
      <c r="Q163" s="178">
        <f>IF(TRIM(upload!$A163)="", "", upload!Q163)</f>
        <v>0</v>
      </c>
      <c r="R163" s="178" t="str">
        <f>IF(TRIM(upload!$A163)="", "", upload!R163)</f>
        <v/>
      </c>
      <c r="S163" s="178">
        <f>IF(TRIM(upload!$A163)="", "", upload!S163)</f>
        <v>0</v>
      </c>
      <c r="T163" s="178">
        <f>IF(TRIM(upload!$A163)="", "", upload!T163)</f>
        <v>0</v>
      </c>
      <c r="U163" s="178" t="str">
        <f>IF(TRIM(upload!$A163)="", "", upload!U163)</f>
        <v/>
      </c>
      <c r="V163" s="178" t="str">
        <f>IF(TRIM(upload!$A163)="", "", upload!V163)</f>
        <v/>
      </c>
      <c r="W163" s="178">
        <f>IF(TRIM(upload!$A163)="", "", upload!W163)</f>
        <v>0</v>
      </c>
      <c r="X163" s="178">
        <f>IF(TRIM(upload!$A163)="", "", upload!X163)</f>
        <v>0</v>
      </c>
      <c r="Y163" s="178" t="str">
        <f>IF(TRIM(upload!$A163)="", "", upload!Y163)</f>
        <v/>
      </c>
      <c r="Z163" s="178">
        <f>IF(TRIM(upload!$A163)="", "", upload!Z163)</f>
        <v>0</v>
      </c>
      <c r="AA163" s="178">
        <f>IF(TRIM(upload!$A163)="", "", upload!AA163)</f>
        <v>2</v>
      </c>
      <c r="AB163" s="178" t="str">
        <f>IF(TRIM(upload!$A163)="", "", upload!AB163)</f>
        <v>Bioracer Education First  Black Female Team Bib Shorts</v>
      </c>
      <c r="AC163" s="178">
        <f>IF(TRIM(upload!$A163)="", "", upload!AC163)</f>
        <v>0</v>
      </c>
      <c r="AD163" s="178" t="str">
        <f>IF(TRIM(upload!$A163)="", "", upload!AD163)</f>
        <v/>
      </c>
      <c r="AE163" s="178">
        <f>IF(TRIM(upload!$A163)="", "", upload!AE163)</f>
        <v>0</v>
      </c>
      <c r="AF163" s="178">
        <f>IF(TRIM(upload!$A163)="", "", upload!AF163)</f>
        <v>0</v>
      </c>
      <c r="AG163" s="178" t="str">
        <f>IF(TRIM(upload!$A163)="", "", upload!AG163)</f>
        <v/>
      </c>
      <c r="AH163" s="178">
        <f>IF(TRIM(upload!$A163)="", "", upload!AH163)</f>
        <v>0</v>
      </c>
      <c r="AI163" s="178">
        <f>IF(TRIM(upload!$A163)="", "", upload!AI163)</f>
        <v>0</v>
      </c>
      <c r="AJ163" s="178" t="str">
        <f>IF(TRIM(upload!$A163)="", "", upload!AJ163)</f>
        <v/>
      </c>
      <c r="AK163" s="178">
        <f>IF(TRIM(upload!$A163)="", "", upload!AK163)</f>
        <v>0</v>
      </c>
      <c r="AL163" s="178">
        <f>IF(TRIM(upload!$A163)="", "", upload!AL163)</f>
        <v>0</v>
      </c>
      <c r="AM163" s="178">
        <f>IF(TRIM(upload!$A163)="", "", upload!AM163)</f>
        <v>0</v>
      </c>
      <c r="AN163" s="178">
        <f>IF(TRIM(upload!$A163)="", "", upload!AN163)</f>
        <v>0</v>
      </c>
      <c r="AO163" s="178">
        <f>IF(TRIM(upload!$A163)="", "", upload!AO163)</f>
        <v>0</v>
      </c>
      <c r="AP163" s="178">
        <f>IF(TRIM(upload!$A163)="", "", upload!AP163)</f>
        <v>0</v>
      </c>
      <c r="AQ163" s="178">
        <f>IF(TRIM(upload!$A163)="", "", upload!AQ163)</f>
        <v>0</v>
      </c>
      <c r="AR163" s="178">
        <f>IF(TRIM(upload!$A163)="", "", upload!AR163)</f>
        <v>0</v>
      </c>
      <c r="AS163" s="178">
        <f>IF(TRIM(upload!$A163)="", "", upload!AS163)</f>
        <v>0</v>
      </c>
      <c r="AT163" s="178" t="str">
        <f>IF(TRIM(upload!$A163)="", "", upload!AT163)</f>
        <v/>
      </c>
      <c r="AU163" s="178">
        <f>IF(TRIM(upload!$A163)="", "", upload!AU163)</f>
        <v>0</v>
      </c>
      <c r="AV163" s="178">
        <f>IF(TRIM(upload!$A163)="", "", upload!AV163)</f>
        <v>0</v>
      </c>
      <c r="AW163" s="178">
        <f>IF(TRIM(upload!$A163)="", "", upload!AW163)</f>
        <v>0</v>
      </c>
      <c r="AX163" s="178">
        <f>IF(TRIM(upload!$A163)="", "", upload!AX163)</f>
        <v>0</v>
      </c>
      <c r="AY163" s="178">
        <f>IF(TRIM(upload!$A163)="", "", upload!AY163)</f>
        <v>0</v>
      </c>
      <c r="AZ163" s="178">
        <f>IF(TRIM(upload!$A163)="", "", upload!AZ163)</f>
        <v>0</v>
      </c>
      <c r="BA163" s="178">
        <f>IF(TRIM(upload!$A163)="", "", upload!BA163)</f>
        <v>0</v>
      </c>
      <c r="BB163" s="178">
        <f>IF(TRIM(upload!$A163)="", "", upload!BB163)</f>
        <v>0</v>
      </c>
      <c r="BC163" s="178">
        <f>IF(TRIM(upload!$A163)="", "", upload!BC163)</f>
        <v>0</v>
      </c>
      <c r="BD163" s="178">
        <f>IF(TRIM(upload!$A163)="", "", upload!BD163)</f>
        <v>0</v>
      </c>
      <c r="BE163" s="178">
        <f>IF(TRIM(upload!$A163)="", "", upload!BE163)</f>
        <v>0</v>
      </c>
      <c r="BF163" s="178">
        <f>IF(TRIM(upload!$A163)="", "", upload!BF163)</f>
        <v>0</v>
      </c>
      <c r="BG163" s="178">
        <f>IF(TRIM(upload!$A163)="", "", upload!BG163)</f>
        <v>0</v>
      </c>
      <c r="BH163" s="178">
        <f>IF(TRIM(upload!$A163)="", "", upload!BH163)</f>
        <v>0</v>
      </c>
      <c r="BI163" s="178">
        <f>IF(TRIM(upload!$A163)="", "", upload!BI163)</f>
        <v>0</v>
      </c>
      <c r="BJ163" s="178">
        <f>IF(TRIM(upload!$A163)="", "", upload!BJ163)</f>
        <v>0</v>
      </c>
      <c r="BK163" s="178">
        <f>IF(TRIM(upload!$A163)="", "", upload!BK163)</f>
        <v>0</v>
      </c>
      <c r="BL163" s="178">
        <f>IF(TRIM(upload!$A163)="", "", upload!BL163)</f>
        <v>0</v>
      </c>
      <c r="BM163" s="178">
        <f>IF(TRIM(upload!$A163)="", "", upload!BM163)</f>
        <v>0</v>
      </c>
      <c r="BN163" s="178">
        <f>IF(TRIM(upload!$A163)="", "", upload!BN163)</f>
        <v>0</v>
      </c>
      <c r="BO163" s="178">
        <f>IF(TRIM(upload!$A163)="", "", upload!BO163)</f>
        <v>0</v>
      </c>
      <c r="BP163" s="178">
        <f>IF(TRIM(upload!$A163)="", "", upload!BP163)</f>
        <v>0</v>
      </c>
      <c r="BQ163" s="84"/>
      <c r="BR163" s="84">
        <f>IF(upload!$A163&lt;&gt;"", upload!BR163, "")</f>
        <v>0</v>
      </c>
    </row>
    <row r="164" spans="1:70">
      <c r="A164" s="188" t="str">
        <f>IF(upload!$A164&lt;&gt;"", upload!A164, "")</f>
        <v>Bioracer Education First  Black Female Team Bib Shorts 28040</v>
      </c>
      <c r="B164" s="178" t="str">
        <f>IF(TRIM(upload!$A164)="", "", upload!B164)</f>
        <v/>
      </c>
      <c r="C164" s="178">
        <f>IF(TRIM(upload!$A164)="", "", upload!C164)</f>
        <v>0</v>
      </c>
      <c r="D164" s="178" t="str">
        <f>IF(TRIM(upload!$A164)="", "", upload!D164)</f>
        <v/>
      </c>
      <c r="E164" s="178">
        <f>IF(TRIM(upload!$A164)="", "", upload!E164)</f>
        <v>0</v>
      </c>
      <c r="F164" s="178" t="str">
        <f>IF(TRIM(upload!$A164)="", "", upload!F164)</f>
        <v/>
      </c>
      <c r="G164" s="178">
        <f>IF(TRIM(upload!$A164)="", "", upload!G164)</f>
        <v>0</v>
      </c>
      <c r="H164" s="178">
        <f>IF(TRIM(upload!$A164)="", "", upload!H164)</f>
        <v>0</v>
      </c>
      <c r="I164" s="178" t="str">
        <f>IF(TRIM(upload!$A164)="", "", upload!I164)</f>
        <v/>
      </c>
      <c r="J164" s="178" t="str">
        <f>IF(TRIM(upload!$A164)="", "", upload!J164)</f>
        <v/>
      </c>
      <c r="K164" s="178">
        <f>IF(TRIM(upload!$A164)="", "", upload!K164)</f>
        <v>0</v>
      </c>
      <c r="L164" s="178">
        <f>IF(TRIM(upload!$A164)="", "", upload!L164)</f>
        <v>0</v>
      </c>
      <c r="M164" s="178">
        <f>IF(TRIM(upload!$A164)="", "", upload!M164)</f>
        <v>0</v>
      </c>
      <c r="N164" s="178">
        <f>IF(TRIM(upload!$A164)="", "", upload!N164)</f>
        <v>0</v>
      </c>
      <c r="O164" s="178" t="str">
        <f>IF(TRIM(upload!$A164)="", "", upload!O164)</f>
        <v/>
      </c>
      <c r="P164" s="178" t="str">
        <f>IF(TRIM(upload!$A164)="", "", upload!P164)</f>
        <v/>
      </c>
      <c r="Q164" s="178">
        <f>IF(TRIM(upload!$A164)="", "", upload!Q164)</f>
        <v>0</v>
      </c>
      <c r="R164" s="178" t="str">
        <f>IF(TRIM(upload!$A164)="", "", upload!R164)</f>
        <v/>
      </c>
      <c r="S164" s="178">
        <f>IF(TRIM(upload!$A164)="", "", upload!S164)</f>
        <v>0</v>
      </c>
      <c r="T164" s="178">
        <f>IF(TRIM(upload!$A164)="", "", upload!T164)</f>
        <v>0</v>
      </c>
      <c r="U164" s="178" t="str">
        <f>IF(TRIM(upload!$A164)="", "", upload!U164)</f>
        <v/>
      </c>
      <c r="V164" s="178" t="str">
        <f>IF(TRIM(upload!$A164)="", "", upload!V164)</f>
        <v/>
      </c>
      <c r="W164" s="178">
        <f>IF(TRIM(upload!$A164)="", "", upload!W164)</f>
        <v>0</v>
      </c>
      <c r="X164" s="178">
        <f>IF(TRIM(upload!$A164)="", "", upload!X164)</f>
        <v>0</v>
      </c>
      <c r="Y164" s="178" t="str">
        <f>IF(TRIM(upload!$A164)="", "", upload!Y164)</f>
        <v/>
      </c>
      <c r="Z164" s="178">
        <f>IF(TRIM(upload!$A164)="", "", upload!Z164)</f>
        <v>0</v>
      </c>
      <c r="AA164" s="178">
        <f>IF(TRIM(upload!$A164)="", "", upload!AA164)</f>
        <v>3</v>
      </c>
      <c r="AB164" s="178" t="str">
        <f>IF(TRIM(upload!$A164)="", "", upload!AB164)</f>
        <v>Bioracer Education First  Black Female Team Bib Shorts</v>
      </c>
      <c r="AC164" s="178">
        <f>IF(TRIM(upload!$A164)="", "", upload!AC164)</f>
        <v>0</v>
      </c>
      <c r="AD164" s="178" t="str">
        <f>IF(TRIM(upload!$A164)="", "", upload!AD164)</f>
        <v/>
      </c>
      <c r="AE164" s="178">
        <f>IF(TRIM(upload!$A164)="", "", upload!AE164)</f>
        <v>0</v>
      </c>
      <c r="AF164" s="178">
        <f>IF(TRIM(upload!$A164)="", "", upload!AF164)</f>
        <v>0</v>
      </c>
      <c r="AG164" s="178" t="str">
        <f>IF(TRIM(upload!$A164)="", "", upload!AG164)</f>
        <v/>
      </c>
      <c r="AH164" s="178">
        <f>IF(TRIM(upload!$A164)="", "", upload!AH164)</f>
        <v>0</v>
      </c>
      <c r="AI164" s="178">
        <f>IF(TRIM(upload!$A164)="", "", upload!AI164)</f>
        <v>0</v>
      </c>
      <c r="AJ164" s="178" t="str">
        <f>IF(TRIM(upload!$A164)="", "", upload!AJ164)</f>
        <v/>
      </c>
      <c r="AK164" s="178">
        <f>IF(TRIM(upload!$A164)="", "", upload!AK164)</f>
        <v>0</v>
      </c>
      <c r="AL164" s="178">
        <f>IF(TRIM(upload!$A164)="", "", upload!AL164)</f>
        <v>0</v>
      </c>
      <c r="AM164" s="178">
        <f>IF(TRIM(upload!$A164)="", "", upload!AM164)</f>
        <v>0</v>
      </c>
      <c r="AN164" s="178">
        <f>IF(TRIM(upload!$A164)="", "", upload!AN164)</f>
        <v>0</v>
      </c>
      <c r="AO164" s="178">
        <f>IF(TRIM(upload!$A164)="", "", upload!AO164)</f>
        <v>0</v>
      </c>
      <c r="AP164" s="178">
        <f>IF(TRIM(upload!$A164)="", "", upload!AP164)</f>
        <v>0</v>
      </c>
      <c r="AQ164" s="178">
        <f>IF(TRIM(upload!$A164)="", "", upload!AQ164)</f>
        <v>0</v>
      </c>
      <c r="AR164" s="178">
        <f>IF(TRIM(upload!$A164)="", "", upload!AR164)</f>
        <v>0</v>
      </c>
      <c r="AS164" s="178">
        <f>IF(TRIM(upload!$A164)="", "", upload!AS164)</f>
        <v>0</v>
      </c>
      <c r="AT164" s="178" t="str">
        <f>IF(TRIM(upload!$A164)="", "", upload!AT164)</f>
        <v/>
      </c>
      <c r="AU164" s="178">
        <f>IF(TRIM(upload!$A164)="", "", upload!AU164)</f>
        <v>0</v>
      </c>
      <c r="AV164" s="178">
        <f>IF(TRIM(upload!$A164)="", "", upload!AV164)</f>
        <v>0</v>
      </c>
      <c r="AW164" s="178">
        <f>IF(TRIM(upload!$A164)="", "", upload!AW164)</f>
        <v>0</v>
      </c>
      <c r="AX164" s="178">
        <f>IF(TRIM(upload!$A164)="", "", upload!AX164)</f>
        <v>0</v>
      </c>
      <c r="AY164" s="178">
        <f>IF(TRIM(upload!$A164)="", "", upload!AY164)</f>
        <v>0</v>
      </c>
      <c r="AZ164" s="178">
        <f>IF(TRIM(upload!$A164)="", "", upload!AZ164)</f>
        <v>0</v>
      </c>
      <c r="BA164" s="178">
        <f>IF(TRIM(upload!$A164)="", "", upload!BA164)</f>
        <v>0</v>
      </c>
      <c r="BB164" s="178">
        <f>IF(TRIM(upload!$A164)="", "", upload!BB164)</f>
        <v>0</v>
      </c>
      <c r="BC164" s="178">
        <f>IF(TRIM(upload!$A164)="", "", upload!BC164)</f>
        <v>0</v>
      </c>
      <c r="BD164" s="178">
        <f>IF(TRIM(upload!$A164)="", "", upload!BD164)</f>
        <v>0</v>
      </c>
      <c r="BE164" s="178">
        <f>IF(TRIM(upload!$A164)="", "", upload!BE164)</f>
        <v>0</v>
      </c>
      <c r="BF164" s="178">
        <f>IF(TRIM(upload!$A164)="", "", upload!BF164)</f>
        <v>0</v>
      </c>
      <c r="BG164" s="178">
        <f>IF(TRIM(upload!$A164)="", "", upload!BG164)</f>
        <v>0</v>
      </c>
      <c r="BH164" s="178">
        <f>IF(TRIM(upload!$A164)="", "", upload!BH164)</f>
        <v>0</v>
      </c>
      <c r="BI164" s="178">
        <f>IF(TRIM(upload!$A164)="", "", upload!BI164)</f>
        <v>0</v>
      </c>
      <c r="BJ164" s="178">
        <f>IF(TRIM(upload!$A164)="", "", upload!BJ164)</f>
        <v>0</v>
      </c>
      <c r="BK164" s="178">
        <f>IF(TRIM(upload!$A164)="", "", upload!BK164)</f>
        <v>0</v>
      </c>
      <c r="BL164" s="178">
        <f>IF(TRIM(upload!$A164)="", "", upload!BL164)</f>
        <v>0</v>
      </c>
      <c r="BM164" s="178">
        <f>IF(TRIM(upload!$A164)="", "", upload!BM164)</f>
        <v>0</v>
      </c>
      <c r="BN164" s="178">
        <f>IF(TRIM(upload!$A164)="", "", upload!BN164)</f>
        <v>0</v>
      </c>
      <c r="BO164" s="178">
        <f>IF(TRIM(upload!$A164)="", "", upload!BO164)</f>
        <v>0</v>
      </c>
      <c r="BP164" s="178">
        <f>IF(TRIM(upload!$A164)="", "", upload!BP164)</f>
        <v>0</v>
      </c>
      <c r="BQ164" s="84"/>
      <c r="BR164" s="84">
        <f>IF(upload!$A164&lt;&gt;"", upload!BR164, "")</f>
        <v>0</v>
      </c>
    </row>
    <row r="165" spans="1:70">
      <c r="A165" s="188" t="str">
        <f>IF(upload!$A165&lt;&gt;"", upload!A165, "")</f>
        <v>Bioracer Education First  Black Female Team Bib Shorts 28040</v>
      </c>
      <c r="B165" s="178" t="str">
        <f>IF(TRIM(upload!$A165)="", "", upload!B165)</f>
        <v/>
      </c>
      <c r="C165" s="178">
        <f>IF(TRIM(upload!$A165)="", "", upload!C165)</f>
        <v>0</v>
      </c>
      <c r="D165" s="178" t="str">
        <f>IF(TRIM(upload!$A165)="", "", upload!D165)</f>
        <v/>
      </c>
      <c r="E165" s="178">
        <f>IF(TRIM(upload!$A165)="", "", upload!E165)</f>
        <v>0</v>
      </c>
      <c r="F165" s="178" t="str">
        <f>IF(TRIM(upload!$A165)="", "", upload!F165)</f>
        <v/>
      </c>
      <c r="G165" s="178">
        <f>IF(TRIM(upload!$A165)="", "", upload!G165)</f>
        <v>0</v>
      </c>
      <c r="H165" s="178">
        <f>IF(TRIM(upload!$A165)="", "", upload!H165)</f>
        <v>0</v>
      </c>
      <c r="I165" s="178" t="str">
        <f>IF(TRIM(upload!$A165)="", "", upload!I165)</f>
        <v/>
      </c>
      <c r="J165" s="178" t="str">
        <f>IF(TRIM(upload!$A165)="", "", upload!J165)</f>
        <v/>
      </c>
      <c r="K165" s="178">
        <f>IF(TRIM(upload!$A165)="", "", upload!K165)</f>
        <v>0</v>
      </c>
      <c r="L165" s="178">
        <f>IF(TRIM(upload!$A165)="", "", upload!L165)</f>
        <v>0</v>
      </c>
      <c r="M165" s="178">
        <f>IF(TRIM(upload!$A165)="", "", upload!M165)</f>
        <v>0</v>
      </c>
      <c r="N165" s="178">
        <f>IF(TRIM(upload!$A165)="", "", upload!N165)</f>
        <v>0</v>
      </c>
      <c r="O165" s="178" t="str">
        <f>IF(TRIM(upload!$A165)="", "", upload!O165)</f>
        <v/>
      </c>
      <c r="P165" s="178" t="str">
        <f>IF(TRIM(upload!$A165)="", "", upload!P165)</f>
        <v/>
      </c>
      <c r="Q165" s="178">
        <f>IF(TRIM(upload!$A165)="", "", upload!Q165)</f>
        <v>0</v>
      </c>
      <c r="R165" s="178" t="str">
        <f>IF(TRIM(upload!$A165)="", "", upload!R165)</f>
        <v/>
      </c>
      <c r="S165" s="178">
        <f>IF(TRIM(upload!$A165)="", "", upload!S165)</f>
        <v>0</v>
      </c>
      <c r="T165" s="178">
        <f>IF(TRIM(upload!$A165)="", "", upload!T165)</f>
        <v>0</v>
      </c>
      <c r="U165" s="178" t="str">
        <f>IF(TRIM(upload!$A165)="", "", upload!U165)</f>
        <v/>
      </c>
      <c r="V165" s="178" t="str">
        <f>IF(TRIM(upload!$A165)="", "", upload!V165)</f>
        <v/>
      </c>
      <c r="W165" s="178">
        <f>IF(TRIM(upload!$A165)="", "", upload!W165)</f>
        <v>0</v>
      </c>
      <c r="X165" s="178">
        <f>IF(TRIM(upload!$A165)="", "", upload!X165)</f>
        <v>0</v>
      </c>
      <c r="Y165" s="178" t="str">
        <f>IF(TRIM(upload!$A165)="", "", upload!Y165)</f>
        <v/>
      </c>
      <c r="Z165" s="178">
        <f>IF(TRIM(upload!$A165)="", "", upload!Z165)</f>
        <v>0</v>
      </c>
      <c r="AA165" s="178">
        <f>IF(TRIM(upload!$A165)="", "", upload!AA165)</f>
        <v>4</v>
      </c>
      <c r="AB165" s="178" t="str">
        <f>IF(TRIM(upload!$A165)="", "", upload!AB165)</f>
        <v>Bioracer Education First  Black Female Team Bib Shorts</v>
      </c>
      <c r="AC165" s="178">
        <f>IF(TRIM(upload!$A165)="", "", upload!AC165)</f>
        <v>0</v>
      </c>
      <c r="AD165" s="178" t="str">
        <f>IF(TRIM(upload!$A165)="", "", upload!AD165)</f>
        <v/>
      </c>
      <c r="AE165" s="178">
        <f>IF(TRIM(upload!$A165)="", "", upload!AE165)</f>
        <v>0</v>
      </c>
      <c r="AF165" s="178">
        <f>IF(TRIM(upload!$A165)="", "", upload!AF165)</f>
        <v>0</v>
      </c>
      <c r="AG165" s="178" t="str">
        <f>IF(TRIM(upload!$A165)="", "", upload!AG165)</f>
        <v/>
      </c>
      <c r="AH165" s="178">
        <f>IF(TRIM(upload!$A165)="", "", upload!AH165)</f>
        <v>0</v>
      </c>
      <c r="AI165" s="178">
        <f>IF(TRIM(upload!$A165)="", "", upload!AI165)</f>
        <v>0</v>
      </c>
      <c r="AJ165" s="178" t="str">
        <f>IF(TRIM(upload!$A165)="", "", upload!AJ165)</f>
        <v/>
      </c>
      <c r="AK165" s="178">
        <f>IF(TRIM(upload!$A165)="", "", upload!AK165)</f>
        <v>0</v>
      </c>
      <c r="AL165" s="178">
        <f>IF(TRIM(upload!$A165)="", "", upload!AL165)</f>
        <v>0</v>
      </c>
      <c r="AM165" s="178">
        <f>IF(TRIM(upload!$A165)="", "", upload!AM165)</f>
        <v>0</v>
      </c>
      <c r="AN165" s="178">
        <f>IF(TRIM(upload!$A165)="", "", upload!AN165)</f>
        <v>0</v>
      </c>
      <c r="AO165" s="178">
        <f>IF(TRIM(upload!$A165)="", "", upload!AO165)</f>
        <v>0</v>
      </c>
      <c r="AP165" s="178">
        <f>IF(TRIM(upload!$A165)="", "", upload!AP165)</f>
        <v>0</v>
      </c>
      <c r="AQ165" s="178">
        <f>IF(TRIM(upload!$A165)="", "", upload!AQ165)</f>
        <v>0</v>
      </c>
      <c r="AR165" s="178">
        <f>IF(TRIM(upload!$A165)="", "", upload!AR165)</f>
        <v>0</v>
      </c>
      <c r="AS165" s="178">
        <f>IF(TRIM(upload!$A165)="", "", upload!AS165)</f>
        <v>0</v>
      </c>
      <c r="AT165" s="178" t="str">
        <f>IF(TRIM(upload!$A165)="", "", upload!AT165)</f>
        <v/>
      </c>
      <c r="AU165" s="178">
        <f>IF(TRIM(upload!$A165)="", "", upload!AU165)</f>
        <v>0</v>
      </c>
      <c r="AV165" s="178">
        <f>IF(TRIM(upload!$A165)="", "", upload!AV165)</f>
        <v>0</v>
      </c>
      <c r="AW165" s="178">
        <f>IF(TRIM(upload!$A165)="", "", upload!AW165)</f>
        <v>0</v>
      </c>
      <c r="AX165" s="178">
        <f>IF(TRIM(upload!$A165)="", "", upload!AX165)</f>
        <v>0</v>
      </c>
      <c r="AY165" s="178">
        <f>IF(TRIM(upload!$A165)="", "", upload!AY165)</f>
        <v>0</v>
      </c>
      <c r="AZ165" s="178">
        <f>IF(TRIM(upload!$A165)="", "", upload!AZ165)</f>
        <v>0</v>
      </c>
      <c r="BA165" s="178">
        <f>IF(TRIM(upload!$A165)="", "", upload!BA165)</f>
        <v>0</v>
      </c>
      <c r="BB165" s="178">
        <f>IF(TRIM(upload!$A165)="", "", upload!BB165)</f>
        <v>0</v>
      </c>
      <c r="BC165" s="178">
        <f>IF(TRIM(upload!$A165)="", "", upload!BC165)</f>
        <v>0</v>
      </c>
      <c r="BD165" s="178">
        <f>IF(TRIM(upload!$A165)="", "", upload!BD165)</f>
        <v>0</v>
      </c>
      <c r="BE165" s="178">
        <f>IF(TRIM(upload!$A165)="", "", upload!BE165)</f>
        <v>0</v>
      </c>
      <c r="BF165" s="178">
        <f>IF(TRIM(upload!$A165)="", "", upload!BF165)</f>
        <v>0</v>
      </c>
      <c r="BG165" s="178">
        <f>IF(TRIM(upload!$A165)="", "", upload!BG165)</f>
        <v>0</v>
      </c>
      <c r="BH165" s="178">
        <f>IF(TRIM(upload!$A165)="", "", upload!BH165)</f>
        <v>0</v>
      </c>
      <c r="BI165" s="178">
        <f>IF(TRIM(upload!$A165)="", "", upload!BI165)</f>
        <v>0</v>
      </c>
      <c r="BJ165" s="178">
        <f>IF(TRIM(upload!$A165)="", "", upload!BJ165)</f>
        <v>0</v>
      </c>
      <c r="BK165" s="178">
        <f>IF(TRIM(upload!$A165)="", "", upload!BK165)</f>
        <v>0</v>
      </c>
      <c r="BL165" s="178">
        <f>IF(TRIM(upload!$A165)="", "", upload!BL165)</f>
        <v>0</v>
      </c>
      <c r="BM165" s="178">
        <f>IF(TRIM(upload!$A165)="", "", upload!BM165)</f>
        <v>0</v>
      </c>
      <c r="BN165" s="178">
        <f>IF(TRIM(upload!$A165)="", "", upload!BN165)</f>
        <v>0</v>
      </c>
      <c r="BO165" s="178">
        <f>IF(TRIM(upload!$A165)="", "", upload!BO165)</f>
        <v>0</v>
      </c>
      <c r="BP165" s="178">
        <f>IF(TRIM(upload!$A165)="", "", upload!BP165)</f>
        <v>0</v>
      </c>
      <c r="BQ165" s="84"/>
      <c r="BR165" s="84">
        <f>IF(upload!$A165&lt;&gt;"", upload!BR165, "")</f>
        <v>0</v>
      </c>
    </row>
    <row r="166" spans="1:70">
      <c r="A166" s="188" t="str">
        <f>IF(upload!$A166&lt;&gt;"", upload!A166, "")</f>
        <v xml:space="preserve">      </v>
      </c>
      <c r="B166" s="178" t="str">
        <f>IF(TRIM(upload!$A166)="", "", upload!B166)</f>
        <v/>
      </c>
      <c r="C166" s="178" t="str">
        <f>IF(TRIM(upload!$A166)="", "", upload!C166)</f>
        <v/>
      </c>
      <c r="D166" s="178" t="str">
        <f>IF(TRIM(upload!$A166)="", "", upload!D166)</f>
        <v/>
      </c>
      <c r="E166" s="178" t="str">
        <f>IF(TRIM(upload!$A166)="", "", upload!E166)</f>
        <v/>
      </c>
      <c r="F166" s="178" t="str">
        <f>IF(TRIM(upload!$A166)="", "", upload!F166)</f>
        <v/>
      </c>
      <c r="G166" s="178" t="str">
        <f>IF(TRIM(upload!$A166)="", "", upload!G166)</f>
        <v/>
      </c>
      <c r="H166" s="178" t="str">
        <f>IF(TRIM(upload!$A166)="", "", upload!H166)</f>
        <v/>
      </c>
      <c r="I166" s="178" t="str">
        <f>IF(TRIM(upload!$A166)="", "", upload!I166)</f>
        <v/>
      </c>
      <c r="J166" s="178" t="str">
        <f>IF(TRIM(upload!$A166)="", "", upload!J166)</f>
        <v/>
      </c>
      <c r="K166" s="178" t="str">
        <f>IF(TRIM(upload!$A166)="", "", upload!K166)</f>
        <v/>
      </c>
      <c r="L166" s="178" t="str">
        <f>IF(TRIM(upload!$A166)="", "", upload!L166)</f>
        <v/>
      </c>
      <c r="M166" s="178" t="str">
        <f>IF(TRIM(upload!$A166)="", "", upload!M166)</f>
        <v/>
      </c>
      <c r="N166" s="178" t="str">
        <f>IF(TRIM(upload!$A166)="", "", upload!N166)</f>
        <v/>
      </c>
      <c r="O166" s="178" t="str">
        <f>IF(TRIM(upload!$A166)="", "", upload!O166)</f>
        <v/>
      </c>
      <c r="P166" s="178" t="str">
        <f>IF(TRIM(upload!$A166)="", "", upload!P166)</f>
        <v/>
      </c>
      <c r="Q166" s="178" t="str">
        <f>IF(TRIM(upload!$A166)="", "", upload!Q166)</f>
        <v/>
      </c>
      <c r="R166" s="178" t="str">
        <f>IF(TRIM(upload!$A166)="", "", upload!R166)</f>
        <v/>
      </c>
      <c r="S166" s="178" t="str">
        <f>IF(TRIM(upload!$A166)="", "", upload!S166)</f>
        <v/>
      </c>
      <c r="T166" s="178" t="str">
        <f>IF(TRIM(upload!$A166)="", "", upload!T166)</f>
        <v/>
      </c>
      <c r="U166" s="178" t="str">
        <f>IF(TRIM(upload!$A166)="", "", upload!U166)</f>
        <v/>
      </c>
      <c r="V166" s="178" t="str">
        <f>IF(TRIM(upload!$A166)="", "", upload!V166)</f>
        <v/>
      </c>
      <c r="W166" s="178" t="str">
        <f>IF(TRIM(upload!$A166)="", "", upload!W166)</f>
        <v/>
      </c>
      <c r="X166" s="178" t="str">
        <f>IF(TRIM(upload!$A166)="", "", upload!X166)</f>
        <v/>
      </c>
      <c r="Y166" s="178" t="str">
        <f>IF(TRIM(upload!$A166)="", "", upload!Y166)</f>
        <v/>
      </c>
      <c r="Z166" s="178" t="str">
        <f>IF(TRIM(upload!$A166)="", "", upload!Z166)</f>
        <v/>
      </c>
      <c r="AA166" s="178" t="str">
        <f>IF(TRIM(upload!$A166)="", "", upload!AA166)</f>
        <v/>
      </c>
      <c r="AB166" s="178" t="str">
        <f>IF(TRIM(upload!$A166)="", "", upload!AB166)</f>
        <v/>
      </c>
      <c r="AC166" s="178" t="str">
        <f>IF(TRIM(upload!$A166)="", "", upload!AC166)</f>
        <v/>
      </c>
      <c r="AD166" s="178" t="str">
        <f>IF(TRIM(upload!$A166)="", "", upload!AD166)</f>
        <v/>
      </c>
      <c r="AE166" s="178" t="str">
        <f>IF(TRIM(upload!$A166)="", "", upload!AE166)</f>
        <v/>
      </c>
      <c r="AF166" s="178" t="str">
        <f>IF(TRIM(upload!$A166)="", "", upload!AF166)</f>
        <v/>
      </c>
      <c r="AG166" s="178" t="str">
        <f>IF(TRIM(upload!$A166)="", "", upload!AG166)</f>
        <v/>
      </c>
      <c r="AH166" s="178" t="str">
        <f>IF(TRIM(upload!$A166)="", "", upload!AH166)</f>
        <v/>
      </c>
      <c r="AI166" s="178" t="str">
        <f>IF(TRIM(upload!$A166)="", "", upload!AI166)</f>
        <v/>
      </c>
      <c r="AJ166" s="178" t="str">
        <f>IF(TRIM(upload!$A166)="", "", upload!AJ166)</f>
        <v/>
      </c>
      <c r="AK166" s="178" t="str">
        <f>IF(TRIM(upload!$A166)="", "", upload!AK166)</f>
        <v/>
      </c>
      <c r="AL166" s="178" t="str">
        <f>IF(TRIM(upload!$A166)="", "", upload!AL166)</f>
        <v/>
      </c>
      <c r="AM166" s="178" t="str">
        <f>IF(TRIM(upload!$A166)="", "", upload!AM166)</f>
        <v/>
      </c>
      <c r="AN166" s="178" t="str">
        <f>IF(TRIM(upload!$A166)="", "", upload!AN166)</f>
        <v/>
      </c>
      <c r="AO166" s="178" t="str">
        <f>IF(TRIM(upload!$A166)="", "", upload!AO166)</f>
        <v/>
      </c>
      <c r="AP166" s="178" t="str">
        <f>IF(TRIM(upload!$A166)="", "", upload!AP166)</f>
        <v/>
      </c>
      <c r="AQ166" s="178" t="str">
        <f>IF(TRIM(upload!$A166)="", "", upload!AQ166)</f>
        <v/>
      </c>
      <c r="AR166" s="178" t="str">
        <f>IF(TRIM(upload!$A166)="", "", upload!AR166)</f>
        <v/>
      </c>
      <c r="AS166" s="178" t="str">
        <f>IF(TRIM(upload!$A166)="", "", upload!AS166)</f>
        <v/>
      </c>
      <c r="AT166" s="178" t="str">
        <f>IF(TRIM(upload!$A166)="", "", upload!AT166)</f>
        <v/>
      </c>
      <c r="AU166" s="178" t="str">
        <f>IF(TRIM(upload!$A166)="", "", upload!AU166)</f>
        <v/>
      </c>
      <c r="AV166" s="178" t="str">
        <f>IF(TRIM(upload!$A166)="", "", upload!AV166)</f>
        <v/>
      </c>
      <c r="AW166" s="178" t="str">
        <f>IF(TRIM(upload!$A166)="", "", upload!AW166)</f>
        <v/>
      </c>
      <c r="AX166" s="178" t="str">
        <f>IF(TRIM(upload!$A166)="", "", upload!AX166)</f>
        <v/>
      </c>
      <c r="AY166" s="178" t="str">
        <f>IF(TRIM(upload!$A166)="", "", upload!AY166)</f>
        <v/>
      </c>
      <c r="AZ166" s="178" t="str">
        <f>IF(TRIM(upload!$A166)="", "", upload!AZ166)</f>
        <v/>
      </c>
      <c r="BA166" s="178" t="str">
        <f>IF(TRIM(upload!$A166)="", "", upload!BA166)</f>
        <v/>
      </c>
      <c r="BB166" s="178" t="str">
        <f>IF(TRIM(upload!$A166)="", "", upload!BB166)</f>
        <v/>
      </c>
      <c r="BC166" s="178" t="str">
        <f>IF(TRIM(upload!$A166)="", "", upload!BC166)</f>
        <v/>
      </c>
      <c r="BD166" s="178" t="str">
        <f>IF(TRIM(upload!$A166)="", "", upload!BD166)</f>
        <v/>
      </c>
      <c r="BE166" s="178" t="str">
        <f>IF(TRIM(upload!$A166)="", "", upload!BE166)</f>
        <v/>
      </c>
      <c r="BF166" s="178" t="str">
        <f>IF(TRIM(upload!$A166)="", "", upload!BF166)</f>
        <v/>
      </c>
      <c r="BG166" s="178" t="str">
        <f>IF(TRIM(upload!$A166)="", "", upload!BG166)</f>
        <v/>
      </c>
      <c r="BH166" s="178" t="str">
        <f>IF(TRIM(upload!$A166)="", "", upload!BH166)</f>
        <v/>
      </c>
      <c r="BI166" s="178" t="str">
        <f>IF(TRIM(upload!$A166)="", "", upload!BI166)</f>
        <v/>
      </c>
      <c r="BJ166" s="178" t="str">
        <f>IF(TRIM(upload!$A166)="", "", upload!BJ166)</f>
        <v/>
      </c>
      <c r="BK166" s="178" t="str">
        <f>IF(TRIM(upload!$A166)="", "", upload!BK166)</f>
        <v/>
      </c>
      <c r="BL166" s="178" t="str">
        <f>IF(TRIM(upload!$A166)="", "", upload!BL166)</f>
        <v/>
      </c>
      <c r="BM166" s="178" t="str">
        <f>IF(TRIM(upload!$A166)="", "", upload!BM166)</f>
        <v/>
      </c>
      <c r="BN166" s="178" t="str">
        <f>IF(TRIM(upload!$A166)="", "", upload!BN166)</f>
        <v/>
      </c>
      <c r="BO166" s="178" t="str">
        <f>IF(TRIM(upload!$A166)="", "", upload!BO166)</f>
        <v/>
      </c>
      <c r="BP166" s="178" t="str">
        <f>IF(TRIM(upload!$A166)="", "", upload!BP166)</f>
        <v/>
      </c>
      <c r="BQ166" s="84"/>
      <c r="BR166" s="84">
        <f>IF(upload!$A166&lt;&gt;"", upload!BR166, "")</f>
        <v>0</v>
      </c>
    </row>
    <row r="167" spans="1:70">
      <c r="A167" s="188" t="str">
        <f>IF(upload!$A167&lt;&gt;"", upload!A167, "")</f>
        <v xml:space="preserve">      </v>
      </c>
      <c r="B167" s="178" t="str">
        <f>IF(TRIM(upload!$A167)="", "", upload!B167)</f>
        <v/>
      </c>
      <c r="C167" s="178" t="str">
        <f>IF(TRIM(upload!$A167)="", "", upload!C167)</f>
        <v/>
      </c>
      <c r="D167" s="178" t="str">
        <f>IF(TRIM(upload!$A167)="", "", upload!D167)</f>
        <v/>
      </c>
      <c r="E167" s="178" t="str">
        <f>IF(TRIM(upload!$A167)="", "", upload!E167)</f>
        <v/>
      </c>
      <c r="F167" s="178" t="str">
        <f>IF(TRIM(upload!$A167)="", "", upload!F167)</f>
        <v/>
      </c>
      <c r="G167" s="178" t="str">
        <f>IF(TRIM(upload!$A167)="", "", upload!G167)</f>
        <v/>
      </c>
      <c r="H167" s="178" t="str">
        <f>IF(TRIM(upload!$A167)="", "", upload!H167)</f>
        <v/>
      </c>
      <c r="I167" s="178" t="str">
        <f>IF(TRIM(upload!$A167)="", "", upload!I167)</f>
        <v/>
      </c>
      <c r="J167" s="178" t="str">
        <f>IF(TRIM(upload!$A167)="", "", upload!J167)</f>
        <v/>
      </c>
      <c r="K167" s="178" t="str">
        <f>IF(TRIM(upload!$A167)="", "", upload!K167)</f>
        <v/>
      </c>
      <c r="L167" s="178" t="str">
        <f>IF(TRIM(upload!$A167)="", "", upload!L167)</f>
        <v/>
      </c>
      <c r="M167" s="178" t="str">
        <f>IF(TRIM(upload!$A167)="", "", upload!M167)</f>
        <v/>
      </c>
      <c r="N167" s="178" t="str">
        <f>IF(TRIM(upload!$A167)="", "", upload!N167)</f>
        <v/>
      </c>
      <c r="O167" s="178" t="str">
        <f>IF(TRIM(upload!$A167)="", "", upload!O167)</f>
        <v/>
      </c>
      <c r="P167" s="178" t="str">
        <f>IF(TRIM(upload!$A167)="", "", upload!P167)</f>
        <v/>
      </c>
      <c r="Q167" s="178" t="str">
        <f>IF(TRIM(upload!$A167)="", "", upload!Q167)</f>
        <v/>
      </c>
      <c r="R167" s="178" t="str">
        <f>IF(TRIM(upload!$A167)="", "", upload!R167)</f>
        <v/>
      </c>
      <c r="S167" s="178" t="str">
        <f>IF(TRIM(upload!$A167)="", "", upload!S167)</f>
        <v/>
      </c>
      <c r="T167" s="178" t="str">
        <f>IF(TRIM(upload!$A167)="", "", upload!T167)</f>
        <v/>
      </c>
      <c r="U167" s="178" t="str">
        <f>IF(TRIM(upload!$A167)="", "", upload!U167)</f>
        <v/>
      </c>
      <c r="V167" s="178" t="str">
        <f>IF(TRIM(upload!$A167)="", "", upload!V167)</f>
        <v/>
      </c>
      <c r="W167" s="178" t="str">
        <f>IF(TRIM(upload!$A167)="", "", upload!W167)</f>
        <v/>
      </c>
      <c r="X167" s="178" t="str">
        <f>IF(TRIM(upload!$A167)="", "", upload!X167)</f>
        <v/>
      </c>
      <c r="Y167" s="178" t="str">
        <f>IF(TRIM(upload!$A167)="", "", upload!Y167)</f>
        <v/>
      </c>
      <c r="Z167" s="178" t="str">
        <f>IF(TRIM(upload!$A167)="", "", upload!Z167)</f>
        <v/>
      </c>
      <c r="AA167" s="178" t="str">
        <f>IF(TRIM(upload!$A167)="", "", upload!AA167)</f>
        <v/>
      </c>
      <c r="AB167" s="178" t="str">
        <f>IF(TRIM(upload!$A167)="", "", upload!AB167)</f>
        <v/>
      </c>
      <c r="AC167" s="178" t="str">
        <f>IF(TRIM(upload!$A167)="", "", upload!AC167)</f>
        <v/>
      </c>
      <c r="AD167" s="178" t="str">
        <f>IF(TRIM(upload!$A167)="", "", upload!AD167)</f>
        <v/>
      </c>
      <c r="AE167" s="178" t="str">
        <f>IF(TRIM(upload!$A167)="", "", upload!AE167)</f>
        <v/>
      </c>
      <c r="AF167" s="178" t="str">
        <f>IF(TRIM(upload!$A167)="", "", upload!AF167)</f>
        <v/>
      </c>
      <c r="AG167" s="178" t="str">
        <f>IF(TRIM(upload!$A167)="", "", upload!AG167)</f>
        <v/>
      </c>
      <c r="AH167" s="178" t="str">
        <f>IF(TRIM(upload!$A167)="", "", upload!AH167)</f>
        <v/>
      </c>
      <c r="AI167" s="178" t="str">
        <f>IF(TRIM(upload!$A167)="", "", upload!AI167)</f>
        <v/>
      </c>
      <c r="AJ167" s="178" t="str">
        <f>IF(TRIM(upload!$A167)="", "", upload!AJ167)</f>
        <v/>
      </c>
      <c r="AK167" s="178" t="str">
        <f>IF(TRIM(upload!$A167)="", "", upload!AK167)</f>
        <v/>
      </c>
      <c r="AL167" s="178" t="str">
        <f>IF(TRIM(upload!$A167)="", "", upload!AL167)</f>
        <v/>
      </c>
      <c r="AM167" s="178" t="str">
        <f>IF(TRIM(upload!$A167)="", "", upload!AM167)</f>
        <v/>
      </c>
      <c r="AN167" s="178" t="str">
        <f>IF(TRIM(upload!$A167)="", "", upload!AN167)</f>
        <v/>
      </c>
      <c r="AO167" s="178" t="str">
        <f>IF(TRIM(upload!$A167)="", "", upload!AO167)</f>
        <v/>
      </c>
      <c r="AP167" s="178" t="str">
        <f>IF(TRIM(upload!$A167)="", "", upload!AP167)</f>
        <v/>
      </c>
      <c r="AQ167" s="178" t="str">
        <f>IF(TRIM(upload!$A167)="", "", upload!AQ167)</f>
        <v/>
      </c>
      <c r="AR167" s="178" t="str">
        <f>IF(TRIM(upload!$A167)="", "", upload!AR167)</f>
        <v/>
      </c>
      <c r="AS167" s="178" t="str">
        <f>IF(TRIM(upload!$A167)="", "", upload!AS167)</f>
        <v/>
      </c>
      <c r="AT167" s="178" t="str">
        <f>IF(TRIM(upload!$A167)="", "", upload!AT167)</f>
        <v/>
      </c>
      <c r="AU167" s="178" t="str">
        <f>IF(TRIM(upload!$A167)="", "", upload!AU167)</f>
        <v/>
      </c>
      <c r="AV167" s="178" t="str">
        <f>IF(TRIM(upload!$A167)="", "", upload!AV167)</f>
        <v/>
      </c>
      <c r="AW167" s="178" t="str">
        <f>IF(TRIM(upload!$A167)="", "", upload!AW167)</f>
        <v/>
      </c>
      <c r="AX167" s="178" t="str">
        <f>IF(TRIM(upload!$A167)="", "", upload!AX167)</f>
        <v/>
      </c>
      <c r="AY167" s="178" t="str">
        <f>IF(TRIM(upload!$A167)="", "", upload!AY167)</f>
        <v/>
      </c>
      <c r="AZ167" s="178" t="str">
        <f>IF(TRIM(upload!$A167)="", "", upload!AZ167)</f>
        <v/>
      </c>
      <c r="BA167" s="178" t="str">
        <f>IF(TRIM(upload!$A167)="", "", upload!BA167)</f>
        <v/>
      </c>
      <c r="BB167" s="178" t="str">
        <f>IF(TRIM(upload!$A167)="", "", upload!BB167)</f>
        <v/>
      </c>
      <c r="BC167" s="178" t="str">
        <f>IF(TRIM(upload!$A167)="", "", upload!BC167)</f>
        <v/>
      </c>
      <c r="BD167" s="178" t="str">
        <f>IF(TRIM(upload!$A167)="", "", upload!BD167)</f>
        <v/>
      </c>
      <c r="BE167" s="178" t="str">
        <f>IF(TRIM(upload!$A167)="", "", upload!BE167)</f>
        <v/>
      </c>
      <c r="BF167" s="178" t="str">
        <f>IF(TRIM(upload!$A167)="", "", upload!BF167)</f>
        <v/>
      </c>
      <c r="BG167" s="178" t="str">
        <f>IF(TRIM(upload!$A167)="", "", upload!BG167)</f>
        <v/>
      </c>
      <c r="BH167" s="178" t="str">
        <f>IF(TRIM(upload!$A167)="", "", upload!BH167)</f>
        <v/>
      </c>
      <c r="BI167" s="178" t="str">
        <f>IF(TRIM(upload!$A167)="", "", upload!BI167)</f>
        <v/>
      </c>
      <c r="BJ167" s="178" t="str">
        <f>IF(TRIM(upload!$A167)="", "", upload!BJ167)</f>
        <v/>
      </c>
      <c r="BK167" s="178" t="str">
        <f>IF(TRIM(upload!$A167)="", "", upload!BK167)</f>
        <v/>
      </c>
      <c r="BL167" s="178" t="str">
        <f>IF(TRIM(upload!$A167)="", "", upload!BL167)</f>
        <v/>
      </c>
      <c r="BM167" s="178" t="str">
        <f>IF(TRIM(upload!$A167)="", "", upload!BM167)</f>
        <v/>
      </c>
      <c r="BN167" s="178" t="str">
        <f>IF(TRIM(upload!$A167)="", "", upload!BN167)</f>
        <v/>
      </c>
      <c r="BO167" s="178" t="str">
        <f>IF(TRIM(upload!$A167)="", "", upload!BO167)</f>
        <v/>
      </c>
      <c r="BP167" s="178" t="str">
        <f>IF(TRIM(upload!$A167)="", "", upload!BP167)</f>
        <v/>
      </c>
      <c r="BQ167" s="84"/>
      <c r="BR167" s="84">
        <f>IF(upload!$A167&lt;&gt;"", upload!BR167, "")</f>
        <v>0</v>
      </c>
    </row>
    <row r="168" spans="1:70">
      <c r="A168" s="188" t="str">
        <f>IF(upload!$A168&lt;&gt;"", upload!A168, "")</f>
        <v xml:space="preserve">      </v>
      </c>
      <c r="B168" s="178" t="str">
        <f>IF(TRIM(upload!$A168)="", "", upload!B168)</f>
        <v/>
      </c>
      <c r="C168" s="178" t="str">
        <f>IF(TRIM(upload!$A168)="", "", upload!C168)</f>
        <v/>
      </c>
      <c r="D168" s="178" t="str">
        <f>IF(TRIM(upload!$A168)="", "", upload!D168)</f>
        <v/>
      </c>
      <c r="E168" s="178" t="str">
        <f>IF(TRIM(upload!$A168)="", "", upload!E168)</f>
        <v/>
      </c>
      <c r="F168" s="178" t="str">
        <f>IF(TRIM(upload!$A168)="", "", upload!F168)</f>
        <v/>
      </c>
      <c r="G168" s="178" t="str">
        <f>IF(TRIM(upload!$A168)="", "", upload!G168)</f>
        <v/>
      </c>
      <c r="H168" s="178" t="str">
        <f>IF(TRIM(upload!$A168)="", "", upload!H168)</f>
        <v/>
      </c>
      <c r="I168" s="178" t="str">
        <f>IF(TRIM(upload!$A168)="", "", upload!I168)</f>
        <v/>
      </c>
      <c r="J168" s="178" t="str">
        <f>IF(TRIM(upload!$A168)="", "", upload!J168)</f>
        <v/>
      </c>
      <c r="K168" s="178" t="str">
        <f>IF(TRIM(upload!$A168)="", "", upload!K168)</f>
        <v/>
      </c>
      <c r="L168" s="178" t="str">
        <f>IF(TRIM(upload!$A168)="", "", upload!L168)</f>
        <v/>
      </c>
      <c r="M168" s="178" t="str">
        <f>IF(TRIM(upload!$A168)="", "", upload!M168)</f>
        <v/>
      </c>
      <c r="N168" s="178" t="str">
        <f>IF(TRIM(upload!$A168)="", "", upload!N168)</f>
        <v/>
      </c>
      <c r="O168" s="178" t="str">
        <f>IF(TRIM(upload!$A168)="", "", upload!O168)</f>
        <v/>
      </c>
      <c r="P168" s="178" t="str">
        <f>IF(TRIM(upload!$A168)="", "", upload!P168)</f>
        <v/>
      </c>
      <c r="Q168" s="178" t="str">
        <f>IF(TRIM(upload!$A168)="", "", upload!Q168)</f>
        <v/>
      </c>
      <c r="R168" s="178" t="str">
        <f>IF(TRIM(upload!$A168)="", "", upload!R168)</f>
        <v/>
      </c>
      <c r="S168" s="178" t="str">
        <f>IF(TRIM(upload!$A168)="", "", upload!S168)</f>
        <v/>
      </c>
      <c r="T168" s="178" t="str">
        <f>IF(TRIM(upload!$A168)="", "", upload!T168)</f>
        <v/>
      </c>
      <c r="U168" s="178" t="str">
        <f>IF(TRIM(upload!$A168)="", "", upload!U168)</f>
        <v/>
      </c>
      <c r="V168" s="178" t="str">
        <f>IF(TRIM(upload!$A168)="", "", upload!V168)</f>
        <v/>
      </c>
      <c r="W168" s="178" t="str">
        <f>IF(TRIM(upload!$A168)="", "", upload!W168)</f>
        <v/>
      </c>
      <c r="X168" s="178" t="str">
        <f>IF(TRIM(upload!$A168)="", "", upload!X168)</f>
        <v/>
      </c>
      <c r="Y168" s="178" t="str">
        <f>IF(TRIM(upload!$A168)="", "", upload!Y168)</f>
        <v/>
      </c>
      <c r="Z168" s="178" t="str">
        <f>IF(TRIM(upload!$A168)="", "", upload!Z168)</f>
        <v/>
      </c>
      <c r="AA168" s="178" t="str">
        <f>IF(TRIM(upload!$A168)="", "", upload!AA168)</f>
        <v/>
      </c>
      <c r="AB168" s="178" t="str">
        <f>IF(TRIM(upload!$A168)="", "", upload!AB168)</f>
        <v/>
      </c>
      <c r="AC168" s="178" t="str">
        <f>IF(TRIM(upload!$A168)="", "", upload!AC168)</f>
        <v/>
      </c>
      <c r="AD168" s="178" t="str">
        <f>IF(TRIM(upload!$A168)="", "", upload!AD168)</f>
        <v/>
      </c>
      <c r="AE168" s="178" t="str">
        <f>IF(TRIM(upload!$A168)="", "", upload!AE168)</f>
        <v/>
      </c>
      <c r="AF168" s="178" t="str">
        <f>IF(TRIM(upload!$A168)="", "", upload!AF168)</f>
        <v/>
      </c>
      <c r="AG168" s="178" t="str">
        <f>IF(TRIM(upload!$A168)="", "", upload!AG168)</f>
        <v/>
      </c>
      <c r="AH168" s="178" t="str">
        <f>IF(TRIM(upload!$A168)="", "", upload!AH168)</f>
        <v/>
      </c>
      <c r="AI168" s="178" t="str">
        <f>IF(TRIM(upload!$A168)="", "", upload!AI168)</f>
        <v/>
      </c>
      <c r="AJ168" s="178" t="str">
        <f>IF(TRIM(upload!$A168)="", "", upload!AJ168)</f>
        <v/>
      </c>
      <c r="AK168" s="178" t="str">
        <f>IF(TRIM(upload!$A168)="", "", upload!AK168)</f>
        <v/>
      </c>
      <c r="AL168" s="178" t="str">
        <f>IF(TRIM(upload!$A168)="", "", upload!AL168)</f>
        <v/>
      </c>
      <c r="AM168" s="178" t="str">
        <f>IF(TRIM(upload!$A168)="", "", upload!AM168)</f>
        <v/>
      </c>
      <c r="AN168" s="178" t="str">
        <f>IF(TRIM(upload!$A168)="", "", upload!AN168)</f>
        <v/>
      </c>
      <c r="AO168" s="178" t="str">
        <f>IF(TRIM(upload!$A168)="", "", upload!AO168)</f>
        <v/>
      </c>
      <c r="AP168" s="178" t="str">
        <f>IF(TRIM(upload!$A168)="", "", upload!AP168)</f>
        <v/>
      </c>
      <c r="AQ168" s="178" t="str">
        <f>IF(TRIM(upload!$A168)="", "", upload!AQ168)</f>
        <v/>
      </c>
      <c r="AR168" s="178" t="str">
        <f>IF(TRIM(upload!$A168)="", "", upload!AR168)</f>
        <v/>
      </c>
      <c r="AS168" s="178" t="str">
        <f>IF(TRIM(upload!$A168)="", "", upload!AS168)</f>
        <v/>
      </c>
      <c r="AT168" s="178" t="str">
        <f>IF(TRIM(upload!$A168)="", "", upload!AT168)</f>
        <v/>
      </c>
      <c r="AU168" s="178" t="str">
        <f>IF(TRIM(upload!$A168)="", "", upload!AU168)</f>
        <v/>
      </c>
      <c r="AV168" s="178" t="str">
        <f>IF(TRIM(upload!$A168)="", "", upload!AV168)</f>
        <v/>
      </c>
      <c r="AW168" s="178" t="str">
        <f>IF(TRIM(upload!$A168)="", "", upload!AW168)</f>
        <v/>
      </c>
      <c r="AX168" s="178" t="str">
        <f>IF(TRIM(upload!$A168)="", "", upload!AX168)</f>
        <v/>
      </c>
      <c r="AY168" s="178" t="str">
        <f>IF(TRIM(upload!$A168)="", "", upload!AY168)</f>
        <v/>
      </c>
      <c r="AZ168" s="178" t="str">
        <f>IF(TRIM(upload!$A168)="", "", upload!AZ168)</f>
        <v/>
      </c>
      <c r="BA168" s="178" t="str">
        <f>IF(TRIM(upload!$A168)="", "", upload!BA168)</f>
        <v/>
      </c>
      <c r="BB168" s="178" t="str">
        <f>IF(TRIM(upload!$A168)="", "", upload!BB168)</f>
        <v/>
      </c>
      <c r="BC168" s="178" t="str">
        <f>IF(TRIM(upload!$A168)="", "", upload!BC168)</f>
        <v/>
      </c>
      <c r="BD168" s="178" t="str">
        <f>IF(TRIM(upload!$A168)="", "", upload!BD168)</f>
        <v/>
      </c>
      <c r="BE168" s="178" t="str">
        <f>IF(TRIM(upload!$A168)="", "", upload!BE168)</f>
        <v/>
      </c>
      <c r="BF168" s="178" t="str">
        <f>IF(TRIM(upload!$A168)="", "", upload!BF168)</f>
        <v/>
      </c>
      <c r="BG168" s="178" t="str">
        <f>IF(TRIM(upload!$A168)="", "", upload!BG168)</f>
        <v/>
      </c>
      <c r="BH168" s="178" t="str">
        <f>IF(TRIM(upload!$A168)="", "", upload!BH168)</f>
        <v/>
      </c>
      <c r="BI168" s="178" t="str">
        <f>IF(TRIM(upload!$A168)="", "", upload!BI168)</f>
        <v/>
      </c>
      <c r="BJ168" s="178" t="str">
        <f>IF(TRIM(upload!$A168)="", "", upload!BJ168)</f>
        <v/>
      </c>
      <c r="BK168" s="178" t="str">
        <f>IF(TRIM(upload!$A168)="", "", upload!BK168)</f>
        <v/>
      </c>
      <c r="BL168" s="178" t="str">
        <f>IF(TRIM(upload!$A168)="", "", upload!BL168)</f>
        <v/>
      </c>
      <c r="BM168" s="178" t="str">
        <f>IF(TRIM(upload!$A168)="", "", upload!BM168)</f>
        <v/>
      </c>
      <c r="BN168" s="178" t="str">
        <f>IF(TRIM(upload!$A168)="", "", upload!BN168)</f>
        <v/>
      </c>
      <c r="BO168" s="178" t="str">
        <f>IF(TRIM(upload!$A168)="", "", upload!BO168)</f>
        <v/>
      </c>
      <c r="BP168" s="178" t="str">
        <f>IF(TRIM(upload!$A168)="", "", upload!BP168)</f>
        <v/>
      </c>
      <c r="BQ168" s="84"/>
      <c r="BR168" s="84">
        <f>IF(upload!$A168&lt;&gt;"", upload!BR168, "")</f>
        <v>0</v>
      </c>
    </row>
    <row r="169" spans="1:70">
      <c r="A169" s="188" t="str">
        <f>IF(upload!$A169&lt;&gt;"", upload!A169, "")</f>
        <v xml:space="preserve">      </v>
      </c>
      <c r="B169" s="178" t="str">
        <f>IF(TRIM(upload!$A169)="", "", upload!B169)</f>
        <v/>
      </c>
      <c r="C169" s="178" t="str">
        <f>IF(TRIM(upload!$A169)="", "", upload!C169)</f>
        <v/>
      </c>
      <c r="D169" s="178" t="str">
        <f>IF(TRIM(upload!$A169)="", "", upload!D169)</f>
        <v/>
      </c>
      <c r="E169" s="178" t="str">
        <f>IF(TRIM(upload!$A169)="", "", upload!E169)</f>
        <v/>
      </c>
      <c r="F169" s="178" t="str">
        <f>IF(TRIM(upload!$A169)="", "", upload!F169)</f>
        <v/>
      </c>
      <c r="G169" s="178" t="str">
        <f>IF(TRIM(upload!$A169)="", "", upload!G169)</f>
        <v/>
      </c>
      <c r="H169" s="178" t="str">
        <f>IF(TRIM(upload!$A169)="", "", upload!H169)</f>
        <v/>
      </c>
      <c r="I169" s="178" t="str">
        <f>IF(TRIM(upload!$A169)="", "", upload!I169)</f>
        <v/>
      </c>
      <c r="J169" s="178" t="str">
        <f>IF(TRIM(upload!$A169)="", "", upload!J169)</f>
        <v/>
      </c>
      <c r="K169" s="178" t="str">
        <f>IF(TRIM(upload!$A169)="", "", upload!K169)</f>
        <v/>
      </c>
      <c r="L169" s="178" t="str">
        <f>IF(TRIM(upload!$A169)="", "", upload!L169)</f>
        <v/>
      </c>
      <c r="M169" s="178" t="str">
        <f>IF(TRIM(upload!$A169)="", "", upload!M169)</f>
        <v/>
      </c>
      <c r="N169" s="178" t="str">
        <f>IF(TRIM(upload!$A169)="", "", upload!N169)</f>
        <v/>
      </c>
      <c r="O169" s="178" t="str">
        <f>IF(TRIM(upload!$A169)="", "", upload!O169)</f>
        <v/>
      </c>
      <c r="P169" s="178" t="str">
        <f>IF(TRIM(upload!$A169)="", "", upload!P169)</f>
        <v/>
      </c>
      <c r="Q169" s="178" t="str">
        <f>IF(TRIM(upload!$A169)="", "", upload!Q169)</f>
        <v/>
      </c>
      <c r="R169" s="178" t="str">
        <f>IF(TRIM(upload!$A169)="", "", upload!R169)</f>
        <v/>
      </c>
      <c r="S169" s="178" t="str">
        <f>IF(TRIM(upload!$A169)="", "", upload!S169)</f>
        <v/>
      </c>
      <c r="T169" s="178" t="str">
        <f>IF(TRIM(upload!$A169)="", "", upload!T169)</f>
        <v/>
      </c>
      <c r="U169" s="178" t="str">
        <f>IF(TRIM(upload!$A169)="", "", upload!U169)</f>
        <v/>
      </c>
      <c r="V169" s="178" t="str">
        <f>IF(TRIM(upload!$A169)="", "", upload!V169)</f>
        <v/>
      </c>
      <c r="W169" s="178" t="str">
        <f>IF(TRIM(upload!$A169)="", "", upload!W169)</f>
        <v/>
      </c>
      <c r="X169" s="178" t="str">
        <f>IF(TRIM(upload!$A169)="", "", upload!X169)</f>
        <v/>
      </c>
      <c r="Y169" s="178" t="str">
        <f>IF(TRIM(upload!$A169)="", "", upload!Y169)</f>
        <v/>
      </c>
      <c r="Z169" s="178" t="str">
        <f>IF(TRIM(upload!$A169)="", "", upload!Z169)</f>
        <v/>
      </c>
      <c r="AA169" s="178" t="str">
        <f>IF(TRIM(upload!$A169)="", "", upload!AA169)</f>
        <v/>
      </c>
      <c r="AB169" s="178" t="str">
        <f>IF(TRIM(upload!$A169)="", "", upload!AB169)</f>
        <v/>
      </c>
      <c r="AC169" s="178" t="str">
        <f>IF(TRIM(upload!$A169)="", "", upload!AC169)</f>
        <v/>
      </c>
      <c r="AD169" s="178" t="str">
        <f>IF(TRIM(upload!$A169)="", "", upload!AD169)</f>
        <v/>
      </c>
      <c r="AE169" s="178" t="str">
        <f>IF(TRIM(upload!$A169)="", "", upload!AE169)</f>
        <v/>
      </c>
      <c r="AF169" s="178" t="str">
        <f>IF(TRIM(upload!$A169)="", "", upload!AF169)</f>
        <v/>
      </c>
      <c r="AG169" s="178" t="str">
        <f>IF(TRIM(upload!$A169)="", "", upload!AG169)</f>
        <v/>
      </c>
      <c r="AH169" s="178" t="str">
        <f>IF(TRIM(upload!$A169)="", "", upload!AH169)</f>
        <v/>
      </c>
      <c r="AI169" s="178" t="str">
        <f>IF(TRIM(upload!$A169)="", "", upload!AI169)</f>
        <v/>
      </c>
      <c r="AJ169" s="178" t="str">
        <f>IF(TRIM(upload!$A169)="", "", upload!AJ169)</f>
        <v/>
      </c>
      <c r="AK169" s="178" t="str">
        <f>IF(TRIM(upload!$A169)="", "", upload!AK169)</f>
        <v/>
      </c>
      <c r="AL169" s="178" t="str">
        <f>IF(TRIM(upload!$A169)="", "", upload!AL169)</f>
        <v/>
      </c>
      <c r="AM169" s="178" t="str">
        <f>IF(TRIM(upload!$A169)="", "", upload!AM169)</f>
        <v/>
      </c>
      <c r="AN169" s="178" t="str">
        <f>IF(TRIM(upload!$A169)="", "", upload!AN169)</f>
        <v/>
      </c>
      <c r="AO169" s="178" t="str">
        <f>IF(TRIM(upload!$A169)="", "", upload!AO169)</f>
        <v/>
      </c>
      <c r="AP169" s="178" t="str">
        <f>IF(TRIM(upload!$A169)="", "", upload!AP169)</f>
        <v/>
      </c>
      <c r="AQ169" s="178" t="str">
        <f>IF(TRIM(upload!$A169)="", "", upload!AQ169)</f>
        <v/>
      </c>
      <c r="AR169" s="178" t="str">
        <f>IF(TRIM(upload!$A169)="", "", upload!AR169)</f>
        <v/>
      </c>
      <c r="AS169" s="178" t="str">
        <f>IF(TRIM(upload!$A169)="", "", upload!AS169)</f>
        <v/>
      </c>
      <c r="AT169" s="178" t="str">
        <f>IF(TRIM(upload!$A169)="", "", upload!AT169)</f>
        <v/>
      </c>
      <c r="AU169" s="178" t="str">
        <f>IF(TRIM(upload!$A169)="", "", upload!AU169)</f>
        <v/>
      </c>
      <c r="AV169" s="178" t="str">
        <f>IF(TRIM(upload!$A169)="", "", upload!AV169)</f>
        <v/>
      </c>
      <c r="AW169" s="178" t="str">
        <f>IF(TRIM(upload!$A169)="", "", upload!AW169)</f>
        <v/>
      </c>
      <c r="AX169" s="178" t="str">
        <f>IF(TRIM(upload!$A169)="", "", upload!AX169)</f>
        <v/>
      </c>
      <c r="AY169" s="178" t="str">
        <f>IF(TRIM(upload!$A169)="", "", upload!AY169)</f>
        <v/>
      </c>
      <c r="AZ169" s="178" t="str">
        <f>IF(TRIM(upload!$A169)="", "", upload!AZ169)</f>
        <v/>
      </c>
      <c r="BA169" s="178" t="str">
        <f>IF(TRIM(upload!$A169)="", "", upload!BA169)</f>
        <v/>
      </c>
      <c r="BB169" s="178" t="str">
        <f>IF(TRIM(upload!$A169)="", "", upload!BB169)</f>
        <v/>
      </c>
      <c r="BC169" s="178" t="str">
        <f>IF(TRIM(upload!$A169)="", "", upload!BC169)</f>
        <v/>
      </c>
      <c r="BD169" s="178" t="str">
        <f>IF(TRIM(upload!$A169)="", "", upload!BD169)</f>
        <v/>
      </c>
      <c r="BE169" s="178" t="str">
        <f>IF(TRIM(upload!$A169)="", "", upload!BE169)</f>
        <v/>
      </c>
      <c r="BF169" s="178" t="str">
        <f>IF(TRIM(upload!$A169)="", "", upload!BF169)</f>
        <v/>
      </c>
      <c r="BG169" s="178" t="str">
        <f>IF(TRIM(upload!$A169)="", "", upload!BG169)</f>
        <v/>
      </c>
      <c r="BH169" s="178" t="str">
        <f>IF(TRIM(upload!$A169)="", "", upload!BH169)</f>
        <v/>
      </c>
      <c r="BI169" s="178" t="str">
        <f>IF(TRIM(upload!$A169)="", "", upload!BI169)</f>
        <v/>
      </c>
      <c r="BJ169" s="178" t="str">
        <f>IF(TRIM(upload!$A169)="", "", upload!BJ169)</f>
        <v/>
      </c>
      <c r="BK169" s="178" t="str">
        <f>IF(TRIM(upload!$A169)="", "", upload!BK169)</f>
        <v/>
      </c>
      <c r="BL169" s="178" t="str">
        <f>IF(TRIM(upload!$A169)="", "", upload!BL169)</f>
        <v/>
      </c>
      <c r="BM169" s="178" t="str">
        <f>IF(TRIM(upload!$A169)="", "", upload!BM169)</f>
        <v/>
      </c>
      <c r="BN169" s="178" t="str">
        <f>IF(TRIM(upload!$A169)="", "", upload!BN169)</f>
        <v/>
      </c>
      <c r="BO169" s="178" t="str">
        <f>IF(TRIM(upload!$A169)="", "", upload!BO169)</f>
        <v/>
      </c>
      <c r="BP169" s="178" t="str">
        <f>IF(TRIM(upload!$A169)="", "", upload!BP169)</f>
        <v/>
      </c>
      <c r="BQ169" s="84"/>
      <c r="BR169" s="84">
        <f>IF(upload!$A169&lt;&gt;"", upload!BR169, "")</f>
        <v>0</v>
      </c>
    </row>
    <row r="170" spans="1:70">
      <c r="A170" s="188" t="str">
        <f>IF(upload!$A170&lt;&gt;"", upload!A170, "")</f>
        <v xml:space="preserve">      </v>
      </c>
      <c r="B170" s="178" t="str">
        <f>IF(TRIM(upload!$A170)="", "", upload!B170)</f>
        <v/>
      </c>
      <c r="C170" s="178" t="str">
        <f>IF(TRIM(upload!$A170)="", "", upload!C170)</f>
        <v/>
      </c>
      <c r="D170" s="178" t="str">
        <f>IF(TRIM(upload!$A170)="", "", upload!D170)</f>
        <v/>
      </c>
      <c r="E170" s="178" t="str">
        <f>IF(TRIM(upload!$A170)="", "", upload!E170)</f>
        <v/>
      </c>
      <c r="F170" s="178" t="str">
        <f>IF(TRIM(upload!$A170)="", "", upload!F170)</f>
        <v/>
      </c>
      <c r="G170" s="178" t="str">
        <f>IF(TRIM(upload!$A170)="", "", upload!G170)</f>
        <v/>
      </c>
      <c r="H170" s="178" t="str">
        <f>IF(TRIM(upload!$A170)="", "", upload!H170)</f>
        <v/>
      </c>
      <c r="I170" s="178" t="str">
        <f>IF(TRIM(upload!$A170)="", "", upload!I170)</f>
        <v/>
      </c>
      <c r="J170" s="178" t="str">
        <f>IF(TRIM(upload!$A170)="", "", upload!J170)</f>
        <v/>
      </c>
      <c r="K170" s="178" t="str">
        <f>IF(TRIM(upload!$A170)="", "", upload!K170)</f>
        <v/>
      </c>
      <c r="L170" s="178" t="str">
        <f>IF(TRIM(upload!$A170)="", "", upload!L170)</f>
        <v/>
      </c>
      <c r="M170" s="178" t="str">
        <f>IF(TRIM(upload!$A170)="", "", upload!M170)</f>
        <v/>
      </c>
      <c r="N170" s="178" t="str">
        <f>IF(TRIM(upload!$A170)="", "", upload!N170)</f>
        <v/>
      </c>
      <c r="O170" s="178" t="str">
        <f>IF(TRIM(upload!$A170)="", "", upload!O170)</f>
        <v/>
      </c>
      <c r="P170" s="178" t="str">
        <f>IF(TRIM(upload!$A170)="", "", upload!P170)</f>
        <v/>
      </c>
      <c r="Q170" s="178" t="str">
        <f>IF(TRIM(upload!$A170)="", "", upload!Q170)</f>
        <v/>
      </c>
      <c r="R170" s="178" t="str">
        <f>IF(TRIM(upload!$A170)="", "", upload!R170)</f>
        <v/>
      </c>
      <c r="S170" s="178" t="str">
        <f>IF(TRIM(upload!$A170)="", "", upload!S170)</f>
        <v/>
      </c>
      <c r="T170" s="178" t="str">
        <f>IF(TRIM(upload!$A170)="", "", upload!T170)</f>
        <v/>
      </c>
      <c r="U170" s="178" t="str">
        <f>IF(TRIM(upload!$A170)="", "", upload!U170)</f>
        <v/>
      </c>
      <c r="V170" s="178" t="str">
        <f>IF(TRIM(upload!$A170)="", "", upload!V170)</f>
        <v/>
      </c>
      <c r="W170" s="178" t="str">
        <f>IF(TRIM(upload!$A170)="", "", upload!W170)</f>
        <v/>
      </c>
      <c r="X170" s="178" t="str">
        <f>IF(TRIM(upload!$A170)="", "", upload!X170)</f>
        <v/>
      </c>
      <c r="Y170" s="178" t="str">
        <f>IF(TRIM(upload!$A170)="", "", upload!Y170)</f>
        <v/>
      </c>
      <c r="Z170" s="178" t="str">
        <f>IF(TRIM(upload!$A170)="", "", upload!Z170)</f>
        <v/>
      </c>
      <c r="AA170" s="178" t="str">
        <f>IF(TRIM(upload!$A170)="", "", upload!AA170)</f>
        <v/>
      </c>
      <c r="AB170" s="178" t="str">
        <f>IF(TRIM(upload!$A170)="", "", upload!AB170)</f>
        <v/>
      </c>
      <c r="AC170" s="178" t="str">
        <f>IF(TRIM(upload!$A170)="", "", upload!AC170)</f>
        <v/>
      </c>
      <c r="AD170" s="178" t="str">
        <f>IF(TRIM(upload!$A170)="", "", upload!AD170)</f>
        <v/>
      </c>
      <c r="AE170" s="178" t="str">
        <f>IF(TRIM(upload!$A170)="", "", upload!AE170)</f>
        <v/>
      </c>
      <c r="AF170" s="178" t="str">
        <f>IF(TRIM(upload!$A170)="", "", upload!AF170)</f>
        <v/>
      </c>
      <c r="AG170" s="178" t="str">
        <f>IF(TRIM(upload!$A170)="", "", upload!AG170)</f>
        <v/>
      </c>
      <c r="AH170" s="178" t="str">
        <f>IF(TRIM(upload!$A170)="", "", upload!AH170)</f>
        <v/>
      </c>
      <c r="AI170" s="178" t="str">
        <f>IF(TRIM(upload!$A170)="", "", upload!AI170)</f>
        <v/>
      </c>
      <c r="AJ170" s="178" t="str">
        <f>IF(TRIM(upload!$A170)="", "", upload!AJ170)</f>
        <v/>
      </c>
      <c r="AK170" s="178" t="str">
        <f>IF(TRIM(upload!$A170)="", "", upload!AK170)</f>
        <v/>
      </c>
      <c r="AL170" s="178" t="str">
        <f>IF(TRIM(upload!$A170)="", "", upload!AL170)</f>
        <v/>
      </c>
      <c r="AM170" s="178" t="str">
        <f>IF(TRIM(upload!$A170)="", "", upload!AM170)</f>
        <v/>
      </c>
      <c r="AN170" s="178" t="str">
        <f>IF(TRIM(upload!$A170)="", "", upload!AN170)</f>
        <v/>
      </c>
      <c r="AO170" s="178" t="str">
        <f>IF(TRIM(upload!$A170)="", "", upload!AO170)</f>
        <v/>
      </c>
      <c r="AP170" s="178" t="str">
        <f>IF(TRIM(upload!$A170)="", "", upload!AP170)</f>
        <v/>
      </c>
      <c r="AQ170" s="178" t="str">
        <f>IF(TRIM(upload!$A170)="", "", upload!AQ170)</f>
        <v/>
      </c>
      <c r="AR170" s="178" t="str">
        <f>IF(TRIM(upload!$A170)="", "", upload!AR170)</f>
        <v/>
      </c>
      <c r="AS170" s="178" t="str">
        <f>IF(TRIM(upload!$A170)="", "", upload!AS170)</f>
        <v/>
      </c>
      <c r="AT170" s="178" t="str">
        <f>IF(TRIM(upload!$A170)="", "", upload!AT170)</f>
        <v/>
      </c>
      <c r="AU170" s="178" t="str">
        <f>IF(TRIM(upload!$A170)="", "", upload!AU170)</f>
        <v/>
      </c>
      <c r="AV170" s="178" t="str">
        <f>IF(TRIM(upload!$A170)="", "", upload!AV170)</f>
        <v/>
      </c>
      <c r="AW170" s="178" t="str">
        <f>IF(TRIM(upload!$A170)="", "", upload!AW170)</f>
        <v/>
      </c>
      <c r="AX170" s="178" t="str">
        <f>IF(TRIM(upload!$A170)="", "", upload!AX170)</f>
        <v/>
      </c>
      <c r="AY170" s="178" t="str">
        <f>IF(TRIM(upload!$A170)="", "", upload!AY170)</f>
        <v/>
      </c>
      <c r="AZ170" s="178" t="str">
        <f>IF(TRIM(upload!$A170)="", "", upload!AZ170)</f>
        <v/>
      </c>
      <c r="BA170" s="178" t="str">
        <f>IF(TRIM(upload!$A170)="", "", upload!BA170)</f>
        <v/>
      </c>
      <c r="BB170" s="178" t="str">
        <f>IF(TRIM(upload!$A170)="", "", upload!BB170)</f>
        <v/>
      </c>
      <c r="BC170" s="178" t="str">
        <f>IF(TRIM(upload!$A170)="", "", upload!BC170)</f>
        <v/>
      </c>
      <c r="BD170" s="178" t="str">
        <f>IF(TRIM(upload!$A170)="", "", upload!BD170)</f>
        <v/>
      </c>
      <c r="BE170" s="178" t="str">
        <f>IF(TRIM(upload!$A170)="", "", upload!BE170)</f>
        <v/>
      </c>
      <c r="BF170" s="178" t="str">
        <f>IF(TRIM(upload!$A170)="", "", upload!BF170)</f>
        <v/>
      </c>
      <c r="BG170" s="178" t="str">
        <f>IF(TRIM(upload!$A170)="", "", upload!BG170)</f>
        <v/>
      </c>
      <c r="BH170" s="178" t="str">
        <f>IF(TRIM(upload!$A170)="", "", upload!BH170)</f>
        <v/>
      </c>
      <c r="BI170" s="178" t="str">
        <f>IF(TRIM(upload!$A170)="", "", upload!BI170)</f>
        <v/>
      </c>
      <c r="BJ170" s="178" t="str">
        <f>IF(TRIM(upload!$A170)="", "", upload!BJ170)</f>
        <v/>
      </c>
      <c r="BK170" s="178" t="str">
        <f>IF(TRIM(upload!$A170)="", "", upload!BK170)</f>
        <v/>
      </c>
      <c r="BL170" s="178" t="str">
        <f>IF(TRIM(upload!$A170)="", "", upload!BL170)</f>
        <v/>
      </c>
      <c r="BM170" s="178" t="str">
        <f>IF(TRIM(upload!$A170)="", "", upload!BM170)</f>
        <v/>
      </c>
      <c r="BN170" s="178" t="str">
        <f>IF(TRIM(upload!$A170)="", "", upload!BN170)</f>
        <v/>
      </c>
      <c r="BO170" s="178" t="str">
        <f>IF(TRIM(upload!$A170)="", "", upload!BO170)</f>
        <v/>
      </c>
      <c r="BP170" s="178" t="str">
        <f>IF(TRIM(upload!$A170)="", "", upload!BP170)</f>
        <v/>
      </c>
      <c r="BQ170" s="84"/>
      <c r="BR170" s="84">
        <f>IF(upload!$A170&lt;&gt;"", upload!BR170, "")</f>
        <v>0</v>
      </c>
    </row>
    <row r="171" spans="1:70">
      <c r="A171" s="188" t="str">
        <f>IF(upload!$A171&lt;&gt;"", upload!A171, "")</f>
        <v xml:space="preserve">      </v>
      </c>
      <c r="B171" s="178" t="str">
        <f>IF(TRIM(upload!$A171)="", "", upload!B171)</f>
        <v/>
      </c>
      <c r="C171" s="178" t="str">
        <f>IF(TRIM(upload!$A171)="", "", upload!C171)</f>
        <v/>
      </c>
      <c r="D171" s="178" t="str">
        <f>IF(TRIM(upload!$A171)="", "", upload!D171)</f>
        <v/>
      </c>
      <c r="E171" s="178" t="str">
        <f>IF(TRIM(upload!$A171)="", "", upload!E171)</f>
        <v/>
      </c>
      <c r="F171" s="178" t="str">
        <f>IF(TRIM(upload!$A171)="", "", upload!F171)</f>
        <v/>
      </c>
      <c r="G171" s="178" t="str">
        <f>IF(TRIM(upload!$A171)="", "", upload!G171)</f>
        <v/>
      </c>
      <c r="H171" s="178" t="str">
        <f>IF(TRIM(upload!$A171)="", "", upload!H171)</f>
        <v/>
      </c>
      <c r="I171" s="178" t="str">
        <f>IF(TRIM(upload!$A171)="", "", upload!I171)</f>
        <v/>
      </c>
      <c r="J171" s="178" t="str">
        <f>IF(TRIM(upload!$A171)="", "", upload!J171)</f>
        <v/>
      </c>
      <c r="K171" s="178" t="str">
        <f>IF(TRIM(upload!$A171)="", "", upload!K171)</f>
        <v/>
      </c>
      <c r="L171" s="178" t="str">
        <f>IF(TRIM(upload!$A171)="", "", upload!L171)</f>
        <v/>
      </c>
      <c r="M171" s="178" t="str">
        <f>IF(TRIM(upload!$A171)="", "", upload!M171)</f>
        <v/>
      </c>
      <c r="N171" s="178" t="str">
        <f>IF(TRIM(upload!$A171)="", "", upload!N171)</f>
        <v/>
      </c>
      <c r="O171" s="178" t="str">
        <f>IF(TRIM(upload!$A171)="", "", upload!O171)</f>
        <v/>
      </c>
      <c r="P171" s="178" t="str">
        <f>IF(TRIM(upload!$A171)="", "", upload!P171)</f>
        <v/>
      </c>
      <c r="Q171" s="178" t="str">
        <f>IF(TRIM(upload!$A171)="", "", upload!Q171)</f>
        <v/>
      </c>
      <c r="R171" s="178" t="str">
        <f>IF(TRIM(upload!$A171)="", "", upload!R171)</f>
        <v/>
      </c>
      <c r="S171" s="178" t="str">
        <f>IF(TRIM(upload!$A171)="", "", upload!S171)</f>
        <v/>
      </c>
      <c r="T171" s="178" t="str">
        <f>IF(TRIM(upload!$A171)="", "", upload!T171)</f>
        <v/>
      </c>
      <c r="U171" s="178" t="str">
        <f>IF(TRIM(upload!$A171)="", "", upload!U171)</f>
        <v/>
      </c>
      <c r="V171" s="178" t="str">
        <f>IF(TRIM(upload!$A171)="", "", upload!V171)</f>
        <v/>
      </c>
      <c r="W171" s="178" t="str">
        <f>IF(TRIM(upload!$A171)="", "", upload!W171)</f>
        <v/>
      </c>
      <c r="X171" s="178" t="str">
        <f>IF(TRIM(upload!$A171)="", "", upload!X171)</f>
        <v/>
      </c>
      <c r="Y171" s="178" t="str">
        <f>IF(TRIM(upload!$A171)="", "", upload!Y171)</f>
        <v/>
      </c>
      <c r="Z171" s="178" t="str">
        <f>IF(TRIM(upload!$A171)="", "", upload!Z171)</f>
        <v/>
      </c>
      <c r="AA171" s="178" t="str">
        <f>IF(TRIM(upload!$A171)="", "", upload!AA171)</f>
        <v/>
      </c>
      <c r="AB171" s="178" t="str">
        <f>IF(TRIM(upload!$A171)="", "", upload!AB171)</f>
        <v/>
      </c>
      <c r="AC171" s="178" t="str">
        <f>IF(TRIM(upload!$A171)="", "", upload!AC171)</f>
        <v/>
      </c>
      <c r="AD171" s="178" t="str">
        <f>IF(TRIM(upload!$A171)="", "", upload!AD171)</f>
        <v/>
      </c>
      <c r="AE171" s="178" t="str">
        <f>IF(TRIM(upload!$A171)="", "", upload!AE171)</f>
        <v/>
      </c>
      <c r="AF171" s="178" t="str">
        <f>IF(TRIM(upload!$A171)="", "", upload!AF171)</f>
        <v/>
      </c>
      <c r="AG171" s="178" t="str">
        <f>IF(TRIM(upload!$A171)="", "", upload!AG171)</f>
        <v/>
      </c>
      <c r="AH171" s="178" t="str">
        <f>IF(TRIM(upload!$A171)="", "", upload!AH171)</f>
        <v/>
      </c>
      <c r="AI171" s="178" t="str">
        <f>IF(TRIM(upload!$A171)="", "", upload!AI171)</f>
        <v/>
      </c>
      <c r="AJ171" s="178" t="str">
        <f>IF(TRIM(upload!$A171)="", "", upload!AJ171)</f>
        <v/>
      </c>
      <c r="AK171" s="178" t="str">
        <f>IF(TRIM(upload!$A171)="", "", upload!AK171)</f>
        <v/>
      </c>
      <c r="AL171" s="178" t="str">
        <f>IF(TRIM(upload!$A171)="", "", upload!AL171)</f>
        <v/>
      </c>
      <c r="AM171" s="178" t="str">
        <f>IF(TRIM(upload!$A171)="", "", upload!AM171)</f>
        <v/>
      </c>
      <c r="AN171" s="178" t="str">
        <f>IF(TRIM(upload!$A171)="", "", upload!AN171)</f>
        <v/>
      </c>
      <c r="AO171" s="178" t="str">
        <f>IF(TRIM(upload!$A171)="", "", upload!AO171)</f>
        <v/>
      </c>
      <c r="AP171" s="178" t="str">
        <f>IF(TRIM(upload!$A171)="", "", upload!AP171)</f>
        <v/>
      </c>
      <c r="AQ171" s="178" t="str">
        <f>IF(TRIM(upload!$A171)="", "", upload!AQ171)</f>
        <v/>
      </c>
      <c r="AR171" s="178" t="str">
        <f>IF(TRIM(upload!$A171)="", "", upload!AR171)</f>
        <v/>
      </c>
      <c r="AS171" s="178" t="str">
        <f>IF(TRIM(upload!$A171)="", "", upload!AS171)</f>
        <v/>
      </c>
      <c r="AT171" s="178" t="str">
        <f>IF(TRIM(upload!$A171)="", "", upload!AT171)</f>
        <v/>
      </c>
      <c r="AU171" s="178" t="str">
        <f>IF(TRIM(upload!$A171)="", "", upload!AU171)</f>
        <v/>
      </c>
      <c r="AV171" s="178" t="str">
        <f>IF(TRIM(upload!$A171)="", "", upload!AV171)</f>
        <v/>
      </c>
      <c r="AW171" s="178" t="str">
        <f>IF(TRIM(upload!$A171)="", "", upload!AW171)</f>
        <v/>
      </c>
      <c r="AX171" s="178" t="str">
        <f>IF(TRIM(upload!$A171)="", "", upload!AX171)</f>
        <v/>
      </c>
      <c r="AY171" s="178" t="str">
        <f>IF(TRIM(upload!$A171)="", "", upload!AY171)</f>
        <v/>
      </c>
      <c r="AZ171" s="178" t="str">
        <f>IF(TRIM(upload!$A171)="", "", upload!AZ171)</f>
        <v/>
      </c>
      <c r="BA171" s="178" t="str">
        <f>IF(TRIM(upload!$A171)="", "", upload!BA171)</f>
        <v/>
      </c>
      <c r="BB171" s="178" t="str">
        <f>IF(TRIM(upload!$A171)="", "", upload!BB171)</f>
        <v/>
      </c>
      <c r="BC171" s="178" t="str">
        <f>IF(TRIM(upload!$A171)="", "", upload!BC171)</f>
        <v/>
      </c>
      <c r="BD171" s="178" t="str">
        <f>IF(TRIM(upload!$A171)="", "", upload!BD171)</f>
        <v/>
      </c>
      <c r="BE171" s="178" t="str">
        <f>IF(TRIM(upload!$A171)="", "", upload!BE171)</f>
        <v/>
      </c>
      <c r="BF171" s="178" t="str">
        <f>IF(TRIM(upload!$A171)="", "", upload!BF171)</f>
        <v/>
      </c>
      <c r="BG171" s="178" t="str">
        <f>IF(TRIM(upload!$A171)="", "", upload!BG171)</f>
        <v/>
      </c>
      <c r="BH171" s="178" t="str">
        <f>IF(TRIM(upload!$A171)="", "", upload!BH171)</f>
        <v/>
      </c>
      <c r="BI171" s="178" t="str">
        <f>IF(TRIM(upload!$A171)="", "", upload!BI171)</f>
        <v/>
      </c>
      <c r="BJ171" s="178" t="str">
        <f>IF(TRIM(upload!$A171)="", "", upload!BJ171)</f>
        <v/>
      </c>
      <c r="BK171" s="178" t="str">
        <f>IF(TRIM(upload!$A171)="", "", upload!BK171)</f>
        <v/>
      </c>
      <c r="BL171" s="178" t="str">
        <f>IF(TRIM(upload!$A171)="", "", upload!BL171)</f>
        <v/>
      </c>
      <c r="BM171" s="178" t="str">
        <f>IF(TRIM(upload!$A171)="", "", upload!BM171)</f>
        <v/>
      </c>
      <c r="BN171" s="178" t="str">
        <f>IF(TRIM(upload!$A171)="", "", upload!BN171)</f>
        <v/>
      </c>
      <c r="BO171" s="178" t="str">
        <f>IF(TRIM(upload!$A171)="", "", upload!BO171)</f>
        <v/>
      </c>
      <c r="BP171" s="178" t="str">
        <f>IF(TRIM(upload!$A171)="", "", upload!BP171)</f>
        <v/>
      </c>
      <c r="BQ171" s="84"/>
      <c r="BR171" s="84">
        <f>IF(upload!$A171&lt;&gt;"", upload!BR171, "")</f>
        <v>0</v>
      </c>
    </row>
    <row r="172" spans="1:70">
      <c r="A172" s="188" t="str">
        <f>IF(upload!$A172&lt;&gt;"", upload!A172, "")</f>
        <v xml:space="preserve">      </v>
      </c>
      <c r="B172" s="178" t="str">
        <f>IF(TRIM(upload!$A172)="", "", upload!B172)</f>
        <v/>
      </c>
      <c r="C172" s="178" t="str">
        <f>IF(TRIM(upload!$A172)="", "", upload!C172)</f>
        <v/>
      </c>
      <c r="D172" s="178" t="str">
        <f>IF(TRIM(upload!$A172)="", "", upload!D172)</f>
        <v/>
      </c>
      <c r="E172" s="178" t="str">
        <f>IF(TRIM(upload!$A172)="", "", upload!E172)</f>
        <v/>
      </c>
      <c r="F172" s="178" t="str">
        <f>IF(TRIM(upload!$A172)="", "", upload!F172)</f>
        <v/>
      </c>
      <c r="G172" s="178" t="str">
        <f>IF(TRIM(upload!$A172)="", "", upload!G172)</f>
        <v/>
      </c>
      <c r="H172" s="178" t="str">
        <f>IF(TRIM(upload!$A172)="", "", upload!H172)</f>
        <v/>
      </c>
      <c r="I172" s="178" t="str">
        <f>IF(TRIM(upload!$A172)="", "", upload!I172)</f>
        <v/>
      </c>
      <c r="J172" s="178" t="str">
        <f>IF(TRIM(upload!$A172)="", "", upload!J172)</f>
        <v/>
      </c>
      <c r="K172" s="178" t="str">
        <f>IF(TRIM(upload!$A172)="", "", upload!K172)</f>
        <v/>
      </c>
      <c r="L172" s="178" t="str">
        <f>IF(TRIM(upload!$A172)="", "", upload!L172)</f>
        <v/>
      </c>
      <c r="M172" s="178" t="str">
        <f>IF(TRIM(upload!$A172)="", "", upload!M172)</f>
        <v/>
      </c>
      <c r="N172" s="178" t="str">
        <f>IF(TRIM(upload!$A172)="", "", upload!N172)</f>
        <v/>
      </c>
      <c r="O172" s="178" t="str">
        <f>IF(TRIM(upload!$A172)="", "", upload!O172)</f>
        <v/>
      </c>
      <c r="P172" s="178" t="str">
        <f>IF(TRIM(upload!$A172)="", "", upload!P172)</f>
        <v/>
      </c>
      <c r="Q172" s="178" t="str">
        <f>IF(TRIM(upload!$A172)="", "", upload!Q172)</f>
        <v/>
      </c>
      <c r="R172" s="178" t="str">
        <f>IF(TRIM(upload!$A172)="", "", upload!R172)</f>
        <v/>
      </c>
      <c r="S172" s="178" t="str">
        <f>IF(TRIM(upload!$A172)="", "", upload!S172)</f>
        <v/>
      </c>
      <c r="T172" s="178" t="str">
        <f>IF(TRIM(upload!$A172)="", "", upload!T172)</f>
        <v/>
      </c>
      <c r="U172" s="178" t="str">
        <f>IF(TRIM(upload!$A172)="", "", upload!U172)</f>
        <v/>
      </c>
      <c r="V172" s="178" t="str">
        <f>IF(TRIM(upload!$A172)="", "", upload!V172)</f>
        <v/>
      </c>
      <c r="W172" s="178" t="str">
        <f>IF(TRIM(upload!$A172)="", "", upload!W172)</f>
        <v/>
      </c>
      <c r="X172" s="178" t="str">
        <f>IF(TRIM(upload!$A172)="", "", upload!X172)</f>
        <v/>
      </c>
      <c r="Y172" s="178" t="str">
        <f>IF(TRIM(upload!$A172)="", "", upload!Y172)</f>
        <v/>
      </c>
      <c r="Z172" s="178" t="str">
        <f>IF(TRIM(upload!$A172)="", "", upload!Z172)</f>
        <v/>
      </c>
      <c r="AA172" s="178" t="str">
        <f>IF(TRIM(upload!$A172)="", "", upload!AA172)</f>
        <v/>
      </c>
      <c r="AB172" s="178" t="str">
        <f>IF(TRIM(upload!$A172)="", "", upload!AB172)</f>
        <v/>
      </c>
      <c r="AC172" s="178" t="str">
        <f>IF(TRIM(upload!$A172)="", "", upload!AC172)</f>
        <v/>
      </c>
      <c r="AD172" s="178" t="str">
        <f>IF(TRIM(upload!$A172)="", "", upload!AD172)</f>
        <v/>
      </c>
      <c r="AE172" s="178" t="str">
        <f>IF(TRIM(upload!$A172)="", "", upload!AE172)</f>
        <v/>
      </c>
      <c r="AF172" s="178" t="str">
        <f>IF(TRIM(upload!$A172)="", "", upload!AF172)</f>
        <v/>
      </c>
      <c r="AG172" s="178" t="str">
        <f>IF(TRIM(upload!$A172)="", "", upload!AG172)</f>
        <v/>
      </c>
      <c r="AH172" s="178" t="str">
        <f>IF(TRIM(upload!$A172)="", "", upload!AH172)</f>
        <v/>
      </c>
      <c r="AI172" s="178" t="str">
        <f>IF(TRIM(upload!$A172)="", "", upload!AI172)</f>
        <v/>
      </c>
      <c r="AJ172" s="178" t="str">
        <f>IF(TRIM(upload!$A172)="", "", upload!AJ172)</f>
        <v/>
      </c>
      <c r="AK172" s="178" t="str">
        <f>IF(TRIM(upload!$A172)="", "", upload!AK172)</f>
        <v/>
      </c>
      <c r="AL172" s="178" t="str">
        <f>IF(TRIM(upload!$A172)="", "", upload!AL172)</f>
        <v/>
      </c>
      <c r="AM172" s="178" t="str">
        <f>IF(TRIM(upload!$A172)="", "", upload!AM172)</f>
        <v/>
      </c>
      <c r="AN172" s="178" t="str">
        <f>IF(TRIM(upload!$A172)="", "", upload!AN172)</f>
        <v/>
      </c>
      <c r="AO172" s="178" t="str">
        <f>IF(TRIM(upload!$A172)="", "", upload!AO172)</f>
        <v/>
      </c>
      <c r="AP172" s="178" t="str">
        <f>IF(TRIM(upload!$A172)="", "", upload!AP172)</f>
        <v/>
      </c>
      <c r="AQ172" s="178" t="str">
        <f>IF(TRIM(upload!$A172)="", "", upload!AQ172)</f>
        <v/>
      </c>
      <c r="AR172" s="178" t="str">
        <f>IF(TRIM(upload!$A172)="", "", upload!AR172)</f>
        <v/>
      </c>
      <c r="AS172" s="178" t="str">
        <f>IF(TRIM(upload!$A172)="", "", upload!AS172)</f>
        <v/>
      </c>
      <c r="AT172" s="178" t="str">
        <f>IF(TRIM(upload!$A172)="", "", upload!AT172)</f>
        <v/>
      </c>
      <c r="AU172" s="178" t="str">
        <f>IF(TRIM(upload!$A172)="", "", upload!AU172)</f>
        <v/>
      </c>
      <c r="AV172" s="178" t="str">
        <f>IF(TRIM(upload!$A172)="", "", upload!AV172)</f>
        <v/>
      </c>
      <c r="AW172" s="178" t="str">
        <f>IF(TRIM(upload!$A172)="", "", upload!AW172)</f>
        <v/>
      </c>
      <c r="AX172" s="178" t="str">
        <f>IF(TRIM(upload!$A172)="", "", upload!AX172)</f>
        <v/>
      </c>
      <c r="AY172" s="178" t="str">
        <f>IF(TRIM(upload!$A172)="", "", upload!AY172)</f>
        <v/>
      </c>
      <c r="AZ172" s="178" t="str">
        <f>IF(TRIM(upload!$A172)="", "", upload!AZ172)</f>
        <v/>
      </c>
      <c r="BA172" s="178" t="str">
        <f>IF(TRIM(upload!$A172)="", "", upload!BA172)</f>
        <v/>
      </c>
      <c r="BB172" s="178" t="str">
        <f>IF(TRIM(upload!$A172)="", "", upload!BB172)</f>
        <v/>
      </c>
      <c r="BC172" s="178" t="str">
        <f>IF(TRIM(upload!$A172)="", "", upload!BC172)</f>
        <v/>
      </c>
      <c r="BD172" s="178" t="str">
        <f>IF(TRIM(upload!$A172)="", "", upload!BD172)</f>
        <v/>
      </c>
      <c r="BE172" s="178" t="str">
        <f>IF(TRIM(upload!$A172)="", "", upload!BE172)</f>
        <v/>
      </c>
      <c r="BF172" s="178" t="str">
        <f>IF(TRIM(upload!$A172)="", "", upload!BF172)</f>
        <v/>
      </c>
      <c r="BG172" s="178" t="str">
        <f>IF(TRIM(upload!$A172)="", "", upload!BG172)</f>
        <v/>
      </c>
      <c r="BH172" s="178" t="str">
        <f>IF(TRIM(upload!$A172)="", "", upload!BH172)</f>
        <v/>
      </c>
      <c r="BI172" s="178" t="str">
        <f>IF(TRIM(upload!$A172)="", "", upload!BI172)</f>
        <v/>
      </c>
      <c r="BJ172" s="178" t="str">
        <f>IF(TRIM(upload!$A172)="", "", upload!BJ172)</f>
        <v/>
      </c>
      <c r="BK172" s="178" t="str">
        <f>IF(TRIM(upload!$A172)="", "", upload!BK172)</f>
        <v/>
      </c>
      <c r="BL172" s="178" t="str">
        <f>IF(TRIM(upload!$A172)="", "", upload!BL172)</f>
        <v/>
      </c>
      <c r="BM172" s="178" t="str">
        <f>IF(TRIM(upload!$A172)="", "", upload!BM172)</f>
        <v/>
      </c>
      <c r="BN172" s="178" t="str">
        <f>IF(TRIM(upload!$A172)="", "", upload!BN172)</f>
        <v/>
      </c>
      <c r="BO172" s="178" t="str">
        <f>IF(TRIM(upload!$A172)="", "", upload!BO172)</f>
        <v/>
      </c>
      <c r="BP172" s="178" t="str">
        <f>IF(TRIM(upload!$A172)="", "", upload!BP172)</f>
        <v/>
      </c>
      <c r="BQ172" s="84"/>
      <c r="BR172" s="84">
        <f>IF(upload!$A172&lt;&gt;"", upload!BR172, "")</f>
        <v>0</v>
      </c>
    </row>
    <row r="173" spans="1:70">
      <c r="A173" s="188" t="str">
        <f>IF(upload!$A173&lt;&gt;"", upload!A173, "")</f>
        <v xml:space="preserve">      </v>
      </c>
      <c r="B173" s="178" t="str">
        <f>IF(TRIM(upload!$A173)="", "", upload!B173)</f>
        <v/>
      </c>
      <c r="C173" s="178" t="str">
        <f>IF(TRIM(upload!$A173)="", "", upload!C173)</f>
        <v/>
      </c>
      <c r="D173" s="178" t="str">
        <f>IF(TRIM(upload!$A173)="", "", upload!D173)</f>
        <v/>
      </c>
      <c r="E173" s="178" t="str">
        <f>IF(TRIM(upload!$A173)="", "", upload!E173)</f>
        <v/>
      </c>
      <c r="F173" s="178" t="str">
        <f>IF(TRIM(upload!$A173)="", "", upload!F173)</f>
        <v/>
      </c>
      <c r="G173" s="178" t="str">
        <f>IF(TRIM(upload!$A173)="", "", upload!G173)</f>
        <v/>
      </c>
      <c r="H173" s="178" t="str">
        <f>IF(TRIM(upload!$A173)="", "", upload!H173)</f>
        <v/>
      </c>
      <c r="I173" s="178" t="str">
        <f>IF(TRIM(upload!$A173)="", "", upload!I173)</f>
        <v/>
      </c>
      <c r="J173" s="178" t="str">
        <f>IF(TRIM(upload!$A173)="", "", upload!J173)</f>
        <v/>
      </c>
      <c r="K173" s="178" t="str">
        <f>IF(TRIM(upload!$A173)="", "", upload!K173)</f>
        <v/>
      </c>
      <c r="L173" s="178" t="str">
        <f>IF(TRIM(upload!$A173)="", "", upload!L173)</f>
        <v/>
      </c>
      <c r="M173" s="178" t="str">
        <f>IF(TRIM(upload!$A173)="", "", upload!M173)</f>
        <v/>
      </c>
      <c r="N173" s="178" t="str">
        <f>IF(TRIM(upload!$A173)="", "", upload!N173)</f>
        <v/>
      </c>
      <c r="O173" s="178" t="str">
        <f>IF(TRIM(upload!$A173)="", "", upload!O173)</f>
        <v/>
      </c>
      <c r="P173" s="178" t="str">
        <f>IF(TRIM(upload!$A173)="", "", upload!P173)</f>
        <v/>
      </c>
      <c r="Q173" s="178" t="str">
        <f>IF(TRIM(upload!$A173)="", "", upload!Q173)</f>
        <v/>
      </c>
      <c r="R173" s="178" t="str">
        <f>IF(TRIM(upload!$A173)="", "", upload!R173)</f>
        <v/>
      </c>
      <c r="S173" s="178" t="str">
        <f>IF(TRIM(upload!$A173)="", "", upload!S173)</f>
        <v/>
      </c>
      <c r="T173" s="178" t="str">
        <f>IF(TRIM(upload!$A173)="", "", upload!T173)</f>
        <v/>
      </c>
      <c r="U173" s="178" t="str">
        <f>IF(TRIM(upload!$A173)="", "", upload!U173)</f>
        <v/>
      </c>
      <c r="V173" s="178" t="str">
        <f>IF(TRIM(upload!$A173)="", "", upload!V173)</f>
        <v/>
      </c>
      <c r="W173" s="178" t="str">
        <f>IF(TRIM(upload!$A173)="", "", upload!W173)</f>
        <v/>
      </c>
      <c r="X173" s="178" t="str">
        <f>IF(TRIM(upload!$A173)="", "", upload!X173)</f>
        <v/>
      </c>
      <c r="Y173" s="178" t="str">
        <f>IF(TRIM(upload!$A173)="", "", upload!Y173)</f>
        <v/>
      </c>
      <c r="Z173" s="178" t="str">
        <f>IF(TRIM(upload!$A173)="", "", upload!Z173)</f>
        <v/>
      </c>
      <c r="AA173" s="178" t="str">
        <f>IF(TRIM(upload!$A173)="", "", upload!AA173)</f>
        <v/>
      </c>
      <c r="AB173" s="178" t="str">
        <f>IF(TRIM(upload!$A173)="", "", upload!AB173)</f>
        <v/>
      </c>
      <c r="AC173" s="178" t="str">
        <f>IF(TRIM(upload!$A173)="", "", upload!AC173)</f>
        <v/>
      </c>
      <c r="AD173" s="178" t="str">
        <f>IF(TRIM(upload!$A173)="", "", upload!AD173)</f>
        <v/>
      </c>
      <c r="AE173" s="178" t="str">
        <f>IF(TRIM(upload!$A173)="", "", upload!AE173)</f>
        <v/>
      </c>
      <c r="AF173" s="178" t="str">
        <f>IF(TRIM(upload!$A173)="", "", upload!AF173)</f>
        <v/>
      </c>
      <c r="AG173" s="178" t="str">
        <f>IF(TRIM(upload!$A173)="", "", upload!AG173)</f>
        <v/>
      </c>
      <c r="AH173" s="178" t="str">
        <f>IF(TRIM(upload!$A173)="", "", upload!AH173)</f>
        <v/>
      </c>
      <c r="AI173" s="178" t="str">
        <f>IF(TRIM(upload!$A173)="", "", upload!AI173)</f>
        <v/>
      </c>
      <c r="AJ173" s="178" t="str">
        <f>IF(TRIM(upload!$A173)="", "", upload!AJ173)</f>
        <v/>
      </c>
      <c r="AK173" s="178" t="str">
        <f>IF(TRIM(upload!$A173)="", "", upload!AK173)</f>
        <v/>
      </c>
      <c r="AL173" s="178" t="str">
        <f>IF(TRIM(upload!$A173)="", "", upload!AL173)</f>
        <v/>
      </c>
      <c r="AM173" s="178" t="str">
        <f>IF(TRIM(upload!$A173)="", "", upload!AM173)</f>
        <v/>
      </c>
      <c r="AN173" s="178" t="str">
        <f>IF(TRIM(upload!$A173)="", "", upload!AN173)</f>
        <v/>
      </c>
      <c r="AO173" s="178" t="str">
        <f>IF(TRIM(upload!$A173)="", "", upload!AO173)</f>
        <v/>
      </c>
      <c r="AP173" s="178" t="str">
        <f>IF(TRIM(upload!$A173)="", "", upload!AP173)</f>
        <v/>
      </c>
      <c r="AQ173" s="178" t="str">
        <f>IF(TRIM(upload!$A173)="", "", upload!AQ173)</f>
        <v/>
      </c>
      <c r="AR173" s="178" t="str">
        <f>IF(TRIM(upload!$A173)="", "", upload!AR173)</f>
        <v/>
      </c>
      <c r="AS173" s="178" t="str">
        <f>IF(TRIM(upload!$A173)="", "", upload!AS173)</f>
        <v/>
      </c>
      <c r="AT173" s="178" t="str">
        <f>IF(TRIM(upload!$A173)="", "", upload!AT173)</f>
        <v/>
      </c>
      <c r="AU173" s="178" t="str">
        <f>IF(TRIM(upload!$A173)="", "", upload!AU173)</f>
        <v/>
      </c>
      <c r="AV173" s="178" t="str">
        <f>IF(TRIM(upload!$A173)="", "", upload!AV173)</f>
        <v/>
      </c>
      <c r="AW173" s="178" t="str">
        <f>IF(TRIM(upload!$A173)="", "", upload!AW173)</f>
        <v/>
      </c>
      <c r="AX173" s="178" t="str">
        <f>IF(TRIM(upload!$A173)="", "", upload!AX173)</f>
        <v/>
      </c>
      <c r="AY173" s="178" t="str">
        <f>IF(TRIM(upload!$A173)="", "", upload!AY173)</f>
        <v/>
      </c>
      <c r="AZ173" s="178" t="str">
        <f>IF(TRIM(upload!$A173)="", "", upload!AZ173)</f>
        <v/>
      </c>
      <c r="BA173" s="178" t="str">
        <f>IF(TRIM(upload!$A173)="", "", upload!BA173)</f>
        <v/>
      </c>
      <c r="BB173" s="178" t="str">
        <f>IF(TRIM(upload!$A173)="", "", upload!BB173)</f>
        <v/>
      </c>
      <c r="BC173" s="178" t="str">
        <f>IF(TRIM(upload!$A173)="", "", upload!BC173)</f>
        <v/>
      </c>
      <c r="BD173" s="178" t="str">
        <f>IF(TRIM(upload!$A173)="", "", upload!BD173)</f>
        <v/>
      </c>
      <c r="BE173" s="178" t="str">
        <f>IF(TRIM(upload!$A173)="", "", upload!BE173)</f>
        <v/>
      </c>
      <c r="BF173" s="178" t="str">
        <f>IF(TRIM(upload!$A173)="", "", upload!BF173)</f>
        <v/>
      </c>
      <c r="BG173" s="178" t="str">
        <f>IF(TRIM(upload!$A173)="", "", upload!BG173)</f>
        <v/>
      </c>
      <c r="BH173" s="178" t="str">
        <f>IF(TRIM(upload!$A173)="", "", upload!BH173)</f>
        <v/>
      </c>
      <c r="BI173" s="178" t="str">
        <f>IF(TRIM(upload!$A173)="", "", upload!BI173)</f>
        <v/>
      </c>
      <c r="BJ173" s="178" t="str">
        <f>IF(TRIM(upload!$A173)="", "", upload!BJ173)</f>
        <v/>
      </c>
      <c r="BK173" s="178" t="str">
        <f>IF(TRIM(upload!$A173)="", "", upload!BK173)</f>
        <v/>
      </c>
      <c r="BL173" s="178" t="str">
        <f>IF(TRIM(upload!$A173)="", "", upload!BL173)</f>
        <v/>
      </c>
      <c r="BM173" s="178" t="str">
        <f>IF(TRIM(upload!$A173)="", "", upload!BM173)</f>
        <v/>
      </c>
      <c r="BN173" s="178" t="str">
        <f>IF(TRIM(upload!$A173)="", "", upload!BN173)</f>
        <v/>
      </c>
      <c r="BO173" s="178" t="str">
        <f>IF(TRIM(upload!$A173)="", "", upload!BO173)</f>
        <v/>
      </c>
      <c r="BP173" s="178" t="str">
        <f>IF(TRIM(upload!$A173)="", "", upload!BP173)</f>
        <v/>
      </c>
      <c r="BQ173" s="84"/>
      <c r="BR173" s="84">
        <f>IF(upload!$A173&lt;&gt;"", upload!BR173, "")</f>
        <v>0</v>
      </c>
    </row>
    <row r="174" spans="1:70">
      <c r="A174" s="188" t="str">
        <f>IF(upload!$A174&lt;&gt;"", upload!A174, "")</f>
        <v xml:space="preserve">      </v>
      </c>
      <c r="B174" s="178" t="str">
        <f>IF(TRIM(upload!$A174)="", "", upload!B174)</f>
        <v/>
      </c>
      <c r="C174" s="178" t="str">
        <f>IF(TRIM(upload!$A174)="", "", upload!C174)</f>
        <v/>
      </c>
      <c r="D174" s="178" t="str">
        <f>IF(TRIM(upload!$A174)="", "", upload!D174)</f>
        <v/>
      </c>
      <c r="E174" s="178" t="str">
        <f>IF(TRIM(upload!$A174)="", "", upload!E174)</f>
        <v/>
      </c>
      <c r="F174" s="178" t="str">
        <f>IF(TRIM(upload!$A174)="", "", upload!F174)</f>
        <v/>
      </c>
      <c r="G174" s="178" t="str">
        <f>IF(TRIM(upload!$A174)="", "", upload!G174)</f>
        <v/>
      </c>
      <c r="H174" s="178" t="str">
        <f>IF(TRIM(upload!$A174)="", "", upload!H174)</f>
        <v/>
      </c>
      <c r="I174" s="178" t="str">
        <f>IF(TRIM(upload!$A174)="", "", upload!I174)</f>
        <v/>
      </c>
      <c r="J174" s="178" t="str">
        <f>IF(TRIM(upload!$A174)="", "", upload!J174)</f>
        <v/>
      </c>
      <c r="K174" s="178" t="str">
        <f>IF(TRIM(upload!$A174)="", "", upload!K174)</f>
        <v/>
      </c>
      <c r="L174" s="178" t="str">
        <f>IF(TRIM(upload!$A174)="", "", upload!L174)</f>
        <v/>
      </c>
      <c r="M174" s="178" t="str">
        <f>IF(TRIM(upload!$A174)="", "", upload!M174)</f>
        <v/>
      </c>
      <c r="N174" s="178" t="str">
        <f>IF(TRIM(upload!$A174)="", "", upload!N174)</f>
        <v/>
      </c>
      <c r="O174" s="178" t="str">
        <f>IF(TRIM(upload!$A174)="", "", upload!O174)</f>
        <v/>
      </c>
      <c r="P174" s="178" t="str">
        <f>IF(TRIM(upload!$A174)="", "", upload!P174)</f>
        <v/>
      </c>
      <c r="Q174" s="178" t="str">
        <f>IF(TRIM(upload!$A174)="", "", upload!Q174)</f>
        <v/>
      </c>
      <c r="R174" s="178" t="str">
        <f>IF(TRIM(upload!$A174)="", "", upload!R174)</f>
        <v/>
      </c>
      <c r="S174" s="178" t="str">
        <f>IF(TRIM(upload!$A174)="", "", upload!S174)</f>
        <v/>
      </c>
      <c r="T174" s="178" t="str">
        <f>IF(TRIM(upload!$A174)="", "", upload!T174)</f>
        <v/>
      </c>
      <c r="U174" s="178" t="str">
        <f>IF(TRIM(upload!$A174)="", "", upload!U174)</f>
        <v/>
      </c>
      <c r="V174" s="178" t="str">
        <f>IF(TRIM(upload!$A174)="", "", upload!V174)</f>
        <v/>
      </c>
      <c r="W174" s="178" t="str">
        <f>IF(TRIM(upload!$A174)="", "", upload!W174)</f>
        <v/>
      </c>
      <c r="X174" s="178" t="str">
        <f>IF(TRIM(upload!$A174)="", "", upload!X174)</f>
        <v/>
      </c>
      <c r="Y174" s="178" t="str">
        <f>IF(TRIM(upload!$A174)="", "", upload!Y174)</f>
        <v/>
      </c>
      <c r="Z174" s="178" t="str">
        <f>IF(TRIM(upload!$A174)="", "", upload!Z174)</f>
        <v/>
      </c>
      <c r="AA174" s="178" t="str">
        <f>IF(TRIM(upload!$A174)="", "", upload!AA174)</f>
        <v/>
      </c>
      <c r="AB174" s="178" t="str">
        <f>IF(TRIM(upload!$A174)="", "", upload!AB174)</f>
        <v/>
      </c>
      <c r="AC174" s="178" t="str">
        <f>IF(TRIM(upload!$A174)="", "", upload!AC174)</f>
        <v/>
      </c>
      <c r="AD174" s="178" t="str">
        <f>IF(TRIM(upload!$A174)="", "", upload!AD174)</f>
        <v/>
      </c>
      <c r="AE174" s="178" t="str">
        <f>IF(TRIM(upload!$A174)="", "", upload!AE174)</f>
        <v/>
      </c>
      <c r="AF174" s="178" t="str">
        <f>IF(TRIM(upload!$A174)="", "", upload!AF174)</f>
        <v/>
      </c>
      <c r="AG174" s="178" t="str">
        <f>IF(TRIM(upload!$A174)="", "", upload!AG174)</f>
        <v/>
      </c>
      <c r="AH174" s="178" t="str">
        <f>IF(TRIM(upload!$A174)="", "", upload!AH174)</f>
        <v/>
      </c>
      <c r="AI174" s="178" t="str">
        <f>IF(TRIM(upload!$A174)="", "", upload!AI174)</f>
        <v/>
      </c>
      <c r="AJ174" s="178" t="str">
        <f>IF(TRIM(upload!$A174)="", "", upload!AJ174)</f>
        <v/>
      </c>
      <c r="AK174" s="178" t="str">
        <f>IF(TRIM(upload!$A174)="", "", upload!AK174)</f>
        <v/>
      </c>
      <c r="AL174" s="178" t="str">
        <f>IF(TRIM(upload!$A174)="", "", upload!AL174)</f>
        <v/>
      </c>
      <c r="AM174" s="178" t="str">
        <f>IF(TRIM(upload!$A174)="", "", upload!AM174)</f>
        <v/>
      </c>
      <c r="AN174" s="178" t="str">
        <f>IF(TRIM(upload!$A174)="", "", upload!AN174)</f>
        <v/>
      </c>
      <c r="AO174" s="178" t="str">
        <f>IF(TRIM(upload!$A174)="", "", upload!AO174)</f>
        <v/>
      </c>
      <c r="AP174" s="178" t="str">
        <f>IF(TRIM(upload!$A174)="", "", upload!AP174)</f>
        <v/>
      </c>
      <c r="AQ174" s="178" t="str">
        <f>IF(TRIM(upload!$A174)="", "", upload!AQ174)</f>
        <v/>
      </c>
      <c r="AR174" s="178" t="str">
        <f>IF(TRIM(upload!$A174)="", "", upload!AR174)</f>
        <v/>
      </c>
      <c r="AS174" s="178" t="str">
        <f>IF(TRIM(upload!$A174)="", "", upload!AS174)</f>
        <v/>
      </c>
      <c r="AT174" s="178" t="str">
        <f>IF(TRIM(upload!$A174)="", "", upload!AT174)</f>
        <v/>
      </c>
      <c r="AU174" s="178" t="str">
        <f>IF(TRIM(upload!$A174)="", "", upload!AU174)</f>
        <v/>
      </c>
      <c r="AV174" s="178" t="str">
        <f>IF(TRIM(upload!$A174)="", "", upload!AV174)</f>
        <v/>
      </c>
      <c r="AW174" s="178" t="str">
        <f>IF(TRIM(upload!$A174)="", "", upload!AW174)</f>
        <v/>
      </c>
      <c r="AX174" s="178" t="str">
        <f>IF(TRIM(upload!$A174)="", "", upload!AX174)</f>
        <v/>
      </c>
      <c r="AY174" s="178" t="str">
        <f>IF(TRIM(upload!$A174)="", "", upload!AY174)</f>
        <v/>
      </c>
      <c r="AZ174" s="178" t="str">
        <f>IF(TRIM(upload!$A174)="", "", upload!AZ174)</f>
        <v/>
      </c>
      <c r="BA174" s="178" t="str">
        <f>IF(TRIM(upload!$A174)="", "", upload!BA174)</f>
        <v/>
      </c>
      <c r="BB174" s="178" t="str">
        <f>IF(TRIM(upload!$A174)="", "", upload!BB174)</f>
        <v/>
      </c>
      <c r="BC174" s="178" t="str">
        <f>IF(TRIM(upload!$A174)="", "", upload!BC174)</f>
        <v/>
      </c>
      <c r="BD174" s="178" t="str">
        <f>IF(TRIM(upload!$A174)="", "", upload!BD174)</f>
        <v/>
      </c>
      <c r="BE174" s="178" t="str">
        <f>IF(TRIM(upload!$A174)="", "", upload!BE174)</f>
        <v/>
      </c>
      <c r="BF174" s="178" t="str">
        <f>IF(TRIM(upload!$A174)="", "", upload!BF174)</f>
        <v/>
      </c>
      <c r="BG174" s="178" t="str">
        <f>IF(TRIM(upload!$A174)="", "", upload!BG174)</f>
        <v/>
      </c>
      <c r="BH174" s="178" t="str">
        <f>IF(TRIM(upload!$A174)="", "", upload!BH174)</f>
        <v/>
      </c>
      <c r="BI174" s="178" t="str">
        <f>IF(TRIM(upload!$A174)="", "", upload!BI174)</f>
        <v/>
      </c>
      <c r="BJ174" s="178" t="str">
        <f>IF(TRIM(upload!$A174)="", "", upload!BJ174)</f>
        <v/>
      </c>
      <c r="BK174" s="178" t="str">
        <f>IF(TRIM(upload!$A174)="", "", upload!BK174)</f>
        <v/>
      </c>
      <c r="BL174" s="178" t="str">
        <f>IF(TRIM(upload!$A174)="", "", upload!BL174)</f>
        <v/>
      </c>
      <c r="BM174" s="178" t="str">
        <f>IF(TRIM(upload!$A174)="", "", upload!BM174)</f>
        <v/>
      </c>
      <c r="BN174" s="178" t="str">
        <f>IF(TRIM(upload!$A174)="", "", upload!BN174)</f>
        <v/>
      </c>
      <c r="BO174" s="178" t="str">
        <f>IF(TRIM(upload!$A174)="", "", upload!BO174)</f>
        <v/>
      </c>
      <c r="BP174" s="178" t="str">
        <f>IF(TRIM(upload!$A174)="", "", upload!BP174)</f>
        <v/>
      </c>
      <c r="BQ174" s="84"/>
      <c r="BR174" s="84">
        <f>IF(upload!$A174&lt;&gt;"", upload!BR174, "")</f>
        <v>0</v>
      </c>
    </row>
    <row r="175" spans="1:70">
      <c r="A175" s="188" t="str">
        <f>IF(upload!$A175&lt;&gt;"", upload!A175, "")</f>
        <v xml:space="preserve">      </v>
      </c>
      <c r="B175" s="178" t="str">
        <f>IF(TRIM(upload!$A175)="", "", upload!B175)</f>
        <v/>
      </c>
      <c r="C175" s="178" t="str">
        <f>IF(TRIM(upload!$A175)="", "", upload!C175)</f>
        <v/>
      </c>
      <c r="D175" s="178" t="str">
        <f>IF(TRIM(upload!$A175)="", "", upload!D175)</f>
        <v/>
      </c>
      <c r="E175" s="178" t="str">
        <f>IF(TRIM(upload!$A175)="", "", upload!E175)</f>
        <v/>
      </c>
      <c r="F175" s="178" t="str">
        <f>IF(TRIM(upload!$A175)="", "", upload!F175)</f>
        <v/>
      </c>
      <c r="G175" s="178" t="str">
        <f>IF(TRIM(upload!$A175)="", "", upload!G175)</f>
        <v/>
      </c>
      <c r="H175" s="178" t="str">
        <f>IF(TRIM(upload!$A175)="", "", upload!H175)</f>
        <v/>
      </c>
      <c r="I175" s="178" t="str">
        <f>IF(TRIM(upload!$A175)="", "", upload!I175)</f>
        <v/>
      </c>
      <c r="J175" s="178" t="str">
        <f>IF(TRIM(upload!$A175)="", "", upload!J175)</f>
        <v/>
      </c>
      <c r="K175" s="178" t="str">
        <f>IF(TRIM(upload!$A175)="", "", upload!K175)</f>
        <v/>
      </c>
      <c r="L175" s="178" t="str">
        <f>IF(TRIM(upload!$A175)="", "", upload!L175)</f>
        <v/>
      </c>
      <c r="M175" s="178" t="str">
        <f>IF(TRIM(upload!$A175)="", "", upload!M175)</f>
        <v/>
      </c>
      <c r="N175" s="178" t="str">
        <f>IF(TRIM(upload!$A175)="", "", upload!N175)</f>
        <v/>
      </c>
      <c r="O175" s="178" t="str">
        <f>IF(TRIM(upload!$A175)="", "", upload!O175)</f>
        <v/>
      </c>
      <c r="P175" s="178" t="str">
        <f>IF(TRIM(upload!$A175)="", "", upload!P175)</f>
        <v/>
      </c>
      <c r="Q175" s="178" t="str">
        <f>IF(TRIM(upload!$A175)="", "", upload!Q175)</f>
        <v/>
      </c>
      <c r="R175" s="178" t="str">
        <f>IF(TRIM(upload!$A175)="", "", upload!R175)</f>
        <v/>
      </c>
      <c r="S175" s="178" t="str">
        <f>IF(TRIM(upload!$A175)="", "", upload!S175)</f>
        <v/>
      </c>
      <c r="T175" s="178" t="str">
        <f>IF(TRIM(upload!$A175)="", "", upload!T175)</f>
        <v/>
      </c>
      <c r="U175" s="178" t="str">
        <f>IF(TRIM(upload!$A175)="", "", upload!U175)</f>
        <v/>
      </c>
      <c r="V175" s="178" t="str">
        <f>IF(TRIM(upload!$A175)="", "", upload!V175)</f>
        <v/>
      </c>
      <c r="W175" s="178" t="str">
        <f>IF(TRIM(upload!$A175)="", "", upload!W175)</f>
        <v/>
      </c>
      <c r="X175" s="178" t="str">
        <f>IF(TRIM(upload!$A175)="", "", upload!X175)</f>
        <v/>
      </c>
      <c r="Y175" s="178" t="str">
        <f>IF(TRIM(upload!$A175)="", "", upload!Y175)</f>
        <v/>
      </c>
      <c r="Z175" s="178" t="str">
        <f>IF(TRIM(upload!$A175)="", "", upload!Z175)</f>
        <v/>
      </c>
      <c r="AA175" s="178" t="str">
        <f>IF(TRIM(upload!$A175)="", "", upload!AA175)</f>
        <v/>
      </c>
      <c r="AB175" s="178" t="str">
        <f>IF(TRIM(upload!$A175)="", "", upload!AB175)</f>
        <v/>
      </c>
      <c r="AC175" s="178" t="str">
        <f>IF(TRIM(upload!$A175)="", "", upload!AC175)</f>
        <v/>
      </c>
      <c r="AD175" s="178" t="str">
        <f>IF(TRIM(upload!$A175)="", "", upload!AD175)</f>
        <v/>
      </c>
      <c r="AE175" s="178" t="str">
        <f>IF(TRIM(upload!$A175)="", "", upload!AE175)</f>
        <v/>
      </c>
      <c r="AF175" s="178" t="str">
        <f>IF(TRIM(upload!$A175)="", "", upload!AF175)</f>
        <v/>
      </c>
      <c r="AG175" s="178" t="str">
        <f>IF(TRIM(upload!$A175)="", "", upload!AG175)</f>
        <v/>
      </c>
      <c r="AH175" s="178" t="str">
        <f>IF(TRIM(upload!$A175)="", "", upload!AH175)</f>
        <v/>
      </c>
      <c r="AI175" s="178" t="str">
        <f>IF(TRIM(upload!$A175)="", "", upload!AI175)</f>
        <v/>
      </c>
      <c r="AJ175" s="178" t="str">
        <f>IF(TRIM(upload!$A175)="", "", upload!AJ175)</f>
        <v/>
      </c>
      <c r="AK175" s="178" t="str">
        <f>IF(TRIM(upload!$A175)="", "", upload!AK175)</f>
        <v/>
      </c>
      <c r="AL175" s="178" t="str">
        <f>IF(TRIM(upload!$A175)="", "", upload!AL175)</f>
        <v/>
      </c>
      <c r="AM175" s="178" t="str">
        <f>IF(TRIM(upload!$A175)="", "", upload!AM175)</f>
        <v/>
      </c>
      <c r="AN175" s="178" t="str">
        <f>IF(TRIM(upload!$A175)="", "", upload!AN175)</f>
        <v/>
      </c>
      <c r="AO175" s="178" t="str">
        <f>IF(TRIM(upload!$A175)="", "", upload!AO175)</f>
        <v/>
      </c>
      <c r="AP175" s="178" t="str">
        <f>IF(TRIM(upload!$A175)="", "", upload!AP175)</f>
        <v/>
      </c>
      <c r="AQ175" s="178" t="str">
        <f>IF(TRIM(upload!$A175)="", "", upload!AQ175)</f>
        <v/>
      </c>
      <c r="AR175" s="178" t="str">
        <f>IF(TRIM(upload!$A175)="", "", upload!AR175)</f>
        <v/>
      </c>
      <c r="AS175" s="178" t="str">
        <f>IF(TRIM(upload!$A175)="", "", upload!AS175)</f>
        <v/>
      </c>
      <c r="AT175" s="178" t="str">
        <f>IF(TRIM(upload!$A175)="", "", upload!AT175)</f>
        <v/>
      </c>
      <c r="AU175" s="178" t="str">
        <f>IF(TRIM(upload!$A175)="", "", upload!AU175)</f>
        <v/>
      </c>
      <c r="AV175" s="178" t="str">
        <f>IF(TRIM(upload!$A175)="", "", upload!AV175)</f>
        <v/>
      </c>
      <c r="AW175" s="178" t="str">
        <f>IF(TRIM(upload!$A175)="", "", upload!AW175)</f>
        <v/>
      </c>
      <c r="AX175" s="178" t="str">
        <f>IF(TRIM(upload!$A175)="", "", upload!AX175)</f>
        <v/>
      </c>
      <c r="AY175" s="178" t="str">
        <f>IF(TRIM(upload!$A175)="", "", upload!AY175)</f>
        <v/>
      </c>
      <c r="AZ175" s="178" t="str">
        <f>IF(TRIM(upload!$A175)="", "", upload!AZ175)</f>
        <v/>
      </c>
      <c r="BA175" s="178" t="str">
        <f>IF(TRIM(upload!$A175)="", "", upload!BA175)</f>
        <v/>
      </c>
      <c r="BB175" s="178" t="str">
        <f>IF(TRIM(upload!$A175)="", "", upload!BB175)</f>
        <v/>
      </c>
      <c r="BC175" s="178" t="str">
        <f>IF(TRIM(upload!$A175)="", "", upload!BC175)</f>
        <v/>
      </c>
      <c r="BD175" s="178" t="str">
        <f>IF(TRIM(upload!$A175)="", "", upload!BD175)</f>
        <v/>
      </c>
      <c r="BE175" s="178" t="str">
        <f>IF(TRIM(upload!$A175)="", "", upload!BE175)</f>
        <v/>
      </c>
      <c r="BF175" s="178" t="str">
        <f>IF(TRIM(upload!$A175)="", "", upload!BF175)</f>
        <v/>
      </c>
      <c r="BG175" s="178" t="str">
        <f>IF(TRIM(upload!$A175)="", "", upload!BG175)</f>
        <v/>
      </c>
      <c r="BH175" s="178" t="str">
        <f>IF(TRIM(upload!$A175)="", "", upload!BH175)</f>
        <v/>
      </c>
      <c r="BI175" s="178" t="str">
        <f>IF(TRIM(upload!$A175)="", "", upload!BI175)</f>
        <v/>
      </c>
      <c r="BJ175" s="178" t="str">
        <f>IF(TRIM(upload!$A175)="", "", upload!BJ175)</f>
        <v/>
      </c>
      <c r="BK175" s="178" t="str">
        <f>IF(TRIM(upload!$A175)="", "", upload!BK175)</f>
        <v/>
      </c>
      <c r="BL175" s="178" t="str">
        <f>IF(TRIM(upload!$A175)="", "", upload!BL175)</f>
        <v/>
      </c>
      <c r="BM175" s="178" t="str">
        <f>IF(TRIM(upload!$A175)="", "", upload!BM175)</f>
        <v/>
      </c>
      <c r="BN175" s="178" t="str">
        <f>IF(TRIM(upload!$A175)="", "", upload!BN175)</f>
        <v/>
      </c>
      <c r="BO175" s="178" t="str">
        <f>IF(TRIM(upload!$A175)="", "", upload!BO175)</f>
        <v/>
      </c>
      <c r="BP175" s="178" t="str">
        <f>IF(TRIM(upload!$A175)="", "", upload!BP175)</f>
        <v/>
      </c>
      <c r="BQ175" s="84"/>
      <c r="BR175" s="84">
        <f>IF(upload!$A175&lt;&gt;"", upload!BR175, "")</f>
        <v>0</v>
      </c>
    </row>
    <row r="176" spans="1:70">
      <c r="A176" s="188" t="str">
        <f>IF(upload!$A176&lt;&gt;"", upload!A176, "")</f>
        <v xml:space="preserve">      </v>
      </c>
      <c r="B176" s="178" t="str">
        <f>IF(TRIM(upload!$A176)="", "", upload!B176)</f>
        <v/>
      </c>
      <c r="C176" s="178" t="str">
        <f>IF(TRIM(upload!$A176)="", "", upload!C176)</f>
        <v/>
      </c>
      <c r="D176" s="178" t="str">
        <f>IF(TRIM(upload!$A176)="", "", upload!D176)</f>
        <v/>
      </c>
      <c r="E176" s="178" t="str">
        <f>IF(TRIM(upload!$A176)="", "", upload!E176)</f>
        <v/>
      </c>
      <c r="F176" s="178" t="str">
        <f>IF(TRIM(upload!$A176)="", "", upload!F176)</f>
        <v/>
      </c>
      <c r="G176" s="178" t="str">
        <f>IF(TRIM(upload!$A176)="", "", upload!G176)</f>
        <v/>
      </c>
      <c r="H176" s="178" t="str">
        <f>IF(TRIM(upload!$A176)="", "", upload!H176)</f>
        <v/>
      </c>
      <c r="I176" s="178" t="str">
        <f>IF(TRIM(upload!$A176)="", "", upload!I176)</f>
        <v/>
      </c>
      <c r="J176" s="178" t="str">
        <f>IF(TRIM(upload!$A176)="", "", upload!J176)</f>
        <v/>
      </c>
      <c r="K176" s="178" t="str">
        <f>IF(TRIM(upload!$A176)="", "", upload!K176)</f>
        <v/>
      </c>
      <c r="L176" s="178" t="str">
        <f>IF(TRIM(upload!$A176)="", "", upload!L176)</f>
        <v/>
      </c>
      <c r="M176" s="178" t="str">
        <f>IF(TRIM(upload!$A176)="", "", upload!M176)</f>
        <v/>
      </c>
      <c r="N176" s="178" t="str">
        <f>IF(TRIM(upload!$A176)="", "", upload!N176)</f>
        <v/>
      </c>
      <c r="O176" s="178" t="str">
        <f>IF(TRIM(upload!$A176)="", "", upload!O176)</f>
        <v/>
      </c>
      <c r="P176" s="178" t="str">
        <f>IF(TRIM(upload!$A176)="", "", upload!P176)</f>
        <v/>
      </c>
      <c r="Q176" s="178" t="str">
        <f>IF(TRIM(upload!$A176)="", "", upload!Q176)</f>
        <v/>
      </c>
      <c r="R176" s="178" t="str">
        <f>IF(TRIM(upload!$A176)="", "", upload!R176)</f>
        <v/>
      </c>
      <c r="S176" s="178" t="str">
        <f>IF(TRIM(upload!$A176)="", "", upload!S176)</f>
        <v/>
      </c>
      <c r="T176" s="178" t="str">
        <f>IF(TRIM(upload!$A176)="", "", upload!T176)</f>
        <v/>
      </c>
      <c r="U176" s="178" t="str">
        <f>IF(TRIM(upload!$A176)="", "", upload!U176)</f>
        <v/>
      </c>
      <c r="V176" s="178" t="str">
        <f>IF(TRIM(upload!$A176)="", "", upload!V176)</f>
        <v/>
      </c>
      <c r="W176" s="178" t="str">
        <f>IF(TRIM(upload!$A176)="", "", upload!W176)</f>
        <v/>
      </c>
      <c r="X176" s="178" t="str">
        <f>IF(TRIM(upload!$A176)="", "", upload!X176)</f>
        <v/>
      </c>
      <c r="Y176" s="178" t="str">
        <f>IF(TRIM(upload!$A176)="", "", upload!Y176)</f>
        <v/>
      </c>
      <c r="Z176" s="178" t="str">
        <f>IF(TRIM(upload!$A176)="", "", upload!Z176)</f>
        <v/>
      </c>
      <c r="AA176" s="178" t="str">
        <f>IF(TRIM(upload!$A176)="", "", upload!AA176)</f>
        <v/>
      </c>
      <c r="AB176" s="178" t="str">
        <f>IF(TRIM(upload!$A176)="", "", upload!AB176)</f>
        <v/>
      </c>
      <c r="AC176" s="178" t="str">
        <f>IF(TRIM(upload!$A176)="", "", upload!AC176)</f>
        <v/>
      </c>
      <c r="AD176" s="178" t="str">
        <f>IF(TRIM(upload!$A176)="", "", upload!AD176)</f>
        <v/>
      </c>
      <c r="AE176" s="178" t="str">
        <f>IF(TRIM(upload!$A176)="", "", upload!AE176)</f>
        <v/>
      </c>
      <c r="AF176" s="178" t="str">
        <f>IF(TRIM(upload!$A176)="", "", upload!AF176)</f>
        <v/>
      </c>
      <c r="AG176" s="178" t="str">
        <f>IF(TRIM(upload!$A176)="", "", upload!AG176)</f>
        <v/>
      </c>
      <c r="AH176" s="178" t="str">
        <f>IF(TRIM(upload!$A176)="", "", upload!AH176)</f>
        <v/>
      </c>
      <c r="AI176" s="178" t="str">
        <f>IF(TRIM(upload!$A176)="", "", upload!AI176)</f>
        <v/>
      </c>
      <c r="AJ176" s="178" t="str">
        <f>IF(TRIM(upload!$A176)="", "", upload!AJ176)</f>
        <v/>
      </c>
      <c r="AK176" s="178" t="str">
        <f>IF(TRIM(upload!$A176)="", "", upload!AK176)</f>
        <v/>
      </c>
      <c r="AL176" s="178" t="str">
        <f>IF(TRIM(upload!$A176)="", "", upload!AL176)</f>
        <v/>
      </c>
      <c r="AM176" s="178" t="str">
        <f>IF(TRIM(upload!$A176)="", "", upload!AM176)</f>
        <v/>
      </c>
      <c r="AN176" s="178" t="str">
        <f>IF(TRIM(upload!$A176)="", "", upload!AN176)</f>
        <v/>
      </c>
      <c r="AO176" s="178" t="str">
        <f>IF(TRIM(upload!$A176)="", "", upload!AO176)</f>
        <v/>
      </c>
      <c r="AP176" s="178" t="str">
        <f>IF(TRIM(upload!$A176)="", "", upload!AP176)</f>
        <v/>
      </c>
      <c r="AQ176" s="178" t="str">
        <f>IF(TRIM(upload!$A176)="", "", upload!AQ176)</f>
        <v/>
      </c>
      <c r="AR176" s="178" t="str">
        <f>IF(TRIM(upload!$A176)="", "", upload!AR176)</f>
        <v/>
      </c>
      <c r="AS176" s="178" t="str">
        <f>IF(TRIM(upload!$A176)="", "", upload!AS176)</f>
        <v/>
      </c>
      <c r="AT176" s="178" t="str">
        <f>IF(TRIM(upload!$A176)="", "", upload!AT176)</f>
        <v/>
      </c>
      <c r="AU176" s="178" t="str">
        <f>IF(TRIM(upload!$A176)="", "", upload!AU176)</f>
        <v/>
      </c>
      <c r="AV176" s="178" t="str">
        <f>IF(TRIM(upload!$A176)="", "", upload!AV176)</f>
        <v/>
      </c>
      <c r="AW176" s="178" t="str">
        <f>IF(TRIM(upload!$A176)="", "", upload!AW176)</f>
        <v/>
      </c>
      <c r="AX176" s="178" t="str">
        <f>IF(TRIM(upload!$A176)="", "", upload!AX176)</f>
        <v/>
      </c>
      <c r="AY176" s="178" t="str">
        <f>IF(TRIM(upload!$A176)="", "", upload!AY176)</f>
        <v/>
      </c>
      <c r="AZ176" s="178" t="str">
        <f>IF(TRIM(upload!$A176)="", "", upload!AZ176)</f>
        <v/>
      </c>
      <c r="BA176" s="178" t="str">
        <f>IF(TRIM(upload!$A176)="", "", upload!BA176)</f>
        <v/>
      </c>
      <c r="BB176" s="178" t="str">
        <f>IF(TRIM(upload!$A176)="", "", upload!BB176)</f>
        <v/>
      </c>
      <c r="BC176" s="178" t="str">
        <f>IF(TRIM(upload!$A176)="", "", upload!BC176)</f>
        <v/>
      </c>
      <c r="BD176" s="178" t="str">
        <f>IF(TRIM(upload!$A176)="", "", upload!BD176)</f>
        <v/>
      </c>
      <c r="BE176" s="178" t="str">
        <f>IF(TRIM(upload!$A176)="", "", upload!BE176)</f>
        <v/>
      </c>
      <c r="BF176" s="178" t="str">
        <f>IF(TRIM(upload!$A176)="", "", upload!BF176)</f>
        <v/>
      </c>
      <c r="BG176" s="178" t="str">
        <f>IF(TRIM(upload!$A176)="", "", upload!BG176)</f>
        <v/>
      </c>
      <c r="BH176" s="178" t="str">
        <f>IF(TRIM(upload!$A176)="", "", upload!BH176)</f>
        <v/>
      </c>
      <c r="BI176" s="178" t="str">
        <f>IF(TRIM(upload!$A176)="", "", upload!BI176)</f>
        <v/>
      </c>
      <c r="BJ176" s="178" t="str">
        <f>IF(TRIM(upload!$A176)="", "", upload!BJ176)</f>
        <v/>
      </c>
      <c r="BK176" s="178" t="str">
        <f>IF(TRIM(upload!$A176)="", "", upload!BK176)</f>
        <v/>
      </c>
      <c r="BL176" s="178" t="str">
        <f>IF(TRIM(upload!$A176)="", "", upload!BL176)</f>
        <v/>
      </c>
      <c r="BM176" s="178" t="str">
        <f>IF(TRIM(upload!$A176)="", "", upload!BM176)</f>
        <v/>
      </c>
      <c r="BN176" s="178" t="str">
        <f>IF(TRIM(upload!$A176)="", "", upload!BN176)</f>
        <v/>
      </c>
      <c r="BO176" s="178" t="str">
        <f>IF(TRIM(upload!$A176)="", "", upload!BO176)</f>
        <v/>
      </c>
      <c r="BP176" s="178" t="str">
        <f>IF(TRIM(upload!$A176)="", "", upload!BP176)</f>
        <v/>
      </c>
      <c r="BQ176" s="84"/>
      <c r="BR176" s="84">
        <f>IF(upload!$A176&lt;&gt;"", upload!BR176, "")</f>
        <v>0</v>
      </c>
    </row>
    <row r="177" spans="1:70">
      <c r="A177" s="188" t="str">
        <f>IF(upload!$A177&lt;&gt;"", upload!A177, "")</f>
        <v xml:space="preserve">      </v>
      </c>
      <c r="B177" s="178" t="str">
        <f>IF(TRIM(upload!$A177)="", "", upload!B177)</f>
        <v/>
      </c>
      <c r="C177" s="178" t="str">
        <f>IF(TRIM(upload!$A177)="", "", upload!C177)</f>
        <v/>
      </c>
      <c r="D177" s="178" t="str">
        <f>IF(TRIM(upload!$A177)="", "", upload!D177)</f>
        <v/>
      </c>
      <c r="E177" s="178" t="str">
        <f>IF(TRIM(upload!$A177)="", "", upload!E177)</f>
        <v/>
      </c>
      <c r="F177" s="178" t="str">
        <f>IF(TRIM(upload!$A177)="", "", upload!F177)</f>
        <v/>
      </c>
      <c r="G177" s="178" t="str">
        <f>IF(TRIM(upload!$A177)="", "", upload!G177)</f>
        <v/>
      </c>
      <c r="H177" s="178" t="str">
        <f>IF(TRIM(upload!$A177)="", "", upload!H177)</f>
        <v/>
      </c>
      <c r="I177" s="178" t="str">
        <f>IF(TRIM(upload!$A177)="", "", upload!I177)</f>
        <v/>
      </c>
      <c r="J177" s="178" t="str">
        <f>IF(TRIM(upload!$A177)="", "", upload!J177)</f>
        <v/>
      </c>
      <c r="K177" s="178" t="str">
        <f>IF(TRIM(upload!$A177)="", "", upload!K177)</f>
        <v/>
      </c>
      <c r="L177" s="178" t="str">
        <f>IF(TRIM(upload!$A177)="", "", upload!L177)</f>
        <v/>
      </c>
      <c r="M177" s="178" t="str">
        <f>IF(TRIM(upload!$A177)="", "", upload!M177)</f>
        <v/>
      </c>
      <c r="N177" s="178" t="str">
        <f>IF(TRIM(upload!$A177)="", "", upload!N177)</f>
        <v/>
      </c>
      <c r="O177" s="178" t="str">
        <f>IF(TRIM(upload!$A177)="", "", upload!O177)</f>
        <v/>
      </c>
      <c r="P177" s="178" t="str">
        <f>IF(TRIM(upload!$A177)="", "", upload!P177)</f>
        <v/>
      </c>
      <c r="Q177" s="178" t="str">
        <f>IF(TRIM(upload!$A177)="", "", upload!Q177)</f>
        <v/>
      </c>
      <c r="R177" s="178" t="str">
        <f>IF(TRIM(upload!$A177)="", "", upload!R177)</f>
        <v/>
      </c>
      <c r="S177" s="178" t="str">
        <f>IF(TRIM(upload!$A177)="", "", upload!S177)</f>
        <v/>
      </c>
      <c r="T177" s="178" t="str">
        <f>IF(TRIM(upload!$A177)="", "", upload!T177)</f>
        <v/>
      </c>
      <c r="U177" s="178" t="str">
        <f>IF(TRIM(upload!$A177)="", "", upload!U177)</f>
        <v/>
      </c>
      <c r="V177" s="178" t="str">
        <f>IF(TRIM(upload!$A177)="", "", upload!V177)</f>
        <v/>
      </c>
      <c r="W177" s="178" t="str">
        <f>IF(TRIM(upload!$A177)="", "", upload!W177)</f>
        <v/>
      </c>
      <c r="X177" s="178" t="str">
        <f>IF(TRIM(upload!$A177)="", "", upload!X177)</f>
        <v/>
      </c>
      <c r="Y177" s="178" t="str">
        <f>IF(TRIM(upload!$A177)="", "", upload!Y177)</f>
        <v/>
      </c>
      <c r="Z177" s="178" t="str">
        <f>IF(TRIM(upload!$A177)="", "", upload!Z177)</f>
        <v/>
      </c>
      <c r="AA177" s="178" t="str">
        <f>IF(TRIM(upload!$A177)="", "", upload!AA177)</f>
        <v/>
      </c>
      <c r="AB177" s="178" t="str">
        <f>IF(TRIM(upload!$A177)="", "", upload!AB177)</f>
        <v/>
      </c>
      <c r="AC177" s="178" t="str">
        <f>IF(TRIM(upload!$A177)="", "", upload!AC177)</f>
        <v/>
      </c>
      <c r="AD177" s="178" t="str">
        <f>IF(TRIM(upload!$A177)="", "", upload!AD177)</f>
        <v/>
      </c>
      <c r="AE177" s="178" t="str">
        <f>IF(TRIM(upload!$A177)="", "", upload!AE177)</f>
        <v/>
      </c>
      <c r="AF177" s="178" t="str">
        <f>IF(TRIM(upload!$A177)="", "", upload!AF177)</f>
        <v/>
      </c>
      <c r="AG177" s="178" t="str">
        <f>IF(TRIM(upload!$A177)="", "", upload!AG177)</f>
        <v/>
      </c>
      <c r="AH177" s="178" t="str">
        <f>IF(TRIM(upload!$A177)="", "", upload!AH177)</f>
        <v/>
      </c>
      <c r="AI177" s="178" t="str">
        <f>IF(TRIM(upload!$A177)="", "", upload!AI177)</f>
        <v/>
      </c>
      <c r="AJ177" s="178" t="str">
        <f>IF(TRIM(upload!$A177)="", "", upload!AJ177)</f>
        <v/>
      </c>
      <c r="AK177" s="178" t="str">
        <f>IF(TRIM(upload!$A177)="", "", upload!AK177)</f>
        <v/>
      </c>
      <c r="AL177" s="178" t="str">
        <f>IF(TRIM(upload!$A177)="", "", upload!AL177)</f>
        <v/>
      </c>
      <c r="AM177" s="178" t="str">
        <f>IF(TRIM(upload!$A177)="", "", upload!AM177)</f>
        <v/>
      </c>
      <c r="AN177" s="178" t="str">
        <f>IF(TRIM(upload!$A177)="", "", upload!AN177)</f>
        <v/>
      </c>
      <c r="AO177" s="178" t="str">
        <f>IF(TRIM(upload!$A177)="", "", upload!AO177)</f>
        <v/>
      </c>
      <c r="AP177" s="178" t="str">
        <f>IF(TRIM(upload!$A177)="", "", upload!AP177)</f>
        <v/>
      </c>
      <c r="AQ177" s="178" t="str">
        <f>IF(TRIM(upload!$A177)="", "", upload!AQ177)</f>
        <v/>
      </c>
      <c r="AR177" s="178" t="str">
        <f>IF(TRIM(upload!$A177)="", "", upload!AR177)</f>
        <v/>
      </c>
      <c r="AS177" s="178" t="str">
        <f>IF(TRIM(upload!$A177)="", "", upload!AS177)</f>
        <v/>
      </c>
      <c r="AT177" s="178" t="str">
        <f>IF(TRIM(upload!$A177)="", "", upload!AT177)</f>
        <v/>
      </c>
      <c r="AU177" s="178" t="str">
        <f>IF(TRIM(upload!$A177)="", "", upload!AU177)</f>
        <v/>
      </c>
      <c r="AV177" s="178" t="str">
        <f>IF(TRIM(upload!$A177)="", "", upload!AV177)</f>
        <v/>
      </c>
      <c r="AW177" s="178" t="str">
        <f>IF(TRIM(upload!$A177)="", "", upload!AW177)</f>
        <v/>
      </c>
      <c r="AX177" s="178" t="str">
        <f>IF(TRIM(upload!$A177)="", "", upload!AX177)</f>
        <v/>
      </c>
      <c r="AY177" s="178" t="str">
        <f>IF(TRIM(upload!$A177)="", "", upload!AY177)</f>
        <v/>
      </c>
      <c r="AZ177" s="178" t="str">
        <f>IF(TRIM(upload!$A177)="", "", upload!AZ177)</f>
        <v/>
      </c>
      <c r="BA177" s="178" t="str">
        <f>IF(TRIM(upload!$A177)="", "", upload!BA177)</f>
        <v/>
      </c>
      <c r="BB177" s="178" t="str">
        <f>IF(TRIM(upload!$A177)="", "", upload!BB177)</f>
        <v/>
      </c>
      <c r="BC177" s="178" t="str">
        <f>IF(TRIM(upload!$A177)="", "", upload!BC177)</f>
        <v/>
      </c>
      <c r="BD177" s="178" t="str">
        <f>IF(TRIM(upload!$A177)="", "", upload!BD177)</f>
        <v/>
      </c>
      <c r="BE177" s="178" t="str">
        <f>IF(TRIM(upload!$A177)="", "", upload!BE177)</f>
        <v/>
      </c>
      <c r="BF177" s="178" t="str">
        <f>IF(TRIM(upload!$A177)="", "", upload!BF177)</f>
        <v/>
      </c>
      <c r="BG177" s="178" t="str">
        <f>IF(TRIM(upload!$A177)="", "", upload!BG177)</f>
        <v/>
      </c>
      <c r="BH177" s="178" t="str">
        <f>IF(TRIM(upload!$A177)="", "", upload!BH177)</f>
        <v/>
      </c>
      <c r="BI177" s="178" t="str">
        <f>IF(TRIM(upload!$A177)="", "", upload!BI177)</f>
        <v/>
      </c>
      <c r="BJ177" s="178" t="str">
        <f>IF(TRIM(upload!$A177)="", "", upload!BJ177)</f>
        <v/>
      </c>
      <c r="BK177" s="178" t="str">
        <f>IF(TRIM(upload!$A177)="", "", upload!BK177)</f>
        <v/>
      </c>
      <c r="BL177" s="178" t="str">
        <f>IF(TRIM(upload!$A177)="", "", upload!BL177)</f>
        <v/>
      </c>
      <c r="BM177" s="178" t="str">
        <f>IF(TRIM(upload!$A177)="", "", upload!BM177)</f>
        <v/>
      </c>
      <c r="BN177" s="178" t="str">
        <f>IF(TRIM(upload!$A177)="", "", upload!BN177)</f>
        <v/>
      </c>
      <c r="BO177" s="178" t="str">
        <f>IF(TRIM(upload!$A177)="", "", upload!BO177)</f>
        <v/>
      </c>
      <c r="BP177" s="178" t="str">
        <f>IF(TRIM(upload!$A177)="", "", upload!BP177)</f>
        <v/>
      </c>
      <c r="BQ177" s="84"/>
      <c r="BR177" s="84">
        <f>IF(upload!$A177&lt;&gt;"", upload!BR177, "")</f>
        <v>0</v>
      </c>
    </row>
    <row r="178" spans="1:70">
      <c r="A178" s="188" t="str">
        <f>IF(upload!$A178&lt;&gt;"", upload!A178, "")</f>
        <v xml:space="preserve">      </v>
      </c>
      <c r="B178" s="178" t="str">
        <f>IF(TRIM(upload!$A178)="", "", upload!B178)</f>
        <v/>
      </c>
      <c r="C178" s="178" t="str">
        <f>IF(TRIM(upload!$A178)="", "", upload!C178)</f>
        <v/>
      </c>
      <c r="D178" s="178" t="str">
        <f>IF(TRIM(upload!$A178)="", "", upload!D178)</f>
        <v/>
      </c>
      <c r="E178" s="178" t="str">
        <f>IF(TRIM(upload!$A178)="", "", upload!E178)</f>
        <v/>
      </c>
      <c r="F178" s="178" t="str">
        <f>IF(TRIM(upload!$A178)="", "", upload!F178)</f>
        <v/>
      </c>
      <c r="G178" s="178" t="str">
        <f>IF(TRIM(upload!$A178)="", "", upload!G178)</f>
        <v/>
      </c>
      <c r="H178" s="178" t="str">
        <f>IF(TRIM(upload!$A178)="", "", upload!H178)</f>
        <v/>
      </c>
      <c r="I178" s="178" t="str">
        <f>IF(TRIM(upload!$A178)="", "", upload!I178)</f>
        <v/>
      </c>
      <c r="J178" s="178" t="str">
        <f>IF(TRIM(upload!$A178)="", "", upload!J178)</f>
        <v/>
      </c>
      <c r="K178" s="178" t="str">
        <f>IF(TRIM(upload!$A178)="", "", upload!K178)</f>
        <v/>
      </c>
      <c r="L178" s="178" t="str">
        <f>IF(TRIM(upload!$A178)="", "", upload!L178)</f>
        <v/>
      </c>
      <c r="M178" s="178" t="str">
        <f>IF(TRIM(upload!$A178)="", "", upload!M178)</f>
        <v/>
      </c>
      <c r="N178" s="178" t="str">
        <f>IF(TRIM(upload!$A178)="", "", upload!N178)</f>
        <v/>
      </c>
      <c r="O178" s="178" t="str">
        <f>IF(TRIM(upload!$A178)="", "", upload!O178)</f>
        <v/>
      </c>
      <c r="P178" s="178" t="str">
        <f>IF(TRIM(upload!$A178)="", "", upload!P178)</f>
        <v/>
      </c>
      <c r="Q178" s="178" t="str">
        <f>IF(TRIM(upload!$A178)="", "", upload!Q178)</f>
        <v/>
      </c>
      <c r="R178" s="178" t="str">
        <f>IF(TRIM(upload!$A178)="", "", upload!R178)</f>
        <v/>
      </c>
      <c r="S178" s="178" t="str">
        <f>IF(TRIM(upload!$A178)="", "", upload!S178)</f>
        <v/>
      </c>
      <c r="T178" s="178" t="str">
        <f>IF(TRIM(upload!$A178)="", "", upload!T178)</f>
        <v/>
      </c>
      <c r="U178" s="178" t="str">
        <f>IF(TRIM(upload!$A178)="", "", upload!U178)</f>
        <v/>
      </c>
      <c r="V178" s="178" t="str">
        <f>IF(TRIM(upload!$A178)="", "", upload!V178)</f>
        <v/>
      </c>
      <c r="W178" s="178" t="str">
        <f>IF(TRIM(upload!$A178)="", "", upload!W178)</f>
        <v/>
      </c>
      <c r="X178" s="178" t="str">
        <f>IF(TRIM(upload!$A178)="", "", upload!X178)</f>
        <v/>
      </c>
      <c r="Y178" s="178" t="str">
        <f>IF(TRIM(upload!$A178)="", "", upload!Y178)</f>
        <v/>
      </c>
      <c r="Z178" s="178" t="str">
        <f>IF(TRIM(upload!$A178)="", "", upload!Z178)</f>
        <v/>
      </c>
      <c r="AA178" s="178" t="str">
        <f>IF(TRIM(upload!$A178)="", "", upload!AA178)</f>
        <v/>
      </c>
      <c r="AB178" s="178" t="str">
        <f>IF(TRIM(upload!$A178)="", "", upload!AB178)</f>
        <v/>
      </c>
      <c r="AC178" s="178" t="str">
        <f>IF(TRIM(upload!$A178)="", "", upload!AC178)</f>
        <v/>
      </c>
      <c r="AD178" s="178" t="str">
        <f>IF(TRIM(upload!$A178)="", "", upload!AD178)</f>
        <v/>
      </c>
      <c r="AE178" s="178" t="str">
        <f>IF(TRIM(upload!$A178)="", "", upload!AE178)</f>
        <v/>
      </c>
      <c r="AF178" s="178" t="str">
        <f>IF(TRIM(upload!$A178)="", "", upload!AF178)</f>
        <v/>
      </c>
      <c r="AG178" s="178" t="str">
        <f>IF(TRIM(upload!$A178)="", "", upload!AG178)</f>
        <v/>
      </c>
      <c r="AH178" s="178" t="str">
        <f>IF(TRIM(upload!$A178)="", "", upload!AH178)</f>
        <v/>
      </c>
      <c r="AI178" s="178" t="str">
        <f>IF(TRIM(upload!$A178)="", "", upload!AI178)</f>
        <v/>
      </c>
      <c r="AJ178" s="178" t="str">
        <f>IF(TRIM(upload!$A178)="", "", upload!AJ178)</f>
        <v/>
      </c>
      <c r="AK178" s="178" t="str">
        <f>IF(TRIM(upload!$A178)="", "", upload!AK178)</f>
        <v/>
      </c>
      <c r="AL178" s="178" t="str">
        <f>IF(TRIM(upload!$A178)="", "", upload!AL178)</f>
        <v/>
      </c>
      <c r="AM178" s="178" t="str">
        <f>IF(TRIM(upload!$A178)="", "", upload!AM178)</f>
        <v/>
      </c>
      <c r="AN178" s="178" t="str">
        <f>IF(TRIM(upload!$A178)="", "", upload!AN178)</f>
        <v/>
      </c>
      <c r="AO178" s="178" t="str">
        <f>IF(TRIM(upload!$A178)="", "", upload!AO178)</f>
        <v/>
      </c>
      <c r="AP178" s="178" t="str">
        <f>IF(TRIM(upload!$A178)="", "", upload!AP178)</f>
        <v/>
      </c>
      <c r="AQ178" s="178" t="str">
        <f>IF(TRIM(upload!$A178)="", "", upload!AQ178)</f>
        <v/>
      </c>
      <c r="AR178" s="178" t="str">
        <f>IF(TRIM(upload!$A178)="", "", upload!AR178)</f>
        <v/>
      </c>
      <c r="AS178" s="178" t="str">
        <f>IF(TRIM(upload!$A178)="", "", upload!AS178)</f>
        <v/>
      </c>
      <c r="AT178" s="178" t="str">
        <f>IF(TRIM(upload!$A178)="", "", upload!AT178)</f>
        <v/>
      </c>
      <c r="AU178" s="178" t="str">
        <f>IF(TRIM(upload!$A178)="", "", upload!AU178)</f>
        <v/>
      </c>
      <c r="AV178" s="178" t="str">
        <f>IF(TRIM(upload!$A178)="", "", upload!AV178)</f>
        <v/>
      </c>
      <c r="AW178" s="178" t="str">
        <f>IF(TRIM(upload!$A178)="", "", upload!AW178)</f>
        <v/>
      </c>
      <c r="AX178" s="178" t="str">
        <f>IF(TRIM(upload!$A178)="", "", upload!AX178)</f>
        <v/>
      </c>
      <c r="AY178" s="178" t="str">
        <f>IF(TRIM(upload!$A178)="", "", upload!AY178)</f>
        <v/>
      </c>
      <c r="AZ178" s="178" t="str">
        <f>IF(TRIM(upload!$A178)="", "", upload!AZ178)</f>
        <v/>
      </c>
      <c r="BA178" s="178" t="str">
        <f>IF(TRIM(upload!$A178)="", "", upload!BA178)</f>
        <v/>
      </c>
      <c r="BB178" s="178" t="str">
        <f>IF(TRIM(upload!$A178)="", "", upload!BB178)</f>
        <v/>
      </c>
      <c r="BC178" s="178" t="str">
        <f>IF(TRIM(upload!$A178)="", "", upload!BC178)</f>
        <v/>
      </c>
      <c r="BD178" s="178" t="str">
        <f>IF(TRIM(upload!$A178)="", "", upload!BD178)</f>
        <v/>
      </c>
      <c r="BE178" s="178" t="str">
        <f>IF(TRIM(upload!$A178)="", "", upload!BE178)</f>
        <v/>
      </c>
      <c r="BF178" s="178" t="str">
        <f>IF(TRIM(upload!$A178)="", "", upload!BF178)</f>
        <v/>
      </c>
      <c r="BG178" s="178" t="str">
        <f>IF(TRIM(upload!$A178)="", "", upload!BG178)</f>
        <v/>
      </c>
      <c r="BH178" s="178" t="str">
        <f>IF(TRIM(upload!$A178)="", "", upload!BH178)</f>
        <v/>
      </c>
      <c r="BI178" s="178" t="str">
        <f>IF(TRIM(upload!$A178)="", "", upload!BI178)</f>
        <v/>
      </c>
      <c r="BJ178" s="178" t="str">
        <f>IF(TRIM(upload!$A178)="", "", upload!BJ178)</f>
        <v/>
      </c>
      <c r="BK178" s="178" t="str">
        <f>IF(TRIM(upload!$A178)="", "", upload!BK178)</f>
        <v/>
      </c>
      <c r="BL178" s="178" t="str">
        <f>IF(TRIM(upload!$A178)="", "", upload!BL178)</f>
        <v/>
      </c>
      <c r="BM178" s="178" t="str">
        <f>IF(TRIM(upload!$A178)="", "", upload!BM178)</f>
        <v/>
      </c>
      <c r="BN178" s="178" t="str">
        <f>IF(TRIM(upload!$A178)="", "", upload!BN178)</f>
        <v/>
      </c>
      <c r="BO178" s="178" t="str">
        <f>IF(TRIM(upload!$A178)="", "", upload!BO178)</f>
        <v/>
      </c>
      <c r="BP178" s="178" t="str">
        <f>IF(TRIM(upload!$A178)="", "", upload!BP178)</f>
        <v/>
      </c>
      <c r="BQ178" s="84"/>
      <c r="BR178" s="84">
        <f>IF(upload!$A178&lt;&gt;"", upload!BR178, "")</f>
        <v>0</v>
      </c>
    </row>
    <row r="179" spans="1:70">
      <c r="A179" s="188" t="str">
        <f>IF(upload!$A179&lt;&gt;"", upload!A179, "")</f>
        <v xml:space="preserve">      </v>
      </c>
      <c r="B179" s="178" t="str">
        <f>IF(TRIM(upload!$A179)="", "", upload!B179)</f>
        <v/>
      </c>
      <c r="C179" s="178" t="str">
        <f>IF(TRIM(upload!$A179)="", "", upload!C179)</f>
        <v/>
      </c>
      <c r="D179" s="178" t="str">
        <f>IF(TRIM(upload!$A179)="", "", upload!D179)</f>
        <v/>
      </c>
      <c r="E179" s="178" t="str">
        <f>IF(TRIM(upload!$A179)="", "", upload!E179)</f>
        <v/>
      </c>
      <c r="F179" s="178" t="str">
        <f>IF(TRIM(upload!$A179)="", "", upload!F179)</f>
        <v/>
      </c>
      <c r="G179" s="178" t="str">
        <f>IF(TRIM(upload!$A179)="", "", upload!G179)</f>
        <v/>
      </c>
      <c r="H179" s="178" t="str">
        <f>IF(TRIM(upload!$A179)="", "", upload!H179)</f>
        <v/>
      </c>
      <c r="I179" s="178" t="str">
        <f>IF(TRIM(upload!$A179)="", "", upload!I179)</f>
        <v/>
      </c>
      <c r="J179" s="178" t="str">
        <f>IF(TRIM(upload!$A179)="", "", upload!J179)</f>
        <v/>
      </c>
      <c r="K179" s="178" t="str">
        <f>IF(TRIM(upload!$A179)="", "", upload!K179)</f>
        <v/>
      </c>
      <c r="L179" s="178" t="str">
        <f>IF(TRIM(upload!$A179)="", "", upload!L179)</f>
        <v/>
      </c>
      <c r="M179" s="178" t="str">
        <f>IF(TRIM(upload!$A179)="", "", upload!M179)</f>
        <v/>
      </c>
      <c r="N179" s="178" t="str">
        <f>IF(TRIM(upload!$A179)="", "", upload!N179)</f>
        <v/>
      </c>
      <c r="O179" s="178" t="str">
        <f>IF(TRIM(upload!$A179)="", "", upload!O179)</f>
        <v/>
      </c>
      <c r="P179" s="178" t="str">
        <f>IF(TRIM(upload!$A179)="", "", upload!P179)</f>
        <v/>
      </c>
      <c r="Q179" s="178" t="str">
        <f>IF(TRIM(upload!$A179)="", "", upload!Q179)</f>
        <v/>
      </c>
      <c r="R179" s="178" t="str">
        <f>IF(TRIM(upload!$A179)="", "", upload!R179)</f>
        <v/>
      </c>
      <c r="S179" s="178" t="str">
        <f>IF(TRIM(upload!$A179)="", "", upload!S179)</f>
        <v/>
      </c>
      <c r="T179" s="178" t="str">
        <f>IF(TRIM(upload!$A179)="", "", upload!T179)</f>
        <v/>
      </c>
      <c r="U179" s="178" t="str">
        <f>IF(TRIM(upload!$A179)="", "", upload!U179)</f>
        <v/>
      </c>
      <c r="V179" s="178" t="str">
        <f>IF(TRIM(upload!$A179)="", "", upload!V179)</f>
        <v/>
      </c>
      <c r="W179" s="178" t="str">
        <f>IF(TRIM(upload!$A179)="", "", upload!W179)</f>
        <v/>
      </c>
      <c r="X179" s="178" t="str">
        <f>IF(TRIM(upload!$A179)="", "", upload!X179)</f>
        <v/>
      </c>
      <c r="Y179" s="178" t="str">
        <f>IF(TRIM(upload!$A179)="", "", upload!Y179)</f>
        <v/>
      </c>
      <c r="Z179" s="178" t="str">
        <f>IF(TRIM(upload!$A179)="", "", upload!Z179)</f>
        <v/>
      </c>
      <c r="AA179" s="178" t="str">
        <f>IF(TRIM(upload!$A179)="", "", upload!AA179)</f>
        <v/>
      </c>
      <c r="AB179" s="178" t="str">
        <f>IF(TRIM(upload!$A179)="", "", upload!AB179)</f>
        <v/>
      </c>
      <c r="AC179" s="178" t="str">
        <f>IF(TRIM(upload!$A179)="", "", upload!AC179)</f>
        <v/>
      </c>
      <c r="AD179" s="178" t="str">
        <f>IF(TRIM(upload!$A179)="", "", upload!AD179)</f>
        <v/>
      </c>
      <c r="AE179" s="178" t="str">
        <f>IF(TRIM(upload!$A179)="", "", upload!AE179)</f>
        <v/>
      </c>
      <c r="AF179" s="178" t="str">
        <f>IF(TRIM(upload!$A179)="", "", upload!AF179)</f>
        <v/>
      </c>
      <c r="AG179" s="178" t="str">
        <f>IF(TRIM(upload!$A179)="", "", upload!AG179)</f>
        <v/>
      </c>
      <c r="AH179" s="178" t="str">
        <f>IF(TRIM(upload!$A179)="", "", upload!AH179)</f>
        <v/>
      </c>
      <c r="AI179" s="178" t="str">
        <f>IF(TRIM(upload!$A179)="", "", upload!AI179)</f>
        <v/>
      </c>
      <c r="AJ179" s="178" t="str">
        <f>IF(TRIM(upload!$A179)="", "", upload!AJ179)</f>
        <v/>
      </c>
      <c r="AK179" s="178" t="str">
        <f>IF(TRIM(upload!$A179)="", "", upload!AK179)</f>
        <v/>
      </c>
      <c r="AL179" s="178" t="str">
        <f>IF(TRIM(upload!$A179)="", "", upload!AL179)</f>
        <v/>
      </c>
      <c r="AM179" s="178" t="str">
        <f>IF(TRIM(upload!$A179)="", "", upload!AM179)</f>
        <v/>
      </c>
      <c r="AN179" s="178" t="str">
        <f>IF(TRIM(upload!$A179)="", "", upload!AN179)</f>
        <v/>
      </c>
      <c r="AO179" s="178" t="str">
        <f>IF(TRIM(upload!$A179)="", "", upload!AO179)</f>
        <v/>
      </c>
      <c r="AP179" s="178" t="str">
        <f>IF(TRIM(upload!$A179)="", "", upload!AP179)</f>
        <v/>
      </c>
      <c r="AQ179" s="178" t="str">
        <f>IF(TRIM(upload!$A179)="", "", upload!AQ179)</f>
        <v/>
      </c>
      <c r="AR179" s="178" t="str">
        <f>IF(TRIM(upload!$A179)="", "", upload!AR179)</f>
        <v/>
      </c>
      <c r="AS179" s="178" t="str">
        <f>IF(TRIM(upload!$A179)="", "", upload!AS179)</f>
        <v/>
      </c>
      <c r="AT179" s="178" t="str">
        <f>IF(TRIM(upload!$A179)="", "", upload!AT179)</f>
        <v/>
      </c>
      <c r="AU179" s="178" t="str">
        <f>IF(TRIM(upload!$A179)="", "", upload!AU179)</f>
        <v/>
      </c>
      <c r="AV179" s="178" t="str">
        <f>IF(TRIM(upload!$A179)="", "", upload!AV179)</f>
        <v/>
      </c>
      <c r="AW179" s="178" t="str">
        <f>IF(TRIM(upload!$A179)="", "", upload!AW179)</f>
        <v/>
      </c>
      <c r="AX179" s="178" t="str">
        <f>IF(TRIM(upload!$A179)="", "", upload!AX179)</f>
        <v/>
      </c>
      <c r="AY179" s="178" t="str">
        <f>IF(TRIM(upload!$A179)="", "", upload!AY179)</f>
        <v/>
      </c>
      <c r="AZ179" s="178" t="str">
        <f>IF(TRIM(upload!$A179)="", "", upload!AZ179)</f>
        <v/>
      </c>
      <c r="BA179" s="178" t="str">
        <f>IF(TRIM(upload!$A179)="", "", upload!BA179)</f>
        <v/>
      </c>
      <c r="BB179" s="178" t="str">
        <f>IF(TRIM(upload!$A179)="", "", upload!BB179)</f>
        <v/>
      </c>
      <c r="BC179" s="178" t="str">
        <f>IF(TRIM(upload!$A179)="", "", upload!BC179)</f>
        <v/>
      </c>
      <c r="BD179" s="178" t="str">
        <f>IF(TRIM(upload!$A179)="", "", upload!BD179)</f>
        <v/>
      </c>
      <c r="BE179" s="178" t="str">
        <f>IF(TRIM(upload!$A179)="", "", upload!BE179)</f>
        <v/>
      </c>
      <c r="BF179" s="178" t="str">
        <f>IF(TRIM(upload!$A179)="", "", upload!BF179)</f>
        <v/>
      </c>
      <c r="BG179" s="178" t="str">
        <f>IF(TRIM(upload!$A179)="", "", upload!BG179)</f>
        <v/>
      </c>
      <c r="BH179" s="178" t="str">
        <f>IF(TRIM(upload!$A179)="", "", upload!BH179)</f>
        <v/>
      </c>
      <c r="BI179" s="178" t="str">
        <f>IF(TRIM(upload!$A179)="", "", upload!BI179)</f>
        <v/>
      </c>
      <c r="BJ179" s="178" t="str">
        <f>IF(TRIM(upload!$A179)="", "", upload!BJ179)</f>
        <v/>
      </c>
      <c r="BK179" s="178" t="str">
        <f>IF(TRIM(upload!$A179)="", "", upload!BK179)</f>
        <v/>
      </c>
      <c r="BL179" s="178" t="str">
        <f>IF(TRIM(upload!$A179)="", "", upload!BL179)</f>
        <v/>
      </c>
      <c r="BM179" s="178" t="str">
        <f>IF(TRIM(upload!$A179)="", "", upload!BM179)</f>
        <v/>
      </c>
      <c r="BN179" s="178" t="str">
        <f>IF(TRIM(upload!$A179)="", "", upload!BN179)</f>
        <v/>
      </c>
      <c r="BO179" s="178" t="str">
        <f>IF(TRIM(upload!$A179)="", "", upload!BO179)</f>
        <v/>
      </c>
      <c r="BP179" s="178" t="str">
        <f>IF(TRIM(upload!$A179)="", "", upload!BP179)</f>
        <v/>
      </c>
      <c r="BQ179" s="84"/>
      <c r="BR179" s="84">
        <f>IF(upload!$A179&lt;&gt;"", upload!BR179, "")</f>
        <v>0</v>
      </c>
    </row>
    <row r="180" spans="1:70">
      <c r="A180" s="188" t="str">
        <f>IF(upload!$A180&lt;&gt;"", upload!A180, "")</f>
        <v xml:space="preserve">      </v>
      </c>
      <c r="B180" s="178" t="str">
        <f>IF(TRIM(upload!$A180)="", "", upload!B180)</f>
        <v/>
      </c>
      <c r="C180" s="178" t="str">
        <f>IF(TRIM(upload!$A180)="", "", upload!C180)</f>
        <v/>
      </c>
      <c r="D180" s="178" t="str">
        <f>IF(TRIM(upload!$A180)="", "", upload!D180)</f>
        <v/>
      </c>
      <c r="E180" s="178" t="str">
        <f>IF(TRIM(upload!$A180)="", "", upload!E180)</f>
        <v/>
      </c>
      <c r="F180" s="178" t="str">
        <f>IF(TRIM(upload!$A180)="", "", upload!F180)</f>
        <v/>
      </c>
      <c r="G180" s="178" t="str">
        <f>IF(TRIM(upload!$A180)="", "", upload!G180)</f>
        <v/>
      </c>
      <c r="H180" s="178" t="str">
        <f>IF(TRIM(upload!$A180)="", "", upload!H180)</f>
        <v/>
      </c>
      <c r="I180" s="178" t="str">
        <f>IF(TRIM(upload!$A180)="", "", upload!I180)</f>
        <v/>
      </c>
      <c r="J180" s="178" t="str">
        <f>IF(TRIM(upload!$A180)="", "", upload!J180)</f>
        <v/>
      </c>
      <c r="K180" s="178" t="str">
        <f>IF(TRIM(upload!$A180)="", "", upload!K180)</f>
        <v/>
      </c>
      <c r="L180" s="178" t="str">
        <f>IF(TRIM(upload!$A180)="", "", upload!L180)</f>
        <v/>
      </c>
      <c r="M180" s="178" t="str">
        <f>IF(TRIM(upload!$A180)="", "", upload!M180)</f>
        <v/>
      </c>
      <c r="N180" s="178" t="str">
        <f>IF(TRIM(upload!$A180)="", "", upload!N180)</f>
        <v/>
      </c>
      <c r="O180" s="178" t="str">
        <f>IF(TRIM(upload!$A180)="", "", upload!O180)</f>
        <v/>
      </c>
      <c r="P180" s="178" t="str">
        <f>IF(TRIM(upload!$A180)="", "", upload!P180)</f>
        <v/>
      </c>
      <c r="Q180" s="178" t="str">
        <f>IF(TRIM(upload!$A180)="", "", upload!Q180)</f>
        <v/>
      </c>
      <c r="R180" s="178" t="str">
        <f>IF(TRIM(upload!$A180)="", "", upload!R180)</f>
        <v/>
      </c>
      <c r="S180" s="178" t="str">
        <f>IF(TRIM(upload!$A180)="", "", upload!S180)</f>
        <v/>
      </c>
      <c r="T180" s="178" t="str">
        <f>IF(TRIM(upload!$A180)="", "", upload!T180)</f>
        <v/>
      </c>
      <c r="U180" s="178" t="str">
        <f>IF(TRIM(upload!$A180)="", "", upload!U180)</f>
        <v/>
      </c>
      <c r="V180" s="178" t="str">
        <f>IF(TRIM(upload!$A180)="", "", upload!V180)</f>
        <v/>
      </c>
      <c r="W180" s="178" t="str">
        <f>IF(TRIM(upload!$A180)="", "", upload!W180)</f>
        <v/>
      </c>
      <c r="X180" s="178" t="str">
        <f>IF(TRIM(upload!$A180)="", "", upload!X180)</f>
        <v/>
      </c>
      <c r="Y180" s="178" t="str">
        <f>IF(TRIM(upload!$A180)="", "", upload!Y180)</f>
        <v/>
      </c>
      <c r="Z180" s="178" t="str">
        <f>IF(TRIM(upload!$A180)="", "", upload!Z180)</f>
        <v/>
      </c>
      <c r="AA180" s="178" t="str">
        <f>IF(TRIM(upload!$A180)="", "", upload!AA180)</f>
        <v/>
      </c>
      <c r="AB180" s="178" t="str">
        <f>IF(TRIM(upload!$A180)="", "", upload!AB180)</f>
        <v/>
      </c>
      <c r="AC180" s="178" t="str">
        <f>IF(TRIM(upload!$A180)="", "", upload!AC180)</f>
        <v/>
      </c>
      <c r="AD180" s="178" t="str">
        <f>IF(TRIM(upload!$A180)="", "", upload!AD180)</f>
        <v/>
      </c>
      <c r="AE180" s="178" t="str">
        <f>IF(TRIM(upload!$A180)="", "", upload!AE180)</f>
        <v/>
      </c>
      <c r="AF180" s="178" t="str">
        <f>IF(TRIM(upload!$A180)="", "", upload!AF180)</f>
        <v/>
      </c>
      <c r="AG180" s="178" t="str">
        <f>IF(TRIM(upload!$A180)="", "", upload!AG180)</f>
        <v/>
      </c>
      <c r="AH180" s="178" t="str">
        <f>IF(TRIM(upload!$A180)="", "", upload!AH180)</f>
        <v/>
      </c>
      <c r="AI180" s="178" t="str">
        <f>IF(TRIM(upload!$A180)="", "", upload!AI180)</f>
        <v/>
      </c>
      <c r="AJ180" s="178" t="str">
        <f>IF(TRIM(upload!$A180)="", "", upload!AJ180)</f>
        <v/>
      </c>
      <c r="AK180" s="178" t="str">
        <f>IF(TRIM(upload!$A180)="", "", upload!AK180)</f>
        <v/>
      </c>
      <c r="AL180" s="178" t="str">
        <f>IF(TRIM(upload!$A180)="", "", upload!AL180)</f>
        <v/>
      </c>
      <c r="AM180" s="178" t="str">
        <f>IF(TRIM(upload!$A180)="", "", upload!AM180)</f>
        <v/>
      </c>
      <c r="AN180" s="178" t="str">
        <f>IF(TRIM(upload!$A180)="", "", upload!AN180)</f>
        <v/>
      </c>
      <c r="AO180" s="178" t="str">
        <f>IF(TRIM(upload!$A180)="", "", upload!AO180)</f>
        <v/>
      </c>
      <c r="AP180" s="178" t="str">
        <f>IF(TRIM(upload!$A180)="", "", upload!AP180)</f>
        <v/>
      </c>
      <c r="AQ180" s="178" t="str">
        <f>IF(TRIM(upload!$A180)="", "", upload!AQ180)</f>
        <v/>
      </c>
      <c r="AR180" s="178" t="str">
        <f>IF(TRIM(upload!$A180)="", "", upload!AR180)</f>
        <v/>
      </c>
      <c r="AS180" s="178" t="str">
        <f>IF(TRIM(upload!$A180)="", "", upload!AS180)</f>
        <v/>
      </c>
      <c r="AT180" s="178" t="str">
        <f>IF(TRIM(upload!$A180)="", "", upload!AT180)</f>
        <v/>
      </c>
      <c r="AU180" s="178" t="str">
        <f>IF(TRIM(upload!$A180)="", "", upload!AU180)</f>
        <v/>
      </c>
      <c r="AV180" s="178" t="str">
        <f>IF(TRIM(upload!$A180)="", "", upload!AV180)</f>
        <v/>
      </c>
      <c r="AW180" s="178" t="str">
        <f>IF(TRIM(upload!$A180)="", "", upload!AW180)</f>
        <v/>
      </c>
      <c r="AX180" s="178" t="str">
        <f>IF(TRIM(upload!$A180)="", "", upload!AX180)</f>
        <v/>
      </c>
      <c r="AY180" s="178" t="str">
        <f>IF(TRIM(upload!$A180)="", "", upload!AY180)</f>
        <v/>
      </c>
      <c r="AZ180" s="178" t="str">
        <f>IF(TRIM(upload!$A180)="", "", upload!AZ180)</f>
        <v/>
      </c>
      <c r="BA180" s="178" t="str">
        <f>IF(TRIM(upload!$A180)="", "", upload!BA180)</f>
        <v/>
      </c>
      <c r="BB180" s="178" t="str">
        <f>IF(TRIM(upload!$A180)="", "", upload!BB180)</f>
        <v/>
      </c>
      <c r="BC180" s="178" t="str">
        <f>IF(TRIM(upload!$A180)="", "", upload!BC180)</f>
        <v/>
      </c>
      <c r="BD180" s="178" t="str">
        <f>IF(TRIM(upload!$A180)="", "", upload!BD180)</f>
        <v/>
      </c>
      <c r="BE180" s="178" t="str">
        <f>IF(TRIM(upload!$A180)="", "", upload!BE180)</f>
        <v/>
      </c>
      <c r="BF180" s="178" t="str">
        <f>IF(TRIM(upload!$A180)="", "", upload!BF180)</f>
        <v/>
      </c>
      <c r="BG180" s="178" t="str">
        <f>IF(TRIM(upload!$A180)="", "", upload!BG180)</f>
        <v/>
      </c>
      <c r="BH180" s="178" t="str">
        <f>IF(TRIM(upload!$A180)="", "", upload!BH180)</f>
        <v/>
      </c>
      <c r="BI180" s="178" t="str">
        <f>IF(TRIM(upload!$A180)="", "", upload!BI180)</f>
        <v/>
      </c>
      <c r="BJ180" s="178" t="str">
        <f>IF(TRIM(upload!$A180)="", "", upload!BJ180)</f>
        <v/>
      </c>
      <c r="BK180" s="178" t="str">
        <f>IF(TRIM(upload!$A180)="", "", upload!BK180)</f>
        <v/>
      </c>
      <c r="BL180" s="178" t="str">
        <f>IF(TRIM(upload!$A180)="", "", upload!BL180)</f>
        <v/>
      </c>
      <c r="BM180" s="178" t="str">
        <f>IF(TRIM(upload!$A180)="", "", upload!BM180)</f>
        <v/>
      </c>
      <c r="BN180" s="178" t="str">
        <f>IF(TRIM(upload!$A180)="", "", upload!BN180)</f>
        <v/>
      </c>
      <c r="BO180" s="178" t="str">
        <f>IF(TRIM(upload!$A180)="", "", upload!BO180)</f>
        <v/>
      </c>
      <c r="BP180" s="178" t="str">
        <f>IF(TRIM(upload!$A180)="", "", upload!BP180)</f>
        <v/>
      </c>
      <c r="BQ180" s="84"/>
      <c r="BR180" s="84">
        <f>IF(upload!$A180&lt;&gt;"", upload!BR180, "")</f>
        <v>0</v>
      </c>
    </row>
    <row r="181" spans="1:70">
      <c r="A181" s="188" t="str">
        <f>IF(upload!$A181&lt;&gt;"", upload!A181, "")</f>
        <v xml:space="preserve">      </v>
      </c>
      <c r="B181" s="178" t="str">
        <f>IF(TRIM(upload!$A181)="", "", upload!B181)</f>
        <v/>
      </c>
      <c r="C181" s="178" t="str">
        <f>IF(TRIM(upload!$A181)="", "", upload!C181)</f>
        <v/>
      </c>
      <c r="D181" s="178" t="str">
        <f>IF(TRIM(upload!$A181)="", "", upload!D181)</f>
        <v/>
      </c>
      <c r="E181" s="178" t="str">
        <f>IF(TRIM(upload!$A181)="", "", upload!E181)</f>
        <v/>
      </c>
      <c r="F181" s="178" t="str">
        <f>IF(TRIM(upload!$A181)="", "", upload!F181)</f>
        <v/>
      </c>
      <c r="G181" s="178" t="str">
        <f>IF(TRIM(upload!$A181)="", "", upload!G181)</f>
        <v/>
      </c>
      <c r="H181" s="178" t="str">
        <f>IF(TRIM(upload!$A181)="", "", upload!H181)</f>
        <v/>
      </c>
      <c r="I181" s="178" t="str">
        <f>IF(TRIM(upload!$A181)="", "", upload!I181)</f>
        <v/>
      </c>
      <c r="J181" s="178" t="str">
        <f>IF(TRIM(upload!$A181)="", "", upload!J181)</f>
        <v/>
      </c>
      <c r="K181" s="178" t="str">
        <f>IF(TRIM(upload!$A181)="", "", upload!K181)</f>
        <v/>
      </c>
      <c r="L181" s="178" t="str">
        <f>IF(TRIM(upload!$A181)="", "", upload!L181)</f>
        <v/>
      </c>
      <c r="M181" s="178" t="str">
        <f>IF(TRIM(upload!$A181)="", "", upload!M181)</f>
        <v/>
      </c>
      <c r="N181" s="178" t="str">
        <f>IF(TRIM(upload!$A181)="", "", upload!N181)</f>
        <v/>
      </c>
      <c r="O181" s="178" t="str">
        <f>IF(TRIM(upload!$A181)="", "", upload!O181)</f>
        <v/>
      </c>
      <c r="P181" s="178" t="str">
        <f>IF(TRIM(upload!$A181)="", "", upload!P181)</f>
        <v/>
      </c>
      <c r="Q181" s="178" t="str">
        <f>IF(TRIM(upload!$A181)="", "", upload!Q181)</f>
        <v/>
      </c>
      <c r="R181" s="178" t="str">
        <f>IF(TRIM(upload!$A181)="", "", upload!R181)</f>
        <v/>
      </c>
      <c r="S181" s="178" t="str">
        <f>IF(TRIM(upload!$A181)="", "", upload!S181)</f>
        <v/>
      </c>
      <c r="T181" s="178" t="str">
        <f>IF(TRIM(upload!$A181)="", "", upload!T181)</f>
        <v/>
      </c>
      <c r="U181" s="178" t="str">
        <f>IF(TRIM(upload!$A181)="", "", upload!U181)</f>
        <v/>
      </c>
      <c r="V181" s="178" t="str">
        <f>IF(TRIM(upload!$A181)="", "", upload!V181)</f>
        <v/>
      </c>
      <c r="W181" s="178" t="str">
        <f>IF(TRIM(upload!$A181)="", "", upload!W181)</f>
        <v/>
      </c>
      <c r="X181" s="178" t="str">
        <f>IF(TRIM(upload!$A181)="", "", upload!X181)</f>
        <v/>
      </c>
      <c r="Y181" s="178" t="str">
        <f>IF(TRIM(upload!$A181)="", "", upload!Y181)</f>
        <v/>
      </c>
      <c r="Z181" s="178" t="str">
        <f>IF(TRIM(upload!$A181)="", "", upload!Z181)</f>
        <v/>
      </c>
      <c r="AA181" s="178" t="str">
        <f>IF(TRIM(upload!$A181)="", "", upload!AA181)</f>
        <v/>
      </c>
      <c r="AB181" s="178" t="str">
        <f>IF(TRIM(upload!$A181)="", "", upload!AB181)</f>
        <v/>
      </c>
      <c r="AC181" s="178" t="str">
        <f>IF(TRIM(upload!$A181)="", "", upload!AC181)</f>
        <v/>
      </c>
      <c r="AD181" s="178" t="str">
        <f>IF(TRIM(upload!$A181)="", "", upload!AD181)</f>
        <v/>
      </c>
      <c r="AE181" s="178" t="str">
        <f>IF(TRIM(upload!$A181)="", "", upload!AE181)</f>
        <v/>
      </c>
      <c r="AF181" s="178" t="str">
        <f>IF(TRIM(upload!$A181)="", "", upload!AF181)</f>
        <v/>
      </c>
      <c r="AG181" s="178" t="str">
        <f>IF(TRIM(upload!$A181)="", "", upload!AG181)</f>
        <v/>
      </c>
      <c r="AH181" s="178" t="str">
        <f>IF(TRIM(upload!$A181)="", "", upload!AH181)</f>
        <v/>
      </c>
      <c r="AI181" s="178" t="str">
        <f>IF(TRIM(upload!$A181)="", "", upload!AI181)</f>
        <v/>
      </c>
      <c r="AJ181" s="178" t="str">
        <f>IF(TRIM(upload!$A181)="", "", upload!AJ181)</f>
        <v/>
      </c>
      <c r="AK181" s="178" t="str">
        <f>IF(TRIM(upload!$A181)="", "", upload!AK181)</f>
        <v/>
      </c>
      <c r="AL181" s="178" t="str">
        <f>IF(TRIM(upload!$A181)="", "", upload!AL181)</f>
        <v/>
      </c>
      <c r="AM181" s="178" t="str">
        <f>IF(TRIM(upload!$A181)="", "", upload!AM181)</f>
        <v/>
      </c>
      <c r="AN181" s="178" t="str">
        <f>IF(TRIM(upload!$A181)="", "", upload!AN181)</f>
        <v/>
      </c>
      <c r="AO181" s="178" t="str">
        <f>IF(TRIM(upload!$A181)="", "", upload!AO181)</f>
        <v/>
      </c>
      <c r="AP181" s="178" t="str">
        <f>IF(TRIM(upload!$A181)="", "", upload!AP181)</f>
        <v/>
      </c>
      <c r="AQ181" s="178" t="str">
        <f>IF(TRIM(upload!$A181)="", "", upload!AQ181)</f>
        <v/>
      </c>
      <c r="AR181" s="178" t="str">
        <f>IF(TRIM(upload!$A181)="", "", upload!AR181)</f>
        <v/>
      </c>
      <c r="AS181" s="178" t="str">
        <f>IF(TRIM(upload!$A181)="", "", upload!AS181)</f>
        <v/>
      </c>
      <c r="AT181" s="178" t="str">
        <f>IF(TRIM(upload!$A181)="", "", upload!AT181)</f>
        <v/>
      </c>
      <c r="AU181" s="178" t="str">
        <f>IF(TRIM(upload!$A181)="", "", upload!AU181)</f>
        <v/>
      </c>
      <c r="AV181" s="178" t="str">
        <f>IF(TRIM(upload!$A181)="", "", upload!AV181)</f>
        <v/>
      </c>
      <c r="AW181" s="178" t="str">
        <f>IF(TRIM(upload!$A181)="", "", upload!AW181)</f>
        <v/>
      </c>
      <c r="AX181" s="178" t="str">
        <f>IF(TRIM(upload!$A181)="", "", upload!AX181)</f>
        <v/>
      </c>
      <c r="AY181" s="178" t="str">
        <f>IF(TRIM(upload!$A181)="", "", upload!AY181)</f>
        <v/>
      </c>
      <c r="AZ181" s="178" t="str">
        <f>IF(TRIM(upload!$A181)="", "", upload!AZ181)</f>
        <v/>
      </c>
      <c r="BA181" s="178" t="str">
        <f>IF(TRIM(upload!$A181)="", "", upload!BA181)</f>
        <v/>
      </c>
      <c r="BB181" s="178" t="str">
        <f>IF(TRIM(upload!$A181)="", "", upload!BB181)</f>
        <v/>
      </c>
      <c r="BC181" s="178" t="str">
        <f>IF(TRIM(upload!$A181)="", "", upload!BC181)</f>
        <v/>
      </c>
      <c r="BD181" s="178" t="str">
        <f>IF(TRIM(upload!$A181)="", "", upload!BD181)</f>
        <v/>
      </c>
      <c r="BE181" s="178" t="str">
        <f>IF(TRIM(upload!$A181)="", "", upload!BE181)</f>
        <v/>
      </c>
      <c r="BF181" s="178" t="str">
        <f>IF(TRIM(upload!$A181)="", "", upload!BF181)</f>
        <v/>
      </c>
      <c r="BG181" s="178" t="str">
        <f>IF(TRIM(upload!$A181)="", "", upload!BG181)</f>
        <v/>
      </c>
      <c r="BH181" s="178" t="str">
        <f>IF(TRIM(upload!$A181)="", "", upload!BH181)</f>
        <v/>
      </c>
      <c r="BI181" s="178" t="str">
        <f>IF(TRIM(upload!$A181)="", "", upload!BI181)</f>
        <v/>
      </c>
      <c r="BJ181" s="178" t="str">
        <f>IF(TRIM(upload!$A181)="", "", upload!BJ181)</f>
        <v/>
      </c>
      <c r="BK181" s="178" t="str">
        <f>IF(TRIM(upload!$A181)="", "", upload!BK181)</f>
        <v/>
      </c>
      <c r="BL181" s="178" t="str">
        <f>IF(TRIM(upload!$A181)="", "", upload!BL181)</f>
        <v/>
      </c>
      <c r="BM181" s="178" t="str">
        <f>IF(TRIM(upload!$A181)="", "", upload!BM181)</f>
        <v/>
      </c>
      <c r="BN181" s="178" t="str">
        <f>IF(TRIM(upload!$A181)="", "", upload!BN181)</f>
        <v/>
      </c>
      <c r="BO181" s="178" t="str">
        <f>IF(TRIM(upload!$A181)="", "", upload!BO181)</f>
        <v/>
      </c>
      <c r="BP181" s="178" t="str">
        <f>IF(TRIM(upload!$A181)="", "", upload!BP181)</f>
        <v/>
      </c>
      <c r="BQ181" s="84"/>
      <c r="BR181" s="84">
        <f>IF(upload!$A181&lt;&gt;"", upload!BR181, "")</f>
        <v>0</v>
      </c>
    </row>
    <row r="182" spans="1:70">
      <c r="A182" s="188" t="str">
        <f>IF(upload!$A182&lt;&gt;"", upload!A182, "")</f>
        <v xml:space="preserve">      </v>
      </c>
      <c r="B182" s="178" t="str">
        <f>IF(TRIM(upload!$A182)="", "", upload!B182)</f>
        <v/>
      </c>
      <c r="C182" s="178" t="str">
        <f>IF(TRIM(upload!$A182)="", "", upload!C182)</f>
        <v/>
      </c>
      <c r="D182" s="178" t="str">
        <f>IF(TRIM(upload!$A182)="", "", upload!D182)</f>
        <v/>
      </c>
      <c r="E182" s="178" t="str">
        <f>IF(TRIM(upload!$A182)="", "", upload!E182)</f>
        <v/>
      </c>
      <c r="F182" s="178" t="str">
        <f>IF(TRIM(upload!$A182)="", "", upload!F182)</f>
        <v/>
      </c>
      <c r="G182" s="178" t="str">
        <f>IF(TRIM(upload!$A182)="", "", upload!G182)</f>
        <v/>
      </c>
      <c r="H182" s="178" t="str">
        <f>IF(TRIM(upload!$A182)="", "", upload!H182)</f>
        <v/>
      </c>
      <c r="I182" s="178" t="str">
        <f>IF(TRIM(upload!$A182)="", "", upload!I182)</f>
        <v/>
      </c>
      <c r="J182" s="178" t="str">
        <f>IF(TRIM(upload!$A182)="", "", upload!J182)</f>
        <v/>
      </c>
      <c r="K182" s="178" t="str">
        <f>IF(TRIM(upload!$A182)="", "", upload!K182)</f>
        <v/>
      </c>
      <c r="L182" s="178" t="str">
        <f>IF(TRIM(upload!$A182)="", "", upload!L182)</f>
        <v/>
      </c>
      <c r="M182" s="178" t="str">
        <f>IF(TRIM(upload!$A182)="", "", upload!M182)</f>
        <v/>
      </c>
      <c r="N182" s="178" t="str">
        <f>IF(TRIM(upload!$A182)="", "", upload!N182)</f>
        <v/>
      </c>
      <c r="O182" s="178" t="str">
        <f>IF(TRIM(upload!$A182)="", "", upload!O182)</f>
        <v/>
      </c>
      <c r="P182" s="178" t="str">
        <f>IF(TRIM(upload!$A182)="", "", upload!P182)</f>
        <v/>
      </c>
      <c r="Q182" s="178" t="str">
        <f>IF(TRIM(upload!$A182)="", "", upload!Q182)</f>
        <v/>
      </c>
      <c r="R182" s="178" t="str">
        <f>IF(TRIM(upload!$A182)="", "", upload!R182)</f>
        <v/>
      </c>
      <c r="S182" s="178" t="str">
        <f>IF(TRIM(upload!$A182)="", "", upload!S182)</f>
        <v/>
      </c>
      <c r="T182" s="178" t="str">
        <f>IF(TRIM(upload!$A182)="", "", upload!T182)</f>
        <v/>
      </c>
      <c r="U182" s="178" t="str">
        <f>IF(TRIM(upload!$A182)="", "", upload!U182)</f>
        <v/>
      </c>
      <c r="V182" s="178" t="str">
        <f>IF(TRIM(upload!$A182)="", "", upload!V182)</f>
        <v/>
      </c>
      <c r="W182" s="178" t="str">
        <f>IF(TRIM(upload!$A182)="", "", upload!W182)</f>
        <v/>
      </c>
      <c r="X182" s="178" t="str">
        <f>IF(TRIM(upload!$A182)="", "", upload!X182)</f>
        <v/>
      </c>
      <c r="Y182" s="178" t="str">
        <f>IF(TRIM(upload!$A182)="", "", upload!Y182)</f>
        <v/>
      </c>
      <c r="Z182" s="178" t="str">
        <f>IF(TRIM(upload!$A182)="", "", upload!Z182)</f>
        <v/>
      </c>
      <c r="AA182" s="178" t="str">
        <f>IF(TRIM(upload!$A182)="", "", upload!AA182)</f>
        <v/>
      </c>
      <c r="AB182" s="178" t="str">
        <f>IF(TRIM(upload!$A182)="", "", upload!AB182)</f>
        <v/>
      </c>
      <c r="AC182" s="178" t="str">
        <f>IF(TRIM(upload!$A182)="", "", upload!AC182)</f>
        <v/>
      </c>
      <c r="AD182" s="178" t="str">
        <f>IF(TRIM(upload!$A182)="", "", upload!AD182)</f>
        <v/>
      </c>
      <c r="AE182" s="178" t="str">
        <f>IF(TRIM(upload!$A182)="", "", upload!AE182)</f>
        <v/>
      </c>
      <c r="AF182" s="178" t="str">
        <f>IF(TRIM(upload!$A182)="", "", upload!AF182)</f>
        <v/>
      </c>
      <c r="AG182" s="178" t="str">
        <f>IF(TRIM(upload!$A182)="", "", upload!AG182)</f>
        <v/>
      </c>
      <c r="AH182" s="178" t="str">
        <f>IF(TRIM(upload!$A182)="", "", upload!AH182)</f>
        <v/>
      </c>
      <c r="AI182" s="178" t="str">
        <f>IF(TRIM(upload!$A182)="", "", upload!AI182)</f>
        <v/>
      </c>
      <c r="AJ182" s="178" t="str">
        <f>IF(TRIM(upload!$A182)="", "", upload!AJ182)</f>
        <v/>
      </c>
      <c r="AK182" s="178" t="str">
        <f>IF(TRIM(upload!$A182)="", "", upload!AK182)</f>
        <v/>
      </c>
      <c r="AL182" s="178" t="str">
        <f>IF(TRIM(upload!$A182)="", "", upload!AL182)</f>
        <v/>
      </c>
      <c r="AM182" s="178" t="str">
        <f>IF(TRIM(upload!$A182)="", "", upload!AM182)</f>
        <v/>
      </c>
      <c r="AN182" s="178" t="str">
        <f>IF(TRIM(upload!$A182)="", "", upload!AN182)</f>
        <v/>
      </c>
      <c r="AO182" s="178" t="str">
        <f>IF(TRIM(upload!$A182)="", "", upload!AO182)</f>
        <v/>
      </c>
      <c r="AP182" s="178" t="str">
        <f>IF(TRIM(upload!$A182)="", "", upload!AP182)</f>
        <v/>
      </c>
      <c r="AQ182" s="178" t="str">
        <f>IF(TRIM(upload!$A182)="", "", upload!AQ182)</f>
        <v/>
      </c>
      <c r="AR182" s="178" t="str">
        <f>IF(TRIM(upload!$A182)="", "", upload!AR182)</f>
        <v/>
      </c>
      <c r="AS182" s="178" t="str">
        <f>IF(TRIM(upload!$A182)="", "", upload!AS182)</f>
        <v/>
      </c>
      <c r="AT182" s="178" t="str">
        <f>IF(TRIM(upload!$A182)="", "", upload!AT182)</f>
        <v/>
      </c>
      <c r="AU182" s="178" t="str">
        <f>IF(TRIM(upload!$A182)="", "", upload!AU182)</f>
        <v/>
      </c>
      <c r="AV182" s="178" t="str">
        <f>IF(TRIM(upload!$A182)="", "", upload!AV182)</f>
        <v/>
      </c>
      <c r="AW182" s="178" t="str">
        <f>IF(TRIM(upload!$A182)="", "", upload!AW182)</f>
        <v/>
      </c>
      <c r="AX182" s="178" t="str">
        <f>IF(TRIM(upload!$A182)="", "", upload!AX182)</f>
        <v/>
      </c>
      <c r="AY182" s="178" t="str">
        <f>IF(TRIM(upload!$A182)="", "", upload!AY182)</f>
        <v/>
      </c>
      <c r="AZ182" s="178" t="str">
        <f>IF(TRIM(upload!$A182)="", "", upload!AZ182)</f>
        <v/>
      </c>
      <c r="BA182" s="178" t="str">
        <f>IF(TRIM(upload!$A182)="", "", upload!BA182)</f>
        <v/>
      </c>
      <c r="BB182" s="178" t="str">
        <f>IF(TRIM(upload!$A182)="", "", upload!BB182)</f>
        <v/>
      </c>
      <c r="BC182" s="178" t="str">
        <f>IF(TRIM(upload!$A182)="", "", upload!BC182)</f>
        <v/>
      </c>
      <c r="BD182" s="178" t="str">
        <f>IF(TRIM(upload!$A182)="", "", upload!BD182)</f>
        <v/>
      </c>
      <c r="BE182" s="178" t="str">
        <f>IF(TRIM(upload!$A182)="", "", upload!BE182)</f>
        <v/>
      </c>
      <c r="BF182" s="178" t="str">
        <f>IF(TRIM(upload!$A182)="", "", upload!BF182)</f>
        <v/>
      </c>
      <c r="BG182" s="178" t="str">
        <f>IF(TRIM(upload!$A182)="", "", upload!BG182)</f>
        <v/>
      </c>
      <c r="BH182" s="178" t="str">
        <f>IF(TRIM(upload!$A182)="", "", upload!BH182)</f>
        <v/>
      </c>
      <c r="BI182" s="178" t="str">
        <f>IF(TRIM(upload!$A182)="", "", upload!BI182)</f>
        <v/>
      </c>
      <c r="BJ182" s="178" t="str">
        <f>IF(TRIM(upload!$A182)="", "", upload!BJ182)</f>
        <v/>
      </c>
      <c r="BK182" s="178" t="str">
        <f>IF(TRIM(upload!$A182)="", "", upload!BK182)</f>
        <v/>
      </c>
      <c r="BL182" s="178" t="str">
        <f>IF(TRIM(upload!$A182)="", "", upload!BL182)</f>
        <v/>
      </c>
      <c r="BM182" s="178" t="str">
        <f>IF(TRIM(upload!$A182)="", "", upload!BM182)</f>
        <v/>
      </c>
      <c r="BN182" s="178" t="str">
        <f>IF(TRIM(upload!$A182)="", "", upload!BN182)</f>
        <v/>
      </c>
      <c r="BO182" s="178" t="str">
        <f>IF(TRIM(upload!$A182)="", "", upload!BO182)</f>
        <v/>
      </c>
      <c r="BP182" s="178" t="str">
        <f>IF(TRIM(upload!$A182)="", "", upload!BP182)</f>
        <v/>
      </c>
      <c r="BQ182" s="84"/>
      <c r="BR182" s="84">
        <f>IF(upload!$A182&lt;&gt;"", upload!BR182, "")</f>
        <v>0</v>
      </c>
    </row>
    <row r="183" spans="1:70">
      <c r="A183" s="188" t="str">
        <f>IF(upload!$A183&lt;&gt;"", upload!A183, "")</f>
        <v xml:space="preserve">      </v>
      </c>
      <c r="B183" s="178" t="str">
        <f>IF(TRIM(upload!$A183)="", "", upload!B183)</f>
        <v/>
      </c>
      <c r="C183" s="178" t="str">
        <f>IF(TRIM(upload!$A183)="", "", upload!C183)</f>
        <v/>
      </c>
      <c r="D183" s="178" t="str">
        <f>IF(TRIM(upload!$A183)="", "", upload!D183)</f>
        <v/>
      </c>
      <c r="E183" s="178" t="str">
        <f>IF(TRIM(upload!$A183)="", "", upload!E183)</f>
        <v/>
      </c>
      <c r="F183" s="178" t="str">
        <f>IF(TRIM(upload!$A183)="", "", upload!F183)</f>
        <v/>
      </c>
      <c r="G183" s="178" t="str">
        <f>IF(TRIM(upload!$A183)="", "", upload!G183)</f>
        <v/>
      </c>
      <c r="H183" s="178" t="str">
        <f>IF(TRIM(upload!$A183)="", "", upload!H183)</f>
        <v/>
      </c>
      <c r="I183" s="178" t="str">
        <f>IF(TRIM(upload!$A183)="", "", upload!I183)</f>
        <v/>
      </c>
      <c r="J183" s="178" t="str">
        <f>IF(TRIM(upload!$A183)="", "", upload!J183)</f>
        <v/>
      </c>
      <c r="K183" s="178" t="str">
        <f>IF(TRIM(upload!$A183)="", "", upload!K183)</f>
        <v/>
      </c>
      <c r="L183" s="178" t="str">
        <f>IF(TRIM(upload!$A183)="", "", upload!L183)</f>
        <v/>
      </c>
      <c r="M183" s="178" t="str">
        <f>IF(TRIM(upload!$A183)="", "", upload!M183)</f>
        <v/>
      </c>
      <c r="N183" s="178" t="str">
        <f>IF(TRIM(upload!$A183)="", "", upload!N183)</f>
        <v/>
      </c>
      <c r="O183" s="178" t="str">
        <f>IF(TRIM(upload!$A183)="", "", upload!O183)</f>
        <v/>
      </c>
      <c r="P183" s="178" t="str">
        <f>IF(TRIM(upload!$A183)="", "", upload!P183)</f>
        <v/>
      </c>
      <c r="Q183" s="178" t="str">
        <f>IF(TRIM(upload!$A183)="", "", upload!Q183)</f>
        <v/>
      </c>
      <c r="R183" s="178" t="str">
        <f>IF(TRIM(upload!$A183)="", "", upload!R183)</f>
        <v/>
      </c>
      <c r="S183" s="178" t="str">
        <f>IF(TRIM(upload!$A183)="", "", upload!S183)</f>
        <v/>
      </c>
      <c r="T183" s="178" t="str">
        <f>IF(TRIM(upload!$A183)="", "", upload!T183)</f>
        <v/>
      </c>
      <c r="U183" s="178" t="str">
        <f>IF(TRIM(upload!$A183)="", "", upload!U183)</f>
        <v/>
      </c>
      <c r="V183" s="178" t="str">
        <f>IF(TRIM(upload!$A183)="", "", upload!V183)</f>
        <v/>
      </c>
      <c r="W183" s="178" t="str">
        <f>IF(TRIM(upload!$A183)="", "", upload!W183)</f>
        <v/>
      </c>
      <c r="X183" s="178" t="str">
        <f>IF(TRIM(upload!$A183)="", "", upload!X183)</f>
        <v/>
      </c>
      <c r="Y183" s="178" t="str">
        <f>IF(TRIM(upload!$A183)="", "", upload!Y183)</f>
        <v/>
      </c>
      <c r="Z183" s="178" t="str">
        <f>IF(TRIM(upload!$A183)="", "", upload!Z183)</f>
        <v/>
      </c>
      <c r="AA183" s="178" t="str">
        <f>IF(TRIM(upload!$A183)="", "", upload!AA183)</f>
        <v/>
      </c>
      <c r="AB183" s="178" t="str">
        <f>IF(TRIM(upload!$A183)="", "", upload!AB183)</f>
        <v/>
      </c>
      <c r="AC183" s="178" t="str">
        <f>IF(TRIM(upload!$A183)="", "", upload!AC183)</f>
        <v/>
      </c>
      <c r="AD183" s="178" t="str">
        <f>IF(TRIM(upload!$A183)="", "", upload!AD183)</f>
        <v/>
      </c>
      <c r="AE183" s="178" t="str">
        <f>IF(TRIM(upload!$A183)="", "", upload!AE183)</f>
        <v/>
      </c>
      <c r="AF183" s="178" t="str">
        <f>IF(TRIM(upload!$A183)="", "", upload!AF183)</f>
        <v/>
      </c>
      <c r="AG183" s="178" t="str">
        <f>IF(TRIM(upload!$A183)="", "", upload!AG183)</f>
        <v/>
      </c>
      <c r="AH183" s="178" t="str">
        <f>IF(TRIM(upload!$A183)="", "", upload!AH183)</f>
        <v/>
      </c>
      <c r="AI183" s="178" t="str">
        <f>IF(TRIM(upload!$A183)="", "", upload!AI183)</f>
        <v/>
      </c>
      <c r="AJ183" s="178" t="str">
        <f>IF(TRIM(upload!$A183)="", "", upload!AJ183)</f>
        <v/>
      </c>
      <c r="AK183" s="178" t="str">
        <f>IF(TRIM(upload!$A183)="", "", upload!AK183)</f>
        <v/>
      </c>
      <c r="AL183" s="178" t="str">
        <f>IF(TRIM(upload!$A183)="", "", upload!AL183)</f>
        <v/>
      </c>
      <c r="AM183" s="178" t="str">
        <f>IF(TRIM(upload!$A183)="", "", upload!AM183)</f>
        <v/>
      </c>
      <c r="AN183" s="178" t="str">
        <f>IF(TRIM(upload!$A183)="", "", upload!AN183)</f>
        <v/>
      </c>
      <c r="AO183" s="178" t="str">
        <f>IF(TRIM(upload!$A183)="", "", upload!AO183)</f>
        <v/>
      </c>
      <c r="AP183" s="178" t="str">
        <f>IF(TRIM(upload!$A183)="", "", upload!AP183)</f>
        <v/>
      </c>
      <c r="AQ183" s="178" t="str">
        <f>IF(TRIM(upload!$A183)="", "", upload!AQ183)</f>
        <v/>
      </c>
      <c r="AR183" s="178" t="str">
        <f>IF(TRIM(upload!$A183)="", "", upload!AR183)</f>
        <v/>
      </c>
      <c r="AS183" s="178" t="str">
        <f>IF(TRIM(upload!$A183)="", "", upload!AS183)</f>
        <v/>
      </c>
      <c r="AT183" s="178" t="str">
        <f>IF(TRIM(upload!$A183)="", "", upload!AT183)</f>
        <v/>
      </c>
      <c r="AU183" s="178" t="str">
        <f>IF(TRIM(upload!$A183)="", "", upload!AU183)</f>
        <v/>
      </c>
      <c r="AV183" s="178" t="str">
        <f>IF(TRIM(upload!$A183)="", "", upload!AV183)</f>
        <v/>
      </c>
      <c r="AW183" s="178" t="str">
        <f>IF(TRIM(upload!$A183)="", "", upload!AW183)</f>
        <v/>
      </c>
      <c r="AX183" s="178" t="str">
        <f>IF(TRIM(upload!$A183)="", "", upload!AX183)</f>
        <v/>
      </c>
      <c r="AY183" s="178" t="str">
        <f>IF(TRIM(upload!$A183)="", "", upload!AY183)</f>
        <v/>
      </c>
      <c r="AZ183" s="178" t="str">
        <f>IF(TRIM(upload!$A183)="", "", upload!AZ183)</f>
        <v/>
      </c>
      <c r="BA183" s="178" t="str">
        <f>IF(TRIM(upload!$A183)="", "", upload!BA183)</f>
        <v/>
      </c>
      <c r="BB183" s="178" t="str">
        <f>IF(TRIM(upload!$A183)="", "", upload!BB183)</f>
        <v/>
      </c>
      <c r="BC183" s="178" t="str">
        <f>IF(TRIM(upload!$A183)="", "", upload!BC183)</f>
        <v/>
      </c>
      <c r="BD183" s="178" t="str">
        <f>IF(TRIM(upload!$A183)="", "", upload!BD183)</f>
        <v/>
      </c>
      <c r="BE183" s="178" t="str">
        <f>IF(TRIM(upload!$A183)="", "", upload!BE183)</f>
        <v/>
      </c>
      <c r="BF183" s="178" t="str">
        <f>IF(TRIM(upload!$A183)="", "", upload!BF183)</f>
        <v/>
      </c>
      <c r="BG183" s="178" t="str">
        <f>IF(TRIM(upload!$A183)="", "", upload!BG183)</f>
        <v/>
      </c>
      <c r="BH183" s="178" t="str">
        <f>IF(TRIM(upload!$A183)="", "", upload!BH183)</f>
        <v/>
      </c>
      <c r="BI183" s="178" t="str">
        <f>IF(TRIM(upload!$A183)="", "", upload!BI183)</f>
        <v/>
      </c>
      <c r="BJ183" s="178" t="str">
        <f>IF(TRIM(upload!$A183)="", "", upload!BJ183)</f>
        <v/>
      </c>
      <c r="BK183" s="178" t="str">
        <f>IF(TRIM(upload!$A183)="", "", upload!BK183)</f>
        <v/>
      </c>
      <c r="BL183" s="178" t="str">
        <f>IF(TRIM(upload!$A183)="", "", upload!BL183)</f>
        <v/>
      </c>
      <c r="BM183" s="178" t="str">
        <f>IF(TRIM(upload!$A183)="", "", upload!BM183)</f>
        <v/>
      </c>
      <c r="BN183" s="178" t="str">
        <f>IF(TRIM(upload!$A183)="", "", upload!BN183)</f>
        <v/>
      </c>
      <c r="BO183" s="178" t="str">
        <f>IF(TRIM(upload!$A183)="", "", upload!BO183)</f>
        <v/>
      </c>
      <c r="BP183" s="178" t="str">
        <f>IF(TRIM(upload!$A183)="", "", upload!BP183)</f>
        <v/>
      </c>
      <c r="BQ183" s="84"/>
      <c r="BR183" s="84">
        <f>IF(upload!$A183&lt;&gt;"", upload!BR183, "")</f>
        <v>0</v>
      </c>
    </row>
    <row r="184" spans="1:70">
      <c r="A184" s="188" t="str">
        <f>IF(upload!$A184&lt;&gt;"", upload!A184, "")</f>
        <v xml:space="preserve">      </v>
      </c>
      <c r="B184" s="178" t="str">
        <f>IF(TRIM(upload!$A184)="", "", upload!B184)</f>
        <v/>
      </c>
      <c r="C184" s="178" t="str">
        <f>IF(TRIM(upload!$A184)="", "", upload!C184)</f>
        <v/>
      </c>
      <c r="D184" s="178" t="str">
        <f>IF(TRIM(upload!$A184)="", "", upload!D184)</f>
        <v/>
      </c>
      <c r="E184" s="178" t="str">
        <f>IF(TRIM(upload!$A184)="", "", upload!E184)</f>
        <v/>
      </c>
      <c r="F184" s="178" t="str">
        <f>IF(TRIM(upload!$A184)="", "", upload!F184)</f>
        <v/>
      </c>
      <c r="G184" s="178" t="str">
        <f>IF(TRIM(upload!$A184)="", "", upload!G184)</f>
        <v/>
      </c>
      <c r="H184" s="178" t="str">
        <f>IF(TRIM(upload!$A184)="", "", upload!H184)</f>
        <v/>
      </c>
      <c r="I184" s="178" t="str">
        <f>IF(TRIM(upload!$A184)="", "", upload!I184)</f>
        <v/>
      </c>
      <c r="J184" s="178" t="str">
        <f>IF(TRIM(upload!$A184)="", "", upload!J184)</f>
        <v/>
      </c>
      <c r="K184" s="178" t="str">
        <f>IF(TRIM(upload!$A184)="", "", upload!K184)</f>
        <v/>
      </c>
      <c r="L184" s="178" t="str">
        <f>IF(TRIM(upload!$A184)="", "", upload!L184)</f>
        <v/>
      </c>
      <c r="M184" s="178" t="str">
        <f>IF(TRIM(upload!$A184)="", "", upload!M184)</f>
        <v/>
      </c>
      <c r="N184" s="178" t="str">
        <f>IF(TRIM(upload!$A184)="", "", upload!N184)</f>
        <v/>
      </c>
      <c r="O184" s="178" t="str">
        <f>IF(TRIM(upload!$A184)="", "", upload!O184)</f>
        <v/>
      </c>
      <c r="P184" s="178" t="str">
        <f>IF(TRIM(upload!$A184)="", "", upload!P184)</f>
        <v/>
      </c>
      <c r="Q184" s="178" t="str">
        <f>IF(TRIM(upload!$A184)="", "", upload!Q184)</f>
        <v/>
      </c>
      <c r="R184" s="178" t="str">
        <f>IF(TRIM(upload!$A184)="", "", upload!R184)</f>
        <v/>
      </c>
      <c r="S184" s="178" t="str">
        <f>IF(TRIM(upload!$A184)="", "", upload!S184)</f>
        <v/>
      </c>
      <c r="T184" s="178" t="str">
        <f>IF(TRIM(upload!$A184)="", "", upload!T184)</f>
        <v/>
      </c>
      <c r="U184" s="178" t="str">
        <f>IF(TRIM(upload!$A184)="", "", upload!U184)</f>
        <v/>
      </c>
      <c r="V184" s="178" t="str">
        <f>IF(TRIM(upload!$A184)="", "", upload!V184)</f>
        <v/>
      </c>
      <c r="W184" s="178" t="str">
        <f>IF(TRIM(upload!$A184)="", "", upload!W184)</f>
        <v/>
      </c>
      <c r="X184" s="178" t="str">
        <f>IF(TRIM(upload!$A184)="", "", upload!X184)</f>
        <v/>
      </c>
      <c r="Y184" s="178" t="str">
        <f>IF(TRIM(upload!$A184)="", "", upload!Y184)</f>
        <v/>
      </c>
      <c r="Z184" s="178" t="str">
        <f>IF(TRIM(upload!$A184)="", "", upload!Z184)</f>
        <v/>
      </c>
      <c r="AA184" s="178" t="str">
        <f>IF(TRIM(upload!$A184)="", "", upload!AA184)</f>
        <v/>
      </c>
      <c r="AB184" s="178" t="str">
        <f>IF(TRIM(upload!$A184)="", "", upload!AB184)</f>
        <v/>
      </c>
      <c r="AC184" s="178" t="str">
        <f>IF(TRIM(upload!$A184)="", "", upload!AC184)</f>
        <v/>
      </c>
      <c r="AD184" s="178" t="str">
        <f>IF(TRIM(upload!$A184)="", "", upload!AD184)</f>
        <v/>
      </c>
      <c r="AE184" s="178" t="str">
        <f>IF(TRIM(upload!$A184)="", "", upload!AE184)</f>
        <v/>
      </c>
      <c r="AF184" s="178" t="str">
        <f>IF(TRIM(upload!$A184)="", "", upload!AF184)</f>
        <v/>
      </c>
      <c r="AG184" s="178" t="str">
        <f>IF(TRIM(upload!$A184)="", "", upload!AG184)</f>
        <v/>
      </c>
      <c r="AH184" s="178" t="str">
        <f>IF(TRIM(upload!$A184)="", "", upload!AH184)</f>
        <v/>
      </c>
      <c r="AI184" s="178" t="str">
        <f>IF(TRIM(upload!$A184)="", "", upload!AI184)</f>
        <v/>
      </c>
      <c r="AJ184" s="178" t="str">
        <f>IF(TRIM(upload!$A184)="", "", upload!AJ184)</f>
        <v/>
      </c>
      <c r="AK184" s="178" t="str">
        <f>IF(TRIM(upload!$A184)="", "", upload!AK184)</f>
        <v/>
      </c>
      <c r="AL184" s="178" t="str">
        <f>IF(TRIM(upload!$A184)="", "", upload!AL184)</f>
        <v/>
      </c>
      <c r="AM184" s="178" t="str">
        <f>IF(TRIM(upload!$A184)="", "", upload!AM184)</f>
        <v/>
      </c>
      <c r="AN184" s="178" t="str">
        <f>IF(TRIM(upload!$A184)="", "", upload!AN184)</f>
        <v/>
      </c>
      <c r="AO184" s="178" t="str">
        <f>IF(TRIM(upload!$A184)="", "", upload!AO184)</f>
        <v/>
      </c>
      <c r="AP184" s="178" t="str">
        <f>IF(TRIM(upload!$A184)="", "", upload!AP184)</f>
        <v/>
      </c>
      <c r="AQ184" s="178" t="str">
        <f>IF(TRIM(upload!$A184)="", "", upload!AQ184)</f>
        <v/>
      </c>
      <c r="AR184" s="178" t="str">
        <f>IF(TRIM(upload!$A184)="", "", upload!AR184)</f>
        <v/>
      </c>
      <c r="AS184" s="178" t="str">
        <f>IF(TRIM(upload!$A184)="", "", upload!AS184)</f>
        <v/>
      </c>
      <c r="AT184" s="178" t="str">
        <f>IF(TRIM(upload!$A184)="", "", upload!AT184)</f>
        <v/>
      </c>
      <c r="AU184" s="178" t="str">
        <f>IF(TRIM(upload!$A184)="", "", upload!AU184)</f>
        <v/>
      </c>
      <c r="AV184" s="178" t="str">
        <f>IF(TRIM(upload!$A184)="", "", upload!AV184)</f>
        <v/>
      </c>
      <c r="AW184" s="178" t="str">
        <f>IF(TRIM(upload!$A184)="", "", upload!AW184)</f>
        <v/>
      </c>
      <c r="AX184" s="178" t="str">
        <f>IF(TRIM(upload!$A184)="", "", upload!AX184)</f>
        <v/>
      </c>
      <c r="AY184" s="178" t="str">
        <f>IF(TRIM(upload!$A184)="", "", upload!AY184)</f>
        <v/>
      </c>
      <c r="AZ184" s="178" t="str">
        <f>IF(TRIM(upload!$A184)="", "", upload!AZ184)</f>
        <v/>
      </c>
      <c r="BA184" s="178" t="str">
        <f>IF(TRIM(upload!$A184)="", "", upload!BA184)</f>
        <v/>
      </c>
      <c r="BB184" s="178" t="str">
        <f>IF(TRIM(upload!$A184)="", "", upload!BB184)</f>
        <v/>
      </c>
      <c r="BC184" s="178" t="str">
        <f>IF(TRIM(upload!$A184)="", "", upload!BC184)</f>
        <v/>
      </c>
      <c r="BD184" s="178" t="str">
        <f>IF(TRIM(upload!$A184)="", "", upload!BD184)</f>
        <v/>
      </c>
      <c r="BE184" s="178" t="str">
        <f>IF(TRIM(upload!$A184)="", "", upload!BE184)</f>
        <v/>
      </c>
      <c r="BF184" s="178" t="str">
        <f>IF(TRIM(upload!$A184)="", "", upload!BF184)</f>
        <v/>
      </c>
      <c r="BG184" s="178" t="str">
        <f>IF(TRIM(upload!$A184)="", "", upload!BG184)</f>
        <v/>
      </c>
      <c r="BH184" s="178" t="str">
        <f>IF(TRIM(upload!$A184)="", "", upload!BH184)</f>
        <v/>
      </c>
      <c r="BI184" s="178" t="str">
        <f>IF(TRIM(upload!$A184)="", "", upload!BI184)</f>
        <v/>
      </c>
      <c r="BJ184" s="178" t="str">
        <f>IF(TRIM(upload!$A184)="", "", upload!BJ184)</f>
        <v/>
      </c>
      <c r="BK184" s="178" t="str">
        <f>IF(TRIM(upload!$A184)="", "", upload!BK184)</f>
        <v/>
      </c>
      <c r="BL184" s="178" t="str">
        <f>IF(TRIM(upload!$A184)="", "", upload!BL184)</f>
        <v/>
      </c>
      <c r="BM184" s="178" t="str">
        <f>IF(TRIM(upload!$A184)="", "", upload!BM184)</f>
        <v/>
      </c>
      <c r="BN184" s="178" t="str">
        <f>IF(TRIM(upload!$A184)="", "", upload!BN184)</f>
        <v/>
      </c>
      <c r="BO184" s="178" t="str">
        <f>IF(TRIM(upload!$A184)="", "", upload!BO184)</f>
        <v/>
      </c>
      <c r="BP184" s="178" t="str">
        <f>IF(TRIM(upload!$A184)="", "", upload!BP184)</f>
        <v/>
      </c>
      <c r="BQ184" s="84"/>
      <c r="BR184" s="84">
        <f>IF(upload!$A184&lt;&gt;"", upload!BR184, "")</f>
        <v>0</v>
      </c>
    </row>
    <row r="185" spans="1:70">
      <c r="A185" s="188" t="str">
        <f>IF(upload!$A185&lt;&gt;"", upload!A185, "")</f>
        <v xml:space="preserve">      </v>
      </c>
      <c r="B185" s="178" t="str">
        <f>IF(TRIM(upload!$A185)="", "", upload!B185)</f>
        <v/>
      </c>
      <c r="C185" s="178" t="str">
        <f>IF(TRIM(upload!$A185)="", "", upload!C185)</f>
        <v/>
      </c>
      <c r="D185" s="178" t="str">
        <f>IF(TRIM(upload!$A185)="", "", upload!D185)</f>
        <v/>
      </c>
      <c r="E185" s="178" t="str">
        <f>IF(TRIM(upload!$A185)="", "", upload!E185)</f>
        <v/>
      </c>
      <c r="F185" s="178" t="str">
        <f>IF(TRIM(upload!$A185)="", "", upload!F185)</f>
        <v/>
      </c>
      <c r="G185" s="178" t="str">
        <f>IF(TRIM(upload!$A185)="", "", upload!G185)</f>
        <v/>
      </c>
      <c r="H185" s="178" t="str">
        <f>IF(TRIM(upload!$A185)="", "", upload!H185)</f>
        <v/>
      </c>
      <c r="I185" s="178" t="str">
        <f>IF(TRIM(upload!$A185)="", "", upload!I185)</f>
        <v/>
      </c>
      <c r="J185" s="178" t="str">
        <f>IF(TRIM(upload!$A185)="", "", upload!J185)</f>
        <v/>
      </c>
      <c r="K185" s="178" t="str">
        <f>IF(TRIM(upload!$A185)="", "", upload!K185)</f>
        <v/>
      </c>
      <c r="L185" s="178" t="str">
        <f>IF(TRIM(upload!$A185)="", "", upload!L185)</f>
        <v/>
      </c>
      <c r="M185" s="178" t="str">
        <f>IF(TRIM(upload!$A185)="", "", upload!M185)</f>
        <v/>
      </c>
      <c r="N185" s="178" t="str">
        <f>IF(TRIM(upload!$A185)="", "", upload!N185)</f>
        <v/>
      </c>
      <c r="O185" s="178" t="str">
        <f>IF(TRIM(upload!$A185)="", "", upload!O185)</f>
        <v/>
      </c>
      <c r="P185" s="178" t="str">
        <f>IF(TRIM(upload!$A185)="", "", upload!P185)</f>
        <v/>
      </c>
      <c r="Q185" s="178" t="str">
        <f>IF(TRIM(upload!$A185)="", "", upload!Q185)</f>
        <v/>
      </c>
      <c r="R185" s="178" t="str">
        <f>IF(TRIM(upload!$A185)="", "", upload!R185)</f>
        <v/>
      </c>
      <c r="S185" s="178" t="str">
        <f>IF(TRIM(upload!$A185)="", "", upload!S185)</f>
        <v/>
      </c>
      <c r="T185" s="178" t="str">
        <f>IF(TRIM(upload!$A185)="", "", upload!T185)</f>
        <v/>
      </c>
      <c r="U185" s="178" t="str">
        <f>IF(TRIM(upload!$A185)="", "", upload!U185)</f>
        <v/>
      </c>
      <c r="V185" s="178" t="str">
        <f>IF(TRIM(upload!$A185)="", "", upload!V185)</f>
        <v/>
      </c>
      <c r="W185" s="178" t="str">
        <f>IF(TRIM(upload!$A185)="", "", upload!W185)</f>
        <v/>
      </c>
      <c r="X185" s="178" t="str">
        <f>IF(TRIM(upload!$A185)="", "", upload!X185)</f>
        <v/>
      </c>
      <c r="Y185" s="178" t="str">
        <f>IF(TRIM(upload!$A185)="", "", upload!Y185)</f>
        <v/>
      </c>
      <c r="Z185" s="178" t="str">
        <f>IF(TRIM(upload!$A185)="", "", upload!Z185)</f>
        <v/>
      </c>
      <c r="AA185" s="178" t="str">
        <f>IF(TRIM(upload!$A185)="", "", upload!AA185)</f>
        <v/>
      </c>
      <c r="AB185" s="178" t="str">
        <f>IF(TRIM(upload!$A185)="", "", upload!AB185)</f>
        <v/>
      </c>
      <c r="AC185" s="178" t="str">
        <f>IF(TRIM(upload!$A185)="", "", upload!AC185)</f>
        <v/>
      </c>
      <c r="AD185" s="178" t="str">
        <f>IF(TRIM(upload!$A185)="", "", upload!AD185)</f>
        <v/>
      </c>
      <c r="AE185" s="178" t="str">
        <f>IF(TRIM(upload!$A185)="", "", upload!AE185)</f>
        <v/>
      </c>
      <c r="AF185" s="178" t="str">
        <f>IF(TRIM(upload!$A185)="", "", upload!AF185)</f>
        <v/>
      </c>
      <c r="AG185" s="178" t="str">
        <f>IF(TRIM(upload!$A185)="", "", upload!AG185)</f>
        <v/>
      </c>
      <c r="AH185" s="178" t="str">
        <f>IF(TRIM(upload!$A185)="", "", upload!AH185)</f>
        <v/>
      </c>
      <c r="AI185" s="178" t="str">
        <f>IF(TRIM(upload!$A185)="", "", upload!AI185)</f>
        <v/>
      </c>
      <c r="AJ185" s="178" t="str">
        <f>IF(TRIM(upload!$A185)="", "", upload!AJ185)</f>
        <v/>
      </c>
      <c r="AK185" s="178" t="str">
        <f>IF(TRIM(upload!$A185)="", "", upload!AK185)</f>
        <v/>
      </c>
      <c r="AL185" s="178" t="str">
        <f>IF(TRIM(upload!$A185)="", "", upload!AL185)</f>
        <v/>
      </c>
      <c r="AM185" s="178" t="str">
        <f>IF(TRIM(upload!$A185)="", "", upload!AM185)</f>
        <v/>
      </c>
      <c r="AN185" s="178" t="str">
        <f>IF(TRIM(upload!$A185)="", "", upload!AN185)</f>
        <v/>
      </c>
      <c r="AO185" s="178" t="str">
        <f>IF(TRIM(upload!$A185)="", "", upload!AO185)</f>
        <v/>
      </c>
      <c r="AP185" s="178" t="str">
        <f>IF(TRIM(upload!$A185)="", "", upload!AP185)</f>
        <v/>
      </c>
      <c r="AQ185" s="178" t="str">
        <f>IF(TRIM(upload!$A185)="", "", upload!AQ185)</f>
        <v/>
      </c>
      <c r="AR185" s="178" t="str">
        <f>IF(TRIM(upload!$A185)="", "", upload!AR185)</f>
        <v/>
      </c>
      <c r="AS185" s="178" t="str">
        <f>IF(TRIM(upload!$A185)="", "", upload!AS185)</f>
        <v/>
      </c>
      <c r="AT185" s="178" t="str">
        <f>IF(TRIM(upload!$A185)="", "", upload!AT185)</f>
        <v/>
      </c>
      <c r="AU185" s="178" t="str">
        <f>IF(TRIM(upload!$A185)="", "", upload!AU185)</f>
        <v/>
      </c>
      <c r="AV185" s="178" t="str">
        <f>IF(TRIM(upload!$A185)="", "", upload!AV185)</f>
        <v/>
      </c>
      <c r="AW185" s="178" t="str">
        <f>IF(TRIM(upload!$A185)="", "", upload!AW185)</f>
        <v/>
      </c>
      <c r="AX185" s="178" t="str">
        <f>IF(TRIM(upload!$A185)="", "", upload!AX185)</f>
        <v/>
      </c>
      <c r="AY185" s="178" t="str">
        <f>IF(TRIM(upload!$A185)="", "", upload!AY185)</f>
        <v/>
      </c>
      <c r="AZ185" s="178" t="str">
        <f>IF(TRIM(upload!$A185)="", "", upload!AZ185)</f>
        <v/>
      </c>
      <c r="BA185" s="178" t="str">
        <f>IF(TRIM(upload!$A185)="", "", upload!BA185)</f>
        <v/>
      </c>
      <c r="BB185" s="178" t="str">
        <f>IF(TRIM(upload!$A185)="", "", upload!BB185)</f>
        <v/>
      </c>
      <c r="BC185" s="178" t="str">
        <f>IF(TRIM(upload!$A185)="", "", upload!BC185)</f>
        <v/>
      </c>
      <c r="BD185" s="178" t="str">
        <f>IF(TRIM(upload!$A185)="", "", upload!BD185)</f>
        <v/>
      </c>
      <c r="BE185" s="178" t="str">
        <f>IF(TRIM(upload!$A185)="", "", upload!BE185)</f>
        <v/>
      </c>
      <c r="BF185" s="178" t="str">
        <f>IF(TRIM(upload!$A185)="", "", upload!BF185)</f>
        <v/>
      </c>
      <c r="BG185" s="178" t="str">
        <f>IF(TRIM(upload!$A185)="", "", upload!BG185)</f>
        <v/>
      </c>
      <c r="BH185" s="178" t="str">
        <f>IF(TRIM(upload!$A185)="", "", upload!BH185)</f>
        <v/>
      </c>
      <c r="BI185" s="178" t="str">
        <f>IF(TRIM(upload!$A185)="", "", upload!BI185)</f>
        <v/>
      </c>
      <c r="BJ185" s="178" t="str">
        <f>IF(TRIM(upload!$A185)="", "", upload!BJ185)</f>
        <v/>
      </c>
      <c r="BK185" s="178" t="str">
        <f>IF(TRIM(upload!$A185)="", "", upload!BK185)</f>
        <v/>
      </c>
      <c r="BL185" s="178" t="str">
        <f>IF(TRIM(upload!$A185)="", "", upload!BL185)</f>
        <v/>
      </c>
      <c r="BM185" s="178" t="str">
        <f>IF(TRIM(upload!$A185)="", "", upload!BM185)</f>
        <v/>
      </c>
      <c r="BN185" s="178" t="str">
        <f>IF(TRIM(upload!$A185)="", "", upload!BN185)</f>
        <v/>
      </c>
      <c r="BO185" s="178" t="str">
        <f>IF(TRIM(upload!$A185)="", "", upload!BO185)</f>
        <v/>
      </c>
      <c r="BP185" s="178" t="str">
        <f>IF(TRIM(upload!$A185)="", "", upload!BP185)</f>
        <v/>
      </c>
      <c r="BQ185" s="84"/>
      <c r="BR185" s="84">
        <f>IF(upload!$A185&lt;&gt;"", upload!BR185, "")</f>
        <v>0</v>
      </c>
    </row>
    <row r="186" spans="1:70">
      <c r="A186" s="188" t="str">
        <f>IF(upload!$A186&lt;&gt;"", upload!A186, "")</f>
        <v xml:space="preserve">      </v>
      </c>
      <c r="B186" s="178" t="str">
        <f>IF(TRIM(upload!$A186)="", "", upload!B186)</f>
        <v/>
      </c>
      <c r="C186" s="178" t="str">
        <f>IF(TRIM(upload!$A186)="", "", upload!C186)</f>
        <v/>
      </c>
      <c r="D186" s="178" t="str">
        <f>IF(TRIM(upload!$A186)="", "", upload!D186)</f>
        <v/>
      </c>
      <c r="E186" s="178" t="str">
        <f>IF(TRIM(upload!$A186)="", "", upload!E186)</f>
        <v/>
      </c>
      <c r="F186" s="178" t="str">
        <f>IF(TRIM(upload!$A186)="", "", upload!F186)</f>
        <v/>
      </c>
      <c r="G186" s="178" t="str">
        <f>IF(TRIM(upload!$A186)="", "", upload!G186)</f>
        <v/>
      </c>
      <c r="H186" s="178" t="str">
        <f>IF(TRIM(upload!$A186)="", "", upload!H186)</f>
        <v/>
      </c>
      <c r="I186" s="178" t="str">
        <f>IF(TRIM(upload!$A186)="", "", upload!I186)</f>
        <v/>
      </c>
      <c r="J186" s="178" t="str">
        <f>IF(TRIM(upload!$A186)="", "", upload!J186)</f>
        <v/>
      </c>
      <c r="K186" s="178" t="str">
        <f>IF(TRIM(upload!$A186)="", "", upload!K186)</f>
        <v/>
      </c>
      <c r="L186" s="178" t="str">
        <f>IF(TRIM(upload!$A186)="", "", upload!L186)</f>
        <v/>
      </c>
      <c r="M186" s="178" t="str">
        <f>IF(TRIM(upload!$A186)="", "", upload!M186)</f>
        <v/>
      </c>
      <c r="N186" s="178" t="str">
        <f>IF(TRIM(upload!$A186)="", "", upload!N186)</f>
        <v/>
      </c>
      <c r="O186" s="178" t="str">
        <f>IF(TRIM(upload!$A186)="", "", upload!O186)</f>
        <v/>
      </c>
      <c r="P186" s="178" t="str">
        <f>IF(TRIM(upload!$A186)="", "", upload!P186)</f>
        <v/>
      </c>
      <c r="Q186" s="178" t="str">
        <f>IF(TRIM(upload!$A186)="", "", upload!Q186)</f>
        <v/>
      </c>
      <c r="R186" s="178" t="str">
        <f>IF(TRIM(upload!$A186)="", "", upload!R186)</f>
        <v/>
      </c>
      <c r="S186" s="178" t="str">
        <f>IF(TRIM(upload!$A186)="", "", upload!S186)</f>
        <v/>
      </c>
      <c r="T186" s="178" t="str">
        <f>IF(TRIM(upload!$A186)="", "", upload!T186)</f>
        <v/>
      </c>
      <c r="U186" s="178" t="str">
        <f>IF(TRIM(upload!$A186)="", "", upload!U186)</f>
        <v/>
      </c>
      <c r="V186" s="178" t="str">
        <f>IF(TRIM(upload!$A186)="", "", upload!V186)</f>
        <v/>
      </c>
      <c r="W186" s="178" t="str">
        <f>IF(TRIM(upload!$A186)="", "", upload!W186)</f>
        <v/>
      </c>
      <c r="X186" s="178" t="str">
        <f>IF(TRIM(upload!$A186)="", "", upload!X186)</f>
        <v/>
      </c>
      <c r="Y186" s="178" t="str">
        <f>IF(TRIM(upload!$A186)="", "", upload!Y186)</f>
        <v/>
      </c>
      <c r="Z186" s="178" t="str">
        <f>IF(TRIM(upload!$A186)="", "", upload!Z186)</f>
        <v/>
      </c>
      <c r="AA186" s="178" t="str">
        <f>IF(TRIM(upload!$A186)="", "", upload!AA186)</f>
        <v/>
      </c>
      <c r="AB186" s="178" t="str">
        <f>IF(TRIM(upload!$A186)="", "", upload!AB186)</f>
        <v/>
      </c>
      <c r="AC186" s="178" t="str">
        <f>IF(TRIM(upload!$A186)="", "", upload!AC186)</f>
        <v/>
      </c>
      <c r="AD186" s="178" t="str">
        <f>IF(TRIM(upload!$A186)="", "", upload!AD186)</f>
        <v/>
      </c>
      <c r="AE186" s="178" t="str">
        <f>IF(TRIM(upload!$A186)="", "", upload!AE186)</f>
        <v/>
      </c>
      <c r="AF186" s="178" t="str">
        <f>IF(TRIM(upload!$A186)="", "", upload!AF186)</f>
        <v/>
      </c>
      <c r="AG186" s="178" t="str">
        <f>IF(TRIM(upload!$A186)="", "", upload!AG186)</f>
        <v/>
      </c>
      <c r="AH186" s="178" t="str">
        <f>IF(TRIM(upload!$A186)="", "", upload!AH186)</f>
        <v/>
      </c>
      <c r="AI186" s="178" t="str">
        <f>IF(TRIM(upload!$A186)="", "", upload!AI186)</f>
        <v/>
      </c>
      <c r="AJ186" s="178" t="str">
        <f>IF(TRIM(upload!$A186)="", "", upload!AJ186)</f>
        <v/>
      </c>
      <c r="AK186" s="178" t="str">
        <f>IF(TRIM(upload!$A186)="", "", upload!AK186)</f>
        <v/>
      </c>
      <c r="AL186" s="178" t="str">
        <f>IF(TRIM(upload!$A186)="", "", upload!AL186)</f>
        <v/>
      </c>
      <c r="AM186" s="178" t="str">
        <f>IF(TRIM(upload!$A186)="", "", upload!AM186)</f>
        <v/>
      </c>
      <c r="AN186" s="178" t="str">
        <f>IF(TRIM(upload!$A186)="", "", upload!AN186)</f>
        <v/>
      </c>
      <c r="AO186" s="178" t="str">
        <f>IF(TRIM(upload!$A186)="", "", upload!AO186)</f>
        <v/>
      </c>
      <c r="AP186" s="178" t="str">
        <f>IF(TRIM(upload!$A186)="", "", upload!AP186)</f>
        <v/>
      </c>
      <c r="AQ186" s="178" t="str">
        <f>IF(TRIM(upload!$A186)="", "", upload!AQ186)</f>
        <v/>
      </c>
      <c r="AR186" s="178" t="str">
        <f>IF(TRIM(upload!$A186)="", "", upload!AR186)</f>
        <v/>
      </c>
      <c r="AS186" s="178" t="str">
        <f>IF(TRIM(upload!$A186)="", "", upload!AS186)</f>
        <v/>
      </c>
      <c r="AT186" s="178" t="str">
        <f>IF(TRIM(upload!$A186)="", "", upload!AT186)</f>
        <v/>
      </c>
      <c r="AU186" s="178" t="str">
        <f>IF(TRIM(upload!$A186)="", "", upload!AU186)</f>
        <v/>
      </c>
      <c r="AV186" s="178" t="str">
        <f>IF(TRIM(upload!$A186)="", "", upload!AV186)</f>
        <v/>
      </c>
      <c r="AW186" s="178" t="str">
        <f>IF(TRIM(upload!$A186)="", "", upload!AW186)</f>
        <v/>
      </c>
      <c r="AX186" s="178" t="str">
        <f>IF(TRIM(upload!$A186)="", "", upload!AX186)</f>
        <v/>
      </c>
      <c r="AY186" s="178" t="str">
        <f>IF(TRIM(upload!$A186)="", "", upload!AY186)</f>
        <v/>
      </c>
      <c r="AZ186" s="178" t="str">
        <f>IF(TRIM(upload!$A186)="", "", upload!AZ186)</f>
        <v/>
      </c>
      <c r="BA186" s="178" t="str">
        <f>IF(TRIM(upload!$A186)="", "", upload!BA186)</f>
        <v/>
      </c>
      <c r="BB186" s="178" t="str">
        <f>IF(TRIM(upload!$A186)="", "", upload!BB186)</f>
        <v/>
      </c>
      <c r="BC186" s="178" t="str">
        <f>IF(TRIM(upload!$A186)="", "", upload!BC186)</f>
        <v/>
      </c>
      <c r="BD186" s="178" t="str">
        <f>IF(TRIM(upload!$A186)="", "", upload!BD186)</f>
        <v/>
      </c>
      <c r="BE186" s="178" t="str">
        <f>IF(TRIM(upload!$A186)="", "", upload!BE186)</f>
        <v/>
      </c>
      <c r="BF186" s="178" t="str">
        <f>IF(TRIM(upload!$A186)="", "", upload!BF186)</f>
        <v/>
      </c>
      <c r="BG186" s="178" t="str">
        <f>IF(TRIM(upload!$A186)="", "", upload!BG186)</f>
        <v/>
      </c>
      <c r="BH186" s="178" t="str">
        <f>IF(TRIM(upload!$A186)="", "", upload!BH186)</f>
        <v/>
      </c>
      <c r="BI186" s="178" t="str">
        <f>IF(TRIM(upload!$A186)="", "", upload!BI186)</f>
        <v/>
      </c>
      <c r="BJ186" s="178" t="str">
        <f>IF(TRIM(upload!$A186)="", "", upload!BJ186)</f>
        <v/>
      </c>
      <c r="BK186" s="178" t="str">
        <f>IF(TRIM(upload!$A186)="", "", upload!BK186)</f>
        <v/>
      </c>
      <c r="BL186" s="178" t="str">
        <f>IF(TRIM(upload!$A186)="", "", upload!BL186)</f>
        <v/>
      </c>
      <c r="BM186" s="178" t="str">
        <f>IF(TRIM(upload!$A186)="", "", upload!BM186)</f>
        <v/>
      </c>
      <c r="BN186" s="178" t="str">
        <f>IF(TRIM(upload!$A186)="", "", upload!BN186)</f>
        <v/>
      </c>
      <c r="BO186" s="178" t="str">
        <f>IF(TRIM(upload!$A186)="", "", upload!BO186)</f>
        <v/>
      </c>
      <c r="BP186" s="178" t="str">
        <f>IF(TRIM(upload!$A186)="", "", upload!BP186)</f>
        <v/>
      </c>
      <c r="BQ186" s="84"/>
      <c r="BR186" s="84">
        <f>IF(upload!$A186&lt;&gt;"", upload!BR186, "")</f>
        <v>0</v>
      </c>
    </row>
    <row r="187" spans="1:70">
      <c r="A187" s="188" t="str">
        <f>IF(upload!$A187&lt;&gt;"", upload!A187, "")</f>
        <v xml:space="preserve">      </v>
      </c>
      <c r="B187" s="178" t="str">
        <f>IF(TRIM(upload!$A187)="", "", upload!B187)</f>
        <v/>
      </c>
      <c r="C187" s="178" t="str">
        <f>IF(TRIM(upload!$A187)="", "", upload!C187)</f>
        <v/>
      </c>
      <c r="D187" s="178" t="str">
        <f>IF(TRIM(upload!$A187)="", "", upload!D187)</f>
        <v/>
      </c>
      <c r="E187" s="178" t="str">
        <f>IF(TRIM(upload!$A187)="", "", upload!E187)</f>
        <v/>
      </c>
      <c r="F187" s="178" t="str">
        <f>IF(TRIM(upload!$A187)="", "", upload!F187)</f>
        <v/>
      </c>
      <c r="G187" s="178" t="str">
        <f>IF(TRIM(upload!$A187)="", "", upload!G187)</f>
        <v/>
      </c>
      <c r="H187" s="178" t="str">
        <f>IF(TRIM(upload!$A187)="", "", upload!H187)</f>
        <v/>
      </c>
      <c r="I187" s="178" t="str">
        <f>IF(TRIM(upload!$A187)="", "", upload!I187)</f>
        <v/>
      </c>
      <c r="J187" s="178" t="str">
        <f>IF(TRIM(upload!$A187)="", "", upload!J187)</f>
        <v/>
      </c>
      <c r="K187" s="178" t="str">
        <f>IF(TRIM(upload!$A187)="", "", upload!K187)</f>
        <v/>
      </c>
      <c r="L187" s="178" t="str">
        <f>IF(TRIM(upload!$A187)="", "", upload!L187)</f>
        <v/>
      </c>
      <c r="M187" s="178" t="str">
        <f>IF(TRIM(upload!$A187)="", "", upload!M187)</f>
        <v/>
      </c>
      <c r="N187" s="178" t="str">
        <f>IF(TRIM(upload!$A187)="", "", upload!N187)</f>
        <v/>
      </c>
      <c r="O187" s="178" t="str">
        <f>IF(TRIM(upload!$A187)="", "", upload!O187)</f>
        <v/>
      </c>
      <c r="P187" s="178" t="str">
        <f>IF(TRIM(upload!$A187)="", "", upload!P187)</f>
        <v/>
      </c>
      <c r="Q187" s="178" t="str">
        <f>IF(TRIM(upload!$A187)="", "", upload!Q187)</f>
        <v/>
      </c>
      <c r="R187" s="178" t="str">
        <f>IF(TRIM(upload!$A187)="", "", upload!R187)</f>
        <v/>
      </c>
      <c r="S187" s="178" t="str">
        <f>IF(TRIM(upload!$A187)="", "", upload!S187)</f>
        <v/>
      </c>
      <c r="T187" s="178" t="str">
        <f>IF(TRIM(upload!$A187)="", "", upload!T187)</f>
        <v/>
      </c>
      <c r="U187" s="178" t="str">
        <f>IF(TRIM(upload!$A187)="", "", upload!U187)</f>
        <v/>
      </c>
      <c r="V187" s="178" t="str">
        <f>IF(TRIM(upload!$A187)="", "", upload!V187)</f>
        <v/>
      </c>
      <c r="W187" s="178" t="str">
        <f>IF(TRIM(upload!$A187)="", "", upload!W187)</f>
        <v/>
      </c>
      <c r="X187" s="178" t="str">
        <f>IF(TRIM(upload!$A187)="", "", upload!X187)</f>
        <v/>
      </c>
      <c r="Y187" s="178" t="str">
        <f>IF(TRIM(upload!$A187)="", "", upload!Y187)</f>
        <v/>
      </c>
      <c r="Z187" s="178" t="str">
        <f>IF(TRIM(upload!$A187)="", "", upload!Z187)</f>
        <v/>
      </c>
      <c r="AA187" s="178" t="str">
        <f>IF(TRIM(upload!$A187)="", "", upload!AA187)</f>
        <v/>
      </c>
      <c r="AB187" s="178" t="str">
        <f>IF(TRIM(upload!$A187)="", "", upload!AB187)</f>
        <v/>
      </c>
      <c r="AC187" s="178" t="str">
        <f>IF(TRIM(upload!$A187)="", "", upload!AC187)</f>
        <v/>
      </c>
      <c r="AD187" s="178" t="str">
        <f>IF(TRIM(upload!$A187)="", "", upload!AD187)</f>
        <v/>
      </c>
      <c r="AE187" s="178" t="str">
        <f>IF(TRIM(upload!$A187)="", "", upload!AE187)</f>
        <v/>
      </c>
      <c r="AF187" s="178" t="str">
        <f>IF(TRIM(upload!$A187)="", "", upload!AF187)</f>
        <v/>
      </c>
      <c r="AG187" s="178" t="str">
        <f>IF(TRIM(upload!$A187)="", "", upload!AG187)</f>
        <v/>
      </c>
      <c r="AH187" s="178" t="str">
        <f>IF(TRIM(upload!$A187)="", "", upload!AH187)</f>
        <v/>
      </c>
      <c r="AI187" s="178" t="str">
        <f>IF(TRIM(upload!$A187)="", "", upload!AI187)</f>
        <v/>
      </c>
      <c r="AJ187" s="178" t="str">
        <f>IF(TRIM(upload!$A187)="", "", upload!AJ187)</f>
        <v/>
      </c>
      <c r="AK187" s="178" t="str">
        <f>IF(TRIM(upload!$A187)="", "", upload!AK187)</f>
        <v/>
      </c>
      <c r="AL187" s="178" t="str">
        <f>IF(TRIM(upload!$A187)="", "", upload!AL187)</f>
        <v/>
      </c>
      <c r="AM187" s="178" t="str">
        <f>IF(TRIM(upload!$A187)="", "", upload!AM187)</f>
        <v/>
      </c>
      <c r="AN187" s="178" t="str">
        <f>IF(TRIM(upload!$A187)="", "", upload!AN187)</f>
        <v/>
      </c>
      <c r="AO187" s="178" t="str">
        <f>IF(TRIM(upload!$A187)="", "", upload!AO187)</f>
        <v/>
      </c>
      <c r="AP187" s="178" t="str">
        <f>IF(TRIM(upload!$A187)="", "", upload!AP187)</f>
        <v/>
      </c>
      <c r="AQ187" s="178" t="str">
        <f>IF(TRIM(upload!$A187)="", "", upload!AQ187)</f>
        <v/>
      </c>
      <c r="AR187" s="178" t="str">
        <f>IF(TRIM(upload!$A187)="", "", upload!AR187)</f>
        <v/>
      </c>
      <c r="AS187" s="178" t="str">
        <f>IF(TRIM(upload!$A187)="", "", upload!AS187)</f>
        <v/>
      </c>
      <c r="AT187" s="178" t="str">
        <f>IF(TRIM(upload!$A187)="", "", upload!AT187)</f>
        <v/>
      </c>
      <c r="AU187" s="178" t="str">
        <f>IF(TRIM(upload!$A187)="", "", upload!AU187)</f>
        <v/>
      </c>
      <c r="AV187" s="178" t="str">
        <f>IF(TRIM(upload!$A187)="", "", upload!AV187)</f>
        <v/>
      </c>
      <c r="AW187" s="178" t="str">
        <f>IF(TRIM(upload!$A187)="", "", upload!AW187)</f>
        <v/>
      </c>
      <c r="AX187" s="178" t="str">
        <f>IF(TRIM(upload!$A187)="", "", upload!AX187)</f>
        <v/>
      </c>
      <c r="AY187" s="178" t="str">
        <f>IF(TRIM(upload!$A187)="", "", upload!AY187)</f>
        <v/>
      </c>
      <c r="AZ187" s="178" t="str">
        <f>IF(TRIM(upload!$A187)="", "", upload!AZ187)</f>
        <v/>
      </c>
      <c r="BA187" s="178" t="str">
        <f>IF(TRIM(upload!$A187)="", "", upload!BA187)</f>
        <v/>
      </c>
      <c r="BB187" s="178" t="str">
        <f>IF(TRIM(upload!$A187)="", "", upload!BB187)</f>
        <v/>
      </c>
      <c r="BC187" s="178" t="str">
        <f>IF(TRIM(upload!$A187)="", "", upload!BC187)</f>
        <v/>
      </c>
      <c r="BD187" s="178" t="str">
        <f>IF(TRIM(upload!$A187)="", "", upload!BD187)</f>
        <v/>
      </c>
      <c r="BE187" s="178" t="str">
        <f>IF(TRIM(upload!$A187)="", "", upload!BE187)</f>
        <v/>
      </c>
      <c r="BF187" s="178" t="str">
        <f>IF(TRIM(upload!$A187)="", "", upload!BF187)</f>
        <v/>
      </c>
      <c r="BG187" s="178" t="str">
        <f>IF(TRIM(upload!$A187)="", "", upload!BG187)</f>
        <v/>
      </c>
      <c r="BH187" s="178" t="str">
        <f>IF(TRIM(upload!$A187)="", "", upload!BH187)</f>
        <v/>
      </c>
      <c r="BI187" s="178" t="str">
        <f>IF(TRIM(upload!$A187)="", "", upload!BI187)</f>
        <v/>
      </c>
      <c r="BJ187" s="178" t="str">
        <f>IF(TRIM(upload!$A187)="", "", upload!BJ187)</f>
        <v/>
      </c>
      <c r="BK187" s="178" t="str">
        <f>IF(TRIM(upload!$A187)="", "", upload!BK187)</f>
        <v/>
      </c>
      <c r="BL187" s="178" t="str">
        <f>IF(TRIM(upload!$A187)="", "", upload!BL187)</f>
        <v/>
      </c>
      <c r="BM187" s="178" t="str">
        <f>IF(TRIM(upload!$A187)="", "", upload!BM187)</f>
        <v/>
      </c>
      <c r="BN187" s="178" t="str">
        <f>IF(TRIM(upload!$A187)="", "", upload!BN187)</f>
        <v/>
      </c>
      <c r="BO187" s="178" t="str">
        <f>IF(TRIM(upload!$A187)="", "", upload!BO187)</f>
        <v/>
      </c>
      <c r="BP187" s="178" t="str">
        <f>IF(TRIM(upload!$A187)="", "", upload!BP187)</f>
        <v/>
      </c>
      <c r="BQ187" s="84"/>
      <c r="BR187" s="84">
        <f>IF(upload!$A187&lt;&gt;"", upload!BR187, "")</f>
        <v>0</v>
      </c>
    </row>
    <row r="188" spans="1:70">
      <c r="A188" s="188" t="str">
        <f>IF(upload!$A188&lt;&gt;"", upload!A188, "")</f>
        <v xml:space="preserve">      </v>
      </c>
      <c r="B188" s="178" t="str">
        <f>IF(TRIM(upload!$A188)="", "", upload!B188)</f>
        <v/>
      </c>
      <c r="C188" s="178" t="str">
        <f>IF(TRIM(upload!$A188)="", "", upload!C188)</f>
        <v/>
      </c>
      <c r="D188" s="178" t="str">
        <f>IF(TRIM(upload!$A188)="", "", upload!D188)</f>
        <v/>
      </c>
      <c r="E188" s="178" t="str">
        <f>IF(TRIM(upload!$A188)="", "", upload!E188)</f>
        <v/>
      </c>
      <c r="F188" s="178" t="str">
        <f>IF(TRIM(upload!$A188)="", "", upload!F188)</f>
        <v/>
      </c>
      <c r="G188" s="178" t="str">
        <f>IF(TRIM(upload!$A188)="", "", upload!G188)</f>
        <v/>
      </c>
      <c r="H188" s="178" t="str">
        <f>IF(TRIM(upload!$A188)="", "", upload!H188)</f>
        <v/>
      </c>
      <c r="I188" s="178" t="str">
        <f>IF(TRIM(upload!$A188)="", "", upload!I188)</f>
        <v/>
      </c>
      <c r="J188" s="178" t="str">
        <f>IF(TRIM(upload!$A188)="", "", upload!J188)</f>
        <v/>
      </c>
      <c r="K188" s="178" t="str">
        <f>IF(TRIM(upload!$A188)="", "", upload!K188)</f>
        <v/>
      </c>
      <c r="L188" s="178" t="str">
        <f>IF(TRIM(upload!$A188)="", "", upload!L188)</f>
        <v/>
      </c>
      <c r="M188" s="178" t="str">
        <f>IF(TRIM(upload!$A188)="", "", upload!M188)</f>
        <v/>
      </c>
      <c r="N188" s="178" t="str">
        <f>IF(TRIM(upload!$A188)="", "", upload!N188)</f>
        <v/>
      </c>
      <c r="O188" s="178" t="str">
        <f>IF(TRIM(upload!$A188)="", "", upload!O188)</f>
        <v/>
      </c>
      <c r="P188" s="178" t="str">
        <f>IF(TRIM(upload!$A188)="", "", upload!P188)</f>
        <v/>
      </c>
      <c r="Q188" s="178" t="str">
        <f>IF(TRIM(upload!$A188)="", "", upload!Q188)</f>
        <v/>
      </c>
      <c r="R188" s="178" t="str">
        <f>IF(TRIM(upload!$A188)="", "", upload!R188)</f>
        <v/>
      </c>
      <c r="S188" s="178" t="str">
        <f>IF(TRIM(upload!$A188)="", "", upload!S188)</f>
        <v/>
      </c>
      <c r="T188" s="178" t="str">
        <f>IF(TRIM(upload!$A188)="", "", upload!T188)</f>
        <v/>
      </c>
      <c r="U188" s="178" t="str">
        <f>IF(TRIM(upload!$A188)="", "", upload!U188)</f>
        <v/>
      </c>
      <c r="V188" s="178" t="str">
        <f>IF(TRIM(upload!$A188)="", "", upload!V188)</f>
        <v/>
      </c>
      <c r="W188" s="178" t="str">
        <f>IF(TRIM(upload!$A188)="", "", upload!W188)</f>
        <v/>
      </c>
      <c r="X188" s="178" t="str">
        <f>IF(TRIM(upload!$A188)="", "", upload!X188)</f>
        <v/>
      </c>
      <c r="Y188" s="178" t="str">
        <f>IF(TRIM(upload!$A188)="", "", upload!Y188)</f>
        <v/>
      </c>
      <c r="Z188" s="178" t="str">
        <f>IF(TRIM(upload!$A188)="", "", upload!Z188)</f>
        <v/>
      </c>
      <c r="AA188" s="178" t="str">
        <f>IF(TRIM(upload!$A188)="", "", upload!AA188)</f>
        <v/>
      </c>
      <c r="AB188" s="178" t="str">
        <f>IF(TRIM(upload!$A188)="", "", upload!AB188)</f>
        <v/>
      </c>
      <c r="AC188" s="178" t="str">
        <f>IF(TRIM(upload!$A188)="", "", upload!AC188)</f>
        <v/>
      </c>
      <c r="AD188" s="178" t="str">
        <f>IF(TRIM(upload!$A188)="", "", upload!AD188)</f>
        <v/>
      </c>
      <c r="AE188" s="178" t="str">
        <f>IF(TRIM(upload!$A188)="", "", upload!AE188)</f>
        <v/>
      </c>
      <c r="AF188" s="178" t="str">
        <f>IF(TRIM(upload!$A188)="", "", upload!AF188)</f>
        <v/>
      </c>
      <c r="AG188" s="178" t="str">
        <f>IF(TRIM(upload!$A188)="", "", upload!AG188)</f>
        <v/>
      </c>
      <c r="AH188" s="178" t="str">
        <f>IF(TRIM(upload!$A188)="", "", upload!AH188)</f>
        <v/>
      </c>
      <c r="AI188" s="178" t="str">
        <f>IF(TRIM(upload!$A188)="", "", upload!AI188)</f>
        <v/>
      </c>
      <c r="AJ188" s="178" t="str">
        <f>IF(TRIM(upload!$A188)="", "", upload!AJ188)</f>
        <v/>
      </c>
      <c r="AK188" s="178" t="str">
        <f>IF(TRIM(upload!$A188)="", "", upload!AK188)</f>
        <v/>
      </c>
      <c r="AL188" s="178" t="str">
        <f>IF(TRIM(upload!$A188)="", "", upload!AL188)</f>
        <v/>
      </c>
      <c r="AM188" s="178" t="str">
        <f>IF(TRIM(upload!$A188)="", "", upload!AM188)</f>
        <v/>
      </c>
      <c r="AN188" s="178" t="str">
        <f>IF(TRIM(upload!$A188)="", "", upload!AN188)</f>
        <v/>
      </c>
      <c r="AO188" s="178" t="str">
        <f>IF(TRIM(upload!$A188)="", "", upload!AO188)</f>
        <v/>
      </c>
      <c r="AP188" s="178" t="str">
        <f>IF(TRIM(upload!$A188)="", "", upload!AP188)</f>
        <v/>
      </c>
      <c r="AQ188" s="178" t="str">
        <f>IF(TRIM(upload!$A188)="", "", upload!AQ188)</f>
        <v/>
      </c>
      <c r="AR188" s="178" t="str">
        <f>IF(TRIM(upload!$A188)="", "", upload!AR188)</f>
        <v/>
      </c>
      <c r="AS188" s="178" t="str">
        <f>IF(TRIM(upload!$A188)="", "", upload!AS188)</f>
        <v/>
      </c>
      <c r="AT188" s="178" t="str">
        <f>IF(TRIM(upload!$A188)="", "", upload!AT188)</f>
        <v/>
      </c>
      <c r="AU188" s="178" t="str">
        <f>IF(TRIM(upload!$A188)="", "", upload!AU188)</f>
        <v/>
      </c>
      <c r="AV188" s="178" t="str">
        <f>IF(TRIM(upload!$A188)="", "", upload!AV188)</f>
        <v/>
      </c>
      <c r="AW188" s="178" t="str">
        <f>IF(TRIM(upload!$A188)="", "", upload!AW188)</f>
        <v/>
      </c>
      <c r="AX188" s="178" t="str">
        <f>IF(TRIM(upload!$A188)="", "", upload!AX188)</f>
        <v/>
      </c>
      <c r="AY188" s="178" t="str">
        <f>IF(TRIM(upload!$A188)="", "", upload!AY188)</f>
        <v/>
      </c>
      <c r="AZ188" s="178" t="str">
        <f>IF(TRIM(upload!$A188)="", "", upload!AZ188)</f>
        <v/>
      </c>
      <c r="BA188" s="178" t="str">
        <f>IF(TRIM(upload!$A188)="", "", upload!BA188)</f>
        <v/>
      </c>
      <c r="BB188" s="178" t="str">
        <f>IF(TRIM(upload!$A188)="", "", upload!BB188)</f>
        <v/>
      </c>
      <c r="BC188" s="178" t="str">
        <f>IF(TRIM(upload!$A188)="", "", upload!BC188)</f>
        <v/>
      </c>
      <c r="BD188" s="178" t="str">
        <f>IF(TRIM(upload!$A188)="", "", upload!BD188)</f>
        <v/>
      </c>
      <c r="BE188" s="178" t="str">
        <f>IF(TRIM(upload!$A188)="", "", upload!BE188)</f>
        <v/>
      </c>
      <c r="BF188" s="178" t="str">
        <f>IF(TRIM(upload!$A188)="", "", upload!BF188)</f>
        <v/>
      </c>
      <c r="BG188" s="178" t="str">
        <f>IF(TRIM(upload!$A188)="", "", upload!BG188)</f>
        <v/>
      </c>
      <c r="BH188" s="178" t="str">
        <f>IF(TRIM(upload!$A188)="", "", upload!BH188)</f>
        <v/>
      </c>
      <c r="BI188" s="178" t="str">
        <f>IF(TRIM(upload!$A188)="", "", upload!BI188)</f>
        <v/>
      </c>
      <c r="BJ188" s="178" t="str">
        <f>IF(TRIM(upload!$A188)="", "", upload!BJ188)</f>
        <v/>
      </c>
      <c r="BK188" s="178" t="str">
        <f>IF(TRIM(upload!$A188)="", "", upload!BK188)</f>
        <v/>
      </c>
      <c r="BL188" s="178" t="str">
        <f>IF(TRIM(upload!$A188)="", "", upload!BL188)</f>
        <v/>
      </c>
      <c r="BM188" s="178" t="str">
        <f>IF(TRIM(upload!$A188)="", "", upload!BM188)</f>
        <v/>
      </c>
      <c r="BN188" s="178" t="str">
        <f>IF(TRIM(upload!$A188)="", "", upload!BN188)</f>
        <v/>
      </c>
      <c r="BO188" s="178" t="str">
        <f>IF(TRIM(upload!$A188)="", "", upload!BO188)</f>
        <v/>
      </c>
      <c r="BP188" s="178" t="str">
        <f>IF(TRIM(upload!$A188)="", "", upload!BP188)</f>
        <v/>
      </c>
      <c r="BQ188" s="84"/>
      <c r="BR188" s="84">
        <f>IF(upload!$A188&lt;&gt;"", upload!BR188, "")</f>
        <v>0</v>
      </c>
    </row>
    <row r="189" spans="1:70">
      <c r="A189" s="188" t="str">
        <f>IF(upload!$A189&lt;&gt;"", upload!A189, "")</f>
        <v xml:space="preserve">      </v>
      </c>
      <c r="B189" s="178" t="str">
        <f>IF(TRIM(upload!$A189)="", "", upload!B189)</f>
        <v/>
      </c>
      <c r="C189" s="178" t="str">
        <f>IF(TRIM(upload!$A189)="", "", upload!C189)</f>
        <v/>
      </c>
      <c r="D189" s="178" t="str">
        <f>IF(TRIM(upload!$A189)="", "", upload!D189)</f>
        <v/>
      </c>
      <c r="E189" s="178" t="str">
        <f>IF(TRIM(upload!$A189)="", "", upload!E189)</f>
        <v/>
      </c>
      <c r="F189" s="178" t="str">
        <f>IF(TRIM(upload!$A189)="", "", upload!F189)</f>
        <v/>
      </c>
      <c r="G189" s="178" t="str">
        <f>IF(TRIM(upload!$A189)="", "", upload!G189)</f>
        <v/>
      </c>
      <c r="H189" s="178" t="str">
        <f>IF(TRIM(upload!$A189)="", "", upload!H189)</f>
        <v/>
      </c>
      <c r="I189" s="178" t="str">
        <f>IF(TRIM(upload!$A189)="", "", upload!I189)</f>
        <v/>
      </c>
      <c r="J189" s="178" t="str">
        <f>IF(TRIM(upload!$A189)="", "", upload!J189)</f>
        <v/>
      </c>
      <c r="K189" s="178" t="str">
        <f>IF(TRIM(upload!$A189)="", "", upload!K189)</f>
        <v/>
      </c>
      <c r="L189" s="178" t="str">
        <f>IF(TRIM(upload!$A189)="", "", upload!L189)</f>
        <v/>
      </c>
      <c r="M189" s="178" t="str">
        <f>IF(TRIM(upload!$A189)="", "", upload!M189)</f>
        <v/>
      </c>
      <c r="N189" s="178" t="str">
        <f>IF(TRIM(upload!$A189)="", "", upload!N189)</f>
        <v/>
      </c>
      <c r="O189" s="178" t="str">
        <f>IF(TRIM(upload!$A189)="", "", upload!O189)</f>
        <v/>
      </c>
      <c r="P189" s="178" t="str">
        <f>IF(TRIM(upload!$A189)="", "", upload!P189)</f>
        <v/>
      </c>
      <c r="Q189" s="178" t="str">
        <f>IF(TRIM(upload!$A189)="", "", upload!Q189)</f>
        <v/>
      </c>
      <c r="R189" s="178" t="str">
        <f>IF(TRIM(upload!$A189)="", "", upload!R189)</f>
        <v/>
      </c>
      <c r="S189" s="178" t="str">
        <f>IF(TRIM(upload!$A189)="", "", upload!S189)</f>
        <v/>
      </c>
      <c r="T189" s="178" t="str">
        <f>IF(TRIM(upload!$A189)="", "", upload!T189)</f>
        <v/>
      </c>
      <c r="U189" s="178" t="str">
        <f>IF(TRIM(upload!$A189)="", "", upload!U189)</f>
        <v/>
      </c>
      <c r="V189" s="178" t="str">
        <f>IF(TRIM(upload!$A189)="", "", upload!V189)</f>
        <v/>
      </c>
      <c r="W189" s="178" t="str">
        <f>IF(TRIM(upload!$A189)="", "", upload!W189)</f>
        <v/>
      </c>
      <c r="X189" s="178" t="str">
        <f>IF(TRIM(upload!$A189)="", "", upload!X189)</f>
        <v/>
      </c>
      <c r="Y189" s="178" t="str">
        <f>IF(TRIM(upload!$A189)="", "", upload!Y189)</f>
        <v/>
      </c>
      <c r="Z189" s="178" t="str">
        <f>IF(TRIM(upload!$A189)="", "", upload!Z189)</f>
        <v/>
      </c>
      <c r="AA189" s="178" t="str">
        <f>IF(TRIM(upload!$A189)="", "", upload!AA189)</f>
        <v/>
      </c>
      <c r="AB189" s="178" t="str">
        <f>IF(TRIM(upload!$A189)="", "", upload!AB189)</f>
        <v/>
      </c>
      <c r="AC189" s="178" t="str">
        <f>IF(TRIM(upload!$A189)="", "", upload!AC189)</f>
        <v/>
      </c>
      <c r="AD189" s="178" t="str">
        <f>IF(TRIM(upload!$A189)="", "", upload!AD189)</f>
        <v/>
      </c>
      <c r="AE189" s="178" t="str">
        <f>IF(TRIM(upload!$A189)="", "", upload!AE189)</f>
        <v/>
      </c>
      <c r="AF189" s="178" t="str">
        <f>IF(TRIM(upload!$A189)="", "", upload!AF189)</f>
        <v/>
      </c>
      <c r="AG189" s="178" t="str">
        <f>IF(TRIM(upload!$A189)="", "", upload!AG189)</f>
        <v/>
      </c>
      <c r="AH189" s="178" t="str">
        <f>IF(TRIM(upload!$A189)="", "", upload!AH189)</f>
        <v/>
      </c>
      <c r="AI189" s="178" t="str">
        <f>IF(TRIM(upload!$A189)="", "", upload!AI189)</f>
        <v/>
      </c>
      <c r="AJ189" s="178" t="str">
        <f>IF(TRIM(upload!$A189)="", "", upload!AJ189)</f>
        <v/>
      </c>
      <c r="AK189" s="178" t="str">
        <f>IF(TRIM(upload!$A189)="", "", upload!AK189)</f>
        <v/>
      </c>
      <c r="AL189" s="178" t="str">
        <f>IF(TRIM(upload!$A189)="", "", upload!AL189)</f>
        <v/>
      </c>
      <c r="AM189" s="178" t="str">
        <f>IF(TRIM(upload!$A189)="", "", upload!AM189)</f>
        <v/>
      </c>
      <c r="AN189" s="178" t="str">
        <f>IF(TRIM(upload!$A189)="", "", upload!AN189)</f>
        <v/>
      </c>
      <c r="AO189" s="178" t="str">
        <f>IF(TRIM(upload!$A189)="", "", upload!AO189)</f>
        <v/>
      </c>
      <c r="AP189" s="178" t="str">
        <f>IF(TRIM(upload!$A189)="", "", upload!AP189)</f>
        <v/>
      </c>
      <c r="AQ189" s="178" t="str">
        <f>IF(TRIM(upload!$A189)="", "", upload!AQ189)</f>
        <v/>
      </c>
      <c r="AR189" s="178" t="str">
        <f>IF(TRIM(upload!$A189)="", "", upload!AR189)</f>
        <v/>
      </c>
      <c r="AS189" s="178" t="str">
        <f>IF(TRIM(upload!$A189)="", "", upload!AS189)</f>
        <v/>
      </c>
      <c r="AT189" s="178" t="str">
        <f>IF(TRIM(upload!$A189)="", "", upload!AT189)</f>
        <v/>
      </c>
      <c r="AU189" s="178" t="str">
        <f>IF(TRIM(upload!$A189)="", "", upload!AU189)</f>
        <v/>
      </c>
      <c r="AV189" s="178" t="str">
        <f>IF(TRIM(upload!$A189)="", "", upload!AV189)</f>
        <v/>
      </c>
      <c r="AW189" s="178" t="str">
        <f>IF(TRIM(upload!$A189)="", "", upload!AW189)</f>
        <v/>
      </c>
      <c r="AX189" s="178" t="str">
        <f>IF(TRIM(upload!$A189)="", "", upload!AX189)</f>
        <v/>
      </c>
      <c r="AY189" s="178" t="str">
        <f>IF(TRIM(upload!$A189)="", "", upload!AY189)</f>
        <v/>
      </c>
      <c r="AZ189" s="178" t="str">
        <f>IF(TRIM(upload!$A189)="", "", upload!AZ189)</f>
        <v/>
      </c>
      <c r="BA189" s="178" t="str">
        <f>IF(TRIM(upload!$A189)="", "", upload!BA189)</f>
        <v/>
      </c>
      <c r="BB189" s="178" t="str">
        <f>IF(TRIM(upload!$A189)="", "", upload!BB189)</f>
        <v/>
      </c>
      <c r="BC189" s="178" t="str">
        <f>IF(TRIM(upload!$A189)="", "", upload!BC189)</f>
        <v/>
      </c>
      <c r="BD189" s="178" t="str">
        <f>IF(TRIM(upload!$A189)="", "", upload!BD189)</f>
        <v/>
      </c>
      <c r="BE189" s="178" t="str">
        <f>IF(TRIM(upload!$A189)="", "", upload!BE189)</f>
        <v/>
      </c>
      <c r="BF189" s="178" t="str">
        <f>IF(TRIM(upload!$A189)="", "", upload!BF189)</f>
        <v/>
      </c>
      <c r="BG189" s="178" t="str">
        <f>IF(TRIM(upload!$A189)="", "", upload!BG189)</f>
        <v/>
      </c>
      <c r="BH189" s="178" t="str">
        <f>IF(TRIM(upload!$A189)="", "", upload!BH189)</f>
        <v/>
      </c>
      <c r="BI189" s="178" t="str">
        <f>IF(TRIM(upload!$A189)="", "", upload!BI189)</f>
        <v/>
      </c>
      <c r="BJ189" s="178" t="str">
        <f>IF(TRIM(upload!$A189)="", "", upload!BJ189)</f>
        <v/>
      </c>
      <c r="BK189" s="178" t="str">
        <f>IF(TRIM(upload!$A189)="", "", upload!BK189)</f>
        <v/>
      </c>
      <c r="BL189" s="178" t="str">
        <f>IF(TRIM(upload!$A189)="", "", upload!BL189)</f>
        <v/>
      </c>
      <c r="BM189" s="178" t="str">
        <f>IF(TRIM(upload!$A189)="", "", upload!BM189)</f>
        <v/>
      </c>
      <c r="BN189" s="178" t="str">
        <f>IF(TRIM(upload!$A189)="", "", upload!BN189)</f>
        <v/>
      </c>
      <c r="BO189" s="178" t="str">
        <f>IF(TRIM(upload!$A189)="", "", upload!BO189)</f>
        <v/>
      </c>
      <c r="BP189" s="178" t="str">
        <f>IF(TRIM(upload!$A189)="", "", upload!BP189)</f>
        <v/>
      </c>
      <c r="BQ189" s="84"/>
      <c r="BR189" s="84">
        <f>IF(upload!$A189&lt;&gt;"", upload!BR189, "")</f>
        <v>0</v>
      </c>
    </row>
    <row r="190" spans="1:70">
      <c r="A190" s="188" t="str">
        <f>IF(upload!$A190&lt;&gt;"", upload!A190, "")</f>
        <v xml:space="preserve">      </v>
      </c>
      <c r="B190" s="178" t="str">
        <f>IF(TRIM(upload!$A190)="", "", upload!B190)</f>
        <v/>
      </c>
      <c r="C190" s="178" t="str">
        <f>IF(TRIM(upload!$A190)="", "", upload!C190)</f>
        <v/>
      </c>
      <c r="D190" s="178" t="str">
        <f>IF(TRIM(upload!$A190)="", "", upload!D190)</f>
        <v/>
      </c>
      <c r="E190" s="178" t="str">
        <f>IF(TRIM(upload!$A190)="", "", upload!E190)</f>
        <v/>
      </c>
      <c r="F190" s="178" t="str">
        <f>IF(TRIM(upload!$A190)="", "", upload!F190)</f>
        <v/>
      </c>
      <c r="G190" s="178" t="str">
        <f>IF(TRIM(upload!$A190)="", "", upload!G190)</f>
        <v/>
      </c>
      <c r="H190" s="178" t="str">
        <f>IF(TRIM(upload!$A190)="", "", upload!H190)</f>
        <v/>
      </c>
      <c r="I190" s="178" t="str">
        <f>IF(TRIM(upload!$A190)="", "", upload!I190)</f>
        <v/>
      </c>
      <c r="J190" s="178" t="str">
        <f>IF(TRIM(upload!$A190)="", "", upload!J190)</f>
        <v/>
      </c>
      <c r="K190" s="178" t="str">
        <f>IF(TRIM(upload!$A190)="", "", upload!K190)</f>
        <v/>
      </c>
      <c r="L190" s="178" t="str">
        <f>IF(TRIM(upload!$A190)="", "", upload!L190)</f>
        <v/>
      </c>
      <c r="M190" s="178" t="str">
        <f>IF(TRIM(upload!$A190)="", "", upload!M190)</f>
        <v/>
      </c>
      <c r="N190" s="178" t="str">
        <f>IF(TRIM(upload!$A190)="", "", upload!N190)</f>
        <v/>
      </c>
      <c r="O190" s="178" t="str">
        <f>IF(TRIM(upload!$A190)="", "", upload!O190)</f>
        <v/>
      </c>
      <c r="P190" s="178" t="str">
        <f>IF(TRIM(upload!$A190)="", "", upload!P190)</f>
        <v/>
      </c>
      <c r="Q190" s="178" t="str">
        <f>IF(TRIM(upload!$A190)="", "", upload!Q190)</f>
        <v/>
      </c>
      <c r="R190" s="178" t="str">
        <f>IF(TRIM(upload!$A190)="", "", upload!R190)</f>
        <v/>
      </c>
      <c r="S190" s="178" t="str">
        <f>IF(TRIM(upload!$A190)="", "", upload!S190)</f>
        <v/>
      </c>
      <c r="T190" s="178" t="str">
        <f>IF(TRIM(upload!$A190)="", "", upload!T190)</f>
        <v/>
      </c>
      <c r="U190" s="178" t="str">
        <f>IF(TRIM(upload!$A190)="", "", upload!U190)</f>
        <v/>
      </c>
      <c r="V190" s="178" t="str">
        <f>IF(TRIM(upload!$A190)="", "", upload!V190)</f>
        <v/>
      </c>
      <c r="W190" s="178" t="str">
        <f>IF(TRIM(upload!$A190)="", "", upload!W190)</f>
        <v/>
      </c>
      <c r="X190" s="178" t="str">
        <f>IF(TRIM(upload!$A190)="", "", upload!X190)</f>
        <v/>
      </c>
      <c r="Y190" s="178" t="str">
        <f>IF(TRIM(upload!$A190)="", "", upload!Y190)</f>
        <v/>
      </c>
      <c r="Z190" s="178" t="str">
        <f>IF(TRIM(upload!$A190)="", "", upload!Z190)</f>
        <v/>
      </c>
      <c r="AA190" s="178" t="str">
        <f>IF(TRIM(upload!$A190)="", "", upload!AA190)</f>
        <v/>
      </c>
      <c r="AB190" s="178" t="str">
        <f>IF(TRIM(upload!$A190)="", "", upload!AB190)</f>
        <v/>
      </c>
      <c r="AC190" s="178" t="str">
        <f>IF(TRIM(upload!$A190)="", "", upload!AC190)</f>
        <v/>
      </c>
      <c r="AD190" s="178" t="str">
        <f>IF(TRIM(upload!$A190)="", "", upload!AD190)</f>
        <v/>
      </c>
      <c r="AE190" s="178" t="str">
        <f>IF(TRIM(upload!$A190)="", "", upload!AE190)</f>
        <v/>
      </c>
      <c r="AF190" s="178" t="str">
        <f>IF(TRIM(upload!$A190)="", "", upload!AF190)</f>
        <v/>
      </c>
      <c r="AG190" s="178" t="str">
        <f>IF(TRIM(upload!$A190)="", "", upload!AG190)</f>
        <v/>
      </c>
      <c r="AH190" s="178" t="str">
        <f>IF(TRIM(upload!$A190)="", "", upload!AH190)</f>
        <v/>
      </c>
      <c r="AI190" s="178" t="str">
        <f>IF(TRIM(upload!$A190)="", "", upload!AI190)</f>
        <v/>
      </c>
      <c r="AJ190" s="178" t="str">
        <f>IF(TRIM(upload!$A190)="", "", upload!AJ190)</f>
        <v/>
      </c>
      <c r="AK190" s="178" t="str">
        <f>IF(TRIM(upload!$A190)="", "", upload!AK190)</f>
        <v/>
      </c>
      <c r="AL190" s="178" t="str">
        <f>IF(TRIM(upload!$A190)="", "", upload!AL190)</f>
        <v/>
      </c>
      <c r="AM190" s="178" t="str">
        <f>IF(TRIM(upload!$A190)="", "", upload!AM190)</f>
        <v/>
      </c>
      <c r="AN190" s="178" t="str">
        <f>IF(TRIM(upload!$A190)="", "", upload!AN190)</f>
        <v/>
      </c>
      <c r="AO190" s="178" t="str">
        <f>IF(TRIM(upload!$A190)="", "", upload!AO190)</f>
        <v/>
      </c>
      <c r="AP190" s="178" t="str">
        <f>IF(TRIM(upload!$A190)="", "", upload!AP190)</f>
        <v/>
      </c>
      <c r="AQ190" s="178" t="str">
        <f>IF(TRIM(upload!$A190)="", "", upload!AQ190)</f>
        <v/>
      </c>
      <c r="AR190" s="178" t="str">
        <f>IF(TRIM(upload!$A190)="", "", upload!AR190)</f>
        <v/>
      </c>
      <c r="AS190" s="178" t="str">
        <f>IF(TRIM(upload!$A190)="", "", upload!AS190)</f>
        <v/>
      </c>
      <c r="AT190" s="178" t="str">
        <f>IF(TRIM(upload!$A190)="", "", upload!AT190)</f>
        <v/>
      </c>
      <c r="AU190" s="178" t="str">
        <f>IF(TRIM(upload!$A190)="", "", upload!AU190)</f>
        <v/>
      </c>
      <c r="AV190" s="178" t="str">
        <f>IF(TRIM(upload!$A190)="", "", upload!AV190)</f>
        <v/>
      </c>
      <c r="AW190" s="178" t="str">
        <f>IF(TRIM(upload!$A190)="", "", upload!AW190)</f>
        <v/>
      </c>
      <c r="AX190" s="178" t="str">
        <f>IF(TRIM(upload!$A190)="", "", upload!AX190)</f>
        <v/>
      </c>
      <c r="AY190" s="178" t="str">
        <f>IF(TRIM(upload!$A190)="", "", upload!AY190)</f>
        <v/>
      </c>
      <c r="AZ190" s="178" t="str">
        <f>IF(TRIM(upload!$A190)="", "", upload!AZ190)</f>
        <v/>
      </c>
      <c r="BA190" s="178" t="str">
        <f>IF(TRIM(upload!$A190)="", "", upload!BA190)</f>
        <v/>
      </c>
      <c r="BB190" s="178" t="str">
        <f>IF(TRIM(upload!$A190)="", "", upload!BB190)</f>
        <v/>
      </c>
      <c r="BC190" s="178" t="str">
        <f>IF(TRIM(upload!$A190)="", "", upload!BC190)</f>
        <v/>
      </c>
      <c r="BD190" s="178" t="str">
        <f>IF(TRIM(upload!$A190)="", "", upload!BD190)</f>
        <v/>
      </c>
      <c r="BE190" s="178" t="str">
        <f>IF(TRIM(upload!$A190)="", "", upload!BE190)</f>
        <v/>
      </c>
      <c r="BF190" s="178" t="str">
        <f>IF(TRIM(upload!$A190)="", "", upload!BF190)</f>
        <v/>
      </c>
      <c r="BG190" s="178" t="str">
        <f>IF(TRIM(upload!$A190)="", "", upload!BG190)</f>
        <v/>
      </c>
      <c r="BH190" s="178" t="str">
        <f>IF(TRIM(upload!$A190)="", "", upload!BH190)</f>
        <v/>
      </c>
      <c r="BI190" s="178" t="str">
        <f>IF(TRIM(upload!$A190)="", "", upload!BI190)</f>
        <v/>
      </c>
      <c r="BJ190" s="178" t="str">
        <f>IF(TRIM(upload!$A190)="", "", upload!BJ190)</f>
        <v/>
      </c>
      <c r="BK190" s="178" t="str">
        <f>IF(TRIM(upload!$A190)="", "", upload!BK190)</f>
        <v/>
      </c>
      <c r="BL190" s="178" t="str">
        <f>IF(TRIM(upload!$A190)="", "", upload!BL190)</f>
        <v/>
      </c>
      <c r="BM190" s="178" t="str">
        <f>IF(TRIM(upload!$A190)="", "", upload!BM190)</f>
        <v/>
      </c>
      <c r="BN190" s="178" t="str">
        <f>IF(TRIM(upload!$A190)="", "", upload!BN190)</f>
        <v/>
      </c>
      <c r="BO190" s="178" t="str">
        <f>IF(TRIM(upload!$A190)="", "", upload!BO190)</f>
        <v/>
      </c>
      <c r="BP190" s="178" t="str">
        <f>IF(TRIM(upload!$A190)="", "", upload!BP190)</f>
        <v/>
      </c>
      <c r="BQ190" s="84"/>
      <c r="BR190" s="84">
        <f>IF(upload!$A190&lt;&gt;"", upload!BR190, "")</f>
        <v>0</v>
      </c>
    </row>
    <row r="191" spans="1:70">
      <c r="A191" s="188" t="str">
        <f>IF(upload!$A191&lt;&gt;"", upload!A191, "")</f>
        <v xml:space="preserve">      </v>
      </c>
      <c r="B191" s="178" t="str">
        <f>IF(TRIM(upload!$A191)="", "", upload!B191)</f>
        <v/>
      </c>
      <c r="C191" s="178" t="str">
        <f>IF(TRIM(upload!$A191)="", "", upload!C191)</f>
        <v/>
      </c>
      <c r="D191" s="178" t="str">
        <f>IF(TRIM(upload!$A191)="", "", upload!D191)</f>
        <v/>
      </c>
      <c r="E191" s="178" t="str">
        <f>IF(TRIM(upload!$A191)="", "", upload!E191)</f>
        <v/>
      </c>
      <c r="F191" s="178" t="str">
        <f>IF(TRIM(upload!$A191)="", "", upload!F191)</f>
        <v/>
      </c>
      <c r="G191" s="178" t="str">
        <f>IF(TRIM(upload!$A191)="", "", upload!G191)</f>
        <v/>
      </c>
      <c r="H191" s="178" t="str">
        <f>IF(TRIM(upload!$A191)="", "", upload!H191)</f>
        <v/>
      </c>
      <c r="I191" s="178" t="str">
        <f>IF(TRIM(upload!$A191)="", "", upload!I191)</f>
        <v/>
      </c>
      <c r="J191" s="178" t="str">
        <f>IF(TRIM(upload!$A191)="", "", upload!J191)</f>
        <v/>
      </c>
      <c r="K191" s="178" t="str">
        <f>IF(TRIM(upload!$A191)="", "", upload!K191)</f>
        <v/>
      </c>
      <c r="L191" s="178" t="str">
        <f>IF(TRIM(upload!$A191)="", "", upload!L191)</f>
        <v/>
      </c>
      <c r="M191" s="178" t="str">
        <f>IF(TRIM(upload!$A191)="", "", upload!M191)</f>
        <v/>
      </c>
      <c r="N191" s="178" t="str">
        <f>IF(TRIM(upload!$A191)="", "", upload!N191)</f>
        <v/>
      </c>
      <c r="O191" s="178" t="str">
        <f>IF(TRIM(upload!$A191)="", "", upload!O191)</f>
        <v/>
      </c>
      <c r="P191" s="178" t="str">
        <f>IF(TRIM(upload!$A191)="", "", upload!P191)</f>
        <v/>
      </c>
      <c r="Q191" s="178" t="str">
        <f>IF(TRIM(upload!$A191)="", "", upload!Q191)</f>
        <v/>
      </c>
      <c r="R191" s="178" t="str">
        <f>IF(TRIM(upload!$A191)="", "", upload!R191)</f>
        <v/>
      </c>
      <c r="S191" s="178" t="str">
        <f>IF(TRIM(upload!$A191)="", "", upload!S191)</f>
        <v/>
      </c>
      <c r="T191" s="178" t="str">
        <f>IF(TRIM(upload!$A191)="", "", upload!T191)</f>
        <v/>
      </c>
      <c r="U191" s="178" t="str">
        <f>IF(TRIM(upload!$A191)="", "", upload!U191)</f>
        <v/>
      </c>
      <c r="V191" s="178" t="str">
        <f>IF(TRIM(upload!$A191)="", "", upload!V191)</f>
        <v/>
      </c>
      <c r="W191" s="178" t="str">
        <f>IF(TRIM(upload!$A191)="", "", upload!W191)</f>
        <v/>
      </c>
      <c r="X191" s="178" t="str">
        <f>IF(TRIM(upload!$A191)="", "", upload!X191)</f>
        <v/>
      </c>
      <c r="Y191" s="178" t="str">
        <f>IF(TRIM(upload!$A191)="", "", upload!Y191)</f>
        <v/>
      </c>
      <c r="Z191" s="178" t="str">
        <f>IF(TRIM(upload!$A191)="", "", upload!Z191)</f>
        <v/>
      </c>
      <c r="AA191" s="178" t="str">
        <f>IF(TRIM(upload!$A191)="", "", upload!AA191)</f>
        <v/>
      </c>
      <c r="AB191" s="178" t="str">
        <f>IF(TRIM(upload!$A191)="", "", upload!AB191)</f>
        <v/>
      </c>
      <c r="AC191" s="178" t="str">
        <f>IF(TRIM(upload!$A191)="", "", upload!AC191)</f>
        <v/>
      </c>
      <c r="AD191" s="178" t="str">
        <f>IF(TRIM(upload!$A191)="", "", upload!AD191)</f>
        <v/>
      </c>
      <c r="AE191" s="178" t="str">
        <f>IF(TRIM(upload!$A191)="", "", upload!AE191)</f>
        <v/>
      </c>
      <c r="AF191" s="178" t="str">
        <f>IF(TRIM(upload!$A191)="", "", upload!AF191)</f>
        <v/>
      </c>
      <c r="AG191" s="178" t="str">
        <f>IF(TRIM(upload!$A191)="", "", upload!AG191)</f>
        <v/>
      </c>
      <c r="AH191" s="178" t="str">
        <f>IF(TRIM(upload!$A191)="", "", upload!AH191)</f>
        <v/>
      </c>
      <c r="AI191" s="178" t="str">
        <f>IF(TRIM(upload!$A191)="", "", upload!AI191)</f>
        <v/>
      </c>
      <c r="AJ191" s="178" t="str">
        <f>IF(TRIM(upload!$A191)="", "", upload!AJ191)</f>
        <v/>
      </c>
      <c r="AK191" s="178" t="str">
        <f>IF(TRIM(upload!$A191)="", "", upload!AK191)</f>
        <v/>
      </c>
      <c r="AL191" s="178" t="str">
        <f>IF(TRIM(upload!$A191)="", "", upload!AL191)</f>
        <v/>
      </c>
      <c r="AM191" s="178" t="str">
        <f>IF(TRIM(upload!$A191)="", "", upload!AM191)</f>
        <v/>
      </c>
      <c r="AN191" s="178" t="str">
        <f>IF(TRIM(upload!$A191)="", "", upload!AN191)</f>
        <v/>
      </c>
      <c r="AO191" s="178" t="str">
        <f>IF(TRIM(upload!$A191)="", "", upload!AO191)</f>
        <v/>
      </c>
      <c r="AP191" s="178" t="str">
        <f>IF(TRIM(upload!$A191)="", "", upload!AP191)</f>
        <v/>
      </c>
      <c r="AQ191" s="178" t="str">
        <f>IF(TRIM(upload!$A191)="", "", upload!AQ191)</f>
        <v/>
      </c>
      <c r="AR191" s="178" t="str">
        <f>IF(TRIM(upload!$A191)="", "", upload!AR191)</f>
        <v/>
      </c>
      <c r="AS191" s="178" t="str">
        <f>IF(TRIM(upload!$A191)="", "", upload!AS191)</f>
        <v/>
      </c>
      <c r="AT191" s="178" t="str">
        <f>IF(TRIM(upload!$A191)="", "", upload!AT191)</f>
        <v/>
      </c>
      <c r="AU191" s="178" t="str">
        <f>IF(TRIM(upload!$A191)="", "", upload!AU191)</f>
        <v/>
      </c>
      <c r="AV191" s="178" t="str">
        <f>IF(TRIM(upload!$A191)="", "", upload!AV191)</f>
        <v/>
      </c>
      <c r="AW191" s="178" t="str">
        <f>IF(TRIM(upload!$A191)="", "", upload!AW191)</f>
        <v/>
      </c>
      <c r="AX191" s="178" t="str">
        <f>IF(TRIM(upload!$A191)="", "", upload!AX191)</f>
        <v/>
      </c>
      <c r="AY191" s="178" t="str">
        <f>IF(TRIM(upload!$A191)="", "", upload!AY191)</f>
        <v/>
      </c>
      <c r="AZ191" s="178" t="str">
        <f>IF(TRIM(upload!$A191)="", "", upload!AZ191)</f>
        <v/>
      </c>
      <c r="BA191" s="178" t="str">
        <f>IF(TRIM(upload!$A191)="", "", upload!BA191)</f>
        <v/>
      </c>
      <c r="BB191" s="178" t="str">
        <f>IF(TRIM(upload!$A191)="", "", upload!BB191)</f>
        <v/>
      </c>
      <c r="BC191" s="178" t="str">
        <f>IF(TRIM(upload!$A191)="", "", upload!BC191)</f>
        <v/>
      </c>
      <c r="BD191" s="178" t="str">
        <f>IF(TRIM(upload!$A191)="", "", upload!BD191)</f>
        <v/>
      </c>
      <c r="BE191" s="178" t="str">
        <f>IF(TRIM(upload!$A191)="", "", upload!BE191)</f>
        <v/>
      </c>
      <c r="BF191" s="178" t="str">
        <f>IF(TRIM(upload!$A191)="", "", upload!BF191)</f>
        <v/>
      </c>
      <c r="BG191" s="178" t="str">
        <f>IF(TRIM(upload!$A191)="", "", upload!BG191)</f>
        <v/>
      </c>
      <c r="BH191" s="178" t="str">
        <f>IF(TRIM(upload!$A191)="", "", upload!BH191)</f>
        <v/>
      </c>
      <c r="BI191" s="178" t="str">
        <f>IF(TRIM(upload!$A191)="", "", upload!BI191)</f>
        <v/>
      </c>
      <c r="BJ191" s="178" t="str">
        <f>IF(TRIM(upload!$A191)="", "", upload!BJ191)</f>
        <v/>
      </c>
      <c r="BK191" s="178" t="str">
        <f>IF(TRIM(upload!$A191)="", "", upload!BK191)</f>
        <v/>
      </c>
      <c r="BL191" s="178" t="str">
        <f>IF(TRIM(upload!$A191)="", "", upload!BL191)</f>
        <v/>
      </c>
      <c r="BM191" s="178" t="str">
        <f>IF(TRIM(upload!$A191)="", "", upload!BM191)</f>
        <v/>
      </c>
      <c r="BN191" s="178" t="str">
        <f>IF(TRIM(upload!$A191)="", "", upload!BN191)</f>
        <v/>
      </c>
      <c r="BO191" s="178" t="str">
        <f>IF(TRIM(upload!$A191)="", "", upload!BO191)</f>
        <v/>
      </c>
      <c r="BP191" s="178" t="str">
        <f>IF(TRIM(upload!$A191)="", "", upload!BP191)</f>
        <v/>
      </c>
      <c r="BQ191" s="84"/>
      <c r="BR191" s="84">
        <f>IF(upload!$A191&lt;&gt;"", upload!BR191, "")</f>
        <v>0</v>
      </c>
    </row>
    <row r="192" spans="1:70">
      <c r="A192" s="188" t="str">
        <f>IF(upload!$A192&lt;&gt;"", upload!A192, "")</f>
        <v xml:space="preserve">      </v>
      </c>
      <c r="B192" s="178" t="str">
        <f>IF(TRIM(upload!$A192)="", "", upload!B192)</f>
        <v/>
      </c>
      <c r="C192" s="178" t="str">
        <f>IF(TRIM(upload!$A192)="", "", upload!C192)</f>
        <v/>
      </c>
      <c r="D192" s="178" t="str">
        <f>IF(TRIM(upload!$A192)="", "", upload!D192)</f>
        <v/>
      </c>
      <c r="E192" s="178" t="str">
        <f>IF(TRIM(upload!$A192)="", "", upload!E192)</f>
        <v/>
      </c>
      <c r="F192" s="178" t="str">
        <f>IF(TRIM(upload!$A192)="", "", upload!F192)</f>
        <v/>
      </c>
      <c r="G192" s="178" t="str">
        <f>IF(TRIM(upload!$A192)="", "", upload!G192)</f>
        <v/>
      </c>
      <c r="H192" s="178" t="str">
        <f>IF(TRIM(upload!$A192)="", "", upload!H192)</f>
        <v/>
      </c>
      <c r="I192" s="178" t="str">
        <f>IF(TRIM(upload!$A192)="", "", upload!I192)</f>
        <v/>
      </c>
      <c r="J192" s="178" t="str">
        <f>IF(TRIM(upload!$A192)="", "", upload!J192)</f>
        <v/>
      </c>
      <c r="K192" s="178" t="str">
        <f>IF(TRIM(upload!$A192)="", "", upload!K192)</f>
        <v/>
      </c>
      <c r="L192" s="178" t="str">
        <f>IF(TRIM(upload!$A192)="", "", upload!L192)</f>
        <v/>
      </c>
      <c r="M192" s="178" t="str">
        <f>IF(TRIM(upload!$A192)="", "", upload!M192)</f>
        <v/>
      </c>
      <c r="N192" s="178" t="str">
        <f>IF(TRIM(upload!$A192)="", "", upload!N192)</f>
        <v/>
      </c>
      <c r="O192" s="178" t="str">
        <f>IF(TRIM(upload!$A192)="", "", upload!O192)</f>
        <v/>
      </c>
      <c r="P192" s="178" t="str">
        <f>IF(TRIM(upload!$A192)="", "", upload!P192)</f>
        <v/>
      </c>
      <c r="Q192" s="178" t="str">
        <f>IF(TRIM(upload!$A192)="", "", upload!Q192)</f>
        <v/>
      </c>
      <c r="R192" s="178" t="str">
        <f>IF(TRIM(upload!$A192)="", "", upload!R192)</f>
        <v/>
      </c>
      <c r="S192" s="178" t="str">
        <f>IF(TRIM(upload!$A192)="", "", upload!S192)</f>
        <v/>
      </c>
      <c r="T192" s="178" t="str">
        <f>IF(TRIM(upload!$A192)="", "", upload!T192)</f>
        <v/>
      </c>
      <c r="U192" s="178" t="str">
        <f>IF(TRIM(upload!$A192)="", "", upload!U192)</f>
        <v/>
      </c>
      <c r="V192" s="178" t="str">
        <f>IF(TRIM(upload!$A192)="", "", upload!V192)</f>
        <v/>
      </c>
      <c r="W192" s="178" t="str">
        <f>IF(TRIM(upload!$A192)="", "", upload!W192)</f>
        <v/>
      </c>
      <c r="X192" s="178" t="str">
        <f>IF(TRIM(upload!$A192)="", "", upload!X192)</f>
        <v/>
      </c>
      <c r="Y192" s="178" t="str">
        <f>IF(TRIM(upload!$A192)="", "", upload!Y192)</f>
        <v/>
      </c>
      <c r="Z192" s="178" t="str">
        <f>IF(TRIM(upload!$A192)="", "", upload!Z192)</f>
        <v/>
      </c>
      <c r="AA192" s="178" t="str">
        <f>IF(TRIM(upload!$A192)="", "", upload!AA192)</f>
        <v/>
      </c>
      <c r="AB192" s="178" t="str">
        <f>IF(TRIM(upload!$A192)="", "", upload!AB192)</f>
        <v/>
      </c>
      <c r="AC192" s="178" t="str">
        <f>IF(TRIM(upload!$A192)="", "", upload!AC192)</f>
        <v/>
      </c>
      <c r="AD192" s="178" t="str">
        <f>IF(TRIM(upload!$A192)="", "", upload!AD192)</f>
        <v/>
      </c>
      <c r="AE192" s="178" t="str">
        <f>IF(TRIM(upload!$A192)="", "", upload!AE192)</f>
        <v/>
      </c>
      <c r="AF192" s="178" t="str">
        <f>IF(TRIM(upload!$A192)="", "", upload!AF192)</f>
        <v/>
      </c>
      <c r="AG192" s="178" t="str">
        <f>IF(TRIM(upload!$A192)="", "", upload!AG192)</f>
        <v/>
      </c>
      <c r="AH192" s="178" t="str">
        <f>IF(TRIM(upload!$A192)="", "", upload!AH192)</f>
        <v/>
      </c>
      <c r="AI192" s="178" t="str">
        <f>IF(TRIM(upload!$A192)="", "", upload!AI192)</f>
        <v/>
      </c>
      <c r="AJ192" s="178" t="str">
        <f>IF(TRIM(upload!$A192)="", "", upload!AJ192)</f>
        <v/>
      </c>
      <c r="AK192" s="178" t="str">
        <f>IF(TRIM(upload!$A192)="", "", upload!AK192)</f>
        <v/>
      </c>
      <c r="AL192" s="178" t="str">
        <f>IF(TRIM(upload!$A192)="", "", upload!AL192)</f>
        <v/>
      </c>
      <c r="AM192" s="178" t="str">
        <f>IF(TRIM(upload!$A192)="", "", upload!AM192)</f>
        <v/>
      </c>
      <c r="AN192" s="178" t="str">
        <f>IF(TRIM(upload!$A192)="", "", upload!AN192)</f>
        <v/>
      </c>
      <c r="AO192" s="178" t="str">
        <f>IF(TRIM(upload!$A192)="", "", upload!AO192)</f>
        <v/>
      </c>
      <c r="AP192" s="178" t="str">
        <f>IF(TRIM(upload!$A192)="", "", upload!AP192)</f>
        <v/>
      </c>
      <c r="AQ192" s="178" t="str">
        <f>IF(TRIM(upload!$A192)="", "", upload!AQ192)</f>
        <v/>
      </c>
      <c r="AR192" s="178" t="str">
        <f>IF(TRIM(upload!$A192)="", "", upload!AR192)</f>
        <v/>
      </c>
      <c r="AS192" s="178" t="str">
        <f>IF(TRIM(upload!$A192)="", "", upload!AS192)</f>
        <v/>
      </c>
      <c r="AT192" s="178" t="str">
        <f>IF(TRIM(upload!$A192)="", "", upload!AT192)</f>
        <v/>
      </c>
      <c r="AU192" s="178" t="str">
        <f>IF(TRIM(upload!$A192)="", "", upload!AU192)</f>
        <v/>
      </c>
      <c r="AV192" s="178" t="str">
        <f>IF(TRIM(upload!$A192)="", "", upload!AV192)</f>
        <v/>
      </c>
      <c r="AW192" s="178" t="str">
        <f>IF(TRIM(upload!$A192)="", "", upload!AW192)</f>
        <v/>
      </c>
      <c r="AX192" s="178" t="str">
        <f>IF(TRIM(upload!$A192)="", "", upload!AX192)</f>
        <v/>
      </c>
      <c r="AY192" s="178" t="str">
        <f>IF(TRIM(upload!$A192)="", "", upload!AY192)</f>
        <v/>
      </c>
      <c r="AZ192" s="178" t="str">
        <f>IF(TRIM(upload!$A192)="", "", upload!AZ192)</f>
        <v/>
      </c>
      <c r="BA192" s="178" t="str">
        <f>IF(TRIM(upload!$A192)="", "", upload!BA192)</f>
        <v/>
      </c>
      <c r="BB192" s="178" t="str">
        <f>IF(TRIM(upload!$A192)="", "", upload!BB192)</f>
        <v/>
      </c>
      <c r="BC192" s="178" t="str">
        <f>IF(TRIM(upload!$A192)="", "", upload!BC192)</f>
        <v/>
      </c>
      <c r="BD192" s="178" t="str">
        <f>IF(TRIM(upload!$A192)="", "", upload!BD192)</f>
        <v/>
      </c>
      <c r="BE192" s="178" t="str">
        <f>IF(TRIM(upload!$A192)="", "", upload!BE192)</f>
        <v/>
      </c>
      <c r="BF192" s="178" t="str">
        <f>IF(TRIM(upload!$A192)="", "", upload!BF192)</f>
        <v/>
      </c>
      <c r="BG192" s="178" t="str">
        <f>IF(TRIM(upload!$A192)="", "", upload!BG192)</f>
        <v/>
      </c>
      <c r="BH192" s="178" t="str">
        <f>IF(TRIM(upload!$A192)="", "", upload!BH192)</f>
        <v/>
      </c>
      <c r="BI192" s="178" t="str">
        <f>IF(TRIM(upload!$A192)="", "", upload!BI192)</f>
        <v/>
      </c>
      <c r="BJ192" s="178" t="str">
        <f>IF(TRIM(upload!$A192)="", "", upload!BJ192)</f>
        <v/>
      </c>
      <c r="BK192" s="178" t="str">
        <f>IF(TRIM(upload!$A192)="", "", upload!BK192)</f>
        <v/>
      </c>
      <c r="BL192" s="178" t="str">
        <f>IF(TRIM(upload!$A192)="", "", upload!BL192)</f>
        <v/>
      </c>
      <c r="BM192" s="178" t="str">
        <f>IF(TRIM(upload!$A192)="", "", upload!BM192)</f>
        <v/>
      </c>
      <c r="BN192" s="178" t="str">
        <f>IF(TRIM(upload!$A192)="", "", upload!BN192)</f>
        <v/>
      </c>
      <c r="BO192" s="178" t="str">
        <f>IF(TRIM(upload!$A192)="", "", upload!BO192)</f>
        <v/>
      </c>
      <c r="BP192" s="178" t="str">
        <f>IF(TRIM(upload!$A192)="", "", upload!BP192)</f>
        <v/>
      </c>
      <c r="BQ192" s="84"/>
      <c r="BR192" s="84">
        <f>IF(upload!$A192&lt;&gt;"", upload!BR192, "")</f>
        <v>0</v>
      </c>
    </row>
    <row r="193" spans="1:70">
      <c r="A193" s="188" t="str">
        <f>IF(upload!$A193&lt;&gt;"", upload!A193, "")</f>
        <v xml:space="preserve">      </v>
      </c>
      <c r="B193" s="178" t="str">
        <f>IF(TRIM(upload!$A193)="", "", upload!B193)</f>
        <v/>
      </c>
      <c r="C193" s="178" t="str">
        <f>IF(TRIM(upload!$A193)="", "", upload!C193)</f>
        <v/>
      </c>
      <c r="D193" s="178" t="str">
        <f>IF(TRIM(upload!$A193)="", "", upload!D193)</f>
        <v/>
      </c>
      <c r="E193" s="178" t="str">
        <f>IF(TRIM(upload!$A193)="", "", upload!E193)</f>
        <v/>
      </c>
      <c r="F193" s="178" t="str">
        <f>IF(TRIM(upload!$A193)="", "", upload!F193)</f>
        <v/>
      </c>
      <c r="G193" s="178" t="str">
        <f>IF(TRIM(upload!$A193)="", "", upload!G193)</f>
        <v/>
      </c>
      <c r="H193" s="178" t="str">
        <f>IF(TRIM(upload!$A193)="", "", upload!H193)</f>
        <v/>
      </c>
      <c r="I193" s="178" t="str">
        <f>IF(TRIM(upload!$A193)="", "", upload!I193)</f>
        <v/>
      </c>
      <c r="J193" s="178" t="str">
        <f>IF(TRIM(upload!$A193)="", "", upload!J193)</f>
        <v/>
      </c>
      <c r="K193" s="178" t="str">
        <f>IF(TRIM(upload!$A193)="", "", upload!K193)</f>
        <v/>
      </c>
      <c r="L193" s="178" t="str">
        <f>IF(TRIM(upload!$A193)="", "", upload!L193)</f>
        <v/>
      </c>
      <c r="M193" s="178" t="str">
        <f>IF(TRIM(upload!$A193)="", "", upload!M193)</f>
        <v/>
      </c>
      <c r="N193" s="178" t="str">
        <f>IF(TRIM(upload!$A193)="", "", upload!N193)</f>
        <v/>
      </c>
      <c r="O193" s="178" t="str">
        <f>IF(TRIM(upload!$A193)="", "", upload!O193)</f>
        <v/>
      </c>
      <c r="P193" s="178" t="str">
        <f>IF(TRIM(upload!$A193)="", "", upload!P193)</f>
        <v/>
      </c>
      <c r="Q193" s="178" t="str">
        <f>IF(TRIM(upload!$A193)="", "", upload!Q193)</f>
        <v/>
      </c>
      <c r="R193" s="178" t="str">
        <f>IF(TRIM(upload!$A193)="", "", upload!R193)</f>
        <v/>
      </c>
      <c r="S193" s="178" t="str">
        <f>IF(TRIM(upload!$A193)="", "", upload!S193)</f>
        <v/>
      </c>
      <c r="T193" s="178" t="str">
        <f>IF(TRIM(upload!$A193)="", "", upload!T193)</f>
        <v/>
      </c>
      <c r="U193" s="178" t="str">
        <f>IF(TRIM(upload!$A193)="", "", upload!U193)</f>
        <v/>
      </c>
      <c r="V193" s="178" t="str">
        <f>IF(TRIM(upload!$A193)="", "", upload!V193)</f>
        <v/>
      </c>
      <c r="W193" s="178" t="str">
        <f>IF(TRIM(upload!$A193)="", "", upload!W193)</f>
        <v/>
      </c>
      <c r="X193" s="178" t="str">
        <f>IF(TRIM(upload!$A193)="", "", upload!X193)</f>
        <v/>
      </c>
      <c r="Y193" s="178" t="str">
        <f>IF(TRIM(upload!$A193)="", "", upload!Y193)</f>
        <v/>
      </c>
      <c r="Z193" s="178" t="str">
        <f>IF(TRIM(upload!$A193)="", "", upload!Z193)</f>
        <v/>
      </c>
      <c r="AA193" s="178" t="str">
        <f>IF(TRIM(upload!$A193)="", "", upload!AA193)</f>
        <v/>
      </c>
      <c r="AB193" s="178" t="str">
        <f>IF(TRIM(upload!$A193)="", "", upload!AB193)</f>
        <v/>
      </c>
      <c r="AC193" s="178" t="str">
        <f>IF(TRIM(upload!$A193)="", "", upload!AC193)</f>
        <v/>
      </c>
      <c r="AD193" s="178" t="str">
        <f>IF(TRIM(upload!$A193)="", "", upload!AD193)</f>
        <v/>
      </c>
      <c r="AE193" s="178" t="str">
        <f>IF(TRIM(upload!$A193)="", "", upload!AE193)</f>
        <v/>
      </c>
      <c r="AF193" s="178" t="str">
        <f>IF(TRIM(upload!$A193)="", "", upload!AF193)</f>
        <v/>
      </c>
      <c r="AG193" s="178" t="str">
        <f>IF(TRIM(upload!$A193)="", "", upload!AG193)</f>
        <v/>
      </c>
      <c r="AH193" s="178" t="str">
        <f>IF(TRIM(upload!$A193)="", "", upload!AH193)</f>
        <v/>
      </c>
      <c r="AI193" s="178" t="str">
        <f>IF(TRIM(upload!$A193)="", "", upload!AI193)</f>
        <v/>
      </c>
      <c r="AJ193" s="178" t="str">
        <f>IF(TRIM(upload!$A193)="", "", upload!AJ193)</f>
        <v/>
      </c>
      <c r="AK193" s="178" t="str">
        <f>IF(TRIM(upload!$A193)="", "", upload!AK193)</f>
        <v/>
      </c>
      <c r="AL193" s="178" t="str">
        <f>IF(TRIM(upload!$A193)="", "", upload!AL193)</f>
        <v/>
      </c>
      <c r="AM193" s="178" t="str">
        <f>IF(TRIM(upload!$A193)="", "", upload!AM193)</f>
        <v/>
      </c>
      <c r="AN193" s="178" t="str">
        <f>IF(TRIM(upload!$A193)="", "", upload!AN193)</f>
        <v/>
      </c>
      <c r="AO193" s="178" t="str">
        <f>IF(TRIM(upload!$A193)="", "", upload!AO193)</f>
        <v/>
      </c>
      <c r="AP193" s="178" t="str">
        <f>IF(TRIM(upload!$A193)="", "", upload!AP193)</f>
        <v/>
      </c>
      <c r="AQ193" s="178" t="str">
        <f>IF(TRIM(upload!$A193)="", "", upload!AQ193)</f>
        <v/>
      </c>
      <c r="AR193" s="178" t="str">
        <f>IF(TRIM(upload!$A193)="", "", upload!AR193)</f>
        <v/>
      </c>
      <c r="AS193" s="178" t="str">
        <f>IF(TRIM(upload!$A193)="", "", upload!AS193)</f>
        <v/>
      </c>
      <c r="AT193" s="178" t="str">
        <f>IF(TRIM(upload!$A193)="", "", upload!AT193)</f>
        <v/>
      </c>
      <c r="AU193" s="178" t="str">
        <f>IF(TRIM(upload!$A193)="", "", upload!AU193)</f>
        <v/>
      </c>
      <c r="AV193" s="178" t="str">
        <f>IF(TRIM(upload!$A193)="", "", upload!AV193)</f>
        <v/>
      </c>
      <c r="AW193" s="178" t="str">
        <f>IF(TRIM(upload!$A193)="", "", upload!AW193)</f>
        <v/>
      </c>
      <c r="AX193" s="178" t="str">
        <f>IF(TRIM(upload!$A193)="", "", upload!AX193)</f>
        <v/>
      </c>
      <c r="AY193" s="178" t="str">
        <f>IF(TRIM(upload!$A193)="", "", upload!AY193)</f>
        <v/>
      </c>
      <c r="AZ193" s="178" t="str">
        <f>IF(TRIM(upload!$A193)="", "", upload!AZ193)</f>
        <v/>
      </c>
      <c r="BA193" s="178" t="str">
        <f>IF(TRIM(upload!$A193)="", "", upload!BA193)</f>
        <v/>
      </c>
      <c r="BB193" s="178" t="str">
        <f>IF(TRIM(upload!$A193)="", "", upload!BB193)</f>
        <v/>
      </c>
      <c r="BC193" s="178" t="str">
        <f>IF(TRIM(upload!$A193)="", "", upload!BC193)</f>
        <v/>
      </c>
      <c r="BD193" s="178" t="str">
        <f>IF(TRIM(upload!$A193)="", "", upload!BD193)</f>
        <v/>
      </c>
      <c r="BE193" s="178" t="str">
        <f>IF(TRIM(upload!$A193)="", "", upload!BE193)</f>
        <v/>
      </c>
      <c r="BF193" s="178" t="str">
        <f>IF(TRIM(upload!$A193)="", "", upload!BF193)</f>
        <v/>
      </c>
      <c r="BG193" s="178" t="str">
        <f>IF(TRIM(upload!$A193)="", "", upload!BG193)</f>
        <v/>
      </c>
      <c r="BH193" s="178" t="str">
        <f>IF(TRIM(upload!$A193)="", "", upload!BH193)</f>
        <v/>
      </c>
      <c r="BI193" s="178" t="str">
        <f>IF(TRIM(upload!$A193)="", "", upload!BI193)</f>
        <v/>
      </c>
      <c r="BJ193" s="178" t="str">
        <f>IF(TRIM(upload!$A193)="", "", upload!BJ193)</f>
        <v/>
      </c>
      <c r="BK193" s="178" t="str">
        <f>IF(TRIM(upload!$A193)="", "", upload!BK193)</f>
        <v/>
      </c>
      <c r="BL193" s="178" t="str">
        <f>IF(TRIM(upload!$A193)="", "", upload!BL193)</f>
        <v/>
      </c>
      <c r="BM193" s="178" t="str">
        <f>IF(TRIM(upload!$A193)="", "", upload!BM193)</f>
        <v/>
      </c>
      <c r="BN193" s="178" t="str">
        <f>IF(TRIM(upload!$A193)="", "", upload!BN193)</f>
        <v/>
      </c>
      <c r="BO193" s="178" t="str">
        <f>IF(TRIM(upload!$A193)="", "", upload!BO193)</f>
        <v/>
      </c>
      <c r="BP193" s="178" t="str">
        <f>IF(TRIM(upload!$A193)="", "", upload!BP193)</f>
        <v/>
      </c>
      <c r="BQ193" s="84"/>
      <c r="BR193" s="84">
        <f>IF(upload!$A193&lt;&gt;"", upload!BR193, "")</f>
        <v>0</v>
      </c>
    </row>
    <row r="194" spans="1:70">
      <c r="A194" s="188" t="str">
        <f>IF(upload!$A194&lt;&gt;"", upload!A194, "")</f>
        <v xml:space="preserve">      </v>
      </c>
      <c r="B194" s="178" t="str">
        <f>IF(TRIM(upload!$A194)="", "", upload!B194)</f>
        <v/>
      </c>
      <c r="C194" s="178" t="str">
        <f>IF(TRIM(upload!$A194)="", "", upload!C194)</f>
        <v/>
      </c>
      <c r="D194" s="178" t="str">
        <f>IF(TRIM(upload!$A194)="", "", upload!D194)</f>
        <v/>
      </c>
      <c r="E194" s="178" t="str">
        <f>IF(TRIM(upload!$A194)="", "", upload!E194)</f>
        <v/>
      </c>
      <c r="F194" s="178" t="str">
        <f>IF(TRIM(upload!$A194)="", "", upload!F194)</f>
        <v/>
      </c>
      <c r="G194" s="178" t="str">
        <f>IF(TRIM(upload!$A194)="", "", upload!G194)</f>
        <v/>
      </c>
      <c r="H194" s="178" t="str">
        <f>IF(TRIM(upload!$A194)="", "", upload!H194)</f>
        <v/>
      </c>
      <c r="I194" s="178" t="str">
        <f>IF(TRIM(upload!$A194)="", "", upload!I194)</f>
        <v/>
      </c>
      <c r="J194" s="178" t="str">
        <f>IF(TRIM(upload!$A194)="", "", upload!J194)</f>
        <v/>
      </c>
      <c r="K194" s="178" t="str">
        <f>IF(TRIM(upload!$A194)="", "", upload!K194)</f>
        <v/>
      </c>
      <c r="L194" s="178" t="str">
        <f>IF(TRIM(upload!$A194)="", "", upload!L194)</f>
        <v/>
      </c>
      <c r="M194" s="178" t="str">
        <f>IF(TRIM(upload!$A194)="", "", upload!M194)</f>
        <v/>
      </c>
      <c r="N194" s="178" t="str">
        <f>IF(TRIM(upload!$A194)="", "", upload!N194)</f>
        <v/>
      </c>
      <c r="O194" s="178" t="str">
        <f>IF(TRIM(upload!$A194)="", "", upload!O194)</f>
        <v/>
      </c>
      <c r="P194" s="178" t="str">
        <f>IF(TRIM(upload!$A194)="", "", upload!P194)</f>
        <v/>
      </c>
      <c r="Q194" s="178" t="str">
        <f>IF(TRIM(upload!$A194)="", "", upload!Q194)</f>
        <v/>
      </c>
      <c r="R194" s="178" t="str">
        <f>IF(TRIM(upload!$A194)="", "", upload!R194)</f>
        <v/>
      </c>
      <c r="S194" s="178" t="str">
        <f>IF(TRIM(upload!$A194)="", "", upload!S194)</f>
        <v/>
      </c>
      <c r="T194" s="178" t="str">
        <f>IF(TRIM(upload!$A194)="", "", upload!T194)</f>
        <v/>
      </c>
      <c r="U194" s="178" t="str">
        <f>IF(TRIM(upload!$A194)="", "", upload!U194)</f>
        <v/>
      </c>
      <c r="V194" s="178" t="str">
        <f>IF(TRIM(upload!$A194)="", "", upload!V194)</f>
        <v/>
      </c>
      <c r="W194" s="178" t="str">
        <f>IF(TRIM(upload!$A194)="", "", upload!W194)</f>
        <v/>
      </c>
      <c r="X194" s="178" t="str">
        <f>IF(TRIM(upload!$A194)="", "", upload!X194)</f>
        <v/>
      </c>
      <c r="Y194" s="178" t="str">
        <f>IF(TRIM(upload!$A194)="", "", upload!Y194)</f>
        <v/>
      </c>
      <c r="Z194" s="178" t="str">
        <f>IF(TRIM(upload!$A194)="", "", upload!Z194)</f>
        <v/>
      </c>
      <c r="AA194" s="178" t="str">
        <f>IF(TRIM(upload!$A194)="", "", upload!AA194)</f>
        <v/>
      </c>
      <c r="AB194" s="178" t="str">
        <f>IF(TRIM(upload!$A194)="", "", upload!AB194)</f>
        <v/>
      </c>
      <c r="AC194" s="178" t="str">
        <f>IF(TRIM(upload!$A194)="", "", upload!AC194)</f>
        <v/>
      </c>
      <c r="AD194" s="178" t="str">
        <f>IF(TRIM(upload!$A194)="", "", upload!AD194)</f>
        <v/>
      </c>
      <c r="AE194" s="178" t="str">
        <f>IF(TRIM(upload!$A194)="", "", upload!AE194)</f>
        <v/>
      </c>
      <c r="AF194" s="178" t="str">
        <f>IF(TRIM(upload!$A194)="", "", upload!AF194)</f>
        <v/>
      </c>
      <c r="AG194" s="178" t="str">
        <f>IF(TRIM(upload!$A194)="", "", upload!AG194)</f>
        <v/>
      </c>
      <c r="AH194" s="178" t="str">
        <f>IF(TRIM(upload!$A194)="", "", upload!AH194)</f>
        <v/>
      </c>
      <c r="AI194" s="178" t="str">
        <f>IF(TRIM(upload!$A194)="", "", upload!AI194)</f>
        <v/>
      </c>
      <c r="AJ194" s="178" t="str">
        <f>IF(TRIM(upload!$A194)="", "", upload!AJ194)</f>
        <v/>
      </c>
      <c r="AK194" s="178" t="str">
        <f>IF(TRIM(upload!$A194)="", "", upload!AK194)</f>
        <v/>
      </c>
      <c r="AL194" s="178" t="str">
        <f>IF(TRIM(upload!$A194)="", "", upload!AL194)</f>
        <v/>
      </c>
      <c r="AM194" s="178" t="str">
        <f>IF(TRIM(upload!$A194)="", "", upload!AM194)</f>
        <v/>
      </c>
      <c r="AN194" s="178" t="str">
        <f>IF(TRIM(upload!$A194)="", "", upload!AN194)</f>
        <v/>
      </c>
      <c r="AO194" s="178" t="str">
        <f>IF(TRIM(upload!$A194)="", "", upload!AO194)</f>
        <v/>
      </c>
      <c r="AP194" s="178" t="str">
        <f>IF(TRIM(upload!$A194)="", "", upload!AP194)</f>
        <v/>
      </c>
      <c r="AQ194" s="178" t="str">
        <f>IF(TRIM(upload!$A194)="", "", upload!AQ194)</f>
        <v/>
      </c>
      <c r="AR194" s="178" t="str">
        <f>IF(TRIM(upload!$A194)="", "", upload!AR194)</f>
        <v/>
      </c>
      <c r="AS194" s="178" t="str">
        <f>IF(TRIM(upload!$A194)="", "", upload!AS194)</f>
        <v/>
      </c>
      <c r="AT194" s="178" t="str">
        <f>IF(TRIM(upload!$A194)="", "", upload!AT194)</f>
        <v/>
      </c>
      <c r="AU194" s="178" t="str">
        <f>IF(TRIM(upload!$A194)="", "", upload!AU194)</f>
        <v/>
      </c>
      <c r="AV194" s="178" t="str">
        <f>IF(TRIM(upload!$A194)="", "", upload!AV194)</f>
        <v/>
      </c>
      <c r="AW194" s="178" t="str">
        <f>IF(TRIM(upload!$A194)="", "", upload!AW194)</f>
        <v/>
      </c>
      <c r="AX194" s="178" t="str">
        <f>IF(TRIM(upload!$A194)="", "", upload!AX194)</f>
        <v/>
      </c>
      <c r="AY194" s="178" t="str">
        <f>IF(TRIM(upload!$A194)="", "", upload!AY194)</f>
        <v/>
      </c>
      <c r="AZ194" s="178" t="str">
        <f>IF(TRIM(upload!$A194)="", "", upload!AZ194)</f>
        <v/>
      </c>
      <c r="BA194" s="178" t="str">
        <f>IF(TRIM(upload!$A194)="", "", upload!BA194)</f>
        <v/>
      </c>
      <c r="BB194" s="178" t="str">
        <f>IF(TRIM(upload!$A194)="", "", upload!BB194)</f>
        <v/>
      </c>
      <c r="BC194" s="178" t="str">
        <f>IF(TRIM(upload!$A194)="", "", upload!BC194)</f>
        <v/>
      </c>
      <c r="BD194" s="178" t="str">
        <f>IF(TRIM(upload!$A194)="", "", upload!BD194)</f>
        <v/>
      </c>
      <c r="BE194" s="178" t="str">
        <f>IF(TRIM(upload!$A194)="", "", upload!BE194)</f>
        <v/>
      </c>
      <c r="BF194" s="178" t="str">
        <f>IF(TRIM(upload!$A194)="", "", upload!BF194)</f>
        <v/>
      </c>
      <c r="BG194" s="178" t="str">
        <f>IF(TRIM(upload!$A194)="", "", upload!BG194)</f>
        <v/>
      </c>
      <c r="BH194" s="178" t="str">
        <f>IF(TRIM(upload!$A194)="", "", upload!BH194)</f>
        <v/>
      </c>
      <c r="BI194" s="178" t="str">
        <f>IF(TRIM(upload!$A194)="", "", upload!BI194)</f>
        <v/>
      </c>
      <c r="BJ194" s="178" t="str">
        <f>IF(TRIM(upload!$A194)="", "", upload!BJ194)</f>
        <v/>
      </c>
      <c r="BK194" s="178" t="str">
        <f>IF(TRIM(upload!$A194)="", "", upload!BK194)</f>
        <v/>
      </c>
      <c r="BL194" s="178" t="str">
        <f>IF(TRIM(upload!$A194)="", "", upload!BL194)</f>
        <v/>
      </c>
      <c r="BM194" s="178" t="str">
        <f>IF(TRIM(upload!$A194)="", "", upload!BM194)</f>
        <v/>
      </c>
      <c r="BN194" s="178" t="str">
        <f>IF(TRIM(upload!$A194)="", "", upload!BN194)</f>
        <v/>
      </c>
      <c r="BO194" s="178" t="str">
        <f>IF(TRIM(upload!$A194)="", "", upload!BO194)</f>
        <v/>
      </c>
      <c r="BP194" s="178" t="str">
        <f>IF(TRIM(upload!$A194)="", "", upload!BP194)</f>
        <v/>
      </c>
      <c r="BQ194" s="84"/>
      <c r="BR194" s="84">
        <f>IF(upload!$A194&lt;&gt;"", upload!BR194, "")</f>
        <v>0</v>
      </c>
    </row>
    <row r="195" spans="1:70">
      <c r="A195" s="188" t="str">
        <f>IF(upload!$A195&lt;&gt;"", upload!A195, "")</f>
        <v xml:space="preserve">      </v>
      </c>
      <c r="B195" s="178" t="str">
        <f>IF(TRIM(upload!$A195)="", "", upload!B195)</f>
        <v/>
      </c>
      <c r="C195" s="178" t="str">
        <f>IF(TRIM(upload!$A195)="", "", upload!C195)</f>
        <v/>
      </c>
      <c r="D195" s="178" t="str">
        <f>IF(TRIM(upload!$A195)="", "", upload!D195)</f>
        <v/>
      </c>
      <c r="E195" s="178" t="str">
        <f>IF(TRIM(upload!$A195)="", "", upload!E195)</f>
        <v/>
      </c>
      <c r="F195" s="178" t="str">
        <f>IF(TRIM(upload!$A195)="", "", upload!F195)</f>
        <v/>
      </c>
      <c r="G195" s="178" t="str">
        <f>IF(TRIM(upload!$A195)="", "", upload!G195)</f>
        <v/>
      </c>
      <c r="H195" s="178" t="str">
        <f>IF(TRIM(upload!$A195)="", "", upload!H195)</f>
        <v/>
      </c>
      <c r="I195" s="178" t="str">
        <f>IF(TRIM(upload!$A195)="", "", upload!I195)</f>
        <v/>
      </c>
      <c r="J195" s="178" t="str">
        <f>IF(TRIM(upload!$A195)="", "", upload!J195)</f>
        <v/>
      </c>
      <c r="K195" s="178" t="str">
        <f>IF(TRIM(upload!$A195)="", "", upload!K195)</f>
        <v/>
      </c>
      <c r="L195" s="178" t="str">
        <f>IF(TRIM(upload!$A195)="", "", upload!L195)</f>
        <v/>
      </c>
      <c r="M195" s="178" t="str">
        <f>IF(TRIM(upload!$A195)="", "", upload!M195)</f>
        <v/>
      </c>
      <c r="N195" s="178" t="str">
        <f>IF(TRIM(upload!$A195)="", "", upload!N195)</f>
        <v/>
      </c>
      <c r="O195" s="178" t="str">
        <f>IF(TRIM(upload!$A195)="", "", upload!O195)</f>
        <v/>
      </c>
      <c r="P195" s="178" t="str">
        <f>IF(TRIM(upload!$A195)="", "", upload!P195)</f>
        <v/>
      </c>
      <c r="Q195" s="178" t="str">
        <f>IF(TRIM(upload!$A195)="", "", upload!Q195)</f>
        <v/>
      </c>
      <c r="R195" s="178" t="str">
        <f>IF(TRIM(upload!$A195)="", "", upload!R195)</f>
        <v/>
      </c>
      <c r="S195" s="178" t="str">
        <f>IF(TRIM(upload!$A195)="", "", upload!S195)</f>
        <v/>
      </c>
      <c r="T195" s="178" t="str">
        <f>IF(TRIM(upload!$A195)="", "", upload!T195)</f>
        <v/>
      </c>
      <c r="U195" s="178" t="str">
        <f>IF(TRIM(upload!$A195)="", "", upload!U195)</f>
        <v/>
      </c>
      <c r="V195" s="178" t="str">
        <f>IF(TRIM(upload!$A195)="", "", upload!V195)</f>
        <v/>
      </c>
      <c r="W195" s="178" t="str">
        <f>IF(TRIM(upload!$A195)="", "", upload!W195)</f>
        <v/>
      </c>
      <c r="X195" s="178" t="str">
        <f>IF(TRIM(upload!$A195)="", "", upload!X195)</f>
        <v/>
      </c>
      <c r="Y195" s="178" t="str">
        <f>IF(TRIM(upload!$A195)="", "", upload!Y195)</f>
        <v/>
      </c>
      <c r="Z195" s="178" t="str">
        <f>IF(TRIM(upload!$A195)="", "", upload!Z195)</f>
        <v/>
      </c>
      <c r="AA195" s="178" t="str">
        <f>IF(TRIM(upload!$A195)="", "", upload!AA195)</f>
        <v/>
      </c>
      <c r="AB195" s="178" t="str">
        <f>IF(TRIM(upload!$A195)="", "", upload!AB195)</f>
        <v/>
      </c>
      <c r="AC195" s="178" t="str">
        <f>IF(TRIM(upload!$A195)="", "", upload!AC195)</f>
        <v/>
      </c>
      <c r="AD195" s="178" t="str">
        <f>IF(TRIM(upload!$A195)="", "", upload!AD195)</f>
        <v/>
      </c>
      <c r="AE195" s="178" t="str">
        <f>IF(TRIM(upload!$A195)="", "", upload!AE195)</f>
        <v/>
      </c>
      <c r="AF195" s="178" t="str">
        <f>IF(TRIM(upload!$A195)="", "", upload!AF195)</f>
        <v/>
      </c>
      <c r="AG195" s="178" t="str">
        <f>IF(TRIM(upload!$A195)="", "", upload!AG195)</f>
        <v/>
      </c>
      <c r="AH195" s="178" t="str">
        <f>IF(TRIM(upload!$A195)="", "", upload!AH195)</f>
        <v/>
      </c>
      <c r="AI195" s="178" t="str">
        <f>IF(TRIM(upload!$A195)="", "", upload!AI195)</f>
        <v/>
      </c>
      <c r="AJ195" s="178" t="str">
        <f>IF(TRIM(upload!$A195)="", "", upload!AJ195)</f>
        <v/>
      </c>
      <c r="AK195" s="178" t="str">
        <f>IF(TRIM(upload!$A195)="", "", upload!AK195)</f>
        <v/>
      </c>
      <c r="AL195" s="178" t="str">
        <f>IF(TRIM(upload!$A195)="", "", upload!AL195)</f>
        <v/>
      </c>
      <c r="AM195" s="178" t="str">
        <f>IF(TRIM(upload!$A195)="", "", upload!AM195)</f>
        <v/>
      </c>
      <c r="AN195" s="178" t="str">
        <f>IF(TRIM(upload!$A195)="", "", upload!AN195)</f>
        <v/>
      </c>
      <c r="AO195" s="178" t="str">
        <f>IF(TRIM(upload!$A195)="", "", upload!AO195)</f>
        <v/>
      </c>
      <c r="AP195" s="178" t="str">
        <f>IF(TRIM(upload!$A195)="", "", upload!AP195)</f>
        <v/>
      </c>
      <c r="AQ195" s="178" t="str">
        <f>IF(TRIM(upload!$A195)="", "", upload!AQ195)</f>
        <v/>
      </c>
      <c r="AR195" s="178" t="str">
        <f>IF(TRIM(upload!$A195)="", "", upload!AR195)</f>
        <v/>
      </c>
      <c r="AS195" s="178" t="str">
        <f>IF(TRIM(upload!$A195)="", "", upload!AS195)</f>
        <v/>
      </c>
      <c r="AT195" s="178" t="str">
        <f>IF(TRIM(upload!$A195)="", "", upload!AT195)</f>
        <v/>
      </c>
      <c r="AU195" s="178" t="str">
        <f>IF(TRIM(upload!$A195)="", "", upload!AU195)</f>
        <v/>
      </c>
      <c r="AV195" s="178" t="str">
        <f>IF(TRIM(upload!$A195)="", "", upload!AV195)</f>
        <v/>
      </c>
      <c r="AW195" s="178" t="str">
        <f>IF(TRIM(upload!$A195)="", "", upload!AW195)</f>
        <v/>
      </c>
      <c r="AX195" s="178" t="str">
        <f>IF(TRIM(upload!$A195)="", "", upload!AX195)</f>
        <v/>
      </c>
      <c r="AY195" s="178" t="str">
        <f>IF(TRIM(upload!$A195)="", "", upload!AY195)</f>
        <v/>
      </c>
      <c r="AZ195" s="178" t="str">
        <f>IF(TRIM(upload!$A195)="", "", upload!AZ195)</f>
        <v/>
      </c>
      <c r="BA195" s="178" t="str">
        <f>IF(TRIM(upload!$A195)="", "", upload!BA195)</f>
        <v/>
      </c>
      <c r="BB195" s="178" t="str">
        <f>IF(TRIM(upload!$A195)="", "", upload!BB195)</f>
        <v/>
      </c>
      <c r="BC195" s="178" t="str">
        <f>IF(TRIM(upload!$A195)="", "", upload!BC195)</f>
        <v/>
      </c>
      <c r="BD195" s="178" t="str">
        <f>IF(TRIM(upload!$A195)="", "", upload!BD195)</f>
        <v/>
      </c>
      <c r="BE195" s="178" t="str">
        <f>IF(TRIM(upload!$A195)="", "", upload!BE195)</f>
        <v/>
      </c>
      <c r="BF195" s="178" t="str">
        <f>IF(TRIM(upload!$A195)="", "", upload!BF195)</f>
        <v/>
      </c>
      <c r="BG195" s="178" t="str">
        <f>IF(TRIM(upload!$A195)="", "", upload!BG195)</f>
        <v/>
      </c>
      <c r="BH195" s="178" t="str">
        <f>IF(TRIM(upload!$A195)="", "", upload!BH195)</f>
        <v/>
      </c>
      <c r="BI195" s="178" t="str">
        <f>IF(TRIM(upload!$A195)="", "", upload!BI195)</f>
        <v/>
      </c>
      <c r="BJ195" s="178" t="str">
        <f>IF(TRIM(upload!$A195)="", "", upload!BJ195)</f>
        <v/>
      </c>
      <c r="BK195" s="178" t="str">
        <f>IF(TRIM(upload!$A195)="", "", upload!BK195)</f>
        <v/>
      </c>
      <c r="BL195" s="178" t="str">
        <f>IF(TRIM(upload!$A195)="", "", upload!BL195)</f>
        <v/>
      </c>
      <c r="BM195" s="178" t="str">
        <f>IF(TRIM(upload!$A195)="", "", upload!BM195)</f>
        <v/>
      </c>
      <c r="BN195" s="178" t="str">
        <f>IF(TRIM(upload!$A195)="", "", upload!BN195)</f>
        <v/>
      </c>
      <c r="BO195" s="178" t="str">
        <f>IF(TRIM(upload!$A195)="", "", upload!BO195)</f>
        <v/>
      </c>
      <c r="BP195" s="178" t="str">
        <f>IF(TRIM(upload!$A195)="", "", upload!BP195)</f>
        <v/>
      </c>
      <c r="BQ195" s="84"/>
      <c r="BR195" s="84">
        <f>IF(upload!$A195&lt;&gt;"", upload!BR195, "")</f>
        <v>0</v>
      </c>
    </row>
    <row r="196" spans="1:70">
      <c r="A196" s="188" t="str">
        <f>IF(upload!$A196&lt;&gt;"", upload!A196, "")</f>
        <v xml:space="preserve">      </v>
      </c>
      <c r="B196" s="178" t="str">
        <f>IF(TRIM(upload!$A196)="", "", upload!B196)</f>
        <v/>
      </c>
      <c r="C196" s="178" t="str">
        <f>IF(TRIM(upload!$A196)="", "", upload!C196)</f>
        <v/>
      </c>
      <c r="D196" s="178" t="str">
        <f>IF(TRIM(upload!$A196)="", "", upload!D196)</f>
        <v/>
      </c>
      <c r="E196" s="178" t="str">
        <f>IF(TRIM(upload!$A196)="", "", upload!E196)</f>
        <v/>
      </c>
      <c r="F196" s="178" t="str">
        <f>IF(TRIM(upload!$A196)="", "", upload!F196)</f>
        <v/>
      </c>
      <c r="G196" s="178" t="str">
        <f>IF(TRIM(upload!$A196)="", "", upload!G196)</f>
        <v/>
      </c>
      <c r="H196" s="178" t="str">
        <f>IF(TRIM(upload!$A196)="", "", upload!H196)</f>
        <v/>
      </c>
      <c r="I196" s="178" t="str">
        <f>IF(TRIM(upload!$A196)="", "", upload!I196)</f>
        <v/>
      </c>
      <c r="J196" s="178" t="str">
        <f>IF(TRIM(upload!$A196)="", "", upload!J196)</f>
        <v/>
      </c>
      <c r="K196" s="178" t="str">
        <f>IF(TRIM(upload!$A196)="", "", upload!K196)</f>
        <v/>
      </c>
      <c r="L196" s="178" t="str">
        <f>IF(TRIM(upload!$A196)="", "", upload!L196)</f>
        <v/>
      </c>
      <c r="M196" s="178" t="str">
        <f>IF(TRIM(upload!$A196)="", "", upload!M196)</f>
        <v/>
      </c>
      <c r="N196" s="178" t="str">
        <f>IF(TRIM(upload!$A196)="", "", upload!N196)</f>
        <v/>
      </c>
      <c r="O196" s="178" t="str">
        <f>IF(TRIM(upload!$A196)="", "", upload!O196)</f>
        <v/>
      </c>
      <c r="P196" s="178" t="str">
        <f>IF(TRIM(upload!$A196)="", "", upload!P196)</f>
        <v/>
      </c>
      <c r="Q196" s="178" t="str">
        <f>IF(TRIM(upload!$A196)="", "", upload!Q196)</f>
        <v/>
      </c>
      <c r="R196" s="178" t="str">
        <f>IF(TRIM(upload!$A196)="", "", upload!R196)</f>
        <v/>
      </c>
      <c r="S196" s="178" t="str">
        <f>IF(TRIM(upload!$A196)="", "", upload!S196)</f>
        <v/>
      </c>
      <c r="T196" s="178" t="str">
        <f>IF(TRIM(upload!$A196)="", "", upload!T196)</f>
        <v/>
      </c>
      <c r="U196" s="178" t="str">
        <f>IF(TRIM(upload!$A196)="", "", upload!U196)</f>
        <v/>
      </c>
      <c r="V196" s="178" t="str">
        <f>IF(TRIM(upload!$A196)="", "", upload!V196)</f>
        <v/>
      </c>
      <c r="W196" s="178" t="str">
        <f>IF(TRIM(upload!$A196)="", "", upload!W196)</f>
        <v/>
      </c>
      <c r="X196" s="178" t="str">
        <f>IF(TRIM(upload!$A196)="", "", upload!X196)</f>
        <v/>
      </c>
      <c r="Y196" s="178" t="str">
        <f>IF(TRIM(upload!$A196)="", "", upload!Y196)</f>
        <v/>
      </c>
      <c r="Z196" s="178" t="str">
        <f>IF(TRIM(upload!$A196)="", "", upload!Z196)</f>
        <v/>
      </c>
      <c r="AA196" s="178" t="str">
        <f>IF(TRIM(upload!$A196)="", "", upload!AA196)</f>
        <v/>
      </c>
      <c r="AB196" s="178" t="str">
        <f>IF(TRIM(upload!$A196)="", "", upload!AB196)</f>
        <v/>
      </c>
      <c r="AC196" s="178" t="str">
        <f>IF(TRIM(upload!$A196)="", "", upload!AC196)</f>
        <v/>
      </c>
      <c r="AD196" s="178" t="str">
        <f>IF(TRIM(upload!$A196)="", "", upload!AD196)</f>
        <v/>
      </c>
      <c r="AE196" s="178" t="str">
        <f>IF(TRIM(upload!$A196)="", "", upload!AE196)</f>
        <v/>
      </c>
      <c r="AF196" s="178" t="str">
        <f>IF(TRIM(upload!$A196)="", "", upload!AF196)</f>
        <v/>
      </c>
      <c r="AG196" s="178" t="str">
        <f>IF(TRIM(upload!$A196)="", "", upload!AG196)</f>
        <v/>
      </c>
      <c r="AH196" s="178" t="str">
        <f>IF(TRIM(upload!$A196)="", "", upload!AH196)</f>
        <v/>
      </c>
      <c r="AI196" s="178" t="str">
        <f>IF(TRIM(upload!$A196)="", "", upload!AI196)</f>
        <v/>
      </c>
      <c r="AJ196" s="178" t="str">
        <f>IF(TRIM(upload!$A196)="", "", upload!AJ196)</f>
        <v/>
      </c>
      <c r="AK196" s="178" t="str">
        <f>IF(TRIM(upload!$A196)="", "", upload!AK196)</f>
        <v/>
      </c>
      <c r="AL196" s="178" t="str">
        <f>IF(TRIM(upload!$A196)="", "", upload!AL196)</f>
        <v/>
      </c>
      <c r="AM196" s="178" t="str">
        <f>IF(TRIM(upload!$A196)="", "", upload!AM196)</f>
        <v/>
      </c>
      <c r="AN196" s="178" t="str">
        <f>IF(TRIM(upload!$A196)="", "", upload!AN196)</f>
        <v/>
      </c>
      <c r="AO196" s="178" t="str">
        <f>IF(TRIM(upload!$A196)="", "", upload!AO196)</f>
        <v/>
      </c>
      <c r="AP196" s="178" t="str">
        <f>IF(TRIM(upload!$A196)="", "", upload!AP196)</f>
        <v/>
      </c>
      <c r="AQ196" s="178" t="str">
        <f>IF(TRIM(upload!$A196)="", "", upload!AQ196)</f>
        <v/>
      </c>
      <c r="AR196" s="178" t="str">
        <f>IF(TRIM(upload!$A196)="", "", upload!AR196)</f>
        <v/>
      </c>
      <c r="AS196" s="178" t="str">
        <f>IF(TRIM(upload!$A196)="", "", upload!AS196)</f>
        <v/>
      </c>
      <c r="AT196" s="178" t="str">
        <f>IF(TRIM(upload!$A196)="", "", upload!AT196)</f>
        <v/>
      </c>
      <c r="AU196" s="178" t="str">
        <f>IF(TRIM(upload!$A196)="", "", upload!AU196)</f>
        <v/>
      </c>
      <c r="AV196" s="178" t="str">
        <f>IF(TRIM(upload!$A196)="", "", upload!AV196)</f>
        <v/>
      </c>
      <c r="AW196" s="178" t="str">
        <f>IF(TRIM(upload!$A196)="", "", upload!AW196)</f>
        <v/>
      </c>
      <c r="AX196" s="178" t="str">
        <f>IF(TRIM(upload!$A196)="", "", upload!AX196)</f>
        <v/>
      </c>
      <c r="AY196" s="178" t="str">
        <f>IF(TRIM(upload!$A196)="", "", upload!AY196)</f>
        <v/>
      </c>
      <c r="AZ196" s="178" t="str">
        <f>IF(TRIM(upload!$A196)="", "", upload!AZ196)</f>
        <v/>
      </c>
      <c r="BA196" s="178" t="str">
        <f>IF(TRIM(upload!$A196)="", "", upload!BA196)</f>
        <v/>
      </c>
      <c r="BB196" s="178" t="str">
        <f>IF(TRIM(upload!$A196)="", "", upload!BB196)</f>
        <v/>
      </c>
      <c r="BC196" s="178" t="str">
        <f>IF(TRIM(upload!$A196)="", "", upload!BC196)</f>
        <v/>
      </c>
      <c r="BD196" s="178" t="str">
        <f>IF(TRIM(upload!$A196)="", "", upload!BD196)</f>
        <v/>
      </c>
      <c r="BE196" s="178" t="str">
        <f>IF(TRIM(upload!$A196)="", "", upload!BE196)</f>
        <v/>
      </c>
      <c r="BF196" s="178" t="str">
        <f>IF(TRIM(upload!$A196)="", "", upload!BF196)</f>
        <v/>
      </c>
      <c r="BG196" s="178" t="str">
        <f>IF(TRIM(upload!$A196)="", "", upload!BG196)</f>
        <v/>
      </c>
      <c r="BH196" s="178" t="str">
        <f>IF(TRIM(upload!$A196)="", "", upload!BH196)</f>
        <v/>
      </c>
      <c r="BI196" s="178" t="str">
        <f>IF(TRIM(upload!$A196)="", "", upload!BI196)</f>
        <v/>
      </c>
      <c r="BJ196" s="178" t="str">
        <f>IF(TRIM(upload!$A196)="", "", upload!BJ196)</f>
        <v/>
      </c>
      <c r="BK196" s="178" t="str">
        <f>IF(TRIM(upload!$A196)="", "", upload!BK196)</f>
        <v/>
      </c>
      <c r="BL196" s="178" t="str">
        <f>IF(TRIM(upload!$A196)="", "", upload!BL196)</f>
        <v/>
      </c>
      <c r="BM196" s="178" t="str">
        <f>IF(TRIM(upload!$A196)="", "", upload!BM196)</f>
        <v/>
      </c>
      <c r="BN196" s="178" t="str">
        <f>IF(TRIM(upload!$A196)="", "", upload!BN196)</f>
        <v/>
      </c>
      <c r="BO196" s="178" t="str">
        <f>IF(TRIM(upload!$A196)="", "", upload!BO196)</f>
        <v/>
      </c>
      <c r="BP196" s="178" t="str">
        <f>IF(TRIM(upload!$A196)="", "", upload!BP196)</f>
        <v/>
      </c>
      <c r="BQ196" s="84"/>
      <c r="BR196" s="84">
        <f>IF(upload!$A196&lt;&gt;"", upload!BR196, "")</f>
        <v>0</v>
      </c>
    </row>
    <row r="197" spans="1:70">
      <c r="A197" s="188" t="str">
        <f>IF(upload!$A197&lt;&gt;"", upload!A197, "")</f>
        <v xml:space="preserve">      </v>
      </c>
      <c r="B197" s="178" t="str">
        <f>IF(TRIM(upload!$A197)="", "", upload!B197)</f>
        <v/>
      </c>
      <c r="C197" s="178" t="str">
        <f>IF(TRIM(upload!$A197)="", "", upload!C197)</f>
        <v/>
      </c>
      <c r="D197" s="178" t="str">
        <f>IF(TRIM(upload!$A197)="", "", upload!D197)</f>
        <v/>
      </c>
      <c r="E197" s="178" t="str">
        <f>IF(TRIM(upload!$A197)="", "", upload!E197)</f>
        <v/>
      </c>
      <c r="F197" s="178" t="str">
        <f>IF(TRIM(upload!$A197)="", "", upload!F197)</f>
        <v/>
      </c>
      <c r="G197" s="178" t="str">
        <f>IF(TRIM(upload!$A197)="", "", upload!G197)</f>
        <v/>
      </c>
      <c r="H197" s="178" t="str">
        <f>IF(TRIM(upload!$A197)="", "", upload!H197)</f>
        <v/>
      </c>
      <c r="I197" s="178" t="str">
        <f>IF(TRIM(upload!$A197)="", "", upload!I197)</f>
        <v/>
      </c>
      <c r="J197" s="178" t="str">
        <f>IF(TRIM(upload!$A197)="", "", upload!J197)</f>
        <v/>
      </c>
      <c r="K197" s="178" t="str">
        <f>IF(TRIM(upload!$A197)="", "", upload!K197)</f>
        <v/>
      </c>
      <c r="L197" s="178" t="str">
        <f>IF(TRIM(upload!$A197)="", "", upload!L197)</f>
        <v/>
      </c>
      <c r="M197" s="178" t="str">
        <f>IF(TRIM(upload!$A197)="", "", upload!M197)</f>
        <v/>
      </c>
      <c r="N197" s="178" t="str">
        <f>IF(TRIM(upload!$A197)="", "", upload!N197)</f>
        <v/>
      </c>
      <c r="O197" s="178" t="str">
        <f>IF(TRIM(upload!$A197)="", "", upload!O197)</f>
        <v/>
      </c>
      <c r="P197" s="178" t="str">
        <f>IF(TRIM(upload!$A197)="", "", upload!P197)</f>
        <v/>
      </c>
      <c r="Q197" s="178" t="str">
        <f>IF(TRIM(upload!$A197)="", "", upload!Q197)</f>
        <v/>
      </c>
      <c r="R197" s="178" t="str">
        <f>IF(TRIM(upload!$A197)="", "", upload!R197)</f>
        <v/>
      </c>
      <c r="S197" s="178" t="str">
        <f>IF(TRIM(upload!$A197)="", "", upload!S197)</f>
        <v/>
      </c>
      <c r="T197" s="178" t="str">
        <f>IF(TRIM(upload!$A197)="", "", upload!T197)</f>
        <v/>
      </c>
      <c r="U197" s="178" t="str">
        <f>IF(TRIM(upload!$A197)="", "", upload!U197)</f>
        <v/>
      </c>
      <c r="V197" s="178" t="str">
        <f>IF(TRIM(upload!$A197)="", "", upload!V197)</f>
        <v/>
      </c>
      <c r="W197" s="178" t="str">
        <f>IF(TRIM(upload!$A197)="", "", upload!W197)</f>
        <v/>
      </c>
      <c r="X197" s="178" t="str">
        <f>IF(TRIM(upload!$A197)="", "", upload!X197)</f>
        <v/>
      </c>
      <c r="Y197" s="178" t="str">
        <f>IF(TRIM(upload!$A197)="", "", upload!Y197)</f>
        <v/>
      </c>
      <c r="Z197" s="178" t="str">
        <f>IF(TRIM(upload!$A197)="", "", upload!Z197)</f>
        <v/>
      </c>
      <c r="AA197" s="178" t="str">
        <f>IF(TRIM(upload!$A197)="", "", upload!AA197)</f>
        <v/>
      </c>
      <c r="AB197" s="178" t="str">
        <f>IF(TRIM(upload!$A197)="", "", upload!AB197)</f>
        <v/>
      </c>
      <c r="AC197" s="178" t="str">
        <f>IF(TRIM(upload!$A197)="", "", upload!AC197)</f>
        <v/>
      </c>
      <c r="AD197" s="178" t="str">
        <f>IF(TRIM(upload!$A197)="", "", upload!AD197)</f>
        <v/>
      </c>
      <c r="AE197" s="178" t="str">
        <f>IF(TRIM(upload!$A197)="", "", upload!AE197)</f>
        <v/>
      </c>
      <c r="AF197" s="178" t="str">
        <f>IF(TRIM(upload!$A197)="", "", upload!AF197)</f>
        <v/>
      </c>
      <c r="AG197" s="178" t="str">
        <f>IF(TRIM(upload!$A197)="", "", upload!AG197)</f>
        <v/>
      </c>
      <c r="AH197" s="178" t="str">
        <f>IF(TRIM(upload!$A197)="", "", upload!AH197)</f>
        <v/>
      </c>
      <c r="AI197" s="178" t="str">
        <f>IF(TRIM(upload!$A197)="", "", upload!AI197)</f>
        <v/>
      </c>
      <c r="AJ197" s="178" t="str">
        <f>IF(TRIM(upload!$A197)="", "", upload!AJ197)</f>
        <v/>
      </c>
      <c r="AK197" s="178" t="str">
        <f>IF(TRIM(upload!$A197)="", "", upload!AK197)</f>
        <v/>
      </c>
      <c r="AL197" s="178" t="str">
        <f>IF(TRIM(upload!$A197)="", "", upload!AL197)</f>
        <v/>
      </c>
      <c r="AM197" s="178" t="str">
        <f>IF(TRIM(upload!$A197)="", "", upload!AM197)</f>
        <v/>
      </c>
      <c r="AN197" s="178" t="str">
        <f>IF(TRIM(upload!$A197)="", "", upload!AN197)</f>
        <v/>
      </c>
      <c r="AO197" s="178" t="str">
        <f>IF(TRIM(upload!$A197)="", "", upload!AO197)</f>
        <v/>
      </c>
      <c r="AP197" s="178" t="str">
        <f>IF(TRIM(upload!$A197)="", "", upload!AP197)</f>
        <v/>
      </c>
      <c r="AQ197" s="178" t="str">
        <f>IF(TRIM(upload!$A197)="", "", upload!AQ197)</f>
        <v/>
      </c>
      <c r="AR197" s="178" t="str">
        <f>IF(TRIM(upload!$A197)="", "", upload!AR197)</f>
        <v/>
      </c>
      <c r="AS197" s="178" t="str">
        <f>IF(TRIM(upload!$A197)="", "", upload!AS197)</f>
        <v/>
      </c>
      <c r="AT197" s="178" t="str">
        <f>IF(TRIM(upload!$A197)="", "", upload!AT197)</f>
        <v/>
      </c>
      <c r="AU197" s="178" t="str">
        <f>IF(TRIM(upload!$A197)="", "", upload!AU197)</f>
        <v/>
      </c>
      <c r="AV197" s="178" t="str">
        <f>IF(TRIM(upload!$A197)="", "", upload!AV197)</f>
        <v/>
      </c>
      <c r="AW197" s="178" t="str">
        <f>IF(TRIM(upload!$A197)="", "", upload!AW197)</f>
        <v/>
      </c>
      <c r="AX197" s="178" t="str">
        <f>IF(TRIM(upload!$A197)="", "", upload!AX197)</f>
        <v/>
      </c>
      <c r="AY197" s="178" t="str">
        <f>IF(TRIM(upload!$A197)="", "", upload!AY197)</f>
        <v/>
      </c>
      <c r="AZ197" s="178" t="str">
        <f>IF(TRIM(upload!$A197)="", "", upload!AZ197)</f>
        <v/>
      </c>
      <c r="BA197" s="178" t="str">
        <f>IF(TRIM(upload!$A197)="", "", upload!BA197)</f>
        <v/>
      </c>
      <c r="BB197" s="178" t="str">
        <f>IF(TRIM(upload!$A197)="", "", upload!BB197)</f>
        <v/>
      </c>
      <c r="BC197" s="178" t="str">
        <f>IF(TRIM(upload!$A197)="", "", upload!BC197)</f>
        <v/>
      </c>
      <c r="BD197" s="178" t="str">
        <f>IF(TRIM(upload!$A197)="", "", upload!BD197)</f>
        <v/>
      </c>
      <c r="BE197" s="178" t="str">
        <f>IF(TRIM(upload!$A197)="", "", upload!BE197)</f>
        <v/>
      </c>
      <c r="BF197" s="178" t="str">
        <f>IF(TRIM(upload!$A197)="", "", upload!BF197)</f>
        <v/>
      </c>
      <c r="BG197" s="178" t="str">
        <f>IF(TRIM(upload!$A197)="", "", upload!BG197)</f>
        <v/>
      </c>
      <c r="BH197" s="178" t="str">
        <f>IF(TRIM(upload!$A197)="", "", upload!BH197)</f>
        <v/>
      </c>
      <c r="BI197" s="178" t="str">
        <f>IF(TRIM(upload!$A197)="", "", upload!BI197)</f>
        <v/>
      </c>
      <c r="BJ197" s="178" t="str">
        <f>IF(TRIM(upload!$A197)="", "", upload!BJ197)</f>
        <v/>
      </c>
      <c r="BK197" s="178" t="str">
        <f>IF(TRIM(upload!$A197)="", "", upload!BK197)</f>
        <v/>
      </c>
      <c r="BL197" s="178" t="str">
        <f>IF(TRIM(upload!$A197)="", "", upload!BL197)</f>
        <v/>
      </c>
      <c r="BM197" s="178" t="str">
        <f>IF(TRIM(upload!$A197)="", "", upload!BM197)</f>
        <v/>
      </c>
      <c r="BN197" s="178" t="str">
        <f>IF(TRIM(upload!$A197)="", "", upload!BN197)</f>
        <v/>
      </c>
      <c r="BO197" s="178" t="str">
        <f>IF(TRIM(upload!$A197)="", "", upload!BO197)</f>
        <v/>
      </c>
      <c r="BP197" s="178" t="str">
        <f>IF(TRIM(upload!$A197)="", "", upload!BP197)</f>
        <v/>
      </c>
      <c r="BQ197" s="84"/>
      <c r="BR197" s="84">
        <f>IF(upload!$A197&lt;&gt;"", upload!BR197, "")</f>
        <v>0</v>
      </c>
    </row>
    <row r="198" spans="1:70">
      <c r="A198" s="188" t="str">
        <f>IF(upload!$A198&lt;&gt;"", upload!A198, "")</f>
        <v xml:space="preserve">      </v>
      </c>
      <c r="B198" s="178" t="str">
        <f>IF(TRIM(upload!$A198)="", "", upload!B198)</f>
        <v/>
      </c>
      <c r="C198" s="178" t="str">
        <f>IF(TRIM(upload!$A198)="", "", upload!C198)</f>
        <v/>
      </c>
      <c r="D198" s="178" t="str">
        <f>IF(TRIM(upload!$A198)="", "", upload!D198)</f>
        <v/>
      </c>
      <c r="E198" s="178" t="str">
        <f>IF(TRIM(upload!$A198)="", "", upload!E198)</f>
        <v/>
      </c>
      <c r="F198" s="178" t="str">
        <f>IF(TRIM(upload!$A198)="", "", upload!F198)</f>
        <v/>
      </c>
      <c r="G198" s="178" t="str">
        <f>IF(TRIM(upload!$A198)="", "", upload!G198)</f>
        <v/>
      </c>
      <c r="H198" s="178" t="str">
        <f>IF(TRIM(upload!$A198)="", "", upload!H198)</f>
        <v/>
      </c>
      <c r="I198" s="178" t="str">
        <f>IF(TRIM(upload!$A198)="", "", upload!I198)</f>
        <v/>
      </c>
      <c r="J198" s="178" t="str">
        <f>IF(TRIM(upload!$A198)="", "", upload!J198)</f>
        <v/>
      </c>
      <c r="K198" s="178" t="str">
        <f>IF(TRIM(upload!$A198)="", "", upload!K198)</f>
        <v/>
      </c>
      <c r="L198" s="178" t="str">
        <f>IF(TRIM(upload!$A198)="", "", upload!L198)</f>
        <v/>
      </c>
      <c r="M198" s="178" t="str">
        <f>IF(TRIM(upload!$A198)="", "", upload!M198)</f>
        <v/>
      </c>
      <c r="N198" s="178" t="str">
        <f>IF(TRIM(upload!$A198)="", "", upload!N198)</f>
        <v/>
      </c>
      <c r="O198" s="178" t="str">
        <f>IF(TRIM(upload!$A198)="", "", upload!O198)</f>
        <v/>
      </c>
      <c r="P198" s="178" t="str">
        <f>IF(TRIM(upload!$A198)="", "", upload!P198)</f>
        <v/>
      </c>
      <c r="Q198" s="178" t="str">
        <f>IF(TRIM(upload!$A198)="", "", upload!Q198)</f>
        <v/>
      </c>
      <c r="R198" s="178" t="str">
        <f>IF(TRIM(upload!$A198)="", "", upload!R198)</f>
        <v/>
      </c>
      <c r="S198" s="178" t="str">
        <f>IF(TRIM(upload!$A198)="", "", upload!S198)</f>
        <v/>
      </c>
      <c r="T198" s="178" t="str">
        <f>IF(TRIM(upload!$A198)="", "", upload!T198)</f>
        <v/>
      </c>
      <c r="U198" s="178" t="str">
        <f>IF(TRIM(upload!$A198)="", "", upload!U198)</f>
        <v/>
      </c>
      <c r="V198" s="178" t="str">
        <f>IF(TRIM(upload!$A198)="", "", upload!V198)</f>
        <v/>
      </c>
      <c r="W198" s="178" t="str">
        <f>IF(TRIM(upload!$A198)="", "", upload!W198)</f>
        <v/>
      </c>
      <c r="X198" s="178" t="str">
        <f>IF(TRIM(upload!$A198)="", "", upload!X198)</f>
        <v/>
      </c>
      <c r="Y198" s="178" t="str">
        <f>IF(TRIM(upload!$A198)="", "", upload!Y198)</f>
        <v/>
      </c>
      <c r="Z198" s="178" t="str">
        <f>IF(TRIM(upload!$A198)="", "", upload!Z198)</f>
        <v/>
      </c>
      <c r="AA198" s="178" t="str">
        <f>IF(TRIM(upload!$A198)="", "", upload!AA198)</f>
        <v/>
      </c>
      <c r="AB198" s="178" t="str">
        <f>IF(TRIM(upload!$A198)="", "", upload!AB198)</f>
        <v/>
      </c>
      <c r="AC198" s="178" t="str">
        <f>IF(TRIM(upload!$A198)="", "", upload!AC198)</f>
        <v/>
      </c>
      <c r="AD198" s="178" t="str">
        <f>IF(TRIM(upload!$A198)="", "", upload!AD198)</f>
        <v/>
      </c>
      <c r="AE198" s="178" t="str">
        <f>IF(TRIM(upload!$A198)="", "", upload!AE198)</f>
        <v/>
      </c>
      <c r="AF198" s="178" t="str">
        <f>IF(TRIM(upload!$A198)="", "", upload!AF198)</f>
        <v/>
      </c>
      <c r="AG198" s="178" t="str">
        <f>IF(TRIM(upload!$A198)="", "", upload!AG198)</f>
        <v/>
      </c>
      <c r="AH198" s="178" t="str">
        <f>IF(TRIM(upload!$A198)="", "", upload!AH198)</f>
        <v/>
      </c>
      <c r="AI198" s="178" t="str">
        <f>IF(TRIM(upload!$A198)="", "", upload!AI198)</f>
        <v/>
      </c>
      <c r="AJ198" s="178" t="str">
        <f>IF(TRIM(upload!$A198)="", "", upload!AJ198)</f>
        <v/>
      </c>
      <c r="AK198" s="178" t="str">
        <f>IF(TRIM(upload!$A198)="", "", upload!AK198)</f>
        <v/>
      </c>
      <c r="AL198" s="178" t="str">
        <f>IF(TRIM(upload!$A198)="", "", upload!AL198)</f>
        <v/>
      </c>
      <c r="AM198" s="178" t="str">
        <f>IF(TRIM(upload!$A198)="", "", upload!AM198)</f>
        <v/>
      </c>
      <c r="AN198" s="178" t="str">
        <f>IF(TRIM(upload!$A198)="", "", upload!AN198)</f>
        <v/>
      </c>
      <c r="AO198" s="178" t="str">
        <f>IF(TRIM(upload!$A198)="", "", upload!AO198)</f>
        <v/>
      </c>
      <c r="AP198" s="178" t="str">
        <f>IF(TRIM(upload!$A198)="", "", upload!AP198)</f>
        <v/>
      </c>
      <c r="AQ198" s="178" t="str">
        <f>IF(TRIM(upload!$A198)="", "", upload!AQ198)</f>
        <v/>
      </c>
      <c r="AR198" s="178" t="str">
        <f>IF(TRIM(upload!$A198)="", "", upload!AR198)</f>
        <v/>
      </c>
      <c r="AS198" s="178" t="str">
        <f>IF(TRIM(upload!$A198)="", "", upload!AS198)</f>
        <v/>
      </c>
      <c r="AT198" s="178" t="str">
        <f>IF(TRIM(upload!$A198)="", "", upload!AT198)</f>
        <v/>
      </c>
      <c r="AU198" s="178" t="str">
        <f>IF(TRIM(upload!$A198)="", "", upload!AU198)</f>
        <v/>
      </c>
      <c r="AV198" s="178" t="str">
        <f>IF(TRIM(upload!$A198)="", "", upload!AV198)</f>
        <v/>
      </c>
      <c r="AW198" s="178" t="str">
        <f>IF(TRIM(upload!$A198)="", "", upload!AW198)</f>
        <v/>
      </c>
      <c r="AX198" s="178" t="str">
        <f>IF(TRIM(upload!$A198)="", "", upload!AX198)</f>
        <v/>
      </c>
      <c r="AY198" s="178" t="str">
        <f>IF(TRIM(upload!$A198)="", "", upload!AY198)</f>
        <v/>
      </c>
      <c r="AZ198" s="178" t="str">
        <f>IF(TRIM(upload!$A198)="", "", upload!AZ198)</f>
        <v/>
      </c>
      <c r="BA198" s="178" t="str">
        <f>IF(TRIM(upload!$A198)="", "", upload!BA198)</f>
        <v/>
      </c>
      <c r="BB198" s="178" t="str">
        <f>IF(TRIM(upload!$A198)="", "", upload!BB198)</f>
        <v/>
      </c>
      <c r="BC198" s="178" t="str">
        <f>IF(TRIM(upload!$A198)="", "", upload!BC198)</f>
        <v/>
      </c>
      <c r="BD198" s="178" t="str">
        <f>IF(TRIM(upload!$A198)="", "", upload!BD198)</f>
        <v/>
      </c>
      <c r="BE198" s="178" t="str">
        <f>IF(TRIM(upload!$A198)="", "", upload!BE198)</f>
        <v/>
      </c>
      <c r="BF198" s="178" t="str">
        <f>IF(TRIM(upload!$A198)="", "", upload!BF198)</f>
        <v/>
      </c>
      <c r="BG198" s="178" t="str">
        <f>IF(TRIM(upload!$A198)="", "", upload!BG198)</f>
        <v/>
      </c>
      <c r="BH198" s="178" t="str">
        <f>IF(TRIM(upload!$A198)="", "", upload!BH198)</f>
        <v/>
      </c>
      <c r="BI198" s="178" t="str">
        <f>IF(TRIM(upload!$A198)="", "", upload!BI198)</f>
        <v/>
      </c>
      <c r="BJ198" s="178" t="str">
        <f>IF(TRIM(upload!$A198)="", "", upload!BJ198)</f>
        <v/>
      </c>
      <c r="BK198" s="178" t="str">
        <f>IF(TRIM(upload!$A198)="", "", upload!BK198)</f>
        <v/>
      </c>
      <c r="BL198" s="178" t="str">
        <f>IF(TRIM(upload!$A198)="", "", upload!BL198)</f>
        <v/>
      </c>
      <c r="BM198" s="178" t="str">
        <f>IF(TRIM(upload!$A198)="", "", upload!BM198)</f>
        <v/>
      </c>
      <c r="BN198" s="178" t="str">
        <f>IF(TRIM(upload!$A198)="", "", upload!BN198)</f>
        <v/>
      </c>
      <c r="BO198" s="178" t="str">
        <f>IF(TRIM(upload!$A198)="", "", upload!BO198)</f>
        <v/>
      </c>
      <c r="BP198" s="178" t="str">
        <f>IF(TRIM(upload!$A198)="", "", upload!BP198)</f>
        <v/>
      </c>
      <c r="BQ198" s="84"/>
      <c r="BR198" s="84">
        <f>IF(upload!$A198&lt;&gt;"", upload!BR198, "")</f>
        <v>0</v>
      </c>
    </row>
    <row r="199" spans="1:70">
      <c r="A199" s="188" t="str">
        <f>IF(upload!$A199&lt;&gt;"", upload!A199, "")</f>
        <v xml:space="preserve">      </v>
      </c>
      <c r="B199" s="178" t="str">
        <f>IF(TRIM(upload!$A199)="", "", upload!B199)</f>
        <v/>
      </c>
      <c r="C199" s="178" t="str">
        <f>IF(TRIM(upload!$A199)="", "", upload!C199)</f>
        <v/>
      </c>
      <c r="D199" s="178" t="str">
        <f>IF(TRIM(upload!$A199)="", "", upload!D199)</f>
        <v/>
      </c>
      <c r="E199" s="178" t="str">
        <f>IF(TRIM(upload!$A199)="", "", upload!E199)</f>
        <v/>
      </c>
      <c r="F199" s="178" t="str">
        <f>IF(TRIM(upload!$A199)="", "", upload!F199)</f>
        <v/>
      </c>
      <c r="G199" s="178" t="str">
        <f>IF(TRIM(upload!$A199)="", "", upload!G199)</f>
        <v/>
      </c>
      <c r="H199" s="178" t="str">
        <f>IF(TRIM(upload!$A199)="", "", upload!H199)</f>
        <v/>
      </c>
      <c r="I199" s="178" t="str">
        <f>IF(TRIM(upload!$A199)="", "", upload!I199)</f>
        <v/>
      </c>
      <c r="J199" s="178" t="str">
        <f>IF(TRIM(upload!$A199)="", "", upload!J199)</f>
        <v/>
      </c>
      <c r="K199" s="178" t="str">
        <f>IF(TRIM(upload!$A199)="", "", upload!K199)</f>
        <v/>
      </c>
      <c r="L199" s="178" t="str">
        <f>IF(TRIM(upload!$A199)="", "", upload!L199)</f>
        <v/>
      </c>
      <c r="M199" s="178" t="str">
        <f>IF(TRIM(upload!$A199)="", "", upload!M199)</f>
        <v/>
      </c>
      <c r="N199" s="178" t="str">
        <f>IF(TRIM(upload!$A199)="", "", upload!N199)</f>
        <v/>
      </c>
      <c r="O199" s="178" t="str">
        <f>IF(TRIM(upload!$A199)="", "", upload!O199)</f>
        <v/>
      </c>
      <c r="P199" s="178" t="str">
        <f>IF(TRIM(upload!$A199)="", "", upload!P199)</f>
        <v/>
      </c>
      <c r="Q199" s="178" t="str">
        <f>IF(TRIM(upload!$A199)="", "", upload!Q199)</f>
        <v/>
      </c>
      <c r="R199" s="178" t="str">
        <f>IF(TRIM(upload!$A199)="", "", upload!R199)</f>
        <v/>
      </c>
      <c r="S199" s="178" t="str">
        <f>IF(TRIM(upload!$A199)="", "", upload!S199)</f>
        <v/>
      </c>
      <c r="T199" s="178" t="str">
        <f>IF(TRIM(upload!$A199)="", "", upload!T199)</f>
        <v/>
      </c>
      <c r="U199" s="178" t="str">
        <f>IF(TRIM(upload!$A199)="", "", upload!U199)</f>
        <v/>
      </c>
      <c r="V199" s="178" t="str">
        <f>IF(TRIM(upload!$A199)="", "", upload!V199)</f>
        <v/>
      </c>
      <c r="W199" s="178" t="str">
        <f>IF(TRIM(upload!$A199)="", "", upload!W199)</f>
        <v/>
      </c>
      <c r="X199" s="178" t="str">
        <f>IF(TRIM(upload!$A199)="", "", upload!X199)</f>
        <v/>
      </c>
      <c r="Y199" s="178" t="str">
        <f>IF(TRIM(upload!$A199)="", "", upload!Y199)</f>
        <v/>
      </c>
      <c r="Z199" s="178" t="str">
        <f>IF(TRIM(upload!$A199)="", "", upload!Z199)</f>
        <v/>
      </c>
      <c r="AA199" s="178" t="str">
        <f>IF(TRIM(upload!$A199)="", "", upload!AA199)</f>
        <v/>
      </c>
      <c r="AB199" s="178" t="str">
        <f>IF(TRIM(upload!$A199)="", "", upload!AB199)</f>
        <v/>
      </c>
      <c r="AC199" s="178" t="str">
        <f>IF(TRIM(upload!$A199)="", "", upload!AC199)</f>
        <v/>
      </c>
      <c r="AD199" s="178" t="str">
        <f>IF(TRIM(upload!$A199)="", "", upload!AD199)</f>
        <v/>
      </c>
      <c r="AE199" s="178" t="str">
        <f>IF(TRIM(upload!$A199)="", "", upload!AE199)</f>
        <v/>
      </c>
      <c r="AF199" s="178" t="str">
        <f>IF(TRIM(upload!$A199)="", "", upload!AF199)</f>
        <v/>
      </c>
      <c r="AG199" s="178" t="str">
        <f>IF(TRIM(upload!$A199)="", "", upload!AG199)</f>
        <v/>
      </c>
      <c r="AH199" s="178" t="str">
        <f>IF(TRIM(upload!$A199)="", "", upload!AH199)</f>
        <v/>
      </c>
      <c r="AI199" s="178" t="str">
        <f>IF(TRIM(upload!$A199)="", "", upload!AI199)</f>
        <v/>
      </c>
      <c r="AJ199" s="178" t="str">
        <f>IF(TRIM(upload!$A199)="", "", upload!AJ199)</f>
        <v/>
      </c>
      <c r="AK199" s="178" t="str">
        <f>IF(TRIM(upload!$A199)="", "", upload!AK199)</f>
        <v/>
      </c>
      <c r="AL199" s="178" t="str">
        <f>IF(TRIM(upload!$A199)="", "", upload!AL199)</f>
        <v/>
      </c>
      <c r="AM199" s="178" t="str">
        <f>IF(TRIM(upload!$A199)="", "", upload!AM199)</f>
        <v/>
      </c>
      <c r="AN199" s="178" t="str">
        <f>IF(TRIM(upload!$A199)="", "", upload!AN199)</f>
        <v/>
      </c>
      <c r="AO199" s="178" t="str">
        <f>IF(TRIM(upload!$A199)="", "", upload!AO199)</f>
        <v/>
      </c>
      <c r="AP199" s="178" t="str">
        <f>IF(TRIM(upload!$A199)="", "", upload!AP199)</f>
        <v/>
      </c>
      <c r="AQ199" s="178" t="str">
        <f>IF(TRIM(upload!$A199)="", "", upload!AQ199)</f>
        <v/>
      </c>
      <c r="AR199" s="178" t="str">
        <f>IF(TRIM(upload!$A199)="", "", upload!AR199)</f>
        <v/>
      </c>
      <c r="AS199" s="178" t="str">
        <f>IF(TRIM(upload!$A199)="", "", upload!AS199)</f>
        <v/>
      </c>
      <c r="AT199" s="178" t="str">
        <f>IF(TRIM(upload!$A199)="", "", upload!AT199)</f>
        <v/>
      </c>
      <c r="AU199" s="178" t="str">
        <f>IF(TRIM(upload!$A199)="", "", upload!AU199)</f>
        <v/>
      </c>
      <c r="AV199" s="178" t="str">
        <f>IF(TRIM(upload!$A199)="", "", upload!AV199)</f>
        <v/>
      </c>
      <c r="AW199" s="178" t="str">
        <f>IF(TRIM(upload!$A199)="", "", upload!AW199)</f>
        <v/>
      </c>
      <c r="AX199" s="178" t="str">
        <f>IF(TRIM(upload!$A199)="", "", upload!AX199)</f>
        <v/>
      </c>
      <c r="AY199" s="178" t="str">
        <f>IF(TRIM(upload!$A199)="", "", upload!AY199)</f>
        <v/>
      </c>
      <c r="AZ199" s="178" t="str">
        <f>IF(TRIM(upload!$A199)="", "", upload!AZ199)</f>
        <v/>
      </c>
      <c r="BA199" s="178" t="str">
        <f>IF(TRIM(upload!$A199)="", "", upload!BA199)</f>
        <v/>
      </c>
      <c r="BB199" s="178" t="str">
        <f>IF(TRIM(upload!$A199)="", "", upload!BB199)</f>
        <v/>
      </c>
      <c r="BC199" s="178" t="str">
        <f>IF(TRIM(upload!$A199)="", "", upload!BC199)</f>
        <v/>
      </c>
      <c r="BD199" s="178" t="str">
        <f>IF(TRIM(upload!$A199)="", "", upload!BD199)</f>
        <v/>
      </c>
      <c r="BE199" s="178" t="str">
        <f>IF(TRIM(upload!$A199)="", "", upload!BE199)</f>
        <v/>
      </c>
      <c r="BF199" s="178" t="str">
        <f>IF(TRIM(upload!$A199)="", "", upload!BF199)</f>
        <v/>
      </c>
      <c r="BG199" s="178" t="str">
        <f>IF(TRIM(upload!$A199)="", "", upload!BG199)</f>
        <v/>
      </c>
      <c r="BH199" s="178" t="str">
        <f>IF(TRIM(upload!$A199)="", "", upload!BH199)</f>
        <v/>
      </c>
      <c r="BI199" s="178" t="str">
        <f>IF(TRIM(upload!$A199)="", "", upload!BI199)</f>
        <v/>
      </c>
      <c r="BJ199" s="178" t="str">
        <f>IF(TRIM(upload!$A199)="", "", upload!BJ199)</f>
        <v/>
      </c>
      <c r="BK199" s="178" t="str">
        <f>IF(TRIM(upload!$A199)="", "", upload!BK199)</f>
        <v/>
      </c>
      <c r="BL199" s="178" t="str">
        <f>IF(TRIM(upload!$A199)="", "", upload!BL199)</f>
        <v/>
      </c>
      <c r="BM199" s="178" t="str">
        <f>IF(TRIM(upload!$A199)="", "", upload!BM199)</f>
        <v/>
      </c>
      <c r="BN199" s="178" t="str">
        <f>IF(TRIM(upload!$A199)="", "", upload!BN199)</f>
        <v/>
      </c>
      <c r="BO199" s="178" t="str">
        <f>IF(TRIM(upload!$A199)="", "", upload!BO199)</f>
        <v/>
      </c>
      <c r="BP199" s="178" t="str">
        <f>IF(TRIM(upload!$A199)="", "", upload!BP199)</f>
        <v/>
      </c>
      <c r="BQ199" s="84"/>
      <c r="BR199" s="84">
        <f>IF(upload!$A199&lt;&gt;"", upload!BR199, "")</f>
        <v>0</v>
      </c>
    </row>
    <row r="200" spans="1:70">
      <c r="A200" s="188" t="str">
        <f>IF(upload!$A200&lt;&gt;"", upload!A200, "")</f>
        <v xml:space="preserve">      </v>
      </c>
      <c r="B200" s="178" t="str">
        <f>IF(TRIM(upload!$A200)="", "", upload!B200)</f>
        <v/>
      </c>
      <c r="C200" s="178" t="str">
        <f>IF(TRIM(upload!$A200)="", "", upload!C200)</f>
        <v/>
      </c>
      <c r="D200" s="178" t="str">
        <f>IF(TRIM(upload!$A200)="", "", upload!D200)</f>
        <v/>
      </c>
      <c r="E200" s="178" t="str">
        <f>IF(TRIM(upload!$A200)="", "", upload!E200)</f>
        <v/>
      </c>
      <c r="F200" s="178" t="str">
        <f>IF(TRIM(upload!$A200)="", "", upload!F200)</f>
        <v/>
      </c>
      <c r="G200" s="178" t="str">
        <f>IF(TRIM(upload!$A200)="", "", upload!G200)</f>
        <v/>
      </c>
      <c r="H200" s="178" t="str">
        <f>IF(TRIM(upload!$A200)="", "", upload!H200)</f>
        <v/>
      </c>
      <c r="I200" s="178" t="str">
        <f>IF(TRIM(upload!$A200)="", "", upload!I200)</f>
        <v/>
      </c>
      <c r="J200" s="178" t="str">
        <f>IF(TRIM(upload!$A200)="", "", upload!J200)</f>
        <v/>
      </c>
      <c r="K200" s="178" t="str">
        <f>IF(TRIM(upload!$A200)="", "", upload!K200)</f>
        <v/>
      </c>
      <c r="L200" s="178" t="str">
        <f>IF(TRIM(upload!$A200)="", "", upload!L200)</f>
        <v/>
      </c>
      <c r="M200" s="178" t="str">
        <f>IF(TRIM(upload!$A200)="", "", upload!M200)</f>
        <v/>
      </c>
      <c r="N200" s="178" t="str">
        <f>IF(TRIM(upload!$A200)="", "", upload!N200)</f>
        <v/>
      </c>
      <c r="O200" s="178" t="str">
        <f>IF(TRIM(upload!$A200)="", "", upload!O200)</f>
        <v/>
      </c>
      <c r="P200" s="178" t="str">
        <f>IF(TRIM(upload!$A200)="", "", upload!P200)</f>
        <v/>
      </c>
      <c r="Q200" s="178" t="str">
        <f>IF(TRIM(upload!$A200)="", "", upload!Q200)</f>
        <v/>
      </c>
      <c r="R200" s="178" t="str">
        <f>IF(TRIM(upload!$A200)="", "", upload!R200)</f>
        <v/>
      </c>
      <c r="S200" s="178" t="str">
        <f>IF(TRIM(upload!$A200)="", "", upload!S200)</f>
        <v/>
      </c>
      <c r="T200" s="178" t="str">
        <f>IF(TRIM(upload!$A200)="", "", upload!T200)</f>
        <v/>
      </c>
      <c r="U200" s="178" t="str">
        <f>IF(TRIM(upload!$A200)="", "", upload!U200)</f>
        <v/>
      </c>
      <c r="V200" s="178" t="str">
        <f>IF(TRIM(upload!$A200)="", "", upload!V200)</f>
        <v/>
      </c>
      <c r="W200" s="178" t="str">
        <f>IF(TRIM(upload!$A200)="", "", upload!W200)</f>
        <v/>
      </c>
      <c r="X200" s="178" t="str">
        <f>IF(TRIM(upload!$A200)="", "", upload!X200)</f>
        <v/>
      </c>
      <c r="Y200" s="178" t="str">
        <f>IF(TRIM(upload!$A200)="", "", upload!Y200)</f>
        <v/>
      </c>
      <c r="Z200" s="178" t="str">
        <f>IF(TRIM(upload!$A200)="", "", upload!Z200)</f>
        <v/>
      </c>
      <c r="AA200" s="178" t="str">
        <f>IF(TRIM(upload!$A200)="", "", upload!AA200)</f>
        <v/>
      </c>
      <c r="AB200" s="178" t="str">
        <f>IF(TRIM(upload!$A200)="", "", upload!AB200)</f>
        <v/>
      </c>
      <c r="AC200" s="178" t="str">
        <f>IF(TRIM(upload!$A200)="", "", upload!AC200)</f>
        <v/>
      </c>
      <c r="AD200" s="178" t="str">
        <f>IF(TRIM(upload!$A200)="", "", upload!AD200)</f>
        <v/>
      </c>
      <c r="AE200" s="178" t="str">
        <f>IF(TRIM(upload!$A200)="", "", upload!AE200)</f>
        <v/>
      </c>
      <c r="AF200" s="178" t="str">
        <f>IF(TRIM(upload!$A200)="", "", upload!AF200)</f>
        <v/>
      </c>
      <c r="AG200" s="178" t="str">
        <f>IF(TRIM(upload!$A200)="", "", upload!AG200)</f>
        <v/>
      </c>
      <c r="AH200" s="178" t="str">
        <f>IF(TRIM(upload!$A200)="", "", upload!AH200)</f>
        <v/>
      </c>
      <c r="AI200" s="178" t="str">
        <f>IF(TRIM(upload!$A200)="", "", upload!AI200)</f>
        <v/>
      </c>
      <c r="AJ200" s="178" t="str">
        <f>IF(TRIM(upload!$A200)="", "", upload!AJ200)</f>
        <v/>
      </c>
      <c r="AK200" s="178" t="str">
        <f>IF(TRIM(upload!$A200)="", "", upload!AK200)</f>
        <v/>
      </c>
      <c r="AL200" s="178" t="str">
        <f>IF(TRIM(upload!$A200)="", "", upload!AL200)</f>
        <v/>
      </c>
      <c r="AM200" s="178" t="str">
        <f>IF(TRIM(upload!$A200)="", "", upload!AM200)</f>
        <v/>
      </c>
      <c r="AN200" s="178" t="str">
        <f>IF(TRIM(upload!$A200)="", "", upload!AN200)</f>
        <v/>
      </c>
      <c r="AO200" s="178" t="str">
        <f>IF(TRIM(upload!$A200)="", "", upload!AO200)</f>
        <v/>
      </c>
      <c r="AP200" s="178" t="str">
        <f>IF(TRIM(upload!$A200)="", "", upload!AP200)</f>
        <v/>
      </c>
      <c r="AQ200" s="178" t="str">
        <f>IF(TRIM(upload!$A200)="", "", upload!AQ200)</f>
        <v/>
      </c>
      <c r="AR200" s="178" t="str">
        <f>IF(TRIM(upload!$A200)="", "", upload!AR200)</f>
        <v/>
      </c>
      <c r="AS200" s="178" t="str">
        <f>IF(TRIM(upload!$A200)="", "", upload!AS200)</f>
        <v/>
      </c>
      <c r="AT200" s="178" t="str">
        <f>IF(TRIM(upload!$A200)="", "", upload!AT200)</f>
        <v/>
      </c>
      <c r="AU200" s="178" t="str">
        <f>IF(TRIM(upload!$A200)="", "", upload!AU200)</f>
        <v/>
      </c>
      <c r="AV200" s="178" t="str">
        <f>IF(TRIM(upload!$A200)="", "", upload!AV200)</f>
        <v/>
      </c>
      <c r="AW200" s="178" t="str">
        <f>IF(TRIM(upload!$A200)="", "", upload!AW200)</f>
        <v/>
      </c>
      <c r="AX200" s="178" t="str">
        <f>IF(TRIM(upload!$A200)="", "", upload!AX200)</f>
        <v/>
      </c>
      <c r="AY200" s="178" t="str">
        <f>IF(TRIM(upload!$A200)="", "", upload!AY200)</f>
        <v/>
      </c>
      <c r="AZ200" s="178" t="str">
        <f>IF(TRIM(upload!$A200)="", "", upload!AZ200)</f>
        <v/>
      </c>
      <c r="BA200" s="178" t="str">
        <f>IF(TRIM(upload!$A200)="", "", upload!BA200)</f>
        <v/>
      </c>
      <c r="BB200" s="178" t="str">
        <f>IF(TRIM(upload!$A200)="", "", upload!BB200)</f>
        <v/>
      </c>
      <c r="BC200" s="178" t="str">
        <f>IF(TRIM(upload!$A200)="", "", upload!BC200)</f>
        <v/>
      </c>
      <c r="BD200" s="178" t="str">
        <f>IF(TRIM(upload!$A200)="", "", upload!BD200)</f>
        <v/>
      </c>
      <c r="BE200" s="178" t="str">
        <f>IF(TRIM(upload!$A200)="", "", upload!BE200)</f>
        <v/>
      </c>
      <c r="BF200" s="178" t="str">
        <f>IF(TRIM(upload!$A200)="", "", upload!BF200)</f>
        <v/>
      </c>
      <c r="BG200" s="178" t="str">
        <f>IF(TRIM(upload!$A200)="", "", upload!BG200)</f>
        <v/>
      </c>
      <c r="BH200" s="178" t="str">
        <f>IF(TRIM(upload!$A200)="", "", upload!BH200)</f>
        <v/>
      </c>
      <c r="BI200" s="178" t="str">
        <f>IF(TRIM(upload!$A200)="", "", upload!BI200)</f>
        <v/>
      </c>
      <c r="BJ200" s="178" t="str">
        <f>IF(TRIM(upload!$A200)="", "", upload!BJ200)</f>
        <v/>
      </c>
      <c r="BK200" s="178" t="str">
        <f>IF(TRIM(upload!$A200)="", "", upload!BK200)</f>
        <v/>
      </c>
      <c r="BL200" s="178" t="str">
        <f>IF(TRIM(upload!$A200)="", "", upload!BL200)</f>
        <v/>
      </c>
      <c r="BM200" s="178" t="str">
        <f>IF(TRIM(upload!$A200)="", "", upload!BM200)</f>
        <v/>
      </c>
      <c r="BN200" s="178" t="str">
        <f>IF(TRIM(upload!$A200)="", "", upload!BN200)</f>
        <v/>
      </c>
      <c r="BO200" s="178" t="str">
        <f>IF(TRIM(upload!$A200)="", "", upload!BO200)</f>
        <v/>
      </c>
      <c r="BP200" s="178" t="str">
        <f>IF(TRIM(upload!$A200)="", "", upload!BP200)</f>
        <v/>
      </c>
      <c r="BQ200" s="84"/>
      <c r="BR200" s="84">
        <f>IF(upload!$A200&lt;&gt;"", upload!BR200, "")</f>
        <v>0</v>
      </c>
    </row>
    <row r="201" spans="1:70">
      <c r="A201" s="188" t="str">
        <f>IF(upload!$A201&lt;&gt;"", upload!A201, "")</f>
        <v xml:space="preserve">      </v>
      </c>
      <c r="B201" s="178" t="str">
        <f>IF(TRIM(upload!$A201)="", "", upload!B201)</f>
        <v/>
      </c>
      <c r="C201" s="178" t="str">
        <f>IF(TRIM(upload!$A201)="", "", upload!C201)</f>
        <v/>
      </c>
      <c r="D201" s="178" t="str">
        <f>IF(TRIM(upload!$A201)="", "", upload!D201)</f>
        <v/>
      </c>
      <c r="E201" s="178" t="str">
        <f>IF(TRIM(upload!$A201)="", "", upload!E201)</f>
        <v/>
      </c>
      <c r="F201" s="178" t="str">
        <f>IF(TRIM(upload!$A201)="", "", upload!F201)</f>
        <v/>
      </c>
      <c r="G201" s="178" t="str">
        <f>IF(TRIM(upload!$A201)="", "", upload!G201)</f>
        <v/>
      </c>
      <c r="H201" s="178" t="str">
        <f>IF(TRIM(upload!$A201)="", "", upload!H201)</f>
        <v/>
      </c>
      <c r="I201" s="178" t="str">
        <f>IF(TRIM(upload!$A201)="", "", upload!I201)</f>
        <v/>
      </c>
      <c r="J201" s="178" t="str">
        <f>IF(TRIM(upload!$A201)="", "", upload!J201)</f>
        <v/>
      </c>
      <c r="K201" s="178" t="str">
        <f>IF(TRIM(upload!$A201)="", "", upload!K201)</f>
        <v/>
      </c>
      <c r="L201" s="178" t="str">
        <f>IF(TRIM(upload!$A201)="", "", upload!L201)</f>
        <v/>
      </c>
      <c r="M201" s="178" t="str">
        <f>IF(TRIM(upload!$A201)="", "", upload!M201)</f>
        <v/>
      </c>
      <c r="N201" s="178" t="str">
        <f>IF(TRIM(upload!$A201)="", "", upload!N201)</f>
        <v/>
      </c>
      <c r="O201" s="178" t="str">
        <f>IF(TRIM(upload!$A201)="", "", upload!O201)</f>
        <v/>
      </c>
      <c r="P201" s="178" t="str">
        <f>IF(TRIM(upload!$A201)="", "", upload!P201)</f>
        <v/>
      </c>
      <c r="Q201" s="178" t="str">
        <f>IF(TRIM(upload!$A201)="", "", upload!Q201)</f>
        <v/>
      </c>
      <c r="R201" s="178" t="str">
        <f>IF(TRIM(upload!$A201)="", "", upload!R201)</f>
        <v/>
      </c>
      <c r="S201" s="178" t="str">
        <f>IF(TRIM(upload!$A201)="", "", upload!S201)</f>
        <v/>
      </c>
      <c r="T201" s="178" t="str">
        <f>IF(TRIM(upload!$A201)="", "", upload!T201)</f>
        <v/>
      </c>
      <c r="U201" s="178" t="str">
        <f>IF(TRIM(upload!$A201)="", "", upload!U201)</f>
        <v/>
      </c>
      <c r="V201" s="178" t="str">
        <f>IF(TRIM(upload!$A201)="", "", upload!V201)</f>
        <v/>
      </c>
      <c r="W201" s="178" t="str">
        <f>IF(TRIM(upload!$A201)="", "", upload!W201)</f>
        <v/>
      </c>
      <c r="X201" s="178" t="str">
        <f>IF(TRIM(upload!$A201)="", "", upload!X201)</f>
        <v/>
      </c>
      <c r="Y201" s="178" t="str">
        <f>IF(TRIM(upload!$A201)="", "", upload!Y201)</f>
        <v/>
      </c>
      <c r="Z201" s="178" t="str">
        <f>IF(TRIM(upload!$A201)="", "", upload!Z201)</f>
        <v/>
      </c>
      <c r="AA201" s="178" t="str">
        <f>IF(TRIM(upload!$A201)="", "", upload!AA201)</f>
        <v/>
      </c>
      <c r="AB201" s="178" t="str">
        <f>IF(TRIM(upload!$A201)="", "", upload!AB201)</f>
        <v/>
      </c>
      <c r="AC201" s="178" t="str">
        <f>IF(TRIM(upload!$A201)="", "", upload!AC201)</f>
        <v/>
      </c>
      <c r="AD201" s="178" t="str">
        <f>IF(TRIM(upload!$A201)="", "", upload!AD201)</f>
        <v/>
      </c>
      <c r="AE201" s="178" t="str">
        <f>IF(TRIM(upload!$A201)="", "", upload!AE201)</f>
        <v/>
      </c>
      <c r="AF201" s="178" t="str">
        <f>IF(TRIM(upload!$A201)="", "", upload!AF201)</f>
        <v/>
      </c>
      <c r="AG201" s="178" t="str">
        <f>IF(TRIM(upload!$A201)="", "", upload!AG201)</f>
        <v/>
      </c>
      <c r="AH201" s="178" t="str">
        <f>IF(TRIM(upload!$A201)="", "", upload!AH201)</f>
        <v/>
      </c>
      <c r="AI201" s="178" t="str">
        <f>IF(TRIM(upload!$A201)="", "", upload!AI201)</f>
        <v/>
      </c>
      <c r="AJ201" s="178" t="str">
        <f>IF(TRIM(upload!$A201)="", "", upload!AJ201)</f>
        <v/>
      </c>
      <c r="AK201" s="178" t="str">
        <f>IF(TRIM(upload!$A201)="", "", upload!AK201)</f>
        <v/>
      </c>
      <c r="AL201" s="178" t="str">
        <f>IF(TRIM(upload!$A201)="", "", upload!AL201)</f>
        <v/>
      </c>
      <c r="AM201" s="178" t="str">
        <f>IF(TRIM(upload!$A201)="", "", upload!AM201)</f>
        <v/>
      </c>
      <c r="AN201" s="178" t="str">
        <f>IF(TRIM(upload!$A201)="", "", upload!AN201)</f>
        <v/>
      </c>
      <c r="AO201" s="178" t="str">
        <f>IF(TRIM(upload!$A201)="", "", upload!AO201)</f>
        <v/>
      </c>
      <c r="AP201" s="178" t="str">
        <f>IF(TRIM(upload!$A201)="", "", upload!AP201)</f>
        <v/>
      </c>
      <c r="AQ201" s="178" t="str">
        <f>IF(TRIM(upload!$A201)="", "", upload!AQ201)</f>
        <v/>
      </c>
      <c r="AR201" s="178" t="str">
        <f>IF(TRIM(upload!$A201)="", "", upload!AR201)</f>
        <v/>
      </c>
      <c r="AS201" s="178" t="str">
        <f>IF(TRIM(upload!$A201)="", "", upload!AS201)</f>
        <v/>
      </c>
      <c r="AT201" s="178" t="str">
        <f>IF(TRIM(upload!$A201)="", "", upload!AT201)</f>
        <v/>
      </c>
      <c r="AU201" s="178" t="str">
        <f>IF(TRIM(upload!$A201)="", "", upload!AU201)</f>
        <v/>
      </c>
      <c r="AV201" s="178" t="str">
        <f>IF(TRIM(upload!$A201)="", "", upload!AV201)</f>
        <v/>
      </c>
      <c r="AW201" s="178" t="str">
        <f>IF(TRIM(upload!$A201)="", "", upload!AW201)</f>
        <v/>
      </c>
      <c r="AX201" s="178" t="str">
        <f>IF(TRIM(upload!$A201)="", "", upload!AX201)</f>
        <v/>
      </c>
      <c r="AY201" s="178" t="str">
        <f>IF(TRIM(upload!$A201)="", "", upload!AY201)</f>
        <v/>
      </c>
      <c r="AZ201" s="178" t="str">
        <f>IF(TRIM(upload!$A201)="", "", upload!AZ201)</f>
        <v/>
      </c>
      <c r="BA201" s="178" t="str">
        <f>IF(TRIM(upload!$A201)="", "", upload!BA201)</f>
        <v/>
      </c>
      <c r="BB201" s="178" t="str">
        <f>IF(TRIM(upload!$A201)="", "", upload!BB201)</f>
        <v/>
      </c>
      <c r="BC201" s="178" t="str">
        <f>IF(TRIM(upload!$A201)="", "", upload!BC201)</f>
        <v/>
      </c>
      <c r="BD201" s="178" t="str">
        <f>IF(TRIM(upload!$A201)="", "", upload!BD201)</f>
        <v/>
      </c>
      <c r="BE201" s="178" t="str">
        <f>IF(TRIM(upload!$A201)="", "", upload!BE201)</f>
        <v/>
      </c>
      <c r="BF201" s="178" t="str">
        <f>IF(TRIM(upload!$A201)="", "", upload!BF201)</f>
        <v/>
      </c>
      <c r="BG201" s="178" t="str">
        <f>IF(TRIM(upload!$A201)="", "", upload!BG201)</f>
        <v/>
      </c>
      <c r="BH201" s="178" t="str">
        <f>IF(TRIM(upload!$A201)="", "", upload!BH201)</f>
        <v/>
      </c>
      <c r="BI201" s="178" t="str">
        <f>IF(TRIM(upload!$A201)="", "", upload!BI201)</f>
        <v/>
      </c>
      <c r="BJ201" s="178" t="str">
        <f>IF(TRIM(upload!$A201)="", "", upload!BJ201)</f>
        <v/>
      </c>
      <c r="BK201" s="178" t="str">
        <f>IF(TRIM(upload!$A201)="", "", upload!BK201)</f>
        <v/>
      </c>
      <c r="BL201" s="178" t="str">
        <f>IF(TRIM(upload!$A201)="", "", upload!BL201)</f>
        <v/>
      </c>
      <c r="BM201" s="178" t="str">
        <f>IF(TRIM(upload!$A201)="", "", upload!BM201)</f>
        <v/>
      </c>
      <c r="BN201" s="178" t="str">
        <f>IF(TRIM(upload!$A201)="", "", upload!BN201)</f>
        <v/>
      </c>
      <c r="BO201" s="178" t="str">
        <f>IF(TRIM(upload!$A201)="", "", upload!BO201)</f>
        <v/>
      </c>
      <c r="BP201" s="178" t="str">
        <f>IF(TRIM(upload!$A201)="", "", upload!BP201)</f>
        <v/>
      </c>
      <c r="BQ201" s="84"/>
      <c r="BR201" s="84">
        <f>IF(upload!$A201&lt;&gt;"", upload!BR201, "")</f>
        <v>0</v>
      </c>
    </row>
    <row r="202" spans="1:70">
      <c r="A202" s="188" t="str">
        <f>IF(upload!$A202&lt;&gt;"", upload!A202, "")</f>
        <v xml:space="preserve">      </v>
      </c>
      <c r="B202" s="178" t="str">
        <f>IF(TRIM(upload!$A202)="", "", upload!B202)</f>
        <v/>
      </c>
      <c r="C202" s="178" t="str">
        <f>IF(TRIM(upload!$A202)="", "", upload!C202)</f>
        <v/>
      </c>
      <c r="D202" s="178" t="str">
        <f>IF(TRIM(upload!$A202)="", "", upload!D202)</f>
        <v/>
      </c>
      <c r="E202" s="178" t="str">
        <f>IF(TRIM(upload!$A202)="", "", upload!E202)</f>
        <v/>
      </c>
      <c r="F202" s="178" t="str">
        <f>IF(TRIM(upload!$A202)="", "", upload!F202)</f>
        <v/>
      </c>
      <c r="G202" s="178" t="str">
        <f>IF(TRIM(upload!$A202)="", "", upload!G202)</f>
        <v/>
      </c>
      <c r="H202" s="178" t="str">
        <f>IF(TRIM(upload!$A202)="", "", upload!H202)</f>
        <v/>
      </c>
      <c r="I202" s="178" t="str">
        <f>IF(TRIM(upload!$A202)="", "", upload!I202)</f>
        <v/>
      </c>
      <c r="J202" s="178" t="str">
        <f>IF(TRIM(upload!$A202)="", "", upload!J202)</f>
        <v/>
      </c>
      <c r="K202" s="178" t="str">
        <f>IF(TRIM(upload!$A202)="", "", upload!K202)</f>
        <v/>
      </c>
      <c r="L202" s="178" t="str">
        <f>IF(TRIM(upload!$A202)="", "", upload!L202)</f>
        <v/>
      </c>
      <c r="M202" s="178" t="str">
        <f>IF(TRIM(upload!$A202)="", "", upload!M202)</f>
        <v/>
      </c>
      <c r="N202" s="178" t="str">
        <f>IF(TRIM(upload!$A202)="", "", upload!N202)</f>
        <v/>
      </c>
      <c r="O202" s="178" t="str">
        <f>IF(TRIM(upload!$A202)="", "", upload!O202)</f>
        <v/>
      </c>
      <c r="P202" s="178" t="str">
        <f>IF(TRIM(upload!$A202)="", "", upload!P202)</f>
        <v/>
      </c>
      <c r="Q202" s="178" t="str">
        <f>IF(TRIM(upload!$A202)="", "", upload!Q202)</f>
        <v/>
      </c>
      <c r="R202" s="178" t="str">
        <f>IF(TRIM(upload!$A202)="", "", upload!R202)</f>
        <v/>
      </c>
      <c r="S202" s="178" t="str">
        <f>IF(TRIM(upload!$A202)="", "", upload!S202)</f>
        <v/>
      </c>
      <c r="T202" s="178" t="str">
        <f>IF(TRIM(upload!$A202)="", "", upload!T202)</f>
        <v/>
      </c>
      <c r="U202" s="178" t="str">
        <f>IF(TRIM(upload!$A202)="", "", upload!U202)</f>
        <v/>
      </c>
      <c r="V202" s="178" t="str">
        <f>IF(TRIM(upload!$A202)="", "", upload!V202)</f>
        <v/>
      </c>
      <c r="W202" s="178" t="str">
        <f>IF(TRIM(upload!$A202)="", "", upload!W202)</f>
        <v/>
      </c>
      <c r="X202" s="178" t="str">
        <f>IF(TRIM(upload!$A202)="", "", upload!X202)</f>
        <v/>
      </c>
      <c r="Y202" s="178" t="str">
        <f>IF(TRIM(upload!$A202)="", "", upload!Y202)</f>
        <v/>
      </c>
      <c r="Z202" s="178" t="str">
        <f>IF(TRIM(upload!$A202)="", "", upload!Z202)</f>
        <v/>
      </c>
      <c r="AA202" s="178" t="str">
        <f>IF(TRIM(upload!$A202)="", "", upload!AA202)</f>
        <v/>
      </c>
      <c r="AB202" s="178" t="str">
        <f>IF(TRIM(upload!$A202)="", "", upload!AB202)</f>
        <v/>
      </c>
      <c r="AC202" s="178" t="str">
        <f>IF(TRIM(upload!$A202)="", "", upload!AC202)</f>
        <v/>
      </c>
      <c r="AD202" s="178" t="str">
        <f>IF(TRIM(upload!$A202)="", "", upload!AD202)</f>
        <v/>
      </c>
      <c r="AE202" s="178" t="str">
        <f>IF(TRIM(upload!$A202)="", "", upload!AE202)</f>
        <v/>
      </c>
      <c r="AF202" s="178" t="str">
        <f>IF(TRIM(upload!$A202)="", "", upload!AF202)</f>
        <v/>
      </c>
      <c r="AG202" s="178" t="str">
        <f>IF(TRIM(upload!$A202)="", "", upload!AG202)</f>
        <v/>
      </c>
      <c r="AH202" s="178" t="str">
        <f>IF(TRIM(upload!$A202)="", "", upload!AH202)</f>
        <v/>
      </c>
      <c r="AI202" s="178" t="str">
        <f>IF(TRIM(upload!$A202)="", "", upload!AI202)</f>
        <v/>
      </c>
      <c r="AJ202" s="178" t="str">
        <f>IF(TRIM(upload!$A202)="", "", upload!AJ202)</f>
        <v/>
      </c>
      <c r="AK202" s="178" t="str">
        <f>IF(TRIM(upload!$A202)="", "", upload!AK202)</f>
        <v/>
      </c>
      <c r="AL202" s="178" t="str">
        <f>IF(TRIM(upload!$A202)="", "", upload!AL202)</f>
        <v/>
      </c>
      <c r="AM202" s="178" t="str">
        <f>IF(TRIM(upload!$A202)="", "", upload!AM202)</f>
        <v/>
      </c>
      <c r="AN202" s="178" t="str">
        <f>IF(TRIM(upload!$A202)="", "", upload!AN202)</f>
        <v/>
      </c>
      <c r="AO202" s="178" t="str">
        <f>IF(TRIM(upload!$A202)="", "", upload!AO202)</f>
        <v/>
      </c>
      <c r="AP202" s="178" t="str">
        <f>IF(TRIM(upload!$A202)="", "", upload!AP202)</f>
        <v/>
      </c>
      <c r="AQ202" s="178" t="str">
        <f>IF(TRIM(upload!$A202)="", "", upload!AQ202)</f>
        <v/>
      </c>
      <c r="AR202" s="178" t="str">
        <f>IF(TRIM(upload!$A202)="", "", upload!AR202)</f>
        <v/>
      </c>
      <c r="AS202" s="178" t="str">
        <f>IF(TRIM(upload!$A202)="", "", upload!AS202)</f>
        <v/>
      </c>
      <c r="AT202" s="178" t="str">
        <f>IF(TRIM(upload!$A202)="", "", upload!AT202)</f>
        <v/>
      </c>
      <c r="AU202" s="178" t="str">
        <f>IF(TRIM(upload!$A202)="", "", upload!AU202)</f>
        <v/>
      </c>
      <c r="AV202" s="178" t="str">
        <f>IF(TRIM(upload!$A202)="", "", upload!AV202)</f>
        <v/>
      </c>
      <c r="AW202" s="178" t="str">
        <f>IF(TRIM(upload!$A202)="", "", upload!AW202)</f>
        <v/>
      </c>
      <c r="AX202" s="178" t="str">
        <f>IF(TRIM(upload!$A202)="", "", upload!AX202)</f>
        <v/>
      </c>
      <c r="AY202" s="178" t="str">
        <f>IF(TRIM(upload!$A202)="", "", upload!AY202)</f>
        <v/>
      </c>
      <c r="AZ202" s="178" t="str">
        <f>IF(TRIM(upload!$A202)="", "", upload!AZ202)</f>
        <v/>
      </c>
      <c r="BA202" s="178" t="str">
        <f>IF(TRIM(upload!$A202)="", "", upload!BA202)</f>
        <v/>
      </c>
      <c r="BB202" s="178" t="str">
        <f>IF(TRIM(upload!$A202)="", "", upload!BB202)</f>
        <v/>
      </c>
      <c r="BC202" s="178" t="str">
        <f>IF(TRIM(upload!$A202)="", "", upload!BC202)</f>
        <v/>
      </c>
      <c r="BD202" s="178" t="str">
        <f>IF(TRIM(upload!$A202)="", "", upload!BD202)</f>
        <v/>
      </c>
      <c r="BE202" s="178" t="str">
        <f>IF(TRIM(upload!$A202)="", "", upload!BE202)</f>
        <v/>
      </c>
      <c r="BF202" s="178" t="str">
        <f>IF(TRIM(upload!$A202)="", "", upload!BF202)</f>
        <v/>
      </c>
      <c r="BG202" s="178" t="str">
        <f>IF(TRIM(upload!$A202)="", "", upload!BG202)</f>
        <v/>
      </c>
      <c r="BH202" s="178" t="str">
        <f>IF(TRIM(upload!$A202)="", "", upload!BH202)</f>
        <v/>
      </c>
      <c r="BI202" s="178" t="str">
        <f>IF(TRIM(upload!$A202)="", "", upload!BI202)</f>
        <v/>
      </c>
      <c r="BJ202" s="178" t="str">
        <f>IF(TRIM(upload!$A202)="", "", upload!BJ202)</f>
        <v/>
      </c>
      <c r="BK202" s="178" t="str">
        <f>IF(TRIM(upload!$A202)="", "", upload!BK202)</f>
        <v/>
      </c>
      <c r="BL202" s="178" t="str">
        <f>IF(TRIM(upload!$A202)="", "", upload!BL202)</f>
        <v/>
      </c>
      <c r="BM202" s="178" t="str">
        <f>IF(TRIM(upload!$A202)="", "", upload!BM202)</f>
        <v/>
      </c>
      <c r="BN202" s="178" t="str">
        <f>IF(TRIM(upload!$A202)="", "", upload!BN202)</f>
        <v/>
      </c>
      <c r="BO202" s="178" t="str">
        <f>IF(TRIM(upload!$A202)="", "", upload!BO202)</f>
        <v/>
      </c>
      <c r="BP202" s="178" t="str">
        <f>IF(TRIM(upload!$A202)="", "", upload!BP202)</f>
        <v/>
      </c>
      <c r="BQ202" s="84"/>
      <c r="BR202" s="84">
        <f>IF(upload!$A202&lt;&gt;"", upload!BR202, "")</f>
        <v>0</v>
      </c>
    </row>
    <row r="203" spans="1:70">
      <c r="A203" s="188" t="str">
        <f>IF(upload!$A203&lt;&gt;"", upload!A203, "")</f>
        <v xml:space="preserve">      </v>
      </c>
      <c r="B203" s="178" t="str">
        <f>IF(TRIM(upload!$A203)="", "", upload!B203)</f>
        <v/>
      </c>
      <c r="C203" s="178" t="str">
        <f>IF(TRIM(upload!$A203)="", "", upload!C203)</f>
        <v/>
      </c>
      <c r="D203" s="178" t="str">
        <f>IF(TRIM(upload!$A203)="", "", upload!D203)</f>
        <v/>
      </c>
      <c r="E203" s="178" t="str">
        <f>IF(TRIM(upload!$A203)="", "", upload!E203)</f>
        <v/>
      </c>
      <c r="F203" s="178" t="str">
        <f>IF(TRIM(upload!$A203)="", "", upload!F203)</f>
        <v/>
      </c>
      <c r="G203" s="178" t="str">
        <f>IF(TRIM(upload!$A203)="", "", upload!G203)</f>
        <v/>
      </c>
      <c r="H203" s="178" t="str">
        <f>IF(TRIM(upload!$A203)="", "", upload!H203)</f>
        <v/>
      </c>
      <c r="I203" s="178" t="str">
        <f>IF(TRIM(upload!$A203)="", "", upload!I203)</f>
        <v/>
      </c>
      <c r="J203" s="178" t="str">
        <f>IF(TRIM(upload!$A203)="", "", upload!J203)</f>
        <v/>
      </c>
      <c r="K203" s="178" t="str">
        <f>IF(TRIM(upload!$A203)="", "", upload!K203)</f>
        <v/>
      </c>
      <c r="L203" s="178" t="str">
        <f>IF(TRIM(upload!$A203)="", "", upload!L203)</f>
        <v/>
      </c>
      <c r="M203" s="178" t="str">
        <f>IF(TRIM(upload!$A203)="", "", upload!M203)</f>
        <v/>
      </c>
      <c r="N203" s="178" t="str">
        <f>IF(TRIM(upload!$A203)="", "", upload!N203)</f>
        <v/>
      </c>
      <c r="O203" s="178" t="str">
        <f>IF(TRIM(upload!$A203)="", "", upload!O203)</f>
        <v/>
      </c>
      <c r="P203" s="178" t="str">
        <f>IF(TRIM(upload!$A203)="", "", upload!P203)</f>
        <v/>
      </c>
      <c r="Q203" s="178" t="str">
        <f>IF(TRIM(upload!$A203)="", "", upload!Q203)</f>
        <v/>
      </c>
      <c r="R203" s="178" t="str">
        <f>IF(TRIM(upload!$A203)="", "", upload!R203)</f>
        <v/>
      </c>
      <c r="S203" s="178" t="str">
        <f>IF(TRIM(upload!$A203)="", "", upload!S203)</f>
        <v/>
      </c>
      <c r="T203" s="178" t="str">
        <f>IF(TRIM(upload!$A203)="", "", upload!T203)</f>
        <v/>
      </c>
      <c r="U203" s="178" t="str">
        <f>IF(TRIM(upload!$A203)="", "", upload!U203)</f>
        <v/>
      </c>
      <c r="V203" s="178" t="str">
        <f>IF(TRIM(upload!$A203)="", "", upload!V203)</f>
        <v/>
      </c>
      <c r="W203" s="178" t="str">
        <f>IF(TRIM(upload!$A203)="", "", upload!W203)</f>
        <v/>
      </c>
      <c r="X203" s="178" t="str">
        <f>IF(TRIM(upload!$A203)="", "", upload!X203)</f>
        <v/>
      </c>
      <c r="Y203" s="178" t="str">
        <f>IF(TRIM(upload!$A203)="", "", upload!Y203)</f>
        <v/>
      </c>
      <c r="Z203" s="178" t="str">
        <f>IF(TRIM(upload!$A203)="", "", upload!Z203)</f>
        <v/>
      </c>
      <c r="AA203" s="178" t="str">
        <f>IF(TRIM(upload!$A203)="", "", upload!AA203)</f>
        <v/>
      </c>
      <c r="AB203" s="178" t="str">
        <f>IF(TRIM(upload!$A203)="", "", upload!AB203)</f>
        <v/>
      </c>
      <c r="AC203" s="178" t="str">
        <f>IF(TRIM(upload!$A203)="", "", upload!AC203)</f>
        <v/>
      </c>
      <c r="AD203" s="178" t="str">
        <f>IF(TRIM(upload!$A203)="", "", upload!AD203)</f>
        <v/>
      </c>
      <c r="AE203" s="178" t="str">
        <f>IF(TRIM(upload!$A203)="", "", upload!AE203)</f>
        <v/>
      </c>
      <c r="AF203" s="178" t="str">
        <f>IF(TRIM(upload!$A203)="", "", upload!AF203)</f>
        <v/>
      </c>
      <c r="AG203" s="178" t="str">
        <f>IF(TRIM(upload!$A203)="", "", upload!AG203)</f>
        <v/>
      </c>
      <c r="AH203" s="178" t="str">
        <f>IF(TRIM(upload!$A203)="", "", upload!AH203)</f>
        <v/>
      </c>
      <c r="AI203" s="178" t="str">
        <f>IF(TRIM(upload!$A203)="", "", upload!AI203)</f>
        <v/>
      </c>
      <c r="AJ203" s="178" t="str">
        <f>IF(TRIM(upload!$A203)="", "", upload!AJ203)</f>
        <v/>
      </c>
      <c r="AK203" s="178" t="str">
        <f>IF(TRIM(upload!$A203)="", "", upload!AK203)</f>
        <v/>
      </c>
      <c r="AL203" s="178" t="str">
        <f>IF(TRIM(upload!$A203)="", "", upload!AL203)</f>
        <v/>
      </c>
      <c r="AM203" s="178" t="str">
        <f>IF(TRIM(upload!$A203)="", "", upload!AM203)</f>
        <v/>
      </c>
      <c r="AN203" s="178" t="str">
        <f>IF(TRIM(upload!$A203)="", "", upload!AN203)</f>
        <v/>
      </c>
      <c r="AO203" s="178" t="str">
        <f>IF(TRIM(upload!$A203)="", "", upload!AO203)</f>
        <v/>
      </c>
      <c r="AP203" s="178" t="str">
        <f>IF(TRIM(upload!$A203)="", "", upload!AP203)</f>
        <v/>
      </c>
      <c r="AQ203" s="178" t="str">
        <f>IF(TRIM(upload!$A203)="", "", upload!AQ203)</f>
        <v/>
      </c>
      <c r="AR203" s="178" t="str">
        <f>IF(TRIM(upload!$A203)="", "", upload!AR203)</f>
        <v/>
      </c>
      <c r="AS203" s="178" t="str">
        <f>IF(TRIM(upload!$A203)="", "", upload!AS203)</f>
        <v/>
      </c>
      <c r="AT203" s="178" t="str">
        <f>IF(TRIM(upload!$A203)="", "", upload!AT203)</f>
        <v/>
      </c>
      <c r="AU203" s="178" t="str">
        <f>IF(TRIM(upload!$A203)="", "", upload!AU203)</f>
        <v/>
      </c>
      <c r="AV203" s="178" t="str">
        <f>IF(TRIM(upload!$A203)="", "", upload!AV203)</f>
        <v/>
      </c>
      <c r="AW203" s="178" t="str">
        <f>IF(TRIM(upload!$A203)="", "", upload!AW203)</f>
        <v/>
      </c>
      <c r="AX203" s="178" t="str">
        <f>IF(TRIM(upload!$A203)="", "", upload!AX203)</f>
        <v/>
      </c>
      <c r="AY203" s="178" t="str">
        <f>IF(TRIM(upload!$A203)="", "", upload!AY203)</f>
        <v/>
      </c>
      <c r="AZ203" s="178" t="str">
        <f>IF(TRIM(upload!$A203)="", "", upload!AZ203)</f>
        <v/>
      </c>
      <c r="BA203" s="178" t="str">
        <f>IF(TRIM(upload!$A203)="", "", upload!BA203)</f>
        <v/>
      </c>
      <c r="BB203" s="178" t="str">
        <f>IF(TRIM(upload!$A203)="", "", upload!BB203)</f>
        <v/>
      </c>
      <c r="BC203" s="178" t="str">
        <f>IF(TRIM(upload!$A203)="", "", upload!BC203)</f>
        <v/>
      </c>
      <c r="BD203" s="178" t="str">
        <f>IF(TRIM(upload!$A203)="", "", upload!BD203)</f>
        <v/>
      </c>
      <c r="BE203" s="178" t="str">
        <f>IF(TRIM(upload!$A203)="", "", upload!BE203)</f>
        <v/>
      </c>
      <c r="BF203" s="178" t="str">
        <f>IF(TRIM(upload!$A203)="", "", upload!BF203)</f>
        <v/>
      </c>
      <c r="BG203" s="178" t="str">
        <f>IF(TRIM(upload!$A203)="", "", upload!BG203)</f>
        <v/>
      </c>
      <c r="BH203" s="178" t="str">
        <f>IF(TRIM(upload!$A203)="", "", upload!BH203)</f>
        <v/>
      </c>
      <c r="BI203" s="178" t="str">
        <f>IF(TRIM(upload!$A203)="", "", upload!BI203)</f>
        <v/>
      </c>
      <c r="BJ203" s="178" t="str">
        <f>IF(TRIM(upload!$A203)="", "", upload!BJ203)</f>
        <v/>
      </c>
      <c r="BK203" s="178" t="str">
        <f>IF(TRIM(upload!$A203)="", "", upload!BK203)</f>
        <v/>
      </c>
      <c r="BL203" s="178" t="str">
        <f>IF(TRIM(upload!$A203)="", "", upload!BL203)</f>
        <v/>
      </c>
      <c r="BM203" s="178" t="str">
        <f>IF(TRIM(upload!$A203)="", "", upload!BM203)</f>
        <v/>
      </c>
      <c r="BN203" s="178" t="str">
        <f>IF(TRIM(upload!$A203)="", "", upload!BN203)</f>
        <v/>
      </c>
      <c r="BO203" s="178" t="str">
        <f>IF(TRIM(upload!$A203)="", "", upload!BO203)</f>
        <v/>
      </c>
      <c r="BP203" s="178" t="str">
        <f>IF(TRIM(upload!$A203)="", "", upload!BP203)</f>
        <v/>
      </c>
      <c r="BQ203" s="84"/>
      <c r="BR203" s="84">
        <f>IF(upload!$A203&lt;&gt;"", upload!BR203, "")</f>
        <v>0</v>
      </c>
    </row>
    <row r="204" spans="1:70">
      <c r="A204" s="188" t="str">
        <f>IF(upload!$A204&lt;&gt;"", upload!A204, "")</f>
        <v xml:space="preserve">      </v>
      </c>
      <c r="B204" s="178" t="str">
        <f>IF(TRIM(upload!$A204)="", "", upload!B204)</f>
        <v/>
      </c>
      <c r="C204" s="178" t="str">
        <f>IF(TRIM(upload!$A204)="", "", upload!C204)</f>
        <v/>
      </c>
      <c r="D204" s="178" t="str">
        <f>IF(TRIM(upload!$A204)="", "", upload!D204)</f>
        <v/>
      </c>
      <c r="E204" s="178" t="str">
        <f>IF(TRIM(upload!$A204)="", "", upload!E204)</f>
        <v/>
      </c>
      <c r="F204" s="178" t="str">
        <f>IF(TRIM(upload!$A204)="", "", upload!F204)</f>
        <v/>
      </c>
      <c r="G204" s="178" t="str">
        <f>IF(TRIM(upload!$A204)="", "", upload!G204)</f>
        <v/>
      </c>
      <c r="H204" s="178" t="str">
        <f>IF(TRIM(upload!$A204)="", "", upload!H204)</f>
        <v/>
      </c>
      <c r="I204" s="178" t="str">
        <f>IF(TRIM(upload!$A204)="", "", upload!I204)</f>
        <v/>
      </c>
      <c r="J204" s="178" t="str">
        <f>IF(TRIM(upload!$A204)="", "", upload!J204)</f>
        <v/>
      </c>
      <c r="K204" s="178" t="str">
        <f>IF(TRIM(upload!$A204)="", "", upload!K204)</f>
        <v/>
      </c>
      <c r="L204" s="178" t="str">
        <f>IF(TRIM(upload!$A204)="", "", upload!L204)</f>
        <v/>
      </c>
      <c r="M204" s="178" t="str">
        <f>IF(TRIM(upload!$A204)="", "", upload!M204)</f>
        <v/>
      </c>
      <c r="N204" s="178" t="str">
        <f>IF(TRIM(upload!$A204)="", "", upload!N204)</f>
        <v/>
      </c>
      <c r="O204" s="178" t="str">
        <f>IF(TRIM(upload!$A204)="", "", upload!O204)</f>
        <v/>
      </c>
      <c r="P204" s="178" t="str">
        <f>IF(TRIM(upload!$A204)="", "", upload!P204)</f>
        <v/>
      </c>
      <c r="Q204" s="178" t="str">
        <f>IF(TRIM(upload!$A204)="", "", upload!Q204)</f>
        <v/>
      </c>
      <c r="R204" s="178" t="str">
        <f>IF(TRIM(upload!$A204)="", "", upload!R204)</f>
        <v/>
      </c>
      <c r="S204" s="178" t="str">
        <f>IF(TRIM(upload!$A204)="", "", upload!S204)</f>
        <v/>
      </c>
      <c r="T204" s="178" t="str">
        <f>IF(TRIM(upload!$A204)="", "", upload!T204)</f>
        <v/>
      </c>
      <c r="U204" s="178" t="str">
        <f>IF(TRIM(upload!$A204)="", "", upload!U204)</f>
        <v/>
      </c>
      <c r="V204" s="178" t="str">
        <f>IF(TRIM(upload!$A204)="", "", upload!V204)</f>
        <v/>
      </c>
      <c r="W204" s="178" t="str">
        <f>IF(TRIM(upload!$A204)="", "", upload!W204)</f>
        <v/>
      </c>
      <c r="X204" s="178" t="str">
        <f>IF(TRIM(upload!$A204)="", "", upload!X204)</f>
        <v/>
      </c>
      <c r="Y204" s="178" t="str">
        <f>IF(TRIM(upload!$A204)="", "", upload!Y204)</f>
        <v/>
      </c>
      <c r="Z204" s="178" t="str">
        <f>IF(TRIM(upload!$A204)="", "", upload!Z204)</f>
        <v/>
      </c>
      <c r="AA204" s="178" t="str">
        <f>IF(TRIM(upload!$A204)="", "", upload!AA204)</f>
        <v/>
      </c>
      <c r="AB204" s="178" t="str">
        <f>IF(TRIM(upload!$A204)="", "", upload!AB204)</f>
        <v/>
      </c>
      <c r="AC204" s="178" t="str">
        <f>IF(TRIM(upload!$A204)="", "", upload!AC204)</f>
        <v/>
      </c>
      <c r="AD204" s="178" t="str">
        <f>IF(TRIM(upload!$A204)="", "", upload!AD204)</f>
        <v/>
      </c>
      <c r="AE204" s="178" t="str">
        <f>IF(TRIM(upload!$A204)="", "", upload!AE204)</f>
        <v/>
      </c>
      <c r="AF204" s="178" t="str">
        <f>IF(TRIM(upload!$A204)="", "", upload!AF204)</f>
        <v/>
      </c>
      <c r="AG204" s="178" t="str">
        <f>IF(TRIM(upload!$A204)="", "", upload!AG204)</f>
        <v/>
      </c>
      <c r="AH204" s="178" t="str">
        <f>IF(TRIM(upload!$A204)="", "", upload!AH204)</f>
        <v/>
      </c>
      <c r="AI204" s="178" t="str">
        <f>IF(TRIM(upload!$A204)="", "", upload!AI204)</f>
        <v/>
      </c>
      <c r="AJ204" s="178" t="str">
        <f>IF(TRIM(upload!$A204)="", "", upload!AJ204)</f>
        <v/>
      </c>
      <c r="AK204" s="178" t="str">
        <f>IF(TRIM(upload!$A204)="", "", upload!AK204)</f>
        <v/>
      </c>
      <c r="AL204" s="178" t="str">
        <f>IF(TRIM(upload!$A204)="", "", upload!AL204)</f>
        <v/>
      </c>
      <c r="AM204" s="178" t="str">
        <f>IF(TRIM(upload!$A204)="", "", upload!AM204)</f>
        <v/>
      </c>
      <c r="AN204" s="178" t="str">
        <f>IF(TRIM(upload!$A204)="", "", upload!AN204)</f>
        <v/>
      </c>
      <c r="AO204" s="178" t="str">
        <f>IF(TRIM(upload!$A204)="", "", upload!AO204)</f>
        <v/>
      </c>
      <c r="AP204" s="178" t="str">
        <f>IF(TRIM(upload!$A204)="", "", upload!AP204)</f>
        <v/>
      </c>
      <c r="AQ204" s="178" t="str">
        <f>IF(TRIM(upload!$A204)="", "", upload!AQ204)</f>
        <v/>
      </c>
      <c r="AR204" s="178" t="str">
        <f>IF(TRIM(upload!$A204)="", "", upload!AR204)</f>
        <v/>
      </c>
      <c r="AS204" s="178" t="str">
        <f>IF(TRIM(upload!$A204)="", "", upload!AS204)</f>
        <v/>
      </c>
      <c r="AT204" s="178" t="str">
        <f>IF(TRIM(upload!$A204)="", "", upload!AT204)</f>
        <v/>
      </c>
      <c r="AU204" s="178" t="str">
        <f>IF(TRIM(upload!$A204)="", "", upload!AU204)</f>
        <v/>
      </c>
      <c r="AV204" s="178" t="str">
        <f>IF(TRIM(upload!$A204)="", "", upload!AV204)</f>
        <v/>
      </c>
      <c r="AW204" s="178" t="str">
        <f>IF(TRIM(upload!$A204)="", "", upload!AW204)</f>
        <v/>
      </c>
      <c r="AX204" s="178" t="str">
        <f>IF(TRIM(upload!$A204)="", "", upload!AX204)</f>
        <v/>
      </c>
      <c r="AY204" s="178" t="str">
        <f>IF(TRIM(upload!$A204)="", "", upload!AY204)</f>
        <v/>
      </c>
      <c r="AZ204" s="178" t="str">
        <f>IF(TRIM(upload!$A204)="", "", upload!AZ204)</f>
        <v/>
      </c>
      <c r="BA204" s="178" t="str">
        <f>IF(TRIM(upload!$A204)="", "", upload!BA204)</f>
        <v/>
      </c>
      <c r="BB204" s="178" t="str">
        <f>IF(TRIM(upload!$A204)="", "", upload!BB204)</f>
        <v/>
      </c>
      <c r="BC204" s="178" t="str">
        <f>IF(TRIM(upload!$A204)="", "", upload!BC204)</f>
        <v/>
      </c>
      <c r="BD204" s="178" t="str">
        <f>IF(TRIM(upload!$A204)="", "", upload!BD204)</f>
        <v/>
      </c>
      <c r="BE204" s="178" t="str">
        <f>IF(TRIM(upload!$A204)="", "", upload!BE204)</f>
        <v/>
      </c>
      <c r="BF204" s="178" t="str">
        <f>IF(TRIM(upload!$A204)="", "", upload!BF204)</f>
        <v/>
      </c>
      <c r="BG204" s="178" t="str">
        <f>IF(TRIM(upload!$A204)="", "", upload!BG204)</f>
        <v/>
      </c>
      <c r="BH204" s="178" t="str">
        <f>IF(TRIM(upload!$A204)="", "", upload!BH204)</f>
        <v/>
      </c>
      <c r="BI204" s="178" t="str">
        <f>IF(TRIM(upload!$A204)="", "", upload!BI204)</f>
        <v/>
      </c>
      <c r="BJ204" s="178" t="str">
        <f>IF(TRIM(upload!$A204)="", "", upload!BJ204)</f>
        <v/>
      </c>
      <c r="BK204" s="178" t="str">
        <f>IF(TRIM(upload!$A204)="", "", upload!BK204)</f>
        <v/>
      </c>
      <c r="BL204" s="178" t="str">
        <f>IF(TRIM(upload!$A204)="", "", upload!BL204)</f>
        <v/>
      </c>
      <c r="BM204" s="178" t="str">
        <f>IF(TRIM(upload!$A204)="", "", upload!BM204)</f>
        <v/>
      </c>
      <c r="BN204" s="178" t="str">
        <f>IF(TRIM(upload!$A204)="", "", upload!BN204)</f>
        <v/>
      </c>
      <c r="BO204" s="178" t="str">
        <f>IF(TRIM(upload!$A204)="", "", upload!BO204)</f>
        <v/>
      </c>
      <c r="BP204" s="178" t="str">
        <f>IF(TRIM(upload!$A204)="", "", upload!BP204)</f>
        <v/>
      </c>
      <c r="BQ204" s="84"/>
      <c r="BR204" s="84">
        <f>IF(upload!$A204&lt;&gt;"", upload!BR204, "")</f>
        <v>0</v>
      </c>
    </row>
    <row r="205" spans="1:70">
      <c r="A205" s="188" t="str">
        <f>IF(upload!$A205&lt;&gt;"", upload!A205, "")</f>
        <v xml:space="preserve">      </v>
      </c>
      <c r="B205" s="178" t="str">
        <f>IF(TRIM(upload!$A205)="", "", upload!B205)</f>
        <v/>
      </c>
      <c r="C205" s="178" t="str">
        <f>IF(TRIM(upload!$A205)="", "", upload!C205)</f>
        <v/>
      </c>
      <c r="D205" s="178" t="str">
        <f>IF(TRIM(upload!$A205)="", "", upload!D205)</f>
        <v/>
      </c>
      <c r="E205" s="178" t="str">
        <f>IF(TRIM(upload!$A205)="", "", upload!E205)</f>
        <v/>
      </c>
      <c r="F205" s="178" t="str">
        <f>IF(TRIM(upload!$A205)="", "", upload!F205)</f>
        <v/>
      </c>
      <c r="G205" s="178" t="str">
        <f>IF(TRIM(upload!$A205)="", "", upload!G205)</f>
        <v/>
      </c>
      <c r="H205" s="178" t="str">
        <f>IF(TRIM(upload!$A205)="", "", upload!H205)</f>
        <v/>
      </c>
      <c r="I205" s="178" t="str">
        <f>IF(TRIM(upload!$A205)="", "", upload!I205)</f>
        <v/>
      </c>
      <c r="J205" s="178" t="str">
        <f>IF(TRIM(upload!$A205)="", "", upload!J205)</f>
        <v/>
      </c>
      <c r="K205" s="178" t="str">
        <f>IF(TRIM(upload!$A205)="", "", upload!K205)</f>
        <v/>
      </c>
      <c r="L205" s="178" t="str">
        <f>IF(TRIM(upload!$A205)="", "", upload!L205)</f>
        <v/>
      </c>
      <c r="M205" s="178" t="str">
        <f>IF(TRIM(upload!$A205)="", "", upload!M205)</f>
        <v/>
      </c>
      <c r="N205" s="178" t="str">
        <f>IF(TRIM(upload!$A205)="", "", upload!N205)</f>
        <v/>
      </c>
      <c r="O205" s="178" t="str">
        <f>IF(TRIM(upload!$A205)="", "", upload!O205)</f>
        <v/>
      </c>
      <c r="P205" s="178" t="str">
        <f>IF(TRIM(upload!$A205)="", "", upload!P205)</f>
        <v/>
      </c>
      <c r="Q205" s="178" t="str">
        <f>IF(TRIM(upload!$A205)="", "", upload!Q205)</f>
        <v/>
      </c>
      <c r="R205" s="178" t="str">
        <f>IF(TRIM(upload!$A205)="", "", upload!R205)</f>
        <v/>
      </c>
      <c r="S205" s="178" t="str">
        <f>IF(TRIM(upload!$A205)="", "", upload!S205)</f>
        <v/>
      </c>
      <c r="T205" s="178" t="str">
        <f>IF(TRIM(upload!$A205)="", "", upload!T205)</f>
        <v/>
      </c>
      <c r="U205" s="178" t="str">
        <f>IF(TRIM(upload!$A205)="", "", upload!U205)</f>
        <v/>
      </c>
      <c r="V205" s="178" t="str">
        <f>IF(TRIM(upload!$A205)="", "", upload!V205)</f>
        <v/>
      </c>
      <c r="W205" s="178" t="str">
        <f>IF(TRIM(upload!$A205)="", "", upload!W205)</f>
        <v/>
      </c>
      <c r="X205" s="178" t="str">
        <f>IF(TRIM(upload!$A205)="", "", upload!X205)</f>
        <v/>
      </c>
      <c r="Y205" s="178" t="str">
        <f>IF(TRIM(upload!$A205)="", "", upload!Y205)</f>
        <v/>
      </c>
      <c r="Z205" s="178" t="str">
        <f>IF(TRIM(upload!$A205)="", "", upload!Z205)</f>
        <v/>
      </c>
      <c r="AA205" s="178" t="str">
        <f>IF(TRIM(upload!$A205)="", "", upload!AA205)</f>
        <v/>
      </c>
      <c r="AB205" s="178" t="str">
        <f>IF(TRIM(upload!$A205)="", "", upload!AB205)</f>
        <v/>
      </c>
      <c r="AC205" s="178" t="str">
        <f>IF(TRIM(upload!$A205)="", "", upload!AC205)</f>
        <v/>
      </c>
      <c r="AD205" s="178" t="str">
        <f>IF(TRIM(upload!$A205)="", "", upload!AD205)</f>
        <v/>
      </c>
      <c r="AE205" s="178" t="str">
        <f>IF(TRIM(upload!$A205)="", "", upload!AE205)</f>
        <v/>
      </c>
      <c r="AF205" s="178" t="str">
        <f>IF(TRIM(upload!$A205)="", "", upload!AF205)</f>
        <v/>
      </c>
      <c r="AG205" s="178" t="str">
        <f>IF(TRIM(upload!$A205)="", "", upload!AG205)</f>
        <v/>
      </c>
      <c r="AH205" s="178" t="str">
        <f>IF(TRIM(upload!$A205)="", "", upload!AH205)</f>
        <v/>
      </c>
      <c r="AI205" s="178" t="str">
        <f>IF(TRIM(upload!$A205)="", "", upload!AI205)</f>
        <v/>
      </c>
      <c r="AJ205" s="178" t="str">
        <f>IF(TRIM(upload!$A205)="", "", upload!AJ205)</f>
        <v/>
      </c>
      <c r="AK205" s="178" t="str">
        <f>IF(TRIM(upload!$A205)="", "", upload!AK205)</f>
        <v/>
      </c>
      <c r="AL205" s="178" t="str">
        <f>IF(TRIM(upload!$A205)="", "", upload!AL205)</f>
        <v/>
      </c>
      <c r="AM205" s="178" t="str">
        <f>IF(TRIM(upload!$A205)="", "", upload!AM205)</f>
        <v/>
      </c>
      <c r="AN205" s="178" t="str">
        <f>IF(TRIM(upload!$A205)="", "", upload!AN205)</f>
        <v/>
      </c>
      <c r="AO205" s="178" t="str">
        <f>IF(TRIM(upload!$A205)="", "", upload!AO205)</f>
        <v/>
      </c>
      <c r="AP205" s="178" t="str">
        <f>IF(TRIM(upload!$A205)="", "", upload!AP205)</f>
        <v/>
      </c>
      <c r="AQ205" s="178" t="str">
        <f>IF(TRIM(upload!$A205)="", "", upload!AQ205)</f>
        <v/>
      </c>
      <c r="AR205" s="178" t="str">
        <f>IF(TRIM(upload!$A205)="", "", upload!AR205)</f>
        <v/>
      </c>
      <c r="AS205" s="178" t="str">
        <f>IF(TRIM(upload!$A205)="", "", upload!AS205)</f>
        <v/>
      </c>
      <c r="AT205" s="178" t="str">
        <f>IF(TRIM(upload!$A205)="", "", upload!AT205)</f>
        <v/>
      </c>
      <c r="AU205" s="178" t="str">
        <f>IF(TRIM(upload!$A205)="", "", upload!AU205)</f>
        <v/>
      </c>
      <c r="AV205" s="178" t="str">
        <f>IF(TRIM(upload!$A205)="", "", upload!AV205)</f>
        <v/>
      </c>
      <c r="AW205" s="178" t="str">
        <f>IF(TRIM(upload!$A205)="", "", upload!AW205)</f>
        <v/>
      </c>
      <c r="AX205" s="178" t="str">
        <f>IF(TRIM(upload!$A205)="", "", upload!AX205)</f>
        <v/>
      </c>
      <c r="AY205" s="178" t="str">
        <f>IF(TRIM(upload!$A205)="", "", upload!AY205)</f>
        <v/>
      </c>
      <c r="AZ205" s="178" t="str">
        <f>IF(TRIM(upload!$A205)="", "", upload!AZ205)</f>
        <v/>
      </c>
      <c r="BA205" s="178" t="str">
        <f>IF(TRIM(upload!$A205)="", "", upload!BA205)</f>
        <v/>
      </c>
      <c r="BB205" s="178" t="str">
        <f>IF(TRIM(upload!$A205)="", "", upload!BB205)</f>
        <v/>
      </c>
      <c r="BC205" s="178" t="str">
        <f>IF(TRIM(upload!$A205)="", "", upload!BC205)</f>
        <v/>
      </c>
      <c r="BD205" s="178" t="str">
        <f>IF(TRIM(upload!$A205)="", "", upload!BD205)</f>
        <v/>
      </c>
      <c r="BE205" s="178" t="str">
        <f>IF(TRIM(upload!$A205)="", "", upload!BE205)</f>
        <v/>
      </c>
      <c r="BF205" s="178" t="str">
        <f>IF(TRIM(upload!$A205)="", "", upload!BF205)</f>
        <v/>
      </c>
      <c r="BG205" s="178" t="str">
        <f>IF(TRIM(upload!$A205)="", "", upload!BG205)</f>
        <v/>
      </c>
      <c r="BH205" s="178" t="str">
        <f>IF(TRIM(upload!$A205)="", "", upload!BH205)</f>
        <v/>
      </c>
      <c r="BI205" s="178" t="str">
        <f>IF(TRIM(upload!$A205)="", "", upload!BI205)</f>
        <v/>
      </c>
      <c r="BJ205" s="178" t="str">
        <f>IF(TRIM(upload!$A205)="", "", upload!BJ205)</f>
        <v/>
      </c>
      <c r="BK205" s="178" t="str">
        <f>IF(TRIM(upload!$A205)="", "", upload!BK205)</f>
        <v/>
      </c>
      <c r="BL205" s="178" t="str">
        <f>IF(TRIM(upload!$A205)="", "", upload!BL205)</f>
        <v/>
      </c>
      <c r="BM205" s="178" t="str">
        <f>IF(TRIM(upload!$A205)="", "", upload!BM205)</f>
        <v/>
      </c>
      <c r="BN205" s="178" t="str">
        <f>IF(TRIM(upload!$A205)="", "", upload!BN205)</f>
        <v/>
      </c>
      <c r="BO205" s="178" t="str">
        <f>IF(TRIM(upload!$A205)="", "", upload!BO205)</f>
        <v/>
      </c>
      <c r="BP205" s="178" t="str">
        <f>IF(TRIM(upload!$A205)="", "", upload!BP205)</f>
        <v/>
      </c>
      <c r="BQ205" s="84"/>
      <c r="BR205" s="84">
        <f>IF(upload!$A205&lt;&gt;"", upload!BR205, "")</f>
        <v>0</v>
      </c>
    </row>
    <row r="206" spans="1:70">
      <c r="A206" s="188" t="str">
        <f>IF(upload!$A206&lt;&gt;"", upload!A206, "")</f>
        <v xml:space="preserve">      </v>
      </c>
      <c r="B206" s="178" t="str">
        <f>IF(TRIM(upload!$A206)="", "", upload!B206)</f>
        <v/>
      </c>
      <c r="C206" s="178" t="str">
        <f>IF(TRIM(upload!$A206)="", "", upload!C206)</f>
        <v/>
      </c>
      <c r="D206" s="178" t="str">
        <f>IF(TRIM(upload!$A206)="", "", upload!D206)</f>
        <v/>
      </c>
      <c r="E206" s="178" t="str">
        <f>IF(TRIM(upload!$A206)="", "", upload!E206)</f>
        <v/>
      </c>
      <c r="F206" s="178" t="str">
        <f>IF(TRIM(upload!$A206)="", "", upload!F206)</f>
        <v/>
      </c>
      <c r="G206" s="178" t="str">
        <f>IF(TRIM(upload!$A206)="", "", upload!G206)</f>
        <v/>
      </c>
      <c r="H206" s="178" t="str">
        <f>IF(TRIM(upload!$A206)="", "", upload!H206)</f>
        <v/>
      </c>
      <c r="I206" s="178" t="str">
        <f>IF(TRIM(upload!$A206)="", "", upload!I206)</f>
        <v/>
      </c>
      <c r="J206" s="178" t="str">
        <f>IF(TRIM(upload!$A206)="", "", upload!J206)</f>
        <v/>
      </c>
      <c r="K206" s="178" t="str">
        <f>IF(TRIM(upload!$A206)="", "", upload!K206)</f>
        <v/>
      </c>
      <c r="L206" s="178" t="str">
        <f>IF(TRIM(upload!$A206)="", "", upload!L206)</f>
        <v/>
      </c>
      <c r="M206" s="178" t="str">
        <f>IF(TRIM(upload!$A206)="", "", upload!M206)</f>
        <v/>
      </c>
      <c r="N206" s="178" t="str">
        <f>IF(TRIM(upload!$A206)="", "", upload!N206)</f>
        <v/>
      </c>
      <c r="O206" s="178" t="str">
        <f>IF(TRIM(upload!$A206)="", "", upload!O206)</f>
        <v/>
      </c>
      <c r="P206" s="178" t="str">
        <f>IF(TRIM(upload!$A206)="", "", upload!P206)</f>
        <v/>
      </c>
      <c r="Q206" s="178" t="str">
        <f>IF(TRIM(upload!$A206)="", "", upload!Q206)</f>
        <v/>
      </c>
      <c r="R206" s="178" t="str">
        <f>IF(TRIM(upload!$A206)="", "", upload!R206)</f>
        <v/>
      </c>
      <c r="S206" s="178" t="str">
        <f>IF(TRIM(upload!$A206)="", "", upload!S206)</f>
        <v/>
      </c>
      <c r="T206" s="178" t="str">
        <f>IF(TRIM(upload!$A206)="", "", upload!T206)</f>
        <v/>
      </c>
      <c r="U206" s="178" t="str">
        <f>IF(TRIM(upload!$A206)="", "", upload!U206)</f>
        <v/>
      </c>
      <c r="V206" s="178" t="str">
        <f>IF(TRIM(upload!$A206)="", "", upload!V206)</f>
        <v/>
      </c>
      <c r="W206" s="178" t="str">
        <f>IF(TRIM(upload!$A206)="", "", upload!W206)</f>
        <v/>
      </c>
      <c r="X206" s="178" t="str">
        <f>IF(TRIM(upload!$A206)="", "", upload!X206)</f>
        <v/>
      </c>
      <c r="Y206" s="178" t="str">
        <f>IF(TRIM(upload!$A206)="", "", upload!Y206)</f>
        <v/>
      </c>
      <c r="Z206" s="178" t="str">
        <f>IF(TRIM(upload!$A206)="", "", upload!Z206)</f>
        <v/>
      </c>
      <c r="AA206" s="178" t="str">
        <f>IF(TRIM(upload!$A206)="", "", upload!AA206)</f>
        <v/>
      </c>
      <c r="AB206" s="178" t="str">
        <f>IF(TRIM(upload!$A206)="", "", upload!AB206)</f>
        <v/>
      </c>
      <c r="AC206" s="178" t="str">
        <f>IF(TRIM(upload!$A206)="", "", upload!AC206)</f>
        <v/>
      </c>
      <c r="AD206" s="178" t="str">
        <f>IF(TRIM(upload!$A206)="", "", upload!AD206)</f>
        <v/>
      </c>
      <c r="AE206" s="178" t="str">
        <f>IF(TRIM(upload!$A206)="", "", upload!AE206)</f>
        <v/>
      </c>
      <c r="AF206" s="178" t="str">
        <f>IF(TRIM(upload!$A206)="", "", upload!AF206)</f>
        <v/>
      </c>
      <c r="AG206" s="178" t="str">
        <f>IF(TRIM(upload!$A206)="", "", upload!AG206)</f>
        <v/>
      </c>
      <c r="AH206" s="178" t="str">
        <f>IF(TRIM(upload!$A206)="", "", upload!AH206)</f>
        <v/>
      </c>
      <c r="AI206" s="178" t="str">
        <f>IF(TRIM(upload!$A206)="", "", upload!AI206)</f>
        <v/>
      </c>
      <c r="AJ206" s="178" t="str">
        <f>IF(TRIM(upload!$A206)="", "", upload!AJ206)</f>
        <v/>
      </c>
      <c r="AK206" s="178" t="str">
        <f>IF(TRIM(upload!$A206)="", "", upload!AK206)</f>
        <v/>
      </c>
      <c r="AL206" s="178" t="str">
        <f>IF(TRIM(upload!$A206)="", "", upload!AL206)</f>
        <v/>
      </c>
      <c r="AM206" s="178" t="str">
        <f>IF(TRIM(upload!$A206)="", "", upload!AM206)</f>
        <v/>
      </c>
      <c r="AN206" s="178" t="str">
        <f>IF(TRIM(upload!$A206)="", "", upload!AN206)</f>
        <v/>
      </c>
      <c r="AO206" s="178" t="str">
        <f>IF(TRIM(upload!$A206)="", "", upload!AO206)</f>
        <v/>
      </c>
      <c r="AP206" s="178" t="str">
        <f>IF(TRIM(upload!$A206)="", "", upload!AP206)</f>
        <v/>
      </c>
      <c r="AQ206" s="178" t="str">
        <f>IF(TRIM(upload!$A206)="", "", upload!AQ206)</f>
        <v/>
      </c>
      <c r="AR206" s="178" t="str">
        <f>IF(TRIM(upload!$A206)="", "", upload!AR206)</f>
        <v/>
      </c>
      <c r="AS206" s="178" t="str">
        <f>IF(TRIM(upload!$A206)="", "", upload!AS206)</f>
        <v/>
      </c>
      <c r="AT206" s="178" t="str">
        <f>IF(TRIM(upload!$A206)="", "", upload!AT206)</f>
        <v/>
      </c>
      <c r="AU206" s="178" t="str">
        <f>IF(TRIM(upload!$A206)="", "", upload!AU206)</f>
        <v/>
      </c>
      <c r="AV206" s="178" t="str">
        <f>IF(TRIM(upload!$A206)="", "", upload!AV206)</f>
        <v/>
      </c>
      <c r="AW206" s="178" t="str">
        <f>IF(TRIM(upload!$A206)="", "", upload!AW206)</f>
        <v/>
      </c>
      <c r="AX206" s="178" t="str">
        <f>IF(TRIM(upload!$A206)="", "", upload!AX206)</f>
        <v/>
      </c>
      <c r="AY206" s="178" t="str">
        <f>IF(TRIM(upload!$A206)="", "", upload!AY206)</f>
        <v/>
      </c>
      <c r="AZ206" s="178" t="str">
        <f>IF(TRIM(upload!$A206)="", "", upload!AZ206)</f>
        <v/>
      </c>
      <c r="BA206" s="178" t="str">
        <f>IF(TRIM(upload!$A206)="", "", upload!BA206)</f>
        <v/>
      </c>
      <c r="BB206" s="178" t="str">
        <f>IF(TRIM(upload!$A206)="", "", upload!BB206)</f>
        <v/>
      </c>
      <c r="BC206" s="178" t="str">
        <f>IF(TRIM(upload!$A206)="", "", upload!BC206)</f>
        <v/>
      </c>
      <c r="BD206" s="178" t="str">
        <f>IF(TRIM(upload!$A206)="", "", upload!BD206)</f>
        <v/>
      </c>
      <c r="BE206" s="178" t="str">
        <f>IF(TRIM(upload!$A206)="", "", upload!BE206)</f>
        <v/>
      </c>
      <c r="BF206" s="178" t="str">
        <f>IF(TRIM(upload!$A206)="", "", upload!BF206)</f>
        <v/>
      </c>
      <c r="BG206" s="178" t="str">
        <f>IF(TRIM(upload!$A206)="", "", upload!BG206)</f>
        <v/>
      </c>
      <c r="BH206" s="178" t="str">
        <f>IF(TRIM(upload!$A206)="", "", upload!BH206)</f>
        <v/>
      </c>
      <c r="BI206" s="178" t="str">
        <f>IF(TRIM(upload!$A206)="", "", upload!BI206)</f>
        <v/>
      </c>
      <c r="BJ206" s="178" t="str">
        <f>IF(TRIM(upload!$A206)="", "", upload!BJ206)</f>
        <v/>
      </c>
      <c r="BK206" s="178" t="str">
        <f>IF(TRIM(upload!$A206)="", "", upload!BK206)</f>
        <v/>
      </c>
      <c r="BL206" s="178" t="str">
        <f>IF(TRIM(upload!$A206)="", "", upload!BL206)</f>
        <v/>
      </c>
      <c r="BM206" s="178" t="str">
        <f>IF(TRIM(upload!$A206)="", "", upload!BM206)</f>
        <v/>
      </c>
      <c r="BN206" s="178" t="str">
        <f>IF(TRIM(upload!$A206)="", "", upload!BN206)</f>
        <v/>
      </c>
      <c r="BO206" s="178" t="str">
        <f>IF(TRIM(upload!$A206)="", "", upload!BO206)</f>
        <v/>
      </c>
      <c r="BP206" s="178" t="str">
        <f>IF(TRIM(upload!$A206)="", "", upload!BP206)</f>
        <v/>
      </c>
      <c r="BQ206" s="84"/>
      <c r="BR206" s="84">
        <f>IF(upload!$A206&lt;&gt;"", upload!BR206, "")</f>
        <v>0</v>
      </c>
    </row>
    <row r="207" spans="1:70">
      <c r="A207" s="188" t="str">
        <f>IF(upload!$A207&lt;&gt;"", upload!A207, "")</f>
        <v xml:space="preserve">      </v>
      </c>
      <c r="B207" s="178" t="str">
        <f>IF(TRIM(upload!$A207)="", "", upload!B207)</f>
        <v/>
      </c>
      <c r="C207" s="178" t="str">
        <f>IF(TRIM(upload!$A207)="", "", upload!C207)</f>
        <v/>
      </c>
      <c r="D207" s="178" t="str">
        <f>IF(TRIM(upload!$A207)="", "", upload!D207)</f>
        <v/>
      </c>
      <c r="E207" s="178" t="str">
        <f>IF(TRIM(upload!$A207)="", "", upload!E207)</f>
        <v/>
      </c>
      <c r="F207" s="178" t="str">
        <f>IF(TRIM(upload!$A207)="", "", upload!F207)</f>
        <v/>
      </c>
      <c r="G207" s="178" t="str">
        <f>IF(TRIM(upload!$A207)="", "", upload!G207)</f>
        <v/>
      </c>
      <c r="H207" s="178" t="str">
        <f>IF(TRIM(upload!$A207)="", "", upload!H207)</f>
        <v/>
      </c>
      <c r="I207" s="178" t="str">
        <f>IF(TRIM(upload!$A207)="", "", upload!I207)</f>
        <v/>
      </c>
      <c r="J207" s="178" t="str">
        <f>IF(TRIM(upload!$A207)="", "", upload!J207)</f>
        <v/>
      </c>
      <c r="K207" s="178" t="str">
        <f>IF(TRIM(upload!$A207)="", "", upload!K207)</f>
        <v/>
      </c>
      <c r="L207" s="178" t="str">
        <f>IF(TRIM(upload!$A207)="", "", upload!L207)</f>
        <v/>
      </c>
      <c r="M207" s="178" t="str">
        <f>IF(TRIM(upload!$A207)="", "", upload!M207)</f>
        <v/>
      </c>
      <c r="N207" s="178" t="str">
        <f>IF(TRIM(upload!$A207)="", "", upload!N207)</f>
        <v/>
      </c>
      <c r="O207" s="178" t="str">
        <f>IF(TRIM(upload!$A207)="", "", upload!O207)</f>
        <v/>
      </c>
      <c r="P207" s="178" t="str">
        <f>IF(TRIM(upload!$A207)="", "", upload!P207)</f>
        <v/>
      </c>
      <c r="Q207" s="178" t="str">
        <f>IF(TRIM(upload!$A207)="", "", upload!Q207)</f>
        <v/>
      </c>
      <c r="R207" s="178" t="str">
        <f>IF(TRIM(upload!$A207)="", "", upload!R207)</f>
        <v/>
      </c>
      <c r="S207" s="178" t="str">
        <f>IF(TRIM(upload!$A207)="", "", upload!S207)</f>
        <v/>
      </c>
      <c r="T207" s="178" t="str">
        <f>IF(TRIM(upload!$A207)="", "", upload!T207)</f>
        <v/>
      </c>
      <c r="U207" s="178" t="str">
        <f>IF(TRIM(upload!$A207)="", "", upload!U207)</f>
        <v/>
      </c>
      <c r="V207" s="178" t="str">
        <f>IF(TRIM(upload!$A207)="", "", upload!V207)</f>
        <v/>
      </c>
      <c r="W207" s="178" t="str">
        <f>IF(TRIM(upload!$A207)="", "", upload!W207)</f>
        <v/>
      </c>
      <c r="X207" s="178" t="str">
        <f>IF(TRIM(upload!$A207)="", "", upload!X207)</f>
        <v/>
      </c>
      <c r="Y207" s="178" t="str">
        <f>IF(TRIM(upload!$A207)="", "", upload!Y207)</f>
        <v/>
      </c>
      <c r="Z207" s="178" t="str">
        <f>IF(TRIM(upload!$A207)="", "", upload!Z207)</f>
        <v/>
      </c>
      <c r="AA207" s="178" t="str">
        <f>IF(TRIM(upload!$A207)="", "", upload!AA207)</f>
        <v/>
      </c>
      <c r="AB207" s="178" t="str">
        <f>IF(TRIM(upload!$A207)="", "", upload!AB207)</f>
        <v/>
      </c>
      <c r="AC207" s="178" t="str">
        <f>IF(TRIM(upload!$A207)="", "", upload!AC207)</f>
        <v/>
      </c>
      <c r="AD207" s="178" t="str">
        <f>IF(TRIM(upload!$A207)="", "", upload!AD207)</f>
        <v/>
      </c>
      <c r="AE207" s="178" t="str">
        <f>IF(TRIM(upload!$A207)="", "", upload!AE207)</f>
        <v/>
      </c>
      <c r="AF207" s="178" t="str">
        <f>IF(TRIM(upload!$A207)="", "", upload!AF207)</f>
        <v/>
      </c>
      <c r="AG207" s="178" t="str">
        <f>IF(TRIM(upload!$A207)="", "", upload!AG207)</f>
        <v/>
      </c>
      <c r="AH207" s="178" t="str">
        <f>IF(TRIM(upload!$A207)="", "", upload!AH207)</f>
        <v/>
      </c>
      <c r="AI207" s="178" t="str">
        <f>IF(TRIM(upload!$A207)="", "", upload!AI207)</f>
        <v/>
      </c>
      <c r="AJ207" s="178" t="str">
        <f>IF(TRIM(upload!$A207)="", "", upload!AJ207)</f>
        <v/>
      </c>
      <c r="AK207" s="178" t="str">
        <f>IF(TRIM(upload!$A207)="", "", upload!AK207)</f>
        <v/>
      </c>
      <c r="AL207" s="178" t="str">
        <f>IF(TRIM(upload!$A207)="", "", upload!AL207)</f>
        <v/>
      </c>
      <c r="AM207" s="178" t="str">
        <f>IF(TRIM(upload!$A207)="", "", upload!AM207)</f>
        <v/>
      </c>
      <c r="AN207" s="178" t="str">
        <f>IF(TRIM(upload!$A207)="", "", upload!AN207)</f>
        <v/>
      </c>
      <c r="AO207" s="178" t="str">
        <f>IF(TRIM(upload!$A207)="", "", upload!AO207)</f>
        <v/>
      </c>
      <c r="AP207" s="178" t="str">
        <f>IF(TRIM(upload!$A207)="", "", upload!AP207)</f>
        <v/>
      </c>
      <c r="AQ207" s="178" t="str">
        <f>IF(TRIM(upload!$A207)="", "", upload!AQ207)</f>
        <v/>
      </c>
      <c r="AR207" s="178" t="str">
        <f>IF(TRIM(upload!$A207)="", "", upload!AR207)</f>
        <v/>
      </c>
      <c r="AS207" s="178" t="str">
        <f>IF(TRIM(upload!$A207)="", "", upload!AS207)</f>
        <v/>
      </c>
      <c r="AT207" s="178" t="str">
        <f>IF(TRIM(upload!$A207)="", "", upload!AT207)</f>
        <v/>
      </c>
      <c r="AU207" s="178" t="str">
        <f>IF(TRIM(upload!$A207)="", "", upload!AU207)</f>
        <v/>
      </c>
      <c r="AV207" s="178" t="str">
        <f>IF(TRIM(upload!$A207)="", "", upload!AV207)</f>
        <v/>
      </c>
      <c r="AW207" s="178" t="str">
        <f>IF(TRIM(upload!$A207)="", "", upload!AW207)</f>
        <v/>
      </c>
      <c r="AX207" s="178" t="str">
        <f>IF(TRIM(upload!$A207)="", "", upload!AX207)</f>
        <v/>
      </c>
      <c r="AY207" s="178" t="str">
        <f>IF(TRIM(upload!$A207)="", "", upload!AY207)</f>
        <v/>
      </c>
      <c r="AZ207" s="178" t="str">
        <f>IF(TRIM(upload!$A207)="", "", upload!AZ207)</f>
        <v/>
      </c>
      <c r="BA207" s="178" t="str">
        <f>IF(TRIM(upload!$A207)="", "", upload!BA207)</f>
        <v/>
      </c>
      <c r="BB207" s="178" t="str">
        <f>IF(TRIM(upload!$A207)="", "", upload!BB207)</f>
        <v/>
      </c>
      <c r="BC207" s="178" t="str">
        <f>IF(TRIM(upload!$A207)="", "", upload!BC207)</f>
        <v/>
      </c>
      <c r="BD207" s="178" t="str">
        <f>IF(TRIM(upload!$A207)="", "", upload!BD207)</f>
        <v/>
      </c>
      <c r="BE207" s="178" t="str">
        <f>IF(TRIM(upload!$A207)="", "", upload!BE207)</f>
        <v/>
      </c>
      <c r="BF207" s="178" t="str">
        <f>IF(TRIM(upload!$A207)="", "", upload!BF207)</f>
        <v/>
      </c>
      <c r="BG207" s="178" t="str">
        <f>IF(TRIM(upload!$A207)="", "", upload!BG207)</f>
        <v/>
      </c>
      <c r="BH207" s="178" t="str">
        <f>IF(TRIM(upload!$A207)="", "", upload!BH207)</f>
        <v/>
      </c>
      <c r="BI207" s="178" t="str">
        <f>IF(TRIM(upload!$A207)="", "", upload!BI207)</f>
        <v/>
      </c>
      <c r="BJ207" s="178" t="str">
        <f>IF(TRIM(upload!$A207)="", "", upload!BJ207)</f>
        <v/>
      </c>
      <c r="BK207" s="178" t="str">
        <f>IF(TRIM(upload!$A207)="", "", upload!BK207)</f>
        <v/>
      </c>
      <c r="BL207" s="178" t="str">
        <f>IF(TRIM(upload!$A207)="", "", upload!BL207)</f>
        <v/>
      </c>
      <c r="BM207" s="178" t="str">
        <f>IF(TRIM(upload!$A207)="", "", upload!BM207)</f>
        <v/>
      </c>
      <c r="BN207" s="178" t="str">
        <f>IF(TRIM(upload!$A207)="", "", upload!BN207)</f>
        <v/>
      </c>
      <c r="BO207" s="178" t="str">
        <f>IF(TRIM(upload!$A207)="", "", upload!BO207)</f>
        <v/>
      </c>
      <c r="BP207" s="178" t="str">
        <f>IF(TRIM(upload!$A207)="", "", upload!BP207)</f>
        <v/>
      </c>
      <c r="BQ207" s="84"/>
      <c r="BR207" s="84">
        <f>IF(upload!$A207&lt;&gt;"", upload!BR207, "")</f>
        <v>0</v>
      </c>
    </row>
    <row r="208" spans="1:70">
      <c r="A208" s="188" t="str">
        <f>IF(upload!$A208&lt;&gt;"", upload!A208, "")</f>
        <v xml:space="preserve">      </v>
      </c>
      <c r="B208" s="178" t="str">
        <f>IF(TRIM(upload!$A208)="", "", upload!B208)</f>
        <v/>
      </c>
      <c r="C208" s="178" t="str">
        <f>IF(TRIM(upload!$A208)="", "", upload!C208)</f>
        <v/>
      </c>
      <c r="D208" s="178" t="str">
        <f>IF(TRIM(upload!$A208)="", "", upload!D208)</f>
        <v/>
      </c>
      <c r="E208" s="178" t="str">
        <f>IF(TRIM(upload!$A208)="", "", upload!E208)</f>
        <v/>
      </c>
      <c r="F208" s="178" t="str">
        <f>IF(TRIM(upload!$A208)="", "", upload!F208)</f>
        <v/>
      </c>
      <c r="G208" s="178" t="str">
        <f>IF(TRIM(upload!$A208)="", "", upload!G208)</f>
        <v/>
      </c>
      <c r="H208" s="178" t="str">
        <f>IF(TRIM(upload!$A208)="", "", upload!H208)</f>
        <v/>
      </c>
      <c r="I208" s="178" t="str">
        <f>IF(TRIM(upload!$A208)="", "", upload!I208)</f>
        <v/>
      </c>
      <c r="J208" s="178" t="str">
        <f>IF(TRIM(upload!$A208)="", "", upload!J208)</f>
        <v/>
      </c>
      <c r="K208" s="178" t="str">
        <f>IF(TRIM(upload!$A208)="", "", upload!K208)</f>
        <v/>
      </c>
      <c r="L208" s="178" t="str">
        <f>IF(TRIM(upload!$A208)="", "", upload!L208)</f>
        <v/>
      </c>
      <c r="M208" s="178" t="str">
        <f>IF(TRIM(upload!$A208)="", "", upload!M208)</f>
        <v/>
      </c>
      <c r="N208" s="178" t="str">
        <f>IF(TRIM(upload!$A208)="", "", upload!N208)</f>
        <v/>
      </c>
      <c r="O208" s="178" t="str">
        <f>IF(TRIM(upload!$A208)="", "", upload!O208)</f>
        <v/>
      </c>
      <c r="P208" s="178" t="str">
        <f>IF(TRIM(upload!$A208)="", "", upload!P208)</f>
        <v/>
      </c>
      <c r="Q208" s="178" t="str">
        <f>IF(TRIM(upload!$A208)="", "", upload!Q208)</f>
        <v/>
      </c>
      <c r="R208" s="178" t="str">
        <f>IF(TRIM(upload!$A208)="", "", upload!R208)</f>
        <v/>
      </c>
      <c r="S208" s="178" t="str">
        <f>IF(TRIM(upload!$A208)="", "", upload!S208)</f>
        <v/>
      </c>
      <c r="T208" s="178" t="str">
        <f>IF(TRIM(upload!$A208)="", "", upload!T208)</f>
        <v/>
      </c>
      <c r="U208" s="178" t="str">
        <f>IF(TRIM(upload!$A208)="", "", upload!U208)</f>
        <v/>
      </c>
      <c r="V208" s="178" t="str">
        <f>IF(TRIM(upload!$A208)="", "", upload!V208)</f>
        <v/>
      </c>
      <c r="W208" s="178" t="str">
        <f>IF(TRIM(upload!$A208)="", "", upload!W208)</f>
        <v/>
      </c>
      <c r="X208" s="178" t="str">
        <f>IF(TRIM(upload!$A208)="", "", upload!X208)</f>
        <v/>
      </c>
      <c r="Y208" s="178" t="str">
        <f>IF(TRIM(upload!$A208)="", "", upload!Y208)</f>
        <v/>
      </c>
      <c r="Z208" s="178" t="str">
        <f>IF(TRIM(upload!$A208)="", "", upload!Z208)</f>
        <v/>
      </c>
      <c r="AA208" s="178" t="str">
        <f>IF(TRIM(upload!$A208)="", "", upload!AA208)</f>
        <v/>
      </c>
      <c r="AB208" s="178" t="str">
        <f>IF(TRIM(upload!$A208)="", "", upload!AB208)</f>
        <v/>
      </c>
      <c r="AC208" s="178" t="str">
        <f>IF(TRIM(upload!$A208)="", "", upload!AC208)</f>
        <v/>
      </c>
      <c r="AD208" s="178" t="str">
        <f>IF(TRIM(upload!$A208)="", "", upload!AD208)</f>
        <v/>
      </c>
      <c r="AE208" s="178" t="str">
        <f>IF(TRIM(upload!$A208)="", "", upload!AE208)</f>
        <v/>
      </c>
      <c r="AF208" s="178" t="str">
        <f>IF(TRIM(upload!$A208)="", "", upload!AF208)</f>
        <v/>
      </c>
      <c r="AG208" s="178" t="str">
        <f>IF(TRIM(upload!$A208)="", "", upload!AG208)</f>
        <v/>
      </c>
      <c r="AH208" s="178" t="str">
        <f>IF(TRIM(upload!$A208)="", "", upload!AH208)</f>
        <v/>
      </c>
      <c r="AI208" s="178" t="str">
        <f>IF(TRIM(upload!$A208)="", "", upload!AI208)</f>
        <v/>
      </c>
      <c r="AJ208" s="178" t="str">
        <f>IF(TRIM(upload!$A208)="", "", upload!AJ208)</f>
        <v/>
      </c>
      <c r="AK208" s="178" t="str">
        <f>IF(TRIM(upload!$A208)="", "", upload!AK208)</f>
        <v/>
      </c>
      <c r="AL208" s="178" t="str">
        <f>IF(TRIM(upload!$A208)="", "", upload!AL208)</f>
        <v/>
      </c>
      <c r="AM208" s="178" t="str">
        <f>IF(TRIM(upload!$A208)="", "", upload!AM208)</f>
        <v/>
      </c>
      <c r="AN208" s="178" t="str">
        <f>IF(TRIM(upload!$A208)="", "", upload!AN208)</f>
        <v/>
      </c>
      <c r="AO208" s="178" t="str">
        <f>IF(TRIM(upload!$A208)="", "", upload!AO208)</f>
        <v/>
      </c>
      <c r="AP208" s="178" t="str">
        <f>IF(TRIM(upload!$A208)="", "", upload!AP208)</f>
        <v/>
      </c>
      <c r="AQ208" s="178" t="str">
        <f>IF(TRIM(upload!$A208)="", "", upload!AQ208)</f>
        <v/>
      </c>
      <c r="AR208" s="178" t="str">
        <f>IF(TRIM(upload!$A208)="", "", upload!AR208)</f>
        <v/>
      </c>
      <c r="AS208" s="178" t="str">
        <f>IF(TRIM(upload!$A208)="", "", upload!AS208)</f>
        <v/>
      </c>
      <c r="AT208" s="178" t="str">
        <f>IF(TRIM(upload!$A208)="", "", upload!AT208)</f>
        <v/>
      </c>
      <c r="AU208" s="178" t="str">
        <f>IF(TRIM(upload!$A208)="", "", upload!AU208)</f>
        <v/>
      </c>
      <c r="AV208" s="178" t="str">
        <f>IF(TRIM(upload!$A208)="", "", upload!AV208)</f>
        <v/>
      </c>
      <c r="AW208" s="178" t="str">
        <f>IF(TRIM(upload!$A208)="", "", upload!AW208)</f>
        <v/>
      </c>
      <c r="AX208" s="178" t="str">
        <f>IF(TRIM(upload!$A208)="", "", upload!AX208)</f>
        <v/>
      </c>
      <c r="AY208" s="178" t="str">
        <f>IF(TRIM(upload!$A208)="", "", upload!AY208)</f>
        <v/>
      </c>
      <c r="AZ208" s="178" t="str">
        <f>IF(TRIM(upload!$A208)="", "", upload!AZ208)</f>
        <v/>
      </c>
      <c r="BA208" s="178" t="str">
        <f>IF(TRIM(upload!$A208)="", "", upload!BA208)</f>
        <v/>
      </c>
      <c r="BB208" s="178" t="str">
        <f>IF(TRIM(upload!$A208)="", "", upload!BB208)</f>
        <v/>
      </c>
      <c r="BC208" s="178" t="str">
        <f>IF(TRIM(upload!$A208)="", "", upload!BC208)</f>
        <v/>
      </c>
      <c r="BD208" s="178" t="str">
        <f>IF(TRIM(upload!$A208)="", "", upload!BD208)</f>
        <v/>
      </c>
      <c r="BE208" s="178" t="str">
        <f>IF(TRIM(upload!$A208)="", "", upload!BE208)</f>
        <v/>
      </c>
      <c r="BF208" s="178" t="str">
        <f>IF(TRIM(upload!$A208)="", "", upload!BF208)</f>
        <v/>
      </c>
      <c r="BG208" s="178" t="str">
        <f>IF(TRIM(upload!$A208)="", "", upload!BG208)</f>
        <v/>
      </c>
      <c r="BH208" s="178" t="str">
        <f>IF(TRIM(upload!$A208)="", "", upload!BH208)</f>
        <v/>
      </c>
      <c r="BI208" s="178" t="str">
        <f>IF(TRIM(upload!$A208)="", "", upload!BI208)</f>
        <v/>
      </c>
      <c r="BJ208" s="178" t="str">
        <f>IF(TRIM(upload!$A208)="", "", upload!BJ208)</f>
        <v/>
      </c>
      <c r="BK208" s="178" t="str">
        <f>IF(TRIM(upload!$A208)="", "", upload!BK208)</f>
        <v/>
      </c>
      <c r="BL208" s="178" t="str">
        <f>IF(TRIM(upload!$A208)="", "", upload!BL208)</f>
        <v/>
      </c>
      <c r="BM208" s="178" t="str">
        <f>IF(TRIM(upload!$A208)="", "", upload!BM208)</f>
        <v/>
      </c>
      <c r="BN208" s="178" t="str">
        <f>IF(TRIM(upload!$A208)="", "", upload!BN208)</f>
        <v/>
      </c>
      <c r="BO208" s="178" t="str">
        <f>IF(TRIM(upload!$A208)="", "", upload!BO208)</f>
        <v/>
      </c>
      <c r="BP208" s="178" t="str">
        <f>IF(TRIM(upload!$A208)="", "", upload!BP208)</f>
        <v/>
      </c>
      <c r="BQ208" s="84"/>
      <c r="BR208" s="84">
        <f>IF(upload!$A208&lt;&gt;"", upload!BR208, "")</f>
        <v>0</v>
      </c>
    </row>
    <row r="209" spans="1:70">
      <c r="A209" s="188" t="str">
        <f>IF(upload!$A209&lt;&gt;"", upload!A209, "")</f>
        <v xml:space="preserve">      </v>
      </c>
      <c r="B209" s="178" t="str">
        <f>IF(TRIM(upload!$A209)="", "", upload!B209)</f>
        <v/>
      </c>
      <c r="C209" s="178" t="str">
        <f>IF(TRIM(upload!$A209)="", "", upload!C209)</f>
        <v/>
      </c>
      <c r="D209" s="178" t="str">
        <f>IF(TRIM(upload!$A209)="", "", upload!D209)</f>
        <v/>
      </c>
      <c r="E209" s="178" t="str">
        <f>IF(TRIM(upload!$A209)="", "", upload!E209)</f>
        <v/>
      </c>
      <c r="F209" s="178" t="str">
        <f>IF(TRIM(upload!$A209)="", "", upload!F209)</f>
        <v/>
      </c>
      <c r="G209" s="178" t="str">
        <f>IF(TRIM(upload!$A209)="", "", upload!G209)</f>
        <v/>
      </c>
      <c r="H209" s="178" t="str">
        <f>IF(TRIM(upload!$A209)="", "", upload!H209)</f>
        <v/>
      </c>
      <c r="I209" s="178" t="str">
        <f>IF(TRIM(upload!$A209)="", "", upload!I209)</f>
        <v/>
      </c>
      <c r="J209" s="178" t="str">
        <f>IF(TRIM(upload!$A209)="", "", upload!J209)</f>
        <v/>
      </c>
      <c r="K209" s="178" t="str">
        <f>IF(TRIM(upload!$A209)="", "", upload!K209)</f>
        <v/>
      </c>
      <c r="L209" s="178" t="str">
        <f>IF(TRIM(upload!$A209)="", "", upload!L209)</f>
        <v/>
      </c>
      <c r="M209" s="178" t="str">
        <f>IF(TRIM(upload!$A209)="", "", upload!M209)</f>
        <v/>
      </c>
      <c r="N209" s="178" t="str">
        <f>IF(TRIM(upload!$A209)="", "", upload!N209)</f>
        <v/>
      </c>
      <c r="O209" s="178" t="str">
        <f>IF(TRIM(upload!$A209)="", "", upload!O209)</f>
        <v/>
      </c>
      <c r="P209" s="178" t="str">
        <f>IF(TRIM(upload!$A209)="", "", upload!P209)</f>
        <v/>
      </c>
      <c r="Q209" s="178" t="str">
        <f>IF(TRIM(upload!$A209)="", "", upload!Q209)</f>
        <v/>
      </c>
      <c r="R209" s="178" t="str">
        <f>IF(TRIM(upload!$A209)="", "", upload!R209)</f>
        <v/>
      </c>
      <c r="S209" s="178" t="str">
        <f>IF(TRIM(upload!$A209)="", "", upload!S209)</f>
        <v/>
      </c>
      <c r="T209" s="178" t="str">
        <f>IF(TRIM(upload!$A209)="", "", upload!T209)</f>
        <v/>
      </c>
      <c r="U209" s="178" t="str">
        <f>IF(TRIM(upload!$A209)="", "", upload!U209)</f>
        <v/>
      </c>
      <c r="V209" s="178" t="str">
        <f>IF(TRIM(upload!$A209)="", "", upload!V209)</f>
        <v/>
      </c>
      <c r="W209" s="178" t="str">
        <f>IF(TRIM(upload!$A209)="", "", upload!W209)</f>
        <v/>
      </c>
      <c r="X209" s="178" t="str">
        <f>IF(TRIM(upload!$A209)="", "", upload!X209)</f>
        <v/>
      </c>
      <c r="Y209" s="178" t="str">
        <f>IF(TRIM(upload!$A209)="", "", upload!Y209)</f>
        <v/>
      </c>
      <c r="Z209" s="178" t="str">
        <f>IF(TRIM(upload!$A209)="", "", upload!Z209)</f>
        <v/>
      </c>
      <c r="AA209" s="178" t="str">
        <f>IF(TRIM(upload!$A209)="", "", upload!AA209)</f>
        <v/>
      </c>
      <c r="AB209" s="178" t="str">
        <f>IF(TRIM(upload!$A209)="", "", upload!AB209)</f>
        <v/>
      </c>
      <c r="AC209" s="178" t="str">
        <f>IF(TRIM(upload!$A209)="", "", upload!AC209)</f>
        <v/>
      </c>
      <c r="AD209" s="178" t="str">
        <f>IF(TRIM(upload!$A209)="", "", upload!AD209)</f>
        <v/>
      </c>
      <c r="AE209" s="178" t="str">
        <f>IF(TRIM(upload!$A209)="", "", upload!AE209)</f>
        <v/>
      </c>
      <c r="AF209" s="178" t="str">
        <f>IF(TRIM(upload!$A209)="", "", upload!AF209)</f>
        <v/>
      </c>
      <c r="AG209" s="178" t="str">
        <f>IF(TRIM(upload!$A209)="", "", upload!AG209)</f>
        <v/>
      </c>
      <c r="AH209" s="178" t="str">
        <f>IF(TRIM(upload!$A209)="", "", upload!AH209)</f>
        <v/>
      </c>
      <c r="AI209" s="178" t="str">
        <f>IF(TRIM(upload!$A209)="", "", upload!AI209)</f>
        <v/>
      </c>
      <c r="AJ209" s="178" t="str">
        <f>IF(TRIM(upload!$A209)="", "", upload!AJ209)</f>
        <v/>
      </c>
      <c r="AK209" s="178" t="str">
        <f>IF(TRIM(upload!$A209)="", "", upload!AK209)</f>
        <v/>
      </c>
      <c r="AL209" s="178" t="str">
        <f>IF(TRIM(upload!$A209)="", "", upload!AL209)</f>
        <v/>
      </c>
      <c r="AM209" s="178" t="str">
        <f>IF(TRIM(upload!$A209)="", "", upload!AM209)</f>
        <v/>
      </c>
      <c r="AN209" s="178" t="str">
        <f>IF(TRIM(upload!$A209)="", "", upload!AN209)</f>
        <v/>
      </c>
      <c r="AO209" s="178" t="str">
        <f>IF(TRIM(upload!$A209)="", "", upload!AO209)</f>
        <v/>
      </c>
      <c r="AP209" s="178" t="str">
        <f>IF(TRIM(upload!$A209)="", "", upload!AP209)</f>
        <v/>
      </c>
      <c r="AQ209" s="178" t="str">
        <f>IF(TRIM(upload!$A209)="", "", upload!AQ209)</f>
        <v/>
      </c>
      <c r="AR209" s="178" t="str">
        <f>IF(TRIM(upload!$A209)="", "", upload!AR209)</f>
        <v/>
      </c>
      <c r="AS209" s="178" t="str">
        <f>IF(TRIM(upload!$A209)="", "", upload!AS209)</f>
        <v/>
      </c>
      <c r="AT209" s="178" t="str">
        <f>IF(TRIM(upload!$A209)="", "", upload!AT209)</f>
        <v/>
      </c>
      <c r="AU209" s="178" t="str">
        <f>IF(TRIM(upload!$A209)="", "", upload!AU209)</f>
        <v/>
      </c>
      <c r="AV209" s="178" t="str">
        <f>IF(TRIM(upload!$A209)="", "", upload!AV209)</f>
        <v/>
      </c>
      <c r="AW209" s="178" t="str">
        <f>IF(TRIM(upload!$A209)="", "", upload!AW209)</f>
        <v/>
      </c>
      <c r="AX209" s="178" t="str">
        <f>IF(TRIM(upload!$A209)="", "", upload!AX209)</f>
        <v/>
      </c>
      <c r="AY209" s="178" t="str">
        <f>IF(TRIM(upload!$A209)="", "", upload!AY209)</f>
        <v/>
      </c>
      <c r="AZ209" s="178" t="str">
        <f>IF(TRIM(upload!$A209)="", "", upload!AZ209)</f>
        <v/>
      </c>
      <c r="BA209" s="178" t="str">
        <f>IF(TRIM(upload!$A209)="", "", upload!BA209)</f>
        <v/>
      </c>
      <c r="BB209" s="178" t="str">
        <f>IF(TRIM(upload!$A209)="", "", upload!BB209)</f>
        <v/>
      </c>
      <c r="BC209" s="178" t="str">
        <f>IF(TRIM(upload!$A209)="", "", upload!BC209)</f>
        <v/>
      </c>
      <c r="BD209" s="178" t="str">
        <f>IF(TRIM(upload!$A209)="", "", upload!BD209)</f>
        <v/>
      </c>
      <c r="BE209" s="178" t="str">
        <f>IF(TRIM(upload!$A209)="", "", upload!BE209)</f>
        <v/>
      </c>
      <c r="BF209" s="178" t="str">
        <f>IF(TRIM(upload!$A209)="", "", upload!BF209)</f>
        <v/>
      </c>
      <c r="BG209" s="178" t="str">
        <f>IF(TRIM(upload!$A209)="", "", upload!BG209)</f>
        <v/>
      </c>
      <c r="BH209" s="178" t="str">
        <f>IF(TRIM(upload!$A209)="", "", upload!BH209)</f>
        <v/>
      </c>
      <c r="BI209" s="178" t="str">
        <f>IF(TRIM(upload!$A209)="", "", upload!BI209)</f>
        <v/>
      </c>
      <c r="BJ209" s="178" t="str">
        <f>IF(TRIM(upload!$A209)="", "", upload!BJ209)</f>
        <v/>
      </c>
      <c r="BK209" s="178" t="str">
        <f>IF(TRIM(upload!$A209)="", "", upload!BK209)</f>
        <v/>
      </c>
      <c r="BL209" s="178" t="str">
        <f>IF(TRIM(upload!$A209)="", "", upload!BL209)</f>
        <v/>
      </c>
      <c r="BM209" s="178" t="str">
        <f>IF(TRIM(upload!$A209)="", "", upload!BM209)</f>
        <v/>
      </c>
      <c r="BN209" s="178" t="str">
        <f>IF(TRIM(upload!$A209)="", "", upload!BN209)</f>
        <v/>
      </c>
      <c r="BO209" s="178" t="str">
        <f>IF(TRIM(upload!$A209)="", "", upload!BO209)</f>
        <v/>
      </c>
      <c r="BP209" s="178" t="str">
        <f>IF(TRIM(upload!$A209)="", "", upload!BP209)</f>
        <v/>
      </c>
      <c r="BQ209" s="84"/>
      <c r="BR209" s="84">
        <f>IF(upload!$A209&lt;&gt;"", upload!BR209, "")</f>
        <v>0</v>
      </c>
    </row>
    <row r="210" spans="1:70">
      <c r="A210" s="188" t="str">
        <f>IF(upload!$A210&lt;&gt;"", upload!A210, "")</f>
        <v xml:space="preserve">      </v>
      </c>
      <c r="B210" s="178" t="str">
        <f>IF(TRIM(upload!$A210)="", "", upload!B210)</f>
        <v/>
      </c>
      <c r="C210" s="178" t="str">
        <f>IF(TRIM(upload!$A210)="", "", upload!C210)</f>
        <v/>
      </c>
      <c r="D210" s="178" t="str">
        <f>IF(TRIM(upload!$A210)="", "", upload!D210)</f>
        <v/>
      </c>
      <c r="E210" s="178" t="str">
        <f>IF(TRIM(upload!$A210)="", "", upload!E210)</f>
        <v/>
      </c>
      <c r="F210" s="178" t="str">
        <f>IF(TRIM(upload!$A210)="", "", upload!F210)</f>
        <v/>
      </c>
      <c r="G210" s="178" t="str">
        <f>IF(TRIM(upload!$A210)="", "", upload!G210)</f>
        <v/>
      </c>
      <c r="H210" s="178" t="str">
        <f>IF(TRIM(upload!$A210)="", "", upload!H210)</f>
        <v/>
      </c>
      <c r="I210" s="178" t="str">
        <f>IF(TRIM(upload!$A210)="", "", upload!I210)</f>
        <v/>
      </c>
      <c r="J210" s="178" t="str">
        <f>IF(TRIM(upload!$A210)="", "", upload!J210)</f>
        <v/>
      </c>
      <c r="K210" s="178" t="str">
        <f>IF(TRIM(upload!$A210)="", "", upload!K210)</f>
        <v/>
      </c>
      <c r="L210" s="178" t="str">
        <f>IF(TRIM(upload!$A210)="", "", upload!L210)</f>
        <v/>
      </c>
      <c r="M210" s="178" t="str">
        <f>IF(TRIM(upload!$A210)="", "", upload!M210)</f>
        <v/>
      </c>
      <c r="N210" s="178" t="str">
        <f>IF(TRIM(upload!$A210)="", "", upload!N210)</f>
        <v/>
      </c>
      <c r="O210" s="178" t="str">
        <f>IF(TRIM(upload!$A210)="", "", upload!O210)</f>
        <v/>
      </c>
      <c r="P210" s="178" t="str">
        <f>IF(TRIM(upload!$A210)="", "", upload!P210)</f>
        <v/>
      </c>
      <c r="Q210" s="178" t="str">
        <f>IF(TRIM(upload!$A210)="", "", upload!Q210)</f>
        <v/>
      </c>
      <c r="R210" s="178" t="str">
        <f>IF(TRIM(upload!$A210)="", "", upload!R210)</f>
        <v/>
      </c>
      <c r="S210" s="178" t="str">
        <f>IF(TRIM(upload!$A210)="", "", upload!S210)</f>
        <v/>
      </c>
      <c r="T210" s="178" t="str">
        <f>IF(TRIM(upload!$A210)="", "", upload!T210)</f>
        <v/>
      </c>
      <c r="U210" s="178" t="str">
        <f>IF(TRIM(upload!$A210)="", "", upload!U210)</f>
        <v/>
      </c>
      <c r="V210" s="178" t="str">
        <f>IF(TRIM(upload!$A210)="", "", upload!V210)</f>
        <v/>
      </c>
      <c r="W210" s="178" t="str">
        <f>IF(TRIM(upload!$A210)="", "", upload!W210)</f>
        <v/>
      </c>
      <c r="X210" s="178" t="str">
        <f>IF(TRIM(upload!$A210)="", "", upload!X210)</f>
        <v/>
      </c>
      <c r="Y210" s="178" t="str">
        <f>IF(TRIM(upload!$A210)="", "", upload!Y210)</f>
        <v/>
      </c>
      <c r="Z210" s="178" t="str">
        <f>IF(TRIM(upload!$A210)="", "", upload!Z210)</f>
        <v/>
      </c>
      <c r="AA210" s="178" t="str">
        <f>IF(TRIM(upload!$A210)="", "", upload!AA210)</f>
        <v/>
      </c>
      <c r="AB210" s="178" t="str">
        <f>IF(TRIM(upload!$A210)="", "", upload!AB210)</f>
        <v/>
      </c>
      <c r="AC210" s="178" t="str">
        <f>IF(TRIM(upload!$A210)="", "", upload!AC210)</f>
        <v/>
      </c>
      <c r="AD210" s="178" t="str">
        <f>IF(TRIM(upload!$A210)="", "", upload!AD210)</f>
        <v/>
      </c>
      <c r="AE210" s="178" t="str">
        <f>IF(TRIM(upload!$A210)="", "", upload!AE210)</f>
        <v/>
      </c>
      <c r="AF210" s="178" t="str">
        <f>IF(TRIM(upload!$A210)="", "", upload!AF210)</f>
        <v/>
      </c>
      <c r="AG210" s="178" t="str">
        <f>IF(TRIM(upload!$A210)="", "", upload!AG210)</f>
        <v/>
      </c>
      <c r="AH210" s="178" t="str">
        <f>IF(TRIM(upload!$A210)="", "", upload!AH210)</f>
        <v/>
      </c>
      <c r="AI210" s="178" t="str">
        <f>IF(TRIM(upload!$A210)="", "", upload!AI210)</f>
        <v/>
      </c>
      <c r="AJ210" s="178" t="str">
        <f>IF(TRIM(upload!$A210)="", "", upload!AJ210)</f>
        <v/>
      </c>
      <c r="AK210" s="178" t="str">
        <f>IF(TRIM(upload!$A210)="", "", upload!AK210)</f>
        <v/>
      </c>
      <c r="AL210" s="178" t="str">
        <f>IF(TRIM(upload!$A210)="", "", upload!AL210)</f>
        <v/>
      </c>
      <c r="AM210" s="178" t="str">
        <f>IF(TRIM(upload!$A210)="", "", upload!AM210)</f>
        <v/>
      </c>
      <c r="AN210" s="178" t="str">
        <f>IF(TRIM(upload!$A210)="", "", upload!AN210)</f>
        <v/>
      </c>
      <c r="AO210" s="178" t="str">
        <f>IF(TRIM(upload!$A210)="", "", upload!AO210)</f>
        <v/>
      </c>
      <c r="AP210" s="178" t="str">
        <f>IF(TRIM(upload!$A210)="", "", upload!AP210)</f>
        <v/>
      </c>
      <c r="AQ210" s="178" t="str">
        <f>IF(TRIM(upload!$A210)="", "", upload!AQ210)</f>
        <v/>
      </c>
      <c r="AR210" s="178" t="str">
        <f>IF(TRIM(upload!$A210)="", "", upload!AR210)</f>
        <v/>
      </c>
      <c r="AS210" s="178" t="str">
        <f>IF(TRIM(upload!$A210)="", "", upload!AS210)</f>
        <v/>
      </c>
      <c r="AT210" s="178" t="str">
        <f>IF(TRIM(upload!$A210)="", "", upload!AT210)</f>
        <v/>
      </c>
      <c r="AU210" s="178" t="str">
        <f>IF(TRIM(upload!$A210)="", "", upload!AU210)</f>
        <v/>
      </c>
      <c r="AV210" s="178" t="str">
        <f>IF(TRIM(upload!$A210)="", "", upload!AV210)</f>
        <v/>
      </c>
      <c r="AW210" s="178" t="str">
        <f>IF(TRIM(upload!$A210)="", "", upload!AW210)</f>
        <v/>
      </c>
      <c r="AX210" s="178" t="str">
        <f>IF(TRIM(upload!$A210)="", "", upload!AX210)</f>
        <v/>
      </c>
      <c r="AY210" s="178" t="str">
        <f>IF(TRIM(upload!$A210)="", "", upload!AY210)</f>
        <v/>
      </c>
      <c r="AZ210" s="178" t="str">
        <f>IF(TRIM(upload!$A210)="", "", upload!AZ210)</f>
        <v/>
      </c>
      <c r="BA210" s="178" t="str">
        <f>IF(TRIM(upload!$A210)="", "", upload!BA210)</f>
        <v/>
      </c>
      <c r="BB210" s="178" t="str">
        <f>IF(TRIM(upload!$A210)="", "", upload!BB210)</f>
        <v/>
      </c>
      <c r="BC210" s="178" t="str">
        <f>IF(TRIM(upload!$A210)="", "", upload!BC210)</f>
        <v/>
      </c>
      <c r="BD210" s="178" t="str">
        <f>IF(TRIM(upload!$A210)="", "", upload!BD210)</f>
        <v/>
      </c>
      <c r="BE210" s="178" t="str">
        <f>IF(TRIM(upload!$A210)="", "", upload!BE210)</f>
        <v/>
      </c>
      <c r="BF210" s="178" t="str">
        <f>IF(TRIM(upload!$A210)="", "", upload!BF210)</f>
        <v/>
      </c>
      <c r="BG210" s="178" t="str">
        <f>IF(TRIM(upload!$A210)="", "", upload!BG210)</f>
        <v/>
      </c>
      <c r="BH210" s="178" t="str">
        <f>IF(TRIM(upload!$A210)="", "", upload!BH210)</f>
        <v/>
      </c>
      <c r="BI210" s="178" t="str">
        <f>IF(TRIM(upload!$A210)="", "", upload!BI210)</f>
        <v/>
      </c>
      <c r="BJ210" s="178" t="str">
        <f>IF(TRIM(upload!$A210)="", "", upload!BJ210)</f>
        <v/>
      </c>
      <c r="BK210" s="178" t="str">
        <f>IF(TRIM(upload!$A210)="", "", upload!BK210)</f>
        <v/>
      </c>
      <c r="BL210" s="178" t="str">
        <f>IF(TRIM(upload!$A210)="", "", upload!BL210)</f>
        <v/>
      </c>
      <c r="BM210" s="178" t="str">
        <f>IF(TRIM(upload!$A210)="", "", upload!BM210)</f>
        <v/>
      </c>
      <c r="BN210" s="178" t="str">
        <f>IF(TRIM(upload!$A210)="", "", upload!BN210)</f>
        <v/>
      </c>
      <c r="BO210" s="178" t="str">
        <f>IF(TRIM(upload!$A210)="", "", upload!BO210)</f>
        <v/>
      </c>
      <c r="BP210" s="178" t="str">
        <f>IF(TRIM(upload!$A210)="", "", upload!BP210)</f>
        <v/>
      </c>
      <c r="BQ210" s="84"/>
      <c r="BR210" s="84">
        <f>IF(upload!$A210&lt;&gt;"", upload!BR210, "")</f>
        <v>0</v>
      </c>
    </row>
    <row r="211" spans="1:70">
      <c r="A211" s="188" t="str">
        <f>IF(upload!$A211&lt;&gt;"", upload!A211, "")</f>
        <v xml:space="preserve">      </v>
      </c>
      <c r="B211" s="178" t="str">
        <f>IF(TRIM(upload!$A211)="", "", upload!B211)</f>
        <v/>
      </c>
      <c r="C211" s="178" t="str">
        <f>IF(TRIM(upload!$A211)="", "", upload!C211)</f>
        <v/>
      </c>
      <c r="D211" s="178" t="str">
        <f>IF(TRIM(upload!$A211)="", "", upload!D211)</f>
        <v/>
      </c>
      <c r="E211" s="178" t="str">
        <f>IF(TRIM(upload!$A211)="", "", upload!E211)</f>
        <v/>
      </c>
      <c r="F211" s="178" t="str">
        <f>IF(TRIM(upload!$A211)="", "", upload!F211)</f>
        <v/>
      </c>
      <c r="G211" s="178" t="str">
        <f>IF(TRIM(upload!$A211)="", "", upload!G211)</f>
        <v/>
      </c>
      <c r="H211" s="178" t="str">
        <f>IF(TRIM(upload!$A211)="", "", upload!H211)</f>
        <v/>
      </c>
      <c r="I211" s="178" t="str">
        <f>IF(TRIM(upload!$A211)="", "", upload!I211)</f>
        <v/>
      </c>
      <c r="J211" s="178" t="str">
        <f>IF(TRIM(upload!$A211)="", "", upload!J211)</f>
        <v/>
      </c>
      <c r="K211" s="178" t="str">
        <f>IF(TRIM(upload!$A211)="", "", upload!K211)</f>
        <v/>
      </c>
      <c r="L211" s="178" t="str">
        <f>IF(TRIM(upload!$A211)="", "", upload!L211)</f>
        <v/>
      </c>
      <c r="M211" s="178" t="str">
        <f>IF(TRIM(upload!$A211)="", "", upload!M211)</f>
        <v/>
      </c>
      <c r="N211" s="178" t="str">
        <f>IF(TRIM(upload!$A211)="", "", upload!N211)</f>
        <v/>
      </c>
      <c r="O211" s="178" t="str">
        <f>IF(TRIM(upload!$A211)="", "", upload!O211)</f>
        <v/>
      </c>
      <c r="P211" s="178" t="str">
        <f>IF(TRIM(upload!$A211)="", "", upload!P211)</f>
        <v/>
      </c>
      <c r="Q211" s="178" t="str">
        <f>IF(TRIM(upload!$A211)="", "", upload!Q211)</f>
        <v/>
      </c>
      <c r="R211" s="178" t="str">
        <f>IF(TRIM(upload!$A211)="", "", upload!R211)</f>
        <v/>
      </c>
      <c r="S211" s="178" t="str">
        <f>IF(TRIM(upload!$A211)="", "", upload!S211)</f>
        <v/>
      </c>
      <c r="T211" s="178" t="str">
        <f>IF(TRIM(upload!$A211)="", "", upload!T211)</f>
        <v/>
      </c>
      <c r="U211" s="178" t="str">
        <f>IF(TRIM(upload!$A211)="", "", upload!U211)</f>
        <v/>
      </c>
      <c r="V211" s="178" t="str">
        <f>IF(TRIM(upload!$A211)="", "", upload!V211)</f>
        <v/>
      </c>
      <c r="W211" s="178" t="str">
        <f>IF(TRIM(upload!$A211)="", "", upload!W211)</f>
        <v/>
      </c>
      <c r="X211" s="178" t="str">
        <f>IF(TRIM(upload!$A211)="", "", upload!X211)</f>
        <v/>
      </c>
      <c r="Y211" s="178" t="str">
        <f>IF(TRIM(upload!$A211)="", "", upload!Y211)</f>
        <v/>
      </c>
      <c r="Z211" s="178" t="str">
        <f>IF(TRIM(upload!$A211)="", "", upload!Z211)</f>
        <v/>
      </c>
      <c r="AA211" s="178" t="str">
        <f>IF(TRIM(upload!$A211)="", "", upload!AA211)</f>
        <v/>
      </c>
      <c r="AB211" s="178" t="str">
        <f>IF(TRIM(upload!$A211)="", "", upload!AB211)</f>
        <v/>
      </c>
      <c r="AC211" s="178" t="str">
        <f>IF(TRIM(upload!$A211)="", "", upload!AC211)</f>
        <v/>
      </c>
      <c r="AD211" s="178" t="str">
        <f>IF(TRIM(upload!$A211)="", "", upload!AD211)</f>
        <v/>
      </c>
      <c r="AE211" s="178" t="str">
        <f>IF(TRIM(upload!$A211)="", "", upload!AE211)</f>
        <v/>
      </c>
      <c r="AF211" s="178" t="str">
        <f>IF(TRIM(upload!$A211)="", "", upload!AF211)</f>
        <v/>
      </c>
      <c r="AG211" s="178" t="str">
        <f>IF(TRIM(upload!$A211)="", "", upload!AG211)</f>
        <v/>
      </c>
      <c r="AH211" s="178" t="str">
        <f>IF(TRIM(upload!$A211)="", "", upload!AH211)</f>
        <v/>
      </c>
      <c r="AI211" s="178" t="str">
        <f>IF(TRIM(upload!$A211)="", "", upload!AI211)</f>
        <v/>
      </c>
      <c r="AJ211" s="178" t="str">
        <f>IF(TRIM(upload!$A211)="", "", upload!AJ211)</f>
        <v/>
      </c>
      <c r="AK211" s="178" t="str">
        <f>IF(TRIM(upload!$A211)="", "", upload!AK211)</f>
        <v/>
      </c>
      <c r="AL211" s="178" t="str">
        <f>IF(TRIM(upload!$A211)="", "", upload!AL211)</f>
        <v/>
      </c>
      <c r="AM211" s="178" t="str">
        <f>IF(TRIM(upload!$A211)="", "", upload!AM211)</f>
        <v/>
      </c>
      <c r="AN211" s="178" t="str">
        <f>IF(TRIM(upload!$A211)="", "", upload!AN211)</f>
        <v/>
      </c>
      <c r="AO211" s="178" t="str">
        <f>IF(TRIM(upload!$A211)="", "", upload!AO211)</f>
        <v/>
      </c>
      <c r="AP211" s="178" t="str">
        <f>IF(TRIM(upload!$A211)="", "", upload!AP211)</f>
        <v/>
      </c>
      <c r="AQ211" s="178" t="str">
        <f>IF(TRIM(upload!$A211)="", "", upload!AQ211)</f>
        <v/>
      </c>
      <c r="AR211" s="178" t="str">
        <f>IF(TRIM(upload!$A211)="", "", upload!AR211)</f>
        <v/>
      </c>
      <c r="AS211" s="178" t="str">
        <f>IF(TRIM(upload!$A211)="", "", upload!AS211)</f>
        <v/>
      </c>
      <c r="AT211" s="178" t="str">
        <f>IF(TRIM(upload!$A211)="", "", upload!AT211)</f>
        <v/>
      </c>
      <c r="AU211" s="178" t="str">
        <f>IF(TRIM(upload!$A211)="", "", upload!AU211)</f>
        <v/>
      </c>
      <c r="AV211" s="178" t="str">
        <f>IF(TRIM(upload!$A211)="", "", upload!AV211)</f>
        <v/>
      </c>
      <c r="AW211" s="178" t="str">
        <f>IF(TRIM(upload!$A211)="", "", upload!AW211)</f>
        <v/>
      </c>
      <c r="AX211" s="178" t="str">
        <f>IF(TRIM(upload!$A211)="", "", upload!AX211)</f>
        <v/>
      </c>
      <c r="AY211" s="178" t="str">
        <f>IF(TRIM(upload!$A211)="", "", upload!AY211)</f>
        <v/>
      </c>
      <c r="AZ211" s="178" t="str">
        <f>IF(TRIM(upload!$A211)="", "", upload!AZ211)</f>
        <v/>
      </c>
      <c r="BA211" s="178" t="str">
        <f>IF(TRIM(upload!$A211)="", "", upload!BA211)</f>
        <v/>
      </c>
      <c r="BB211" s="178" t="str">
        <f>IF(TRIM(upload!$A211)="", "", upload!BB211)</f>
        <v/>
      </c>
      <c r="BC211" s="178" t="str">
        <f>IF(TRIM(upload!$A211)="", "", upload!BC211)</f>
        <v/>
      </c>
      <c r="BD211" s="178" t="str">
        <f>IF(TRIM(upload!$A211)="", "", upload!BD211)</f>
        <v/>
      </c>
      <c r="BE211" s="178" t="str">
        <f>IF(TRIM(upload!$A211)="", "", upload!BE211)</f>
        <v/>
      </c>
      <c r="BF211" s="178" t="str">
        <f>IF(TRIM(upload!$A211)="", "", upload!BF211)</f>
        <v/>
      </c>
      <c r="BG211" s="178" t="str">
        <f>IF(TRIM(upload!$A211)="", "", upload!BG211)</f>
        <v/>
      </c>
      <c r="BH211" s="178" t="str">
        <f>IF(TRIM(upload!$A211)="", "", upload!BH211)</f>
        <v/>
      </c>
      <c r="BI211" s="178" t="str">
        <f>IF(TRIM(upload!$A211)="", "", upload!BI211)</f>
        <v/>
      </c>
      <c r="BJ211" s="178" t="str">
        <f>IF(TRIM(upload!$A211)="", "", upload!BJ211)</f>
        <v/>
      </c>
      <c r="BK211" s="178" t="str">
        <f>IF(TRIM(upload!$A211)="", "", upload!BK211)</f>
        <v/>
      </c>
      <c r="BL211" s="178" t="str">
        <f>IF(TRIM(upload!$A211)="", "", upload!BL211)</f>
        <v/>
      </c>
      <c r="BM211" s="178" t="str">
        <f>IF(TRIM(upload!$A211)="", "", upload!BM211)</f>
        <v/>
      </c>
      <c r="BN211" s="178" t="str">
        <f>IF(TRIM(upload!$A211)="", "", upload!BN211)</f>
        <v/>
      </c>
      <c r="BO211" s="178" t="str">
        <f>IF(TRIM(upload!$A211)="", "", upload!BO211)</f>
        <v/>
      </c>
      <c r="BP211" s="178" t="str">
        <f>IF(TRIM(upload!$A211)="", "", upload!BP211)</f>
        <v/>
      </c>
      <c r="BQ211" s="84"/>
      <c r="BR211" s="84">
        <f>IF(upload!$A211&lt;&gt;"", upload!BR211, "")</f>
        <v>0</v>
      </c>
    </row>
    <row r="212" spans="1:70">
      <c r="A212" s="188" t="str">
        <f>IF(upload!$A212&lt;&gt;"", upload!A212, "")</f>
        <v xml:space="preserve">      </v>
      </c>
      <c r="B212" s="178" t="str">
        <f>IF(TRIM(upload!$A212)="", "", upload!B212)</f>
        <v/>
      </c>
      <c r="C212" s="178" t="str">
        <f>IF(TRIM(upload!$A212)="", "", upload!C212)</f>
        <v/>
      </c>
      <c r="D212" s="178" t="str">
        <f>IF(TRIM(upload!$A212)="", "", upload!D212)</f>
        <v/>
      </c>
      <c r="E212" s="178" t="str">
        <f>IF(TRIM(upload!$A212)="", "", upload!E212)</f>
        <v/>
      </c>
      <c r="F212" s="178" t="str">
        <f>IF(TRIM(upload!$A212)="", "", upload!F212)</f>
        <v/>
      </c>
      <c r="G212" s="178" t="str">
        <f>IF(TRIM(upload!$A212)="", "", upload!G212)</f>
        <v/>
      </c>
      <c r="H212" s="178" t="str">
        <f>IF(TRIM(upload!$A212)="", "", upload!H212)</f>
        <v/>
      </c>
      <c r="I212" s="178" t="str">
        <f>IF(TRIM(upload!$A212)="", "", upload!I212)</f>
        <v/>
      </c>
      <c r="J212" s="178" t="str">
        <f>IF(TRIM(upload!$A212)="", "", upload!J212)</f>
        <v/>
      </c>
      <c r="K212" s="178" t="str">
        <f>IF(TRIM(upload!$A212)="", "", upload!K212)</f>
        <v/>
      </c>
      <c r="L212" s="178" t="str">
        <f>IF(TRIM(upload!$A212)="", "", upload!L212)</f>
        <v/>
      </c>
      <c r="M212" s="178" t="str">
        <f>IF(TRIM(upload!$A212)="", "", upload!M212)</f>
        <v/>
      </c>
      <c r="N212" s="178" t="str">
        <f>IF(TRIM(upload!$A212)="", "", upload!N212)</f>
        <v/>
      </c>
      <c r="O212" s="178" t="str">
        <f>IF(TRIM(upload!$A212)="", "", upload!O212)</f>
        <v/>
      </c>
      <c r="P212" s="178" t="str">
        <f>IF(TRIM(upload!$A212)="", "", upload!P212)</f>
        <v/>
      </c>
      <c r="Q212" s="178" t="str">
        <f>IF(TRIM(upload!$A212)="", "", upload!Q212)</f>
        <v/>
      </c>
      <c r="R212" s="178" t="str">
        <f>IF(TRIM(upload!$A212)="", "", upload!R212)</f>
        <v/>
      </c>
      <c r="S212" s="178" t="str">
        <f>IF(TRIM(upload!$A212)="", "", upload!S212)</f>
        <v/>
      </c>
      <c r="T212" s="178" t="str">
        <f>IF(TRIM(upload!$A212)="", "", upload!T212)</f>
        <v/>
      </c>
      <c r="U212" s="178" t="str">
        <f>IF(TRIM(upload!$A212)="", "", upload!U212)</f>
        <v/>
      </c>
      <c r="V212" s="178" t="str">
        <f>IF(TRIM(upload!$A212)="", "", upload!V212)</f>
        <v/>
      </c>
      <c r="W212" s="178" t="str">
        <f>IF(TRIM(upload!$A212)="", "", upload!W212)</f>
        <v/>
      </c>
      <c r="X212" s="178" t="str">
        <f>IF(TRIM(upload!$A212)="", "", upload!X212)</f>
        <v/>
      </c>
      <c r="Y212" s="178" t="str">
        <f>IF(TRIM(upload!$A212)="", "", upload!Y212)</f>
        <v/>
      </c>
      <c r="Z212" s="178" t="str">
        <f>IF(TRIM(upload!$A212)="", "", upload!Z212)</f>
        <v/>
      </c>
      <c r="AA212" s="178" t="str">
        <f>IF(TRIM(upload!$A212)="", "", upload!AA212)</f>
        <v/>
      </c>
      <c r="AB212" s="178" t="str">
        <f>IF(TRIM(upload!$A212)="", "", upload!AB212)</f>
        <v/>
      </c>
      <c r="AC212" s="178" t="str">
        <f>IF(TRIM(upload!$A212)="", "", upload!AC212)</f>
        <v/>
      </c>
      <c r="AD212" s="178" t="str">
        <f>IF(TRIM(upload!$A212)="", "", upload!AD212)</f>
        <v/>
      </c>
      <c r="AE212" s="178" t="str">
        <f>IF(TRIM(upload!$A212)="", "", upload!AE212)</f>
        <v/>
      </c>
      <c r="AF212" s="178" t="str">
        <f>IF(TRIM(upload!$A212)="", "", upload!AF212)</f>
        <v/>
      </c>
      <c r="AG212" s="178" t="str">
        <f>IF(TRIM(upload!$A212)="", "", upload!AG212)</f>
        <v/>
      </c>
      <c r="AH212" s="178" t="str">
        <f>IF(TRIM(upload!$A212)="", "", upload!AH212)</f>
        <v/>
      </c>
      <c r="AI212" s="178" t="str">
        <f>IF(TRIM(upload!$A212)="", "", upload!AI212)</f>
        <v/>
      </c>
      <c r="AJ212" s="178" t="str">
        <f>IF(TRIM(upload!$A212)="", "", upload!AJ212)</f>
        <v/>
      </c>
      <c r="AK212" s="178" t="str">
        <f>IF(TRIM(upload!$A212)="", "", upload!AK212)</f>
        <v/>
      </c>
      <c r="AL212" s="178" t="str">
        <f>IF(TRIM(upload!$A212)="", "", upload!AL212)</f>
        <v/>
      </c>
      <c r="AM212" s="178" t="str">
        <f>IF(TRIM(upload!$A212)="", "", upload!AM212)</f>
        <v/>
      </c>
      <c r="AN212" s="178" t="str">
        <f>IF(TRIM(upload!$A212)="", "", upload!AN212)</f>
        <v/>
      </c>
      <c r="AO212" s="178" t="str">
        <f>IF(TRIM(upload!$A212)="", "", upload!AO212)</f>
        <v/>
      </c>
      <c r="AP212" s="178" t="str">
        <f>IF(TRIM(upload!$A212)="", "", upload!AP212)</f>
        <v/>
      </c>
      <c r="AQ212" s="178" t="str">
        <f>IF(TRIM(upload!$A212)="", "", upload!AQ212)</f>
        <v/>
      </c>
      <c r="AR212" s="178" t="str">
        <f>IF(TRIM(upload!$A212)="", "", upload!AR212)</f>
        <v/>
      </c>
      <c r="AS212" s="178" t="str">
        <f>IF(TRIM(upload!$A212)="", "", upload!AS212)</f>
        <v/>
      </c>
      <c r="AT212" s="178" t="str">
        <f>IF(TRIM(upload!$A212)="", "", upload!AT212)</f>
        <v/>
      </c>
      <c r="AU212" s="178" t="str">
        <f>IF(TRIM(upload!$A212)="", "", upload!AU212)</f>
        <v/>
      </c>
      <c r="AV212" s="178" t="str">
        <f>IF(TRIM(upload!$A212)="", "", upload!AV212)</f>
        <v/>
      </c>
      <c r="AW212" s="178" t="str">
        <f>IF(TRIM(upload!$A212)="", "", upload!AW212)</f>
        <v/>
      </c>
      <c r="AX212" s="178" t="str">
        <f>IF(TRIM(upload!$A212)="", "", upload!AX212)</f>
        <v/>
      </c>
      <c r="AY212" s="178" t="str">
        <f>IF(TRIM(upload!$A212)="", "", upload!AY212)</f>
        <v/>
      </c>
      <c r="AZ212" s="178" t="str">
        <f>IF(TRIM(upload!$A212)="", "", upload!AZ212)</f>
        <v/>
      </c>
      <c r="BA212" s="178" t="str">
        <f>IF(TRIM(upload!$A212)="", "", upload!BA212)</f>
        <v/>
      </c>
      <c r="BB212" s="178" t="str">
        <f>IF(TRIM(upload!$A212)="", "", upload!BB212)</f>
        <v/>
      </c>
      <c r="BC212" s="178" t="str">
        <f>IF(TRIM(upload!$A212)="", "", upload!BC212)</f>
        <v/>
      </c>
      <c r="BD212" s="178" t="str">
        <f>IF(TRIM(upload!$A212)="", "", upload!BD212)</f>
        <v/>
      </c>
      <c r="BE212" s="178" t="str">
        <f>IF(TRIM(upload!$A212)="", "", upload!BE212)</f>
        <v/>
      </c>
      <c r="BF212" s="178" t="str">
        <f>IF(TRIM(upload!$A212)="", "", upload!BF212)</f>
        <v/>
      </c>
      <c r="BG212" s="178" t="str">
        <f>IF(TRIM(upload!$A212)="", "", upload!BG212)</f>
        <v/>
      </c>
      <c r="BH212" s="178" t="str">
        <f>IF(TRIM(upload!$A212)="", "", upload!BH212)</f>
        <v/>
      </c>
      <c r="BI212" s="178" t="str">
        <f>IF(TRIM(upload!$A212)="", "", upload!BI212)</f>
        <v/>
      </c>
      <c r="BJ212" s="178" t="str">
        <f>IF(TRIM(upload!$A212)="", "", upload!BJ212)</f>
        <v/>
      </c>
      <c r="BK212" s="178" t="str">
        <f>IF(TRIM(upload!$A212)="", "", upload!BK212)</f>
        <v/>
      </c>
      <c r="BL212" s="178" t="str">
        <f>IF(TRIM(upload!$A212)="", "", upload!BL212)</f>
        <v/>
      </c>
      <c r="BM212" s="178" t="str">
        <f>IF(TRIM(upload!$A212)="", "", upload!BM212)</f>
        <v/>
      </c>
      <c r="BN212" s="178" t="str">
        <f>IF(TRIM(upload!$A212)="", "", upload!BN212)</f>
        <v/>
      </c>
      <c r="BO212" s="178" t="str">
        <f>IF(TRIM(upload!$A212)="", "", upload!BO212)</f>
        <v/>
      </c>
      <c r="BP212" s="178" t="str">
        <f>IF(TRIM(upload!$A212)="", "", upload!BP212)</f>
        <v/>
      </c>
      <c r="BQ212" s="84"/>
      <c r="BR212" s="84">
        <f>IF(upload!$A212&lt;&gt;"", upload!BR212, "")</f>
        <v>0</v>
      </c>
    </row>
    <row r="213" spans="1:70">
      <c r="A213" s="188" t="str">
        <f>IF(upload!$A213&lt;&gt;"", upload!A213, "")</f>
        <v xml:space="preserve">      </v>
      </c>
      <c r="B213" s="178" t="str">
        <f>IF(TRIM(upload!$A213)="", "", upload!B213)</f>
        <v/>
      </c>
      <c r="C213" s="178" t="str">
        <f>IF(TRIM(upload!$A213)="", "", upload!C213)</f>
        <v/>
      </c>
      <c r="D213" s="178" t="str">
        <f>IF(TRIM(upload!$A213)="", "", upload!D213)</f>
        <v/>
      </c>
      <c r="E213" s="178" t="str">
        <f>IF(TRIM(upload!$A213)="", "", upload!E213)</f>
        <v/>
      </c>
      <c r="F213" s="178" t="str">
        <f>IF(TRIM(upload!$A213)="", "", upload!F213)</f>
        <v/>
      </c>
      <c r="G213" s="178" t="str">
        <f>IF(TRIM(upload!$A213)="", "", upload!G213)</f>
        <v/>
      </c>
      <c r="H213" s="178" t="str">
        <f>IF(TRIM(upload!$A213)="", "", upload!H213)</f>
        <v/>
      </c>
      <c r="I213" s="178" t="str">
        <f>IF(TRIM(upload!$A213)="", "", upload!I213)</f>
        <v/>
      </c>
      <c r="J213" s="178" t="str">
        <f>IF(TRIM(upload!$A213)="", "", upload!J213)</f>
        <v/>
      </c>
      <c r="K213" s="178" t="str">
        <f>IF(TRIM(upload!$A213)="", "", upload!K213)</f>
        <v/>
      </c>
      <c r="L213" s="178" t="str">
        <f>IF(TRIM(upload!$A213)="", "", upload!L213)</f>
        <v/>
      </c>
      <c r="M213" s="178" t="str">
        <f>IF(TRIM(upload!$A213)="", "", upload!M213)</f>
        <v/>
      </c>
      <c r="N213" s="178" t="str">
        <f>IF(TRIM(upload!$A213)="", "", upload!N213)</f>
        <v/>
      </c>
      <c r="O213" s="178" t="str">
        <f>IF(TRIM(upload!$A213)="", "", upload!O213)</f>
        <v/>
      </c>
      <c r="P213" s="178" t="str">
        <f>IF(TRIM(upload!$A213)="", "", upload!P213)</f>
        <v/>
      </c>
      <c r="Q213" s="178" t="str">
        <f>IF(TRIM(upload!$A213)="", "", upload!Q213)</f>
        <v/>
      </c>
      <c r="R213" s="178" t="str">
        <f>IF(TRIM(upload!$A213)="", "", upload!R213)</f>
        <v/>
      </c>
      <c r="S213" s="178" t="str">
        <f>IF(TRIM(upload!$A213)="", "", upload!S213)</f>
        <v/>
      </c>
      <c r="T213" s="178" t="str">
        <f>IF(TRIM(upload!$A213)="", "", upload!T213)</f>
        <v/>
      </c>
      <c r="U213" s="178" t="str">
        <f>IF(TRIM(upload!$A213)="", "", upload!U213)</f>
        <v/>
      </c>
      <c r="V213" s="178" t="str">
        <f>IF(TRIM(upload!$A213)="", "", upload!V213)</f>
        <v/>
      </c>
      <c r="W213" s="178" t="str">
        <f>IF(TRIM(upload!$A213)="", "", upload!W213)</f>
        <v/>
      </c>
      <c r="X213" s="178" t="str">
        <f>IF(TRIM(upload!$A213)="", "", upload!X213)</f>
        <v/>
      </c>
      <c r="Y213" s="178" t="str">
        <f>IF(TRIM(upload!$A213)="", "", upload!Y213)</f>
        <v/>
      </c>
      <c r="Z213" s="178" t="str">
        <f>IF(TRIM(upload!$A213)="", "", upload!Z213)</f>
        <v/>
      </c>
      <c r="AA213" s="178" t="str">
        <f>IF(TRIM(upload!$A213)="", "", upload!AA213)</f>
        <v/>
      </c>
      <c r="AB213" s="178" t="str">
        <f>IF(TRIM(upload!$A213)="", "", upload!AB213)</f>
        <v/>
      </c>
      <c r="AC213" s="178" t="str">
        <f>IF(TRIM(upload!$A213)="", "", upload!AC213)</f>
        <v/>
      </c>
      <c r="AD213" s="178" t="str">
        <f>IF(TRIM(upload!$A213)="", "", upload!AD213)</f>
        <v/>
      </c>
      <c r="AE213" s="178" t="str">
        <f>IF(TRIM(upload!$A213)="", "", upload!AE213)</f>
        <v/>
      </c>
      <c r="AF213" s="178" t="str">
        <f>IF(TRIM(upload!$A213)="", "", upload!AF213)</f>
        <v/>
      </c>
      <c r="AG213" s="178" t="str">
        <f>IF(TRIM(upload!$A213)="", "", upload!AG213)</f>
        <v/>
      </c>
      <c r="AH213" s="178" t="str">
        <f>IF(TRIM(upload!$A213)="", "", upload!AH213)</f>
        <v/>
      </c>
      <c r="AI213" s="178" t="str">
        <f>IF(TRIM(upload!$A213)="", "", upload!AI213)</f>
        <v/>
      </c>
      <c r="AJ213" s="178" t="str">
        <f>IF(TRIM(upload!$A213)="", "", upload!AJ213)</f>
        <v/>
      </c>
      <c r="AK213" s="178" t="str">
        <f>IF(TRIM(upload!$A213)="", "", upload!AK213)</f>
        <v/>
      </c>
      <c r="AL213" s="178" t="str">
        <f>IF(TRIM(upload!$A213)="", "", upload!AL213)</f>
        <v/>
      </c>
      <c r="AM213" s="178" t="str">
        <f>IF(TRIM(upload!$A213)="", "", upload!AM213)</f>
        <v/>
      </c>
      <c r="AN213" s="178" t="str">
        <f>IF(TRIM(upload!$A213)="", "", upload!AN213)</f>
        <v/>
      </c>
      <c r="AO213" s="178" t="str">
        <f>IF(TRIM(upload!$A213)="", "", upload!AO213)</f>
        <v/>
      </c>
      <c r="AP213" s="178" t="str">
        <f>IF(TRIM(upload!$A213)="", "", upload!AP213)</f>
        <v/>
      </c>
      <c r="AQ213" s="178" t="str">
        <f>IF(TRIM(upload!$A213)="", "", upload!AQ213)</f>
        <v/>
      </c>
      <c r="AR213" s="178" t="str">
        <f>IF(TRIM(upload!$A213)="", "", upload!AR213)</f>
        <v/>
      </c>
      <c r="AS213" s="178" t="str">
        <f>IF(TRIM(upload!$A213)="", "", upload!AS213)</f>
        <v/>
      </c>
      <c r="AT213" s="178" t="str">
        <f>IF(TRIM(upload!$A213)="", "", upload!AT213)</f>
        <v/>
      </c>
      <c r="AU213" s="178" t="str">
        <f>IF(TRIM(upload!$A213)="", "", upload!AU213)</f>
        <v/>
      </c>
      <c r="AV213" s="178" t="str">
        <f>IF(TRIM(upload!$A213)="", "", upload!AV213)</f>
        <v/>
      </c>
      <c r="AW213" s="178" t="str">
        <f>IF(TRIM(upload!$A213)="", "", upload!AW213)</f>
        <v/>
      </c>
      <c r="AX213" s="178" t="str">
        <f>IF(TRIM(upload!$A213)="", "", upload!AX213)</f>
        <v/>
      </c>
      <c r="AY213" s="178" t="str">
        <f>IF(TRIM(upload!$A213)="", "", upload!AY213)</f>
        <v/>
      </c>
      <c r="AZ213" s="178" t="str">
        <f>IF(TRIM(upload!$A213)="", "", upload!AZ213)</f>
        <v/>
      </c>
      <c r="BA213" s="178" t="str">
        <f>IF(TRIM(upload!$A213)="", "", upload!BA213)</f>
        <v/>
      </c>
      <c r="BB213" s="178" t="str">
        <f>IF(TRIM(upload!$A213)="", "", upload!BB213)</f>
        <v/>
      </c>
      <c r="BC213" s="178" t="str">
        <f>IF(TRIM(upload!$A213)="", "", upload!BC213)</f>
        <v/>
      </c>
      <c r="BD213" s="178" t="str">
        <f>IF(TRIM(upload!$A213)="", "", upload!BD213)</f>
        <v/>
      </c>
      <c r="BE213" s="178" t="str">
        <f>IF(TRIM(upload!$A213)="", "", upload!BE213)</f>
        <v/>
      </c>
      <c r="BF213" s="178" t="str">
        <f>IF(TRIM(upload!$A213)="", "", upload!BF213)</f>
        <v/>
      </c>
      <c r="BG213" s="178" t="str">
        <f>IF(TRIM(upload!$A213)="", "", upload!BG213)</f>
        <v/>
      </c>
      <c r="BH213" s="178" t="str">
        <f>IF(TRIM(upload!$A213)="", "", upload!BH213)</f>
        <v/>
      </c>
      <c r="BI213" s="178" t="str">
        <f>IF(TRIM(upload!$A213)="", "", upload!BI213)</f>
        <v/>
      </c>
      <c r="BJ213" s="178" t="str">
        <f>IF(TRIM(upload!$A213)="", "", upload!BJ213)</f>
        <v/>
      </c>
      <c r="BK213" s="178" t="str">
        <f>IF(TRIM(upload!$A213)="", "", upload!BK213)</f>
        <v/>
      </c>
      <c r="BL213" s="178" t="str">
        <f>IF(TRIM(upload!$A213)="", "", upload!BL213)</f>
        <v/>
      </c>
      <c r="BM213" s="178" t="str">
        <f>IF(TRIM(upload!$A213)="", "", upload!BM213)</f>
        <v/>
      </c>
      <c r="BN213" s="178" t="str">
        <f>IF(TRIM(upload!$A213)="", "", upload!BN213)</f>
        <v/>
      </c>
      <c r="BO213" s="178" t="str">
        <f>IF(TRIM(upload!$A213)="", "", upload!BO213)</f>
        <v/>
      </c>
      <c r="BP213" s="178" t="str">
        <f>IF(TRIM(upload!$A213)="", "", upload!BP213)</f>
        <v/>
      </c>
      <c r="BQ213" s="84"/>
      <c r="BR213" s="84">
        <f>IF(upload!$A213&lt;&gt;"", upload!BR213, "")</f>
        <v>0</v>
      </c>
    </row>
    <row r="214" spans="1:70">
      <c r="A214" s="188" t="str">
        <f>IF(upload!$A214&lt;&gt;"", upload!A214, "")</f>
        <v xml:space="preserve">      </v>
      </c>
      <c r="B214" s="178" t="str">
        <f>IF(TRIM(upload!$A214)="", "", upload!B214)</f>
        <v/>
      </c>
      <c r="C214" s="178" t="str">
        <f>IF(TRIM(upload!$A214)="", "", upload!C214)</f>
        <v/>
      </c>
      <c r="D214" s="178" t="str">
        <f>IF(TRIM(upload!$A214)="", "", upload!D214)</f>
        <v/>
      </c>
      <c r="E214" s="178" t="str">
        <f>IF(TRIM(upload!$A214)="", "", upload!E214)</f>
        <v/>
      </c>
      <c r="F214" s="178" t="str">
        <f>IF(TRIM(upload!$A214)="", "", upload!F214)</f>
        <v/>
      </c>
      <c r="G214" s="178" t="str">
        <f>IF(TRIM(upload!$A214)="", "", upload!G214)</f>
        <v/>
      </c>
      <c r="H214" s="178" t="str">
        <f>IF(TRIM(upload!$A214)="", "", upload!H214)</f>
        <v/>
      </c>
      <c r="I214" s="178" t="str">
        <f>IF(TRIM(upload!$A214)="", "", upload!I214)</f>
        <v/>
      </c>
      <c r="J214" s="178" t="str">
        <f>IF(TRIM(upload!$A214)="", "", upload!J214)</f>
        <v/>
      </c>
      <c r="K214" s="178" t="str">
        <f>IF(TRIM(upload!$A214)="", "", upload!K214)</f>
        <v/>
      </c>
      <c r="L214" s="178" t="str">
        <f>IF(TRIM(upload!$A214)="", "", upload!L214)</f>
        <v/>
      </c>
      <c r="M214" s="178" t="str">
        <f>IF(TRIM(upload!$A214)="", "", upload!M214)</f>
        <v/>
      </c>
      <c r="N214" s="178" t="str">
        <f>IF(TRIM(upload!$A214)="", "", upload!N214)</f>
        <v/>
      </c>
      <c r="O214" s="178" t="str">
        <f>IF(TRIM(upload!$A214)="", "", upload!O214)</f>
        <v/>
      </c>
      <c r="P214" s="178" t="str">
        <f>IF(TRIM(upload!$A214)="", "", upload!P214)</f>
        <v/>
      </c>
      <c r="Q214" s="178" t="str">
        <f>IF(TRIM(upload!$A214)="", "", upload!Q214)</f>
        <v/>
      </c>
      <c r="R214" s="178" t="str">
        <f>IF(TRIM(upload!$A214)="", "", upload!R214)</f>
        <v/>
      </c>
      <c r="S214" s="178" t="str">
        <f>IF(TRIM(upload!$A214)="", "", upload!S214)</f>
        <v/>
      </c>
      <c r="T214" s="178" t="str">
        <f>IF(TRIM(upload!$A214)="", "", upload!T214)</f>
        <v/>
      </c>
      <c r="U214" s="178" t="str">
        <f>IF(TRIM(upload!$A214)="", "", upload!U214)</f>
        <v/>
      </c>
      <c r="V214" s="178" t="str">
        <f>IF(TRIM(upload!$A214)="", "", upload!V214)</f>
        <v/>
      </c>
      <c r="W214" s="178" t="str">
        <f>IF(TRIM(upload!$A214)="", "", upload!W214)</f>
        <v/>
      </c>
      <c r="X214" s="178" t="str">
        <f>IF(TRIM(upload!$A214)="", "", upload!X214)</f>
        <v/>
      </c>
      <c r="Y214" s="178" t="str">
        <f>IF(TRIM(upload!$A214)="", "", upload!Y214)</f>
        <v/>
      </c>
      <c r="Z214" s="178" t="str">
        <f>IF(TRIM(upload!$A214)="", "", upload!Z214)</f>
        <v/>
      </c>
      <c r="AA214" s="178" t="str">
        <f>IF(TRIM(upload!$A214)="", "", upload!AA214)</f>
        <v/>
      </c>
      <c r="AB214" s="178" t="str">
        <f>IF(TRIM(upload!$A214)="", "", upload!AB214)</f>
        <v/>
      </c>
      <c r="AC214" s="178" t="str">
        <f>IF(TRIM(upload!$A214)="", "", upload!AC214)</f>
        <v/>
      </c>
      <c r="AD214" s="178" t="str">
        <f>IF(TRIM(upload!$A214)="", "", upload!AD214)</f>
        <v/>
      </c>
      <c r="AE214" s="178" t="str">
        <f>IF(TRIM(upload!$A214)="", "", upload!AE214)</f>
        <v/>
      </c>
      <c r="AF214" s="178" t="str">
        <f>IF(TRIM(upload!$A214)="", "", upload!AF214)</f>
        <v/>
      </c>
      <c r="AG214" s="178" t="str">
        <f>IF(TRIM(upload!$A214)="", "", upload!AG214)</f>
        <v/>
      </c>
      <c r="AH214" s="178" t="str">
        <f>IF(TRIM(upload!$A214)="", "", upload!AH214)</f>
        <v/>
      </c>
      <c r="AI214" s="178" t="str">
        <f>IF(TRIM(upload!$A214)="", "", upload!AI214)</f>
        <v/>
      </c>
      <c r="AJ214" s="178" t="str">
        <f>IF(TRIM(upload!$A214)="", "", upload!AJ214)</f>
        <v/>
      </c>
      <c r="AK214" s="178" t="str">
        <f>IF(TRIM(upload!$A214)="", "", upload!AK214)</f>
        <v/>
      </c>
      <c r="AL214" s="178" t="str">
        <f>IF(TRIM(upload!$A214)="", "", upload!AL214)</f>
        <v/>
      </c>
      <c r="AM214" s="178" t="str">
        <f>IF(TRIM(upload!$A214)="", "", upload!AM214)</f>
        <v/>
      </c>
      <c r="AN214" s="178" t="str">
        <f>IF(TRIM(upload!$A214)="", "", upload!AN214)</f>
        <v/>
      </c>
      <c r="AO214" s="178" t="str">
        <f>IF(TRIM(upload!$A214)="", "", upload!AO214)</f>
        <v/>
      </c>
      <c r="AP214" s="178" t="str">
        <f>IF(TRIM(upload!$A214)="", "", upload!AP214)</f>
        <v/>
      </c>
      <c r="AQ214" s="178" t="str">
        <f>IF(TRIM(upload!$A214)="", "", upload!AQ214)</f>
        <v/>
      </c>
      <c r="AR214" s="178" t="str">
        <f>IF(TRIM(upload!$A214)="", "", upload!AR214)</f>
        <v/>
      </c>
      <c r="AS214" s="178" t="str">
        <f>IF(TRIM(upload!$A214)="", "", upload!AS214)</f>
        <v/>
      </c>
      <c r="AT214" s="178" t="str">
        <f>IF(TRIM(upload!$A214)="", "", upload!AT214)</f>
        <v/>
      </c>
      <c r="AU214" s="178" t="str">
        <f>IF(TRIM(upload!$A214)="", "", upload!AU214)</f>
        <v/>
      </c>
      <c r="AV214" s="178" t="str">
        <f>IF(TRIM(upload!$A214)="", "", upload!AV214)</f>
        <v/>
      </c>
      <c r="AW214" s="178" t="str">
        <f>IF(TRIM(upload!$A214)="", "", upload!AW214)</f>
        <v/>
      </c>
      <c r="AX214" s="178" t="str">
        <f>IF(TRIM(upload!$A214)="", "", upload!AX214)</f>
        <v/>
      </c>
      <c r="AY214" s="178" t="str">
        <f>IF(TRIM(upload!$A214)="", "", upload!AY214)</f>
        <v/>
      </c>
      <c r="AZ214" s="178" t="str">
        <f>IF(TRIM(upload!$A214)="", "", upload!AZ214)</f>
        <v/>
      </c>
      <c r="BA214" s="178" t="str">
        <f>IF(TRIM(upload!$A214)="", "", upload!BA214)</f>
        <v/>
      </c>
      <c r="BB214" s="178" t="str">
        <f>IF(TRIM(upload!$A214)="", "", upload!BB214)</f>
        <v/>
      </c>
      <c r="BC214" s="178" t="str">
        <f>IF(TRIM(upload!$A214)="", "", upload!BC214)</f>
        <v/>
      </c>
      <c r="BD214" s="178" t="str">
        <f>IF(TRIM(upload!$A214)="", "", upload!BD214)</f>
        <v/>
      </c>
      <c r="BE214" s="178" t="str">
        <f>IF(TRIM(upload!$A214)="", "", upload!BE214)</f>
        <v/>
      </c>
      <c r="BF214" s="178" t="str">
        <f>IF(TRIM(upload!$A214)="", "", upload!BF214)</f>
        <v/>
      </c>
      <c r="BG214" s="178" t="str">
        <f>IF(TRIM(upload!$A214)="", "", upload!BG214)</f>
        <v/>
      </c>
      <c r="BH214" s="178" t="str">
        <f>IF(TRIM(upload!$A214)="", "", upload!BH214)</f>
        <v/>
      </c>
      <c r="BI214" s="178" t="str">
        <f>IF(TRIM(upload!$A214)="", "", upload!BI214)</f>
        <v/>
      </c>
      <c r="BJ214" s="178" t="str">
        <f>IF(TRIM(upload!$A214)="", "", upload!BJ214)</f>
        <v/>
      </c>
      <c r="BK214" s="178" t="str">
        <f>IF(TRIM(upload!$A214)="", "", upload!BK214)</f>
        <v/>
      </c>
      <c r="BL214" s="178" t="str">
        <f>IF(TRIM(upload!$A214)="", "", upload!BL214)</f>
        <v/>
      </c>
      <c r="BM214" s="178" t="str">
        <f>IF(TRIM(upload!$A214)="", "", upload!BM214)</f>
        <v/>
      </c>
      <c r="BN214" s="178" t="str">
        <f>IF(TRIM(upload!$A214)="", "", upload!BN214)</f>
        <v/>
      </c>
      <c r="BO214" s="178" t="str">
        <f>IF(TRIM(upload!$A214)="", "", upload!BO214)</f>
        <v/>
      </c>
      <c r="BP214" s="178" t="str">
        <f>IF(TRIM(upload!$A214)="", "", upload!BP214)</f>
        <v/>
      </c>
      <c r="BQ214" s="84"/>
      <c r="BR214" s="84">
        <f>IF(upload!$A214&lt;&gt;"", upload!BR214, "")</f>
        <v>0</v>
      </c>
    </row>
    <row r="215" spans="1:70">
      <c r="A215" s="188" t="str">
        <f>IF(upload!$A215&lt;&gt;"", upload!A215, "")</f>
        <v xml:space="preserve">      </v>
      </c>
      <c r="B215" s="178" t="str">
        <f>IF(TRIM(upload!$A215)="", "", upload!B215)</f>
        <v/>
      </c>
      <c r="C215" s="178" t="str">
        <f>IF(TRIM(upload!$A215)="", "", upload!C215)</f>
        <v/>
      </c>
      <c r="D215" s="178" t="str">
        <f>IF(TRIM(upload!$A215)="", "", upload!D215)</f>
        <v/>
      </c>
      <c r="E215" s="178" t="str">
        <f>IF(TRIM(upload!$A215)="", "", upload!E215)</f>
        <v/>
      </c>
      <c r="F215" s="178" t="str">
        <f>IF(TRIM(upload!$A215)="", "", upload!F215)</f>
        <v/>
      </c>
      <c r="G215" s="178" t="str">
        <f>IF(TRIM(upload!$A215)="", "", upload!G215)</f>
        <v/>
      </c>
      <c r="H215" s="178" t="str">
        <f>IF(TRIM(upload!$A215)="", "", upload!H215)</f>
        <v/>
      </c>
      <c r="I215" s="178" t="str">
        <f>IF(TRIM(upload!$A215)="", "", upload!I215)</f>
        <v/>
      </c>
      <c r="J215" s="178" t="str">
        <f>IF(TRIM(upload!$A215)="", "", upload!J215)</f>
        <v/>
      </c>
      <c r="K215" s="178" t="str">
        <f>IF(TRIM(upload!$A215)="", "", upload!K215)</f>
        <v/>
      </c>
      <c r="L215" s="178" t="str">
        <f>IF(TRIM(upload!$A215)="", "", upload!L215)</f>
        <v/>
      </c>
      <c r="M215" s="178" t="str">
        <f>IF(TRIM(upload!$A215)="", "", upload!M215)</f>
        <v/>
      </c>
      <c r="N215" s="178" t="str">
        <f>IF(TRIM(upload!$A215)="", "", upload!N215)</f>
        <v/>
      </c>
      <c r="O215" s="178" t="str">
        <f>IF(TRIM(upload!$A215)="", "", upload!O215)</f>
        <v/>
      </c>
      <c r="P215" s="178" t="str">
        <f>IF(TRIM(upload!$A215)="", "", upload!P215)</f>
        <v/>
      </c>
      <c r="Q215" s="178" t="str">
        <f>IF(TRIM(upload!$A215)="", "", upload!Q215)</f>
        <v/>
      </c>
      <c r="R215" s="178" t="str">
        <f>IF(TRIM(upload!$A215)="", "", upload!R215)</f>
        <v/>
      </c>
      <c r="S215" s="178" t="str">
        <f>IF(TRIM(upload!$A215)="", "", upload!S215)</f>
        <v/>
      </c>
      <c r="T215" s="178" t="str">
        <f>IF(TRIM(upload!$A215)="", "", upload!T215)</f>
        <v/>
      </c>
      <c r="U215" s="178" t="str">
        <f>IF(TRIM(upload!$A215)="", "", upload!U215)</f>
        <v/>
      </c>
      <c r="V215" s="178" t="str">
        <f>IF(TRIM(upload!$A215)="", "", upload!V215)</f>
        <v/>
      </c>
      <c r="W215" s="178" t="str">
        <f>IF(TRIM(upload!$A215)="", "", upload!W215)</f>
        <v/>
      </c>
      <c r="X215" s="178" t="str">
        <f>IF(TRIM(upload!$A215)="", "", upload!X215)</f>
        <v/>
      </c>
      <c r="Y215" s="178" t="str">
        <f>IF(TRIM(upload!$A215)="", "", upload!Y215)</f>
        <v/>
      </c>
      <c r="Z215" s="178" t="str">
        <f>IF(TRIM(upload!$A215)="", "", upload!Z215)</f>
        <v/>
      </c>
      <c r="AA215" s="178" t="str">
        <f>IF(TRIM(upload!$A215)="", "", upload!AA215)</f>
        <v/>
      </c>
      <c r="AB215" s="178" t="str">
        <f>IF(TRIM(upload!$A215)="", "", upload!AB215)</f>
        <v/>
      </c>
      <c r="AC215" s="178" t="str">
        <f>IF(TRIM(upload!$A215)="", "", upload!AC215)</f>
        <v/>
      </c>
      <c r="AD215" s="178" t="str">
        <f>IF(TRIM(upload!$A215)="", "", upload!AD215)</f>
        <v/>
      </c>
      <c r="AE215" s="178" t="str">
        <f>IF(TRIM(upload!$A215)="", "", upload!AE215)</f>
        <v/>
      </c>
      <c r="AF215" s="178" t="str">
        <f>IF(TRIM(upload!$A215)="", "", upload!AF215)</f>
        <v/>
      </c>
      <c r="AG215" s="178" t="str">
        <f>IF(TRIM(upload!$A215)="", "", upload!AG215)</f>
        <v/>
      </c>
      <c r="AH215" s="178" t="str">
        <f>IF(TRIM(upload!$A215)="", "", upload!AH215)</f>
        <v/>
      </c>
      <c r="AI215" s="178" t="str">
        <f>IF(TRIM(upload!$A215)="", "", upload!AI215)</f>
        <v/>
      </c>
      <c r="AJ215" s="178" t="str">
        <f>IF(TRIM(upload!$A215)="", "", upload!AJ215)</f>
        <v/>
      </c>
      <c r="AK215" s="178" t="str">
        <f>IF(TRIM(upload!$A215)="", "", upload!AK215)</f>
        <v/>
      </c>
      <c r="AL215" s="178" t="str">
        <f>IF(TRIM(upload!$A215)="", "", upload!AL215)</f>
        <v/>
      </c>
      <c r="AM215" s="178" t="str">
        <f>IF(TRIM(upload!$A215)="", "", upload!AM215)</f>
        <v/>
      </c>
      <c r="AN215" s="178" t="str">
        <f>IF(TRIM(upload!$A215)="", "", upload!AN215)</f>
        <v/>
      </c>
      <c r="AO215" s="178" t="str">
        <f>IF(TRIM(upload!$A215)="", "", upload!AO215)</f>
        <v/>
      </c>
      <c r="AP215" s="178" t="str">
        <f>IF(TRIM(upload!$A215)="", "", upload!AP215)</f>
        <v/>
      </c>
      <c r="AQ215" s="178" t="str">
        <f>IF(TRIM(upload!$A215)="", "", upload!AQ215)</f>
        <v/>
      </c>
      <c r="AR215" s="178" t="str">
        <f>IF(TRIM(upload!$A215)="", "", upload!AR215)</f>
        <v/>
      </c>
      <c r="AS215" s="178" t="str">
        <f>IF(TRIM(upload!$A215)="", "", upload!AS215)</f>
        <v/>
      </c>
      <c r="AT215" s="178" t="str">
        <f>IF(TRIM(upload!$A215)="", "", upload!AT215)</f>
        <v/>
      </c>
      <c r="AU215" s="178" t="str">
        <f>IF(TRIM(upload!$A215)="", "", upload!AU215)</f>
        <v/>
      </c>
      <c r="AV215" s="178" t="str">
        <f>IF(TRIM(upload!$A215)="", "", upload!AV215)</f>
        <v/>
      </c>
      <c r="AW215" s="178" t="str">
        <f>IF(TRIM(upload!$A215)="", "", upload!AW215)</f>
        <v/>
      </c>
      <c r="AX215" s="178" t="str">
        <f>IF(TRIM(upload!$A215)="", "", upload!AX215)</f>
        <v/>
      </c>
      <c r="AY215" s="178" t="str">
        <f>IF(TRIM(upload!$A215)="", "", upload!AY215)</f>
        <v/>
      </c>
      <c r="AZ215" s="178" t="str">
        <f>IF(TRIM(upload!$A215)="", "", upload!AZ215)</f>
        <v/>
      </c>
      <c r="BA215" s="178" t="str">
        <f>IF(TRIM(upload!$A215)="", "", upload!BA215)</f>
        <v/>
      </c>
      <c r="BB215" s="178" t="str">
        <f>IF(TRIM(upload!$A215)="", "", upload!BB215)</f>
        <v/>
      </c>
      <c r="BC215" s="178" t="str">
        <f>IF(TRIM(upload!$A215)="", "", upload!BC215)</f>
        <v/>
      </c>
      <c r="BD215" s="178" t="str">
        <f>IF(TRIM(upload!$A215)="", "", upload!BD215)</f>
        <v/>
      </c>
      <c r="BE215" s="178" t="str">
        <f>IF(TRIM(upload!$A215)="", "", upload!BE215)</f>
        <v/>
      </c>
      <c r="BF215" s="178" t="str">
        <f>IF(TRIM(upload!$A215)="", "", upload!BF215)</f>
        <v/>
      </c>
      <c r="BG215" s="178" t="str">
        <f>IF(TRIM(upload!$A215)="", "", upload!BG215)</f>
        <v/>
      </c>
      <c r="BH215" s="178" t="str">
        <f>IF(TRIM(upload!$A215)="", "", upload!BH215)</f>
        <v/>
      </c>
      <c r="BI215" s="178" t="str">
        <f>IF(TRIM(upload!$A215)="", "", upload!BI215)</f>
        <v/>
      </c>
      <c r="BJ215" s="178" t="str">
        <f>IF(TRIM(upload!$A215)="", "", upload!BJ215)</f>
        <v/>
      </c>
      <c r="BK215" s="178" t="str">
        <f>IF(TRIM(upload!$A215)="", "", upload!BK215)</f>
        <v/>
      </c>
      <c r="BL215" s="178" t="str">
        <f>IF(TRIM(upload!$A215)="", "", upload!BL215)</f>
        <v/>
      </c>
      <c r="BM215" s="178" t="str">
        <f>IF(TRIM(upload!$A215)="", "", upload!BM215)</f>
        <v/>
      </c>
      <c r="BN215" s="178" t="str">
        <f>IF(TRIM(upload!$A215)="", "", upload!BN215)</f>
        <v/>
      </c>
      <c r="BO215" s="178" t="str">
        <f>IF(TRIM(upload!$A215)="", "", upload!BO215)</f>
        <v/>
      </c>
      <c r="BP215" s="178" t="str">
        <f>IF(TRIM(upload!$A215)="", "", upload!BP215)</f>
        <v/>
      </c>
      <c r="BQ215" s="84"/>
      <c r="BR215" s="84">
        <f>IF(upload!$A215&lt;&gt;"", upload!BR215, "")</f>
        <v>0</v>
      </c>
    </row>
    <row r="216" spans="1:70">
      <c r="A216" s="188" t="str">
        <f>IF(upload!$A216&lt;&gt;"", upload!A216, "")</f>
        <v xml:space="preserve">      </v>
      </c>
      <c r="B216" s="178" t="str">
        <f>IF(TRIM(upload!$A216)="", "", upload!B216)</f>
        <v/>
      </c>
      <c r="C216" s="178" t="str">
        <f>IF(TRIM(upload!$A216)="", "", upload!C216)</f>
        <v/>
      </c>
      <c r="D216" s="178" t="str">
        <f>IF(TRIM(upload!$A216)="", "", upload!D216)</f>
        <v/>
      </c>
      <c r="E216" s="178" t="str">
        <f>IF(TRIM(upload!$A216)="", "", upload!E216)</f>
        <v/>
      </c>
      <c r="F216" s="178" t="str">
        <f>IF(TRIM(upload!$A216)="", "", upload!F216)</f>
        <v/>
      </c>
      <c r="G216" s="178" t="str">
        <f>IF(TRIM(upload!$A216)="", "", upload!G216)</f>
        <v/>
      </c>
      <c r="H216" s="178" t="str">
        <f>IF(TRIM(upload!$A216)="", "", upload!H216)</f>
        <v/>
      </c>
      <c r="I216" s="178" t="str">
        <f>IF(TRIM(upload!$A216)="", "", upload!I216)</f>
        <v/>
      </c>
      <c r="J216" s="178" t="str">
        <f>IF(TRIM(upload!$A216)="", "", upload!J216)</f>
        <v/>
      </c>
      <c r="K216" s="178" t="str">
        <f>IF(TRIM(upload!$A216)="", "", upload!K216)</f>
        <v/>
      </c>
      <c r="L216" s="178" t="str">
        <f>IF(TRIM(upload!$A216)="", "", upload!L216)</f>
        <v/>
      </c>
      <c r="M216" s="178" t="str">
        <f>IF(TRIM(upload!$A216)="", "", upload!M216)</f>
        <v/>
      </c>
      <c r="N216" s="178" t="str">
        <f>IF(TRIM(upload!$A216)="", "", upload!N216)</f>
        <v/>
      </c>
      <c r="O216" s="178" t="str">
        <f>IF(TRIM(upload!$A216)="", "", upload!O216)</f>
        <v/>
      </c>
      <c r="P216" s="178" t="str">
        <f>IF(TRIM(upload!$A216)="", "", upload!P216)</f>
        <v/>
      </c>
      <c r="Q216" s="178" t="str">
        <f>IF(TRIM(upload!$A216)="", "", upload!Q216)</f>
        <v/>
      </c>
      <c r="R216" s="178" t="str">
        <f>IF(TRIM(upload!$A216)="", "", upload!R216)</f>
        <v/>
      </c>
      <c r="S216" s="178" t="str">
        <f>IF(TRIM(upload!$A216)="", "", upload!S216)</f>
        <v/>
      </c>
      <c r="T216" s="178" t="str">
        <f>IF(TRIM(upload!$A216)="", "", upload!T216)</f>
        <v/>
      </c>
      <c r="U216" s="178" t="str">
        <f>IF(TRIM(upload!$A216)="", "", upload!U216)</f>
        <v/>
      </c>
      <c r="V216" s="178" t="str">
        <f>IF(TRIM(upload!$A216)="", "", upload!V216)</f>
        <v/>
      </c>
      <c r="W216" s="178" t="str">
        <f>IF(TRIM(upload!$A216)="", "", upload!W216)</f>
        <v/>
      </c>
      <c r="X216" s="178" t="str">
        <f>IF(TRIM(upload!$A216)="", "", upload!X216)</f>
        <v/>
      </c>
      <c r="Y216" s="178" t="str">
        <f>IF(TRIM(upload!$A216)="", "", upload!Y216)</f>
        <v/>
      </c>
      <c r="Z216" s="178" t="str">
        <f>IF(TRIM(upload!$A216)="", "", upload!Z216)</f>
        <v/>
      </c>
      <c r="AA216" s="178" t="str">
        <f>IF(TRIM(upload!$A216)="", "", upload!AA216)</f>
        <v/>
      </c>
      <c r="AB216" s="178" t="str">
        <f>IF(TRIM(upload!$A216)="", "", upload!AB216)</f>
        <v/>
      </c>
      <c r="AC216" s="178" t="str">
        <f>IF(TRIM(upload!$A216)="", "", upload!AC216)</f>
        <v/>
      </c>
      <c r="AD216" s="178" t="str">
        <f>IF(TRIM(upload!$A216)="", "", upload!AD216)</f>
        <v/>
      </c>
      <c r="AE216" s="178" t="str">
        <f>IF(TRIM(upload!$A216)="", "", upload!AE216)</f>
        <v/>
      </c>
      <c r="AF216" s="178" t="str">
        <f>IF(TRIM(upload!$A216)="", "", upload!AF216)</f>
        <v/>
      </c>
      <c r="AG216" s="178" t="str">
        <f>IF(TRIM(upload!$A216)="", "", upload!AG216)</f>
        <v/>
      </c>
      <c r="AH216" s="178" t="str">
        <f>IF(TRIM(upload!$A216)="", "", upload!AH216)</f>
        <v/>
      </c>
      <c r="AI216" s="178" t="str">
        <f>IF(TRIM(upload!$A216)="", "", upload!AI216)</f>
        <v/>
      </c>
      <c r="AJ216" s="178" t="str">
        <f>IF(TRIM(upload!$A216)="", "", upload!AJ216)</f>
        <v/>
      </c>
      <c r="AK216" s="178" t="str">
        <f>IF(TRIM(upload!$A216)="", "", upload!AK216)</f>
        <v/>
      </c>
      <c r="AL216" s="178" t="str">
        <f>IF(TRIM(upload!$A216)="", "", upload!AL216)</f>
        <v/>
      </c>
      <c r="AM216" s="178" t="str">
        <f>IF(TRIM(upload!$A216)="", "", upload!AM216)</f>
        <v/>
      </c>
      <c r="AN216" s="178" t="str">
        <f>IF(TRIM(upload!$A216)="", "", upload!AN216)</f>
        <v/>
      </c>
      <c r="AO216" s="178" t="str">
        <f>IF(TRIM(upload!$A216)="", "", upload!AO216)</f>
        <v/>
      </c>
      <c r="AP216" s="178" t="str">
        <f>IF(TRIM(upload!$A216)="", "", upload!AP216)</f>
        <v/>
      </c>
      <c r="AQ216" s="178" t="str">
        <f>IF(TRIM(upload!$A216)="", "", upload!AQ216)</f>
        <v/>
      </c>
      <c r="AR216" s="178" t="str">
        <f>IF(TRIM(upload!$A216)="", "", upload!AR216)</f>
        <v/>
      </c>
      <c r="AS216" s="178" t="str">
        <f>IF(TRIM(upload!$A216)="", "", upload!AS216)</f>
        <v/>
      </c>
      <c r="AT216" s="178" t="str">
        <f>IF(TRIM(upload!$A216)="", "", upload!AT216)</f>
        <v/>
      </c>
      <c r="AU216" s="178" t="str">
        <f>IF(TRIM(upload!$A216)="", "", upload!AU216)</f>
        <v/>
      </c>
      <c r="AV216" s="178" t="str">
        <f>IF(TRIM(upload!$A216)="", "", upload!AV216)</f>
        <v/>
      </c>
      <c r="AW216" s="178" t="str">
        <f>IF(TRIM(upload!$A216)="", "", upload!AW216)</f>
        <v/>
      </c>
      <c r="AX216" s="178" t="str">
        <f>IF(TRIM(upload!$A216)="", "", upload!AX216)</f>
        <v/>
      </c>
      <c r="AY216" s="178" t="str">
        <f>IF(TRIM(upload!$A216)="", "", upload!AY216)</f>
        <v/>
      </c>
      <c r="AZ216" s="178" t="str">
        <f>IF(TRIM(upload!$A216)="", "", upload!AZ216)</f>
        <v/>
      </c>
      <c r="BA216" s="178" t="str">
        <f>IF(TRIM(upload!$A216)="", "", upload!BA216)</f>
        <v/>
      </c>
      <c r="BB216" s="178" t="str">
        <f>IF(TRIM(upload!$A216)="", "", upload!BB216)</f>
        <v/>
      </c>
      <c r="BC216" s="178" t="str">
        <f>IF(TRIM(upload!$A216)="", "", upload!BC216)</f>
        <v/>
      </c>
      <c r="BD216" s="178" t="str">
        <f>IF(TRIM(upload!$A216)="", "", upload!BD216)</f>
        <v/>
      </c>
      <c r="BE216" s="178" t="str">
        <f>IF(TRIM(upload!$A216)="", "", upload!BE216)</f>
        <v/>
      </c>
      <c r="BF216" s="178" t="str">
        <f>IF(TRIM(upload!$A216)="", "", upload!BF216)</f>
        <v/>
      </c>
      <c r="BG216" s="178" t="str">
        <f>IF(TRIM(upload!$A216)="", "", upload!BG216)</f>
        <v/>
      </c>
      <c r="BH216" s="178" t="str">
        <f>IF(TRIM(upload!$A216)="", "", upload!BH216)</f>
        <v/>
      </c>
      <c r="BI216" s="178" t="str">
        <f>IF(TRIM(upload!$A216)="", "", upload!BI216)</f>
        <v/>
      </c>
      <c r="BJ216" s="178" t="str">
        <f>IF(TRIM(upload!$A216)="", "", upload!BJ216)</f>
        <v/>
      </c>
      <c r="BK216" s="178" t="str">
        <f>IF(TRIM(upload!$A216)="", "", upload!BK216)</f>
        <v/>
      </c>
      <c r="BL216" s="178" t="str">
        <f>IF(TRIM(upload!$A216)="", "", upload!BL216)</f>
        <v/>
      </c>
      <c r="BM216" s="178" t="str">
        <f>IF(TRIM(upload!$A216)="", "", upload!BM216)</f>
        <v/>
      </c>
      <c r="BN216" s="178" t="str">
        <f>IF(TRIM(upload!$A216)="", "", upload!BN216)</f>
        <v/>
      </c>
      <c r="BO216" s="178" t="str">
        <f>IF(TRIM(upload!$A216)="", "", upload!BO216)</f>
        <v/>
      </c>
      <c r="BP216" s="178" t="str">
        <f>IF(TRIM(upload!$A216)="", "", upload!BP216)</f>
        <v/>
      </c>
      <c r="BQ216" s="84"/>
      <c r="BR216" s="84">
        <f>IF(upload!$A216&lt;&gt;"", upload!BR216, "")</f>
        <v>0</v>
      </c>
    </row>
    <row r="217" spans="1:70">
      <c r="A217" s="188" t="str">
        <f>IF(upload!$A217&lt;&gt;"", upload!A217, "")</f>
        <v xml:space="preserve">      </v>
      </c>
      <c r="B217" s="178" t="str">
        <f>IF(TRIM(upload!$A217)="", "", upload!B217)</f>
        <v/>
      </c>
      <c r="C217" s="178" t="str">
        <f>IF(TRIM(upload!$A217)="", "", upload!C217)</f>
        <v/>
      </c>
      <c r="D217" s="178" t="str">
        <f>IF(TRIM(upload!$A217)="", "", upload!D217)</f>
        <v/>
      </c>
      <c r="E217" s="178" t="str">
        <f>IF(TRIM(upload!$A217)="", "", upload!E217)</f>
        <v/>
      </c>
      <c r="F217" s="178" t="str">
        <f>IF(TRIM(upload!$A217)="", "", upload!F217)</f>
        <v/>
      </c>
      <c r="G217" s="178" t="str">
        <f>IF(TRIM(upload!$A217)="", "", upload!G217)</f>
        <v/>
      </c>
      <c r="H217" s="178" t="str">
        <f>IF(TRIM(upload!$A217)="", "", upload!H217)</f>
        <v/>
      </c>
      <c r="I217" s="178" t="str">
        <f>IF(TRIM(upload!$A217)="", "", upload!I217)</f>
        <v/>
      </c>
      <c r="J217" s="178" t="str">
        <f>IF(TRIM(upload!$A217)="", "", upload!J217)</f>
        <v/>
      </c>
      <c r="K217" s="178" t="str">
        <f>IF(TRIM(upload!$A217)="", "", upload!K217)</f>
        <v/>
      </c>
      <c r="L217" s="178" t="str">
        <f>IF(TRIM(upload!$A217)="", "", upload!L217)</f>
        <v/>
      </c>
      <c r="M217" s="178" t="str">
        <f>IF(TRIM(upload!$A217)="", "", upload!M217)</f>
        <v/>
      </c>
      <c r="N217" s="178" t="str">
        <f>IF(TRIM(upload!$A217)="", "", upload!N217)</f>
        <v/>
      </c>
      <c r="O217" s="178" t="str">
        <f>IF(TRIM(upload!$A217)="", "", upload!O217)</f>
        <v/>
      </c>
      <c r="P217" s="178" t="str">
        <f>IF(TRIM(upload!$A217)="", "", upload!P217)</f>
        <v/>
      </c>
      <c r="Q217" s="178" t="str">
        <f>IF(TRIM(upload!$A217)="", "", upload!Q217)</f>
        <v/>
      </c>
      <c r="R217" s="178" t="str">
        <f>IF(TRIM(upload!$A217)="", "", upload!R217)</f>
        <v/>
      </c>
      <c r="S217" s="178" t="str">
        <f>IF(TRIM(upload!$A217)="", "", upload!S217)</f>
        <v/>
      </c>
      <c r="T217" s="178" t="str">
        <f>IF(TRIM(upload!$A217)="", "", upload!T217)</f>
        <v/>
      </c>
      <c r="U217" s="178" t="str">
        <f>IF(TRIM(upload!$A217)="", "", upload!U217)</f>
        <v/>
      </c>
      <c r="V217" s="178" t="str">
        <f>IF(TRIM(upload!$A217)="", "", upload!V217)</f>
        <v/>
      </c>
      <c r="W217" s="178" t="str">
        <f>IF(TRIM(upload!$A217)="", "", upload!W217)</f>
        <v/>
      </c>
      <c r="X217" s="178" t="str">
        <f>IF(TRIM(upload!$A217)="", "", upload!X217)</f>
        <v/>
      </c>
      <c r="Y217" s="178" t="str">
        <f>IF(TRIM(upload!$A217)="", "", upload!Y217)</f>
        <v/>
      </c>
      <c r="Z217" s="178" t="str">
        <f>IF(TRIM(upload!$A217)="", "", upload!Z217)</f>
        <v/>
      </c>
      <c r="AA217" s="178" t="str">
        <f>IF(TRIM(upload!$A217)="", "", upload!AA217)</f>
        <v/>
      </c>
      <c r="AB217" s="178" t="str">
        <f>IF(TRIM(upload!$A217)="", "", upload!AB217)</f>
        <v/>
      </c>
      <c r="AC217" s="178" t="str">
        <f>IF(TRIM(upload!$A217)="", "", upload!AC217)</f>
        <v/>
      </c>
      <c r="AD217" s="178" t="str">
        <f>IF(TRIM(upload!$A217)="", "", upload!AD217)</f>
        <v/>
      </c>
      <c r="AE217" s="178" t="str">
        <f>IF(TRIM(upload!$A217)="", "", upload!AE217)</f>
        <v/>
      </c>
      <c r="AF217" s="178" t="str">
        <f>IF(TRIM(upload!$A217)="", "", upload!AF217)</f>
        <v/>
      </c>
      <c r="AG217" s="178" t="str">
        <f>IF(TRIM(upload!$A217)="", "", upload!AG217)</f>
        <v/>
      </c>
      <c r="AH217" s="178" t="str">
        <f>IF(TRIM(upload!$A217)="", "", upload!AH217)</f>
        <v/>
      </c>
      <c r="AI217" s="178" t="str">
        <f>IF(TRIM(upload!$A217)="", "", upload!AI217)</f>
        <v/>
      </c>
      <c r="AJ217" s="178" t="str">
        <f>IF(TRIM(upload!$A217)="", "", upload!AJ217)</f>
        <v/>
      </c>
      <c r="AK217" s="178" t="str">
        <f>IF(TRIM(upload!$A217)="", "", upload!AK217)</f>
        <v/>
      </c>
      <c r="AL217" s="178" t="str">
        <f>IF(TRIM(upload!$A217)="", "", upload!AL217)</f>
        <v/>
      </c>
      <c r="AM217" s="178" t="str">
        <f>IF(TRIM(upload!$A217)="", "", upload!AM217)</f>
        <v/>
      </c>
      <c r="AN217" s="178" t="str">
        <f>IF(TRIM(upload!$A217)="", "", upload!AN217)</f>
        <v/>
      </c>
      <c r="AO217" s="178" t="str">
        <f>IF(TRIM(upload!$A217)="", "", upload!AO217)</f>
        <v/>
      </c>
      <c r="AP217" s="178" t="str">
        <f>IF(TRIM(upload!$A217)="", "", upload!AP217)</f>
        <v/>
      </c>
      <c r="AQ217" s="178" t="str">
        <f>IF(TRIM(upload!$A217)="", "", upload!AQ217)</f>
        <v/>
      </c>
      <c r="AR217" s="178" t="str">
        <f>IF(TRIM(upload!$A217)="", "", upload!AR217)</f>
        <v/>
      </c>
      <c r="AS217" s="178" t="str">
        <f>IF(TRIM(upload!$A217)="", "", upload!AS217)</f>
        <v/>
      </c>
      <c r="AT217" s="178" t="str">
        <f>IF(TRIM(upload!$A217)="", "", upload!AT217)</f>
        <v/>
      </c>
      <c r="AU217" s="178" t="str">
        <f>IF(TRIM(upload!$A217)="", "", upload!AU217)</f>
        <v/>
      </c>
      <c r="AV217" s="178" t="str">
        <f>IF(TRIM(upload!$A217)="", "", upload!AV217)</f>
        <v/>
      </c>
      <c r="AW217" s="178" t="str">
        <f>IF(TRIM(upload!$A217)="", "", upload!AW217)</f>
        <v/>
      </c>
      <c r="AX217" s="178" t="str">
        <f>IF(TRIM(upload!$A217)="", "", upload!AX217)</f>
        <v/>
      </c>
      <c r="AY217" s="178" t="str">
        <f>IF(TRIM(upload!$A217)="", "", upload!AY217)</f>
        <v/>
      </c>
      <c r="AZ217" s="178" t="str">
        <f>IF(TRIM(upload!$A217)="", "", upload!AZ217)</f>
        <v/>
      </c>
      <c r="BA217" s="178" t="str">
        <f>IF(TRIM(upload!$A217)="", "", upload!BA217)</f>
        <v/>
      </c>
      <c r="BB217" s="178" t="str">
        <f>IF(TRIM(upload!$A217)="", "", upload!BB217)</f>
        <v/>
      </c>
      <c r="BC217" s="178" t="str">
        <f>IF(TRIM(upload!$A217)="", "", upload!BC217)</f>
        <v/>
      </c>
      <c r="BD217" s="178" t="str">
        <f>IF(TRIM(upload!$A217)="", "", upload!BD217)</f>
        <v/>
      </c>
      <c r="BE217" s="178" t="str">
        <f>IF(TRIM(upload!$A217)="", "", upload!BE217)</f>
        <v/>
      </c>
      <c r="BF217" s="178" t="str">
        <f>IF(TRIM(upload!$A217)="", "", upload!BF217)</f>
        <v/>
      </c>
      <c r="BG217" s="178" t="str">
        <f>IF(TRIM(upload!$A217)="", "", upload!BG217)</f>
        <v/>
      </c>
      <c r="BH217" s="178" t="str">
        <f>IF(TRIM(upload!$A217)="", "", upload!BH217)</f>
        <v/>
      </c>
      <c r="BI217" s="178" t="str">
        <f>IF(TRIM(upload!$A217)="", "", upload!BI217)</f>
        <v/>
      </c>
      <c r="BJ217" s="178" t="str">
        <f>IF(TRIM(upload!$A217)="", "", upload!BJ217)</f>
        <v/>
      </c>
      <c r="BK217" s="178" t="str">
        <f>IF(TRIM(upload!$A217)="", "", upload!BK217)</f>
        <v/>
      </c>
      <c r="BL217" s="178" t="str">
        <f>IF(TRIM(upload!$A217)="", "", upload!BL217)</f>
        <v/>
      </c>
      <c r="BM217" s="178" t="str">
        <f>IF(TRIM(upload!$A217)="", "", upload!BM217)</f>
        <v/>
      </c>
      <c r="BN217" s="178" t="str">
        <f>IF(TRIM(upload!$A217)="", "", upload!BN217)</f>
        <v/>
      </c>
      <c r="BO217" s="178" t="str">
        <f>IF(TRIM(upload!$A217)="", "", upload!BO217)</f>
        <v/>
      </c>
      <c r="BP217" s="178" t="str">
        <f>IF(TRIM(upload!$A217)="", "", upload!BP217)</f>
        <v/>
      </c>
      <c r="BQ217" s="84"/>
      <c r="BR217" s="84">
        <f>IF(upload!$A217&lt;&gt;"", upload!BR217, "")</f>
        <v>0</v>
      </c>
    </row>
    <row r="218" spans="1:70">
      <c r="A218" s="188" t="str">
        <f>IF(upload!$A218&lt;&gt;"", upload!A218, "")</f>
        <v xml:space="preserve">      </v>
      </c>
      <c r="B218" s="178" t="str">
        <f>IF(TRIM(upload!$A218)="", "", upload!B218)</f>
        <v/>
      </c>
      <c r="C218" s="178" t="str">
        <f>IF(TRIM(upload!$A218)="", "", upload!C218)</f>
        <v/>
      </c>
      <c r="D218" s="178" t="str">
        <f>IF(TRIM(upload!$A218)="", "", upload!D218)</f>
        <v/>
      </c>
      <c r="E218" s="178" t="str">
        <f>IF(TRIM(upload!$A218)="", "", upload!E218)</f>
        <v/>
      </c>
      <c r="F218" s="178" t="str">
        <f>IF(TRIM(upload!$A218)="", "", upload!F218)</f>
        <v/>
      </c>
      <c r="G218" s="178" t="str">
        <f>IF(TRIM(upload!$A218)="", "", upload!G218)</f>
        <v/>
      </c>
      <c r="H218" s="178" t="str">
        <f>IF(TRIM(upload!$A218)="", "", upload!H218)</f>
        <v/>
      </c>
      <c r="I218" s="178" t="str">
        <f>IF(TRIM(upload!$A218)="", "", upload!I218)</f>
        <v/>
      </c>
      <c r="J218" s="178" t="str">
        <f>IF(TRIM(upload!$A218)="", "", upload!J218)</f>
        <v/>
      </c>
      <c r="K218" s="178" t="str">
        <f>IF(TRIM(upload!$A218)="", "", upload!K218)</f>
        <v/>
      </c>
      <c r="L218" s="178" t="str">
        <f>IF(TRIM(upload!$A218)="", "", upload!L218)</f>
        <v/>
      </c>
      <c r="M218" s="178" t="str">
        <f>IF(TRIM(upload!$A218)="", "", upload!M218)</f>
        <v/>
      </c>
      <c r="N218" s="178" t="str">
        <f>IF(TRIM(upload!$A218)="", "", upload!N218)</f>
        <v/>
      </c>
      <c r="O218" s="178" t="str">
        <f>IF(TRIM(upload!$A218)="", "", upload!O218)</f>
        <v/>
      </c>
      <c r="P218" s="178" t="str">
        <f>IF(TRIM(upload!$A218)="", "", upload!P218)</f>
        <v/>
      </c>
      <c r="Q218" s="178" t="str">
        <f>IF(TRIM(upload!$A218)="", "", upload!Q218)</f>
        <v/>
      </c>
      <c r="R218" s="178" t="str">
        <f>IF(TRIM(upload!$A218)="", "", upload!R218)</f>
        <v/>
      </c>
      <c r="S218" s="178" t="str">
        <f>IF(TRIM(upload!$A218)="", "", upload!S218)</f>
        <v/>
      </c>
      <c r="T218" s="178" t="str">
        <f>IF(TRIM(upload!$A218)="", "", upload!T218)</f>
        <v/>
      </c>
      <c r="U218" s="178" t="str">
        <f>IF(TRIM(upload!$A218)="", "", upload!U218)</f>
        <v/>
      </c>
      <c r="V218" s="178" t="str">
        <f>IF(TRIM(upload!$A218)="", "", upload!V218)</f>
        <v/>
      </c>
      <c r="W218" s="178" t="str">
        <f>IF(TRIM(upload!$A218)="", "", upload!W218)</f>
        <v/>
      </c>
      <c r="X218" s="178" t="str">
        <f>IF(TRIM(upload!$A218)="", "", upload!X218)</f>
        <v/>
      </c>
      <c r="Y218" s="178" t="str">
        <f>IF(TRIM(upload!$A218)="", "", upload!Y218)</f>
        <v/>
      </c>
      <c r="Z218" s="178" t="str">
        <f>IF(TRIM(upload!$A218)="", "", upload!Z218)</f>
        <v/>
      </c>
      <c r="AA218" s="178" t="str">
        <f>IF(TRIM(upload!$A218)="", "", upload!AA218)</f>
        <v/>
      </c>
      <c r="AB218" s="178" t="str">
        <f>IF(TRIM(upload!$A218)="", "", upload!AB218)</f>
        <v/>
      </c>
      <c r="AC218" s="178" t="str">
        <f>IF(TRIM(upload!$A218)="", "", upload!AC218)</f>
        <v/>
      </c>
      <c r="AD218" s="178" t="str">
        <f>IF(TRIM(upload!$A218)="", "", upload!AD218)</f>
        <v/>
      </c>
      <c r="AE218" s="178" t="str">
        <f>IF(TRIM(upload!$A218)="", "", upload!AE218)</f>
        <v/>
      </c>
      <c r="AF218" s="178" t="str">
        <f>IF(TRIM(upload!$A218)="", "", upload!AF218)</f>
        <v/>
      </c>
      <c r="AG218" s="178" t="str">
        <f>IF(TRIM(upload!$A218)="", "", upload!AG218)</f>
        <v/>
      </c>
      <c r="AH218" s="178" t="str">
        <f>IF(TRIM(upload!$A218)="", "", upload!AH218)</f>
        <v/>
      </c>
      <c r="AI218" s="178" t="str">
        <f>IF(TRIM(upload!$A218)="", "", upload!AI218)</f>
        <v/>
      </c>
      <c r="AJ218" s="178" t="str">
        <f>IF(TRIM(upload!$A218)="", "", upload!AJ218)</f>
        <v/>
      </c>
      <c r="AK218" s="178" t="str">
        <f>IF(TRIM(upload!$A218)="", "", upload!AK218)</f>
        <v/>
      </c>
      <c r="AL218" s="178" t="str">
        <f>IF(TRIM(upload!$A218)="", "", upload!AL218)</f>
        <v/>
      </c>
      <c r="AM218" s="178" t="str">
        <f>IF(TRIM(upload!$A218)="", "", upload!AM218)</f>
        <v/>
      </c>
      <c r="AN218" s="178" t="str">
        <f>IF(TRIM(upload!$A218)="", "", upload!AN218)</f>
        <v/>
      </c>
      <c r="AO218" s="178" t="str">
        <f>IF(TRIM(upload!$A218)="", "", upload!AO218)</f>
        <v/>
      </c>
      <c r="AP218" s="178" t="str">
        <f>IF(TRIM(upload!$A218)="", "", upload!AP218)</f>
        <v/>
      </c>
      <c r="AQ218" s="178" t="str">
        <f>IF(TRIM(upload!$A218)="", "", upload!AQ218)</f>
        <v/>
      </c>
      <c r="AR218" s="178" t="str">
        <f>IF(TRIM(upload!$A218)="", "", upload!AR218)</f>
        <v/>
      </c>
      <c r="AS218" s="178" t="str">
        <f>IF(TRIM(upload!$A218)="", "", upload!AS218)</f>
        <v/>
      </c>
      <c r="AT218" s="178" t="str">
        <f>IF(TRIM(upload!$A218)="", "", upload!AT218)</f>
        <v/>
      </c>
      <c r="AU218" s="178" t="str">
        <f>IF(TRIM(upload!$A218)="", "", upload!AU218)</f>
        <v/>
      </c>
      <c r="AV218" s="178" t="str">
        <f>IF(TRIM(upload!$A218)="", "", upload!AV218)</f>
        <v/>
      </c>
      <c r="AW218" s="178" t="str">
        <f>IF(TRIM(upload!$A218)="", "", upload!AW218)</f>
        <v/>
      </c>
      <c r="AX218" s="178" t="str">
        <f>IF(TRIM(upload!$A218)="", "", upload!AX218)</f>
        <v/>
      </c>
      <c r="AY218" s="178" t="str">
        <f>IF(TRIM(upload!$A218)="", "", upload!AY218)</f>
        <v/>
      </c>
      <c r="AZ218" s="178" t="str">
        <f>IF(TRIM(upload!$A218)="", "", upload!AZ218)</f>
        <v/>
      </c>
      <c r="BA218" s="178" t="str">
        <f>IF(TRIM(upload!$A218)="", "", upload!BA218)</f>
        <v/>
      </c>
      <c r="BB218" s="178" t="str">
        <f>IF(TRIM(upload!$A218)="", "", upload!BB218)</f>
        <v/>
      </c>
      <c r="BC218" s="178" t="str">
        <f>IF(TRIM(upload!$A218)="", "", upload!BC218)</f>
        <v/>
      </c>
      <c r="BD218" s="178" t="str">
        <f>IF(TRIM(upload!$A218)="", "", upload!BD218)</f>
        <v/>
      </c>
      <c r="BE218" s="178" t="str">
        <f>IF(TRIM(upload!$A218)="", "", upload!BE218)</f>
        <v/>
      </c>
      <c r="BF218" s="178" t="str">
        <f>IF(TRIM(upload!$A218)="", "", upload!BF218)</f>
        <v/>
      </c>
      <c r="BG218" s="178" t="str">
        <f>IF(TRIM(upload!$A218)="", "", upload!BG218)</f>
        <v/>
      </c>
      <c r="BH218" s="178" t="str">
        <f>IF(TRIM(upload!$A218)="", "", upload!BH218)</f>
        <v/>
      </c>
      <c r="BI218" s="178" t="str">
        <f>IF(TRIM(upload!$A218)="", "", upload!BI218)</f>
        <v/>
      </c>
      <c r="BJ218" s="178" t="str">
        <f>IF(TRIM(upload!$A218)="", "", upload!BJ218)</f>
        <v/>
      </c>
      <c r="BK218" s="178" t="str">
        <f>IF(TRIM(upload!$A218)="", "", upload!BK218)</f>
        <v/>
      </c>
      <c r="BL218" s="178" t="str">
        <f>IF(TRIM(upload!$A218)="", "", upload!BL218)</f>
        <v/>
      </c>
      <c r="BM218" s="178" t="str">
        <f>IF(TRIM(upload!$A218)="", "", upload!BM218)</f>
        <v/>
      </c>
      <c r="BN218" s="178" t="str">
        <f>IF(TRIM(upload!$A218)="", "", upload!BN218)</f>
        <v/>
      </c>
      <c r="BO218" s="178" t="str">
        <f>IF(TRIM(upload!$A218)="", "", upload!BO218)</f>
        <v/>
      </c>
      <c r="BP218" s="178" t="str">
        <f>IF(TRIM(upload!$A218)="", "", upload!BP218)</f>
        <v/>
      </c>
      <c r="BQ218" s="84"/>
      <c r="BR218" s="84">
        <f>IF(upload!$A218&lt;&gt;"", upload!BR218, "")</f>
        <v>0</v>
      </c>
    </row>
    <row r="219" spans="1:70">
      <c r="A219" s="188" t="str">
        <f>IF(upload!$A219&lt;&gt;"", upload!A219, "")</f>
        <v xml:space="preserve">      </v>
      </c>
      <c r="B219" s="178" t="str">
        <f>IF(TRIM(upload!$A219)="", "", upload!B219)</f>
        <v/>
      </c>
      <c r="C219" s="178" t="str">
        <f>IF(TRIM(upload!$A219)="", "", upload!C219)</f>
        <v/>
      </c>
      <c r="D219" s="178" t="str">
        <f>IF(TRIM(upload!$A219)="", "", upload!D219)</f>
        <v/>
      </c>
      <c r="E219" s="178" t="str">
        <f>IF(TRIM(upload!$A219)="", "", upload!E219)</f>
        <v/>
      </c>
      <c r="F219" s="178" t="str">
        <f>IF(TRIM(upload!$A219)="", "", upload!F219)</f>
        <v/>
      </c>
      <c r="G219" s="178" t="str">
        <f>IF(TRIM(upload!$A219)="", "", upload!G219)</f>
        <v/>
      </c>
      <c r="H219" s="178" t="str">
        <f>IF(TRIM(upload!$A219)="", "", upload!H219)</f>
        <v/>
      </c>
      <c r="I219" s="178" t="str">
        <f>IF(TRIM(upload!$A219)="", "", upload!I219)</f>
        <v/>
      </c>
      <c r="J219" s="178" t="str">
        <f>IF(TRIM(upload!$A219)="", "", upload!J219)</f>
        <v/>
      </c>
      <c r="K219" s="178" t="str">
        <f>IF(TRIM(upload!$A219)="", "", upload!K219)</f>
        <v/>
      </c>
      <c r="L219" s="178" t="str">
        <f>IF(TRIM(upload!$A219)="", "", upload!L219)</f>
        <v/>
      </c>
      <c r="M219" s="178" t="str">
        <f>IF(TRIM(upload!$A219)="", "", upload!M219)</f>
        <v/>
      </c>
      <c r="N219" s="178" t="str">
        <f>IF(TRIM(upload!$A219)="", "", upload!N219)</f>
        <v/>
      </c>
      <c r="O219" s="178" t="str">
        <f>IF(TRIM(upload!$A219)="", "", upload!O219)</f>
        <v/>
      </c>
      <c r="P219" s="178" t="str">
        <f>IF(TRIM(upload!$A219)="", "", upload!P219)</f>
        <v/>
      </c>
      <c r="Q219" s="178" t="str">
        <f>IF(TRIM(upload!$A219)="", "", upload!Q219)</f>
        <v/>
      </c>
      <c r="R219" s="178" t="str">
        <f>IF(TRIM(upload!$A219)="", "", upload!R219)</f>
        <v/>
      </c>
      <c r="S219" s="178" t="str">
        <f>IF(TRIM(upload!$A219)="", "", upload!S219)</f>
        <v/>
      </c>
      <c r="T219" s="178" t="str">
        <f>IF(TRIM(upload!$A219)="", "", upload!T219)</f>
        <v/>
      </c>
      <c r="U219" s="178" t="str">
        <f>IF(TRIM(upload!$A219)="", "", upload!U219)</f>
        <v/>
      </c>
      <c r="V219" s="178" t="str">
        <f>IF(TRIM(upload!$A219)="", "", upload!V219)</f>
        <v/>
      </c>
      <c r="W219" s="178" t="str">
        <f>IF(TRIM(upload!$A219)="", "", upload!W219)</f>
        <v/>
      </c>
      <c r="X219" s="178" t="str">
        <f>IF(TRIM(upload!$A219)="", "", upload!X219)</f>
        <v/>
      </c>
      <c r="Y219" s="178" t="str">
        <f>IF(TRIM(upload!$A219)="", "", upload!Y219)</f>
        <v/>
      </c>
      <c r="Z219" s="178" t="str">
        <f>IF(TRIM(upload!$A219)="", "", upload!Z219)</f>
        <v/>
      </c>
      <c r="AA219" s="178" t="str">
        <f>IF(TRIM(upload!$A219)="", "", upload!AA219)</f>
        <v/>
      </c>
      <c r="AB219" s="178" t="str">
        <f>IF(TRIM(upload!$A219)="", "", upload!AB219)</f>
        <v/>
      </c>
      <c r="AC219" s="178" t="str">
        <f>IF(TRIM(upload!$A219)="", "", upload!AC219)</f>
        <v/>
      </c>
      <c r="AD219" s="178" t="str">
        <f>IF(TRIM(upload!$A219)="", "", upload!AD219)</f>
        <v/>
      </c>
      <c r="AE219" s="178" t="str">
        <f>IF(TRIM(upload!$A219)="", "", upload!AE219)</f>
        <v/>
      </c>
      <c r="AF219" s="178" t="str">
        <f>IF(TRIM(upload!$A219)="", "", upload!AF219)</f>
        <v/>
      </c>
      <c r="AG219" s="178" t="str">
        <f>IF(TRIM(upload!$A219)="", "", upload!AG219)</f>
        <v/>
      </c>
      <c r="AH219" s="178" t="str">
        <f>IF(TRIM(upload!$A219)="", "", upload!AH219)</f>
        <v/>
      </c>
      <c r="AI219" s="178" t="str">
        <f>IF(TRIM(upload!$A219)="", "", upload!AI219)</f>
        <v/>
      </c>
      <c r="AJ219" s="178" t="str">
        <f>IF(TRIM(upload!$A219)="", "", upload!AJ219)</f>
        <v/>
      </c>
      <c r="AK219" s="178" t="str">
        <f>IF(TRIM(upload!$A219)="", "", upload!AK219)</f>
        <v/>
      </c>
      <c r="AL219" s="178" t="str">
        <f>IF(TRIM(upload!$A219)="", "", upload!AL219)</f>
        <v/>
      </c>
      <c r="AM219" s="178" t="str">
        <f>IF(TRIM(upload!$A219)="", "", upload!AM219)</f>
        <v/>
      </c>
      <c r="AN219" s="178" t="str">
        <f>IF(TRIM(upload!$A219)="", "", upload!AN219)</f>
        <v/>
      </c>
      <c r="AO219" s="178" t="str">
        <f>IF(TRIM(upload!$A219)="", "", upload!AO219)</f>
        <v/>
      </c>
      <c r="AP219" s="178" t="str">
        <f>IF(TRIM(upload!$A219)="", "", upload!AP219)</f>
        <v/>
      </c>
      <c r="AQ219" s="178" t="str">
        <f>IF(TRIM(upload!$A219)="", "", upload!AQ219)</f>
        <v/>
      </c>
      <c r="AR219" s="178" t="str">
        <f>IF(TRIM(upload!$A219)="", "", upload!AR219)</f>
        <v/>
      </c>
      <c r="AS219" s="178" t="str">
        <f>IF(TRIM(upload!$A219)="", "", upload!AS219)</f>
        <v/>
      </c>
      <c r="AT219" s="178" t="str">
        <f>IF(TRIM(upload!$A219)="", "", upload!AT219)</f>
        <v/>
      </c>
      <c r="AU219" s="178" t="str">
        <f>IF(TRIM(upload!$A219)="", "", upload!AU219)</f>
        <v/>
      </c>
      <c r="AV219" s="178" t="str">
        <f>IF(TRIM(upload!$A219)="", "", upload!AV219)</f>
        <v/>
      </c>
      <c r="AW219" s="178" t="str">
        <f>IF(TRIM(upload!$A219)="", "", upload!AW219)</f>
        <v/>
      </c>
      <c r="AX219" s="178" t="str">
        <f>IF(TRIM(upload!$A219)="", "", upload!AX219)</f>
        <v/>
      </c>
      <c r="AY219" s="178" t="str">
        <f>IF(TRIM(upload!$A219)="", "", upload!AY219)</f>
        <v/>
      </c>
      <c r="AZ219" s="178" t="str">
        <f>IF(TRIM(upload!$A219)="", "", upload!AZ219)</f>
        <v/>
      </c>
      <c r="BA219" s="178" t="str">
        <f>IF(TRIM(upload!$A219)="", "", upload!BA219)</f>
        <v/>
      </c>
      <c r="BB219" s="178" t="str">
        <f>IF(TRIM(upload!$A219)="", "", upload!BB219)</f>
        <v/>
      </c>
      <c r="BC219" s="178" t="str">
        <f>IF(TRIM(upload!$A219)="", "", upload!BC219)</f>
        <v/>
      </c>
      <c r="BD219" s="178" t="str">
        <f>IF(TRIM(upload!$A219)="", "", upload!BD219)</f>
        <v/>
      </c>
      <c r="BE219" s="178" t="str">
        <f>IF(TRIM(upload!$A219)="", "", upload!BE219)</f>
        <v/>
      </c>
      <c r="BF219" s="178" t="str">
        <f>IF(TRIM(upload!$A219)="", "", upload!BF219)</f>
        <v/>
      </c>
      <c r="BG219" s="178" t="str">
        <f>IF(TRIM(upload!$A219)="", "", upload!BG219)</f>
        <v/>
      </c>
      <c r="BH219" s="178" t="str">
        <f>IF(TRIM(upload!$A219)="", "", upload!BH219)</f>
        <v/>
      </c>
      <c r="BI219" s="178" t="str">
        <f>IF(TRIM(upload!$A219)="", "", upload!BI219)</f>
        <v/>
      </c>
      <c r="BJ219" s="178" t="str">
        <f>IF(TRIM(upload!$A219)="", "", upload!BJ219)</f>
        <v/>
      </c>
      <c r="BK219" s="178" t="str">
        <f>IF(TRIM(upload!$A219)="", "", upload!BK219)</f>
        <v/>
      </c>
      <c r="BL219" s="178" t="str">
        <f>IF(TRIM(upload!$A219)="", "", upload!BL219)</f>
        <v/>
      </c>
      <c r="BM219" s="178" t="str">
        <f>IF(TRIM(upload!$A219)="", "", upload!BM219)</f>
        <v/>
      </c>
      <c r="BN219" s="178" t="str">
        <f>IF(TRIM(upload!$A219)="", "", upload!BN219)</f>
        <v/>
      </c>
      <c r="BO219" s="178" t="str">
        <f>IF(TRIM(upload!$A219)="", "", upload!BO219)</f>
        <v/>
      </c>
      <c r="BP219" s="178" t="str">
        <f>IF(TRIM(upload!$A219)="", "", upload!BP219)</f>
        <v/>
      </c>
      <c r="BQ219" s="84"/>
      <c r="BR219" s="84">
        <f>IF(upload!$A219&lt;&gt;"", upload!BR219, "")</f>
        <v>0</v>
      </c>
    </row>
    <row r="220" spans="1:70">
      <c r="A220" s="188" t="str">
        <f>IF(upload!$A220&lt;&gt;"", upload!A220, "")</f>
        <v xml:space="preserve">      </v>
      </c>
      <c r="B220" s="178" t="str">
        <f>IF(TRIM(upload!$A220)="", "", upload!B220)</f>
        <v/>
      </c>
      <c r="C220" s="178" t="str">
        <f>IF(TRIM(upload!$A220)="", "", upload!C220)</f>
        <v/>
      </c>
      <c r="D220" s="178" t="str">
        <f>IF(TRIM(upload!$A220)="", "", upload!D220)</f>
        <v/>
      </c>
      <c r="E220" s="178" t="str">
        <f>IF(TRIM(upload!$A220)="", "", upload!E220)</f>
        <v/>
      </c>
      <c r="F220" s="178" t="str">
        <f>IF(TRIM(upload!$A220)="", "", upload!F220)</f>
        <v/>
      </c>
      <c r="G220" s="178" t="str">
        <f>IF(TRIM(upload!$A220)="", "", upload!G220)</f>
        <v/>
      </c>
      <c r="H220" s="178" t="str">
        <f>IF(TRIM(upload!$A220)="", "", upload!H220)</f>
        <v/>
      </c>
      <c r="I220" s="178" t="str">
        <f>IF(TRIM(upload!$A220)="", "", upload!I220)</f>
        <v/>
      </c>
      <c r="J220" s="178" t="str">
        <f>IF(TRIM(upload!$A220)="", "", upload!J220)</f>
        <v/>
      </c>
      <c r="K220" s="178" t="str">
        <f>IF(TRIM(upload!$A220)="", "", upload!K220)</f>
        <v/>
      </c>
      <c r="L220" s="178" t="str">
        <f>IF(TRIM(upload!$A220)="", "", upload!L220)</f>
        <v/>
      </c>
      <c r="M220" s="178" t="str">
        <f>IF(TRIM(upload!$A220)="", "", upload!M220)</f>
        <v/>
      </c>
      <c r="N220" s="178" t="str">
        <f>IF(TRIM(upload!$A220)="", "", upload!N220)</f>
        <v/>
      </c>
      <c r="O220" s="178" t="str">
        <f>IF(TRIM(upload!$A220)="", "", upload!O220)</f>
        <v/>
      </c>
      <c r="P220" s="178" t="str">
        <f>IF(TRIM(upload!$A220)="", "", upload!P220)</f>
        <v/>
      </c>
      <c r="Q220" s="178" t="str">
        <f>IF(TRIM(upload!$A220)="", "", upload!Q220)</f>
        <v/>
      </c>
      <c r="R220" s="178" t="str">
        <f>IF(TRIM(upload!$A220)="", "", upload!R220)</f>
        <v/>
      </c>
      <c r="S220" s="178" t="str">
        <f>IF(TRIM(upload!$A220)="", "", upload!S220)</f>
        <v/>
      </c>
      <c r="T220" s="178" t="str">
        <f>IF(TRIM(upload!$A220)="", "", upload!T220)</f>
        <v/>
      </c>
      <c r="U220" s="178" t="str">
        <f>IF(TRIM(upload!$A220)="", "", upload!U220)</f>
        <v/>
      </c>
      <c r="V220" s="178" t="str">
        <f>IF(TRIM(upload!$A220)="", "", upload!V220)</f>
        <v/>
      </c>
      <c r="W220" s="178" t="str">
        <f>IF(TRIM(upload!$A220)="", "", upload!W220)</f>
        <v/>
      </c>
      <c r="X220" s="178" t="str">
        <f>IF(TRIM(upload!$A220)="", "", upload!X220)</f>
        <v/>
      </c>
      <c r="Y220" s="178" t="str">
        <f>IF(TRIM(upload!$A220)="", "", upload!Y220)</f>
        <v/>
      </c>
      <c r="Z220" s="178" t="str">
        <f>IF(TRIM(upload!$A220)="", "", upload!Z220)</f>
        <v/>
      </c>
      <c r="AA220" s="178" t="str">
        <f>IF(TRIM(upload!$A220)="", "", upload!AA220)</f>
        <v/>
      </c>
      <c r="AB220" s="178" t="str">
        <f>IF(TRIM(upload!$A220)="", "", upload!AB220)</f>
        <v/>
      </c>
      <c r="AC220" s="178" t="str">
        <f>IF(TRIM(upload!$A220)="", "", upload!AC220)</f>
        <v/>
      </c>
      <c r="AD220" s="178" t="str">
        <f>IF(TRIM(upload!$A220)="", "", upload!AD220)</f>
        <v/>
      </c>
      <c r="AE220" s="178" t="str">
        <f>IF(TRIM(upload!$A220)="", "", upload!AE220)</f>
        <v/>
      </c>
      <c r="AF220" s="178" t="str">
        <f>IF(TRIM(upload!$A220)="", "", upload!AF220)</f>
        <v/>
      </c>
      <c r="AG220" s="178" t="str">
        <f>IF(TRIM(upload!$A220)="", "", upload!AG220)</f>
        <v/>
      </c>
      <c r="AH220" s="178" t="str">
        <f>IF(TRIM(upload!$A220)="", "", upload!AH220)</f>
        <v/>
      </c>
      <c r="AI220" s="178" t="str">
        <f>IF(TRIM(upload!$A220)="", "", upload!AI220)</f>
        <v/>
      </c>
      <c r="AJ220" s="178" t="str">
        <f>IF(TRIM(upload!$A220)="", "", upload!AJ220)</f>
        <v/>
      </c>
      <c r="AK220" s="178" t="str">
        <f>IF(TRIM(upload!$A220)="", "", upload!AK220)</f>
        <v/>
      </c>
      <c r="AL220" s="178" t="str">
        <f>IF(TRIM(upload!$A220)="", "", upload!AL220)</f>
        <v/>
      </c>
      <c r="AM220" s="178" t="str">
        <f>IF(TRIM(upload!$A220)="", "", upload!AM220)</f>
        <v/>
      </c>
      <c r="AN220" s="178" t="str">
        <f>IF(TRIM(upload!$A220)="", "", upload!AN220)</f>
        <v/>
      </c>
      <c r="AO220" s="178" t="str">
        <f>IF(TRIM(upload!$A220)="", "", upload!AO220)</f>
        <v/>
      </c>
      <c r="AP220" s="178" t="str">
        <f>IF(TRIM(upload!$A220)="", "", upload!AP220)</f>
        <v/>
      </c>
      <c r="AQ220" s="178" t="str">
        <f>IF(TRIM(upload!$A220)="", "", upload!AQ220)</f>
        <v/>
      </c>
      <c r="AR220" s="178" t="str">
        <f>IF(TRIM(upload!$A220)="", "", upload!AR220)</f>
        <v/>
      </c>
      <c r="AS220" s="178" t="str">
        <f>IF(TRIM(upload!$A220)="", "", upload!AS220)</f>
        <v/>
      </c>
      <c r="AT220" s="178" t="str">
        <f>IF(TRIM(upload!$A220)="", "", upload!AT220)</f>
        <v/>
      </c>
      <c r="AU220" s="178" t="str">
        <f>IF(TRIM(upload!$A220)="", "", upload!AU220)</f>
        <v/>
      </c>
      <c r="AV220" s="178" t="str">
        <f>IF(TRIM(upload!$A220)="", "", upload!AV220)</f>
        <v/>
      </c>
      <c r="AW220" s="178" t="str">
        <f>IF(TRIM(upload!$A220)="", "", upload!AW220)</f>
        <v/>
      </c>
      <c r="AX220" s="178" t="str">
        <f>IF(TRIM(upload!$A220)="", "", upload!AX220)</f>
        <v/>
      </c>
      <c r="AY220" s="178" t="str">
        <f>IF(TRIM(upload!$A220)="", "", upload!AY220)</f>
        <v/>
      </c>
      <c r="AZ220" s="178" t="str">
        <f>IF(TRIM(upload!$A220)="", "", upload!AZ220)</f>
        <v/>
      </c>
      <c r="BA220" s="178" t="str">
        <f>IF(TRIM(upload!$A220)="", "", upload!BA220)</f>
        <v/>
      </c>
      <c r="BB220" s="178" t="str">
        <f>IF(TRIM(upload!$A220)="", "", upload!BB220)</f>
        <v/>
      </c>
      <c r="BC220" s="178" t="str">
        <f>IF(TRIM(upload!$A220)="", "", upload!BC220)</f>
        <v/>
      </c>
      <c r="BD220" s="178" t="str">
        <f>IF(TRIM(upload!$A220)="", "", upload!BD220)</f>
        <v/>
      </c>
      <c r="BE220" s="178" t="str">
        <f>IF(TRIM(upload!$A220)="", "", upload!BE220)</f>
        <v/>
      </c>
      <c r="BF220" s="178" t="str">
        <f>IF(TRIM(upload!$A220)="", "", upload!BF220)</f>
        <v/>
      </c>
      <c r="BG220" s="178" t="str">
        <f>IF(TRIM(upload!$A220)="", "", upload!BG220)</f>
        <v/>
      </c>
      <c r="BH220" s="178" t="str">
        <f>IF(TRIM(upload!$A220)="", "", upload!BH220)</f>
        <v/>
      </c>
      <c r="BI220" s="178" t="str">
        <f>IF(TRIM(upload!$A220)="", "", upload!BI220)</f>
        <v/>
      </c>
      <c r="BJ220" s="178" t="str">
        <f>IF(TRIM(upload!$A220)="", "", upload!BJ220)</f>
        <v/>
      </c>
      <c r="BK220" s="178" t="str">
        <f>IF(TRIM(upload!$A220)="", "", upload!BK220)</f>
        <v/>
      </c>
      <c r="BL220" s="178" t="str">
        <f>IF(TRIM(upload!$A220)="", "", upload!BL220)</f>
        <v/>
      </c>
      <c r="BM220" s="178" t="str">
        <f>IF(TRIM(upload!$A220)="", "", upload!BM220)</f>
        <v/>
      </c>
      <c r="BN220" s="178" t="str">
        <f>IF(TRIM(upload!$A220)="", "", upload!BN220)</f>
        <v/>
      </c>
      <c r="BO220" s="178" t="str">
        <f>IF(TRIM(upload!$A220)="", "", upload!BO220)</f>
        <v/>
      </c>
      <c r="BP220" s="178" t="str">
        <f>IF(TRIM(upload!$A220)="", "", upload!BP220)</f>
        <v/>
      </c>
      <c r="BQ220" s="84"/>
      <c r="BR220" s="84">
        <f>IF(upload!$A220&lt;&gt;"", upload!BR220, "")</f>
        <v>0</v>
      </c>
    </row>
    <row r="221" spans="1:70">
      <c r="A221" s="188" t="str">
        <f>IF(upload!$A221&lt;&gt;"", upload!A221, "")</f>
        <v xml:space="preserve">      </v>
      </c>
      <c r="B221" s="178" t="str">
        <f>IF(TRIM(upload!$A221)="", "", upload!B221)</f>
        <v/>
      </c>
      <c r="C221" s="178" t="str">
        <f>IF(TRIM(upload!$A221)="", "", upload!C221)</f>
        <v/>
      </c>
      <c r="D221" s="178" t="str">
        <f>IF(TRIM(upload!$A221)="", "", upload!D221)</f>
        <v/>
      </c>
      <c r="E221" s="178" t="str">
        <f>IF(TRIM(upload!$A221)="", "", upload!E221)</f>
        <v/>
      </c>
      <c r="F221" s="178" t="str">
        <f>IF(TRIM(upload!$A221)="", "", upload!F221)</f>
        <v/>
      </c>
      <c r="G221" s="178" t="str">
        <f>IF(TRIM(upload!$A221)="", "", upload!G221)</f>
        <v/>
      </c>
      <c r="H221" s="178" t="str">
        <f>IF(TRIM(upload!$A221)="", "", upload!H221)</f>
        <v/>
      </c>
      <c r="I221" s="178" t="str">
        <f>IF(TRIM(upload!$A221)="", "", upload!I221)</f>
        <v/>
      </c>
      <c r="J221" s="178" t="str">
        <f>IF(TRIM(upload!$A221)="", "", upload!J221)</f>
        <v/>
      </c>
      <c r="K221" s="178" t="str">
        <f>IF(TRIM(upload!$A221)="", "", upload!K221)</f>
        <v/>
      </c>
      <c r="L221" s="178" t="str">
        <f>IF(TRIM(upload!$A221)="", "", upload!L221)</f>
        <v/>
      </c>
      <c r="M221" s="178" t="str">
        <f>IF(TRIM(upload!$A221)="", "", upload!M221)</f>
        <v/>
      </c>
      <c r="N221" s="178" t="str">
        <f>IF(TRIM(upload!$A221)="", "", upload!N221)</f>
        <v/>
      </c>
      <c r="O221" s="178" t="str">
        <f>IF(TRIM(upload!$A221)="", "", upload!O221)</f>
        <v/>
      </c>
      <c r="P221" s="178" t="str">
        <f>IF(TRIM(upload!$A221)="", "", upload!P221)</f>
        <v/>
      </c>
      <c r="Q221" s="178" t="str">
        <f>IF(TRIM(upload!$A221)="", "", upload!Q221)</f>
        <v/>
      </c>
      <c r="R221" s="178" t="str">
        <f>IF(TRIM(upload!$A221)="", "", upload!R221)</f>
        <v/>
      </c>
      <c r="S221" s="178" t="str">
        <f>IF(TRIM(upload!$A221)="", "", upload!S221)</f>
        <v/>
      </c>
      <c r="T221" s="178" t="str">
        <f>IF(TRIM(upload!$A221)="", "", upload!T221)</f>
        <v/>
      </c>
      <c r="U221" s="178" t="str">
        <f>IF(TRIM(upload!$A221)="", "", upload!U221)</f>
        <v/>
      </c>
      <c r="V221" s="178" t="str">
        <f>IF(TRIM(upload!$A221)="", "", upload!V221)</f>
        <v/>
      </c>
      <c r="W221" s="178" t="str">
        <f>IF(TRIM(upload!$A221)="", "", upload!W221)</f>
        <v/>
      </c>
      <c r="X221" s="178" t="str">
        <f>IF(TRIM(upload!$A221)="", "", upload!X221)</f>
        <v/>
      </c>
      <c r="Y221" s="178" t="str">
        <f>IF(TRIM(upload!$A221)="", "", upload!Y221)</f>
        <v/>
      </c>
      <c r="Z221" s="178" t="str">
        <f>IF(TRIM(upload!$A221)="", "", upload!Z221)</f>
        <v/>
      </c>
      <c r="AA221" s="178" t="str">
        <f>IF(TRIM(upload!$A221)="", "", upload!AA221)</f>
        <v/>
      </c>
      <c r="AB221" s="178" t="str">
        <f>IF(TRIM(upload!$A221)="", "", upload!AB221)</f>
        <v/>
      </c>
      <c r="AC221" s="178" t="str">
        <f>IF(TRIM(upload!$A221)="", "", upload!AC221)</f>
        <v/>
      </c>
      <c r="AD221" s="178" t="str">
        <f>IF(TRIM(upload!$A221)="", "", upload!AD221)</f>
        <v/>
      </c>
      <c r="AE221" s="178" t="str">
        <f>IF(TRIM(upload!$A221)="", "", upload!AE221)</f>
        <v/>
      </c>
      <c r="AF221" s="178" t="str">
        <f>IF(TRIM(upload!$A221)="", "", upload!AF221)</f>
        <v/>
      </c>
      <c r="AG221" s="178" t="str">
        <f>IF(TRIM(upload!$A221)="", "", upload!AG221)</f>
        <v/>
      </c>
      <c r="AH221" s="178" t="str">
        <f>IF(TRIM(upload!$A221)="", "", upload!AH221)</f>
        <v/>
      </c>
      <c r="AI221" s="178" t="str">
        <f>IF(TRIM(upload!$A221)="", "", upload!AI221)</f>
        <v/>
      </c>
      <c r="AJ221" s="178" t="str">
        <f>IF(TRIM(upload!$A221)="", "", upload!AJ221)</f>
        <v/>
      </c>
      <c r="AK221" s="178" t="str">
        <f>IF(TRIM(upload!$A221)="", "", upload!AK221)</f>
        <v/>
      </c>
      <c r="AL221" s="178" t="str">
        <f>IF(TRIM(upload!$A221)="", "", upload!AL221)</f>
        <v/>
      </c>
      <c r="AM221" s="178" t="str">
        <f>IF(TRIM(upload!$A221)="", "", upload!AM221)</f>
        <v/>
      </c>
      <c r="AN221" s="178" t="str">
        <f>IF(TRIM(upload!$A221)="", "", upload!AN221)</f>
        <v/>
      </c>
      <c r="AO221" s="178" t="str">
        <f>IF(TRIM(upload!$A221)="", "", upload!AO221)</f>
        <v/>
      </c>
      <c r="AP221" s="178" t="str">
        <f>IF(TRIM(upload!$A221)="", "", upload!AP221)</f>
        <v/>
      </c>
      <c r="AQ221" s="178" t="str">
        <f>IF(TRIM(upload!$A221)="", "", upload!AQ221)</f>
        <v/>
      </c>
      <c r="AR221" s="178" t="str">
        <f>IF(TRIM(upload!$A221)="", "", upload!AR221)</f>
        <v/>
      </c>
      <c r="AS221" s="178" t="str">
        <f>IF(TRIM(upload!$A221)="", "", upload!AS221)</f>
        <v/>
      </c>
      <c r="AT221" s="178" t="str">
        <f>IF(TRIM(upload!$A221)="", "", upload!AT221)</f>
        <v/>
      </c>
      <c r="AU221" s="178" t="str">
        <f>IF(TRIM(upload!$A221)="", "", upload!AU221)</f>
        <v/>
      </c>
      <c r="AV221" s="178" t="str">
        <f>IF(TRIM(upload!$A221)="", "", upload!AV221)</f>
        <v/>
      </c>
      <c r="AW221" s="178" t="str">
        <f>IF(TRIM(upload!$A221)="", "", upload!AW221)</f>
        <v/>
      </c>
      <c r="AX221" s="178" t="str">
        <f>IF(TRIM(upload!$A221)="", "", upload!AX221)</f>
        <v/>
      </c>
      <c r="AY221" s="178" t="str">
        <f>IF(TRIM(upload!$A221)="", "", upload!AY221)</f>
        <v/>
      </c>
      <c r="AZ221" s="178" t="str">
        <f>IF(TRIM(upload!$A221)="", "", upload!AZ221)</f>
        <v/>
      </c>
      <c r="BA221" s="178" t="str">
        <f>IF(TRIM(upload!$A221)="", "", upload!BA221)</f>
        <v/>
      </c>
      <c r="BB221" s="178" t="str">
        <f>IF(TRIM(upload!$A221)="", "", upload!BB221)</f>
        <v/>
      </c>
      <c r="BC221" s="178" t="str">
        <f>IF(TRIM(upload!$A221)="", "", upload!BC221)</f>
        <v/>
      </c>
      <c r="BD221" s="178" t="str">
        <f>IF(TRIM(upload!$A221)="", "", upload!BD221)</f>
        <v/>
      </c>
      <c r="BE221" s="178" t="str">
        <f>IF(TRIM(upload!$A221)="", "", upload!BE221)</f>
        <v/>
      </c>
      <c r="BF221" s="178" t="str">
        <f>IF(TRIM(upload!$A221)="", "", upload!BF221)</f>
        <v/>
      </c>
      <c r="BG221" s="178" t="str">
        <f>IF(TRIM(upload!$A221)="", "", upload!BG221)</f>
        <v/>
      </c>
      <c r="BH221" s="178" t="str">
        <f>IF(TRIM(upload!$A221)="", "", upload!BH221)</f>
        <v/>
      </c>
      <c r="BI221" s="178" t="str">
        <f>IF(TRIM(upload!$A221)="", "", upload!BI221)</f>
        <v/>
      </c>
      <c r="BJ221" s="178" t="str">
        <f>IF(TRIM(upload!$A221)="", "", upload!BJ221)</f>
        <v/>
      </c>
      <c r="BK221" s="178" t="str">
        <f>IF(TRIM(upload!$A221)="", "", upload!BK221)</f>
        <v/>
      </c>
      <c r="BL221" s="178" t="str">
        <f>IF(TRIM(upload!$A221)="", "", upload!BL221)</f>
        <v/>
      </c>
      <c r="BM221" s="178" t="str">
        <f>IF(TRIM(upload!$A221)="", "", upload!BM221)</f>
        <v/>
      </c>
      <c r="BN221" s="178" t="str">
        <f>IF(TRIM(upload!$A221)="", "", upload!BN221)</f>
        <v/>
      </c>
      <c r="BO221" s="178" t="str">
        <f>IF(TRIM(upload!$A221)="", "", upload!BO221)</f>
        <v/>
      </c>
      <c r="BP221" s="178" t="str">
        <f>IF(TRIM(upload!$A221)="", "", upload!BP221)</f>
        <v/>
      </c>
      <c r="BQ221" s="84"/>
      <c r="BR221" s="84">
        <f>IF(upload!$A221&lt;&gt;"", upload!BR221, "")</f>
        <v>0</v>
      </c>
    </row>
    <row r="222" spans="1:70">
      <c r="A222" s="188" t="str">
        <f>IF(upload!$A222&lt;&gt;"", upload!A222, "")</f>
        <v xml:space="preserve">      </v>
      </c>
      <c r="B222" s="178" t="str">
        <f>IF(TRIM(upload!$A222)="", "", upload!B222)</f>
        <v/>
      </c>
      <c r="C222" s="178" t="str">
        <f>IF(TRIM(upload!$A222)="", "", upload!C222)</f>
        <v/>
      </c>
      <c r="D222" s="178" t="str">
        <f>IF(TRIM(upload!$A222)="", "", upload!D222)</f>
        <v/>
      </c>
      <c r="E222" s="178" t="str">
        <f>IF(TRIM(upload!$A222)="", "", upload!E222)</f>
        <v/>
      </c>
      <c r="F222" s="178" t="str">
        <f>IF(TRIM(upload!$A222)="", "", upload!F222)</f>
        <v/>
      </c>
      <c r="G222" s="178" t="str">
        <f>IF(TRIM(upload!$A222)="", "", upload!G222)</f>
        <v/>
      </c>
      <c r="H222" s="178" t="str">
        <f>IF(TRIM(upload!$A222)="", "", upload!H222)</f>
        <v/>
      </c>
      <c r="I222" s="178" t="str">
        <f>IF(TRIM(upload!$A222)="", "", upload!I222)</f>
        <v/>
      </c>
      <c r="J222" s="178" t="str">
        <f>IF(TRIM(upload!$A222)="", "", upload!J222)</f>
        <v/>
      </c>
      <c r="K222" s="178" t="str">
        <f>IF(TRIM(upload!$A222)="", "", upload!K222)</f>
        <v/>
      </c>
      <c r="L222" s="178" t="str">
        <f>IF(TRIM(upload!$A222)="", "", upload!L222)</f>
        <v/>
      </c>
      <c r="M222" s="178" t="str">
        <f>IF(TRIM(upload!$A222)="", "", upload!M222)</f>
        <v/>
      </c>
      <c r="N222" s="178" t="str">
        <f>IF(TRIM(upload!$A222)="", "", upload!N222)</f>
        <v/>
      </c>
      <c r="O222" s="178" t="str">
        <f>IF(TRIM(upload!$A222)="", "", upload!O222)</f>
        <v/>
      </c>
      <c r="P222" s="178" t="str">
        <f>IF(TRIM(upload!$A222)="", "", upload!P222)</f>
        <v/>
      </c>
      <c r="Q222" s="178" t="str">
        <f>IF(TRIM(upload!$A222)="", "", upload!Q222)</f>
        <v/>
      </c>
      <c r="R222" s="178" t="str">
        <f>IF(TRIM(upload!$A222)="", "", upload!R222)</f>
        <v/>
      </c>
      <c r="S222" s="178" t="str">
        <f>IF(TRIM(upload!$A222)="", "", upload!S222)</f>
        <v/>
      </c>
      <c r="T222" s="178" t="str">
        <f>IF(TRIM(upload!$A222)="", "", upload!T222)</f>
        <v/>
      </c>
      <c r="U222" s="178" t="str">
        <f>IF(TRIM(upload!$A222)="", "", upload!U222)</f>
        <v/>
      </c>
      <c r="V222" s="178" t="str">
        <f>IF(TRIM(upload!$A222)="", "", upload!V222)</f>
        <v/>
      </c>
      <c r="W222" s="178" t="str">
        <f>IF(TRIM(upload!$A222)="", "", upload!W222)</f>
        <v/>
      </c>
      <c r="X222" s="178" t="str">
        <f>IF(TRIM(upload!$A222)="", "", upload!X222)</f>
        <v/>
      </c>
      <c r="Y222" s="178" t="str">
        <f>IF(TRIM(upload!$A222)="", "", upload!Y222)</f>
        <v/>
      </c>
      <c r="Z222" s="178" t="str">
        <f>IF(TRIM(upload!$A222)="", "", upload!Z222)</f>
        <v/>
      </c>
      <c r="AA222" s="178" t="str">
        <f>IF(TRIM(upload!$A222)="", "", upload!AA222)</f>
        <v/>
      </c>
      <c r="AB222" s="178" t="str">
        <f>IF(TRIM(upload!$A222)="", "", upload!AB222)</f>
        <v/>
      </c>
      <c r="AC222" s="178" t="str">
        <f>IF(TRIM(upload!$A222)="", "", upload!AC222)</f>
        <v/>
      </c>
      <c r="AD222" s="178" t="str">
        <f>IF(TRIM(upload!$A222)="", "", upload!AD222)</f>
        <v/>
      </c>
      <c r="AE222" s="178" t="str">
        <f>IF(TRIM(upload!$A222)="", "", upload!AE222)</f>
        <v/>
      </c>
      <c r="AF222" s="178" t="str">
        <f>IF(TRIM(upload!$A222)="", "", upload!AF222)</f>
        <v/>
      </c>
      <c r="AG222" s="178" t="str">
        <f>IF(TRIM(upload!$A222)="", "", upload!AG222)</f>
        <v/>
      </c>
      <c r="AH222" s="178" t="str">
        <f>IF(TRIM(upload!$A222)="", "", upload!AH222)</f>
        <v/>
      </c>
      <c r="AI222" s="178" t="str">
        <f>IF(TRIM(upload!$A222)="", "", upload!AI222)</f>
        <v/>
      </c>
      <c r="AJ222" s="178" t="str">
        <f>IF(TRIM(upload!$A222)="", "", upload!AJ222)</f>
        <v/>
      </c>
      <c r="AK222" s="178" t="str">
        <f>IF(TRIM(upload!$A222)="", "", upload!AK222)</f>
        <v/>
      </c>
      <c r="AL222" s="178" t="str">
        <f>IF(TRIM(upload!$A222)="", "", upload!AL222)</f>
        <v/>
      </c>
      <c r="AM222" s="178" t="str">
        <f>IF(TRIM(upload!$A222)="", "", upload!AM222)</f>
        <v/>
      </c>
      <c r="AN222" s="178" t="str">
        <f>IF(TRIM(upload!$A222)="", "", upload!AN222)</f>
        <v/>
      </c>
      <c r="AO222" s="178" t="str">
        <f>IF(TRIM(upload!$A222)="", "", upload!AO222)</f>
        <v/>
      </c>
      <c r="AP222" s="178" t="str">
        <f>IF(TRIM(upload!$A222)="", "", upload!AP222)</f>
        <v/>
      </c>
      <c r="AQ222" s="178" t="str">
        <f>IF(TRIM(upload!$A222)="", "", upload!AQ222)</f>
        <v/>
      </c>
      <c r="AR222" s="178" t="str">
        <f>IF(TRIM(upload!$A222)="", "", upload!AR222)</f>
        <v/>
      </c>
      <c r="AS222" s="178" t="str">
        <f>IF(TRIM(upload!$A222)="", "", upload!AS222)</f>
        <v/>
      </c>
      <c r="AT222" s="178" t="str">
        <f>IF(TRIM(upload!$A222)="", "", upload!AT222)</f>
        <v/>
      </c>
      <c r="AU222" s="178" t="str">
        <f>IF(TRIM(upload!$A222)="", "", upload!AU222)</f>
        <v/>
      </c>
      <c r="AV222" s="178" t="str">
        <f>IF(TRIM(upload!$A222)="", "", upload!AV222)</f>
        <v/>
      </c>
      <c r="AW222" s="178" t="str">
        <f>IF(TRIM(upload!$A222)="", "", upload!AW222)</f>
        <v/>
      </c>
      <c r="AX222" s="178" t="str">
        <f>IF(TRIM(upload!$A222)="", "", upload!AX222)</f>
        <v/>
      </c>
      <c r="AY222" s="178" t="str">
        <f>IF(TRIM(upload!$A222)="", "", upload!AY222)</f>
        <v/>
      </c>
      <c r="AZ222" s="178" t="str">
        <f>IF(TRIM(upload!$A222)="", "", upload!AZ222)</f>
        <v/>
      </c>
      <c r="BA222" s="178" t="str">
        <f>IF(TRIM(upload!$A222)="", "", upload!BA222)</f>
        <v/>
      </c>
      <c r="BB222" s="178" t="str">
        <f>IF(TRIM(upload!$A222)="", "", upload!BB222)</f>
        <v/>
      </c>
      <c r="BC222" s="178" t="str">
        <f>IF(TRIM(upload!$A222)="", "", upload!BC222)</f>
        <v/>
      </c>
      <c r="BD222" s="178" t="str">
        <f>IF(TRIM(upload!$A222)="", "", upload!BD222)</f>
        <v/>
      </c>
      <c r="BE222" s="178" t="str">
        <f>IF(TRIM(upload!$A222)="", "", upload!BE222)</f>
        <v/>
      </c>
      <c r="BF222" s="178" t="str">
        <f>IF(TRIM(upload!$A222)="", "", upload!BF222)</f>
        <v/>
      </c>
      <c r="BG222" s="178" t="str">
        <f>IF(TRIM(upload!$A222)="", "", upload!BG222)</f>
        <v/>
      </c>
      <c r="BH222" s="178" t="str">
        <f>IF(TRIM(upload!$A222)="", "", upload!BH222)</f>
        <v/>
      </c>
      <c r="BI222" s="178" t="str">
        <f>IF(TRIM(upload!$A222)="", "", upload!BI222)</f>
        <v/>
      </c>
      <c r="BJ222" s="178" t="str">
        <f>IF(TRIM(upload!$A222)="", "", upload!BJ222)</f>
        <v/>
      </c>
      <c r="BK222" s="178" t="str">
        <f>IF(TRIM(upload!$A222)="", "", upload!BK222)</f>
        <v/>
      </c>
      <c r="BL222" s="178" t="str">
        <f>IF(TRIM(upload!$A222)="", "", upload!BL222)</f>
        <v/>
      </c>
      <c r="BM222" s="178" t="str">
        <f>IF(TRIM(upload!$A222)="", "", upload!BM222)</f>
        <v/>
      </c>
      <c r="BN222" s="178" t="str">
        <f>IF(TRIM(upload!$A222)="", "", upload!BN222)</f>
        <v/>
      </c>
      <c r="BO222" s="178" t="str">
        <f>IF(TRIM(upload!$A222)="", "", upload!BO222)</f>
        <v/>
      </c>
      <c r="BP222" s="178" t="str">
        <f>IF(TRIM(upload!$A222)="", "", upload!BP222)</f>
        <v/>
      </c>
      <c r="BQ222" s="84"/>
      <c r="BR222" s="84">
        <f>IF(upload!$A222&lt;&gt;"", upload!BR222, "")</f>
        <v>0</v>
      </c>
    </row>
    <row r="223" spans="1:70">
      <c r="A223" s="188" t="str">
        <f>IF(upload!$A223&lt;&gt;"", upload!A223, "")</f>
        <v xml:space="preserve">      </v>
      </c>
      <c r="B223" s="178" t="str">
        <f>IF(TRIM(upload!$A223)="", "", upload!B223)</f>
        <v/>
      </c>
      <c r="C223" s="178" t="str">
        <f>IF(TRIM(upload!$A223)="", "", upload!C223)</f>
        <v/>
      </c>
      <c r="D223" s="178" t="str">
        <f>IF(TRIM(upload!$A223)="", "", upload!D223)</f>
        <v/>
      </c>
      <c r="E223" s="178" t="str">
        <f>IF(TRIM(upload!$A223)="", "", upload!E223)</f>
        <v/>
      </c>
      <c r="F223" s="178" t="str">
        <f>IF(TRIM(upload!$A223)="", "", upload!F223)</f>
        <v/>
      </c>
      <c r="G223" s="178" t="str">
        <f>IF(TRIM(upload!$A223)="", "", upload!G223)</f>
        <v/>
      </c>
      <c r="H223" s="178" t="str">
        <f>IF(TRIM(upload!$A223)="", "", upload!H223)</f>
        <v/>
      </c>
      <c r="I223" s="178" t="str">
        <f>IF(TRIM(upload!$A223)="", "", upload!I223)</f>
        <v/>
      </c>
      <c r="J223" s="178" t="str">
        <f>IF(TRIM(upload!$A223)="", "", upload!J223)</f>
        <v/>
      </c>
      <c r="K223" s="178" t="str">
        <f>IF(TRIM(upload!$A223)="", "", upload!K223)</f>
        <v/>
      </c>
      <c r="L223" s="178" t="str">
        <f>IF(TRIM(upload!$A223)="", "", upload!L223)</f>
        <v/>
      </c>
      <c r="M223" s="178" t="str">
        <f>IF(TRIM(upload!$A223)="", "", upload!M223)</f>
        <v/>
      </c>
      <c r="N223" s="178" t="str">
        <f>IF(TRIM(upload!$A223)="", "", upload!N223)</f>
        <v/>
      </c>
      <c r="O223" s="178" t="str">
        <f>IF(TRIM(upload!$A223)="", "", upload!O223)</f>
        <v/>
      </c>
      <c r="P223" s="178" t="str">
        <f>IF(TRIM(upload!$A223)="", "", upload!P223)</f>
        <v/>
      </c>
      <c r="Q223" s="178" t="str">
        <f>IF(TRIM(upload!$A223)="", "", upload!Q223)</f>
        <v/>
      </c>
      <c r="R223" s="178" t="str">
        <f>IF(TRIM(upload!$A223)="", "", upload!R223)</f>
        <v/>
      </c>
      <c r="S223" s="178" t="str">
        <f>IF(TRIM(upload!$A223)="", "", upload!S223)</f>
        <v/>
      </c>
      <c r="T223" s="178" t="str">
        <f>IF(TRIM(upload!$A223)="", "", upload!T223)</f>
        <v/>
      </c>
      <c r="U223" s="178" t="str">
        <f>IF(TRIM(upload!$A223)="", "", upload!U223)</f>
        <v/>
      </c>
      <c r="V223" s="178" t="str">
        <f>IF(TRIM(upload!$A223)="", "", upload!V223)</f>
        <v/>
      </c>
      <c r="W223" s="178" t="str">
        <f>IF(TRIM(upload!$A223)="", "", upload!W223)</f>
        <v/>
      </c>
      <c r="X223" s="178" t="str">
        <f>IF(TRIM(upload!$A223)="", "", upload!X223)</f>
        <v/>
      </c>
      <c r="Y223" s="178" t="str">
        <f>IF(TRIM(upload!$A223)="", "", upload!Y223)</f>
        <v/>
      </c>
      <c r="Z223" s="178" t="str">
        <f>IF(TRIM(upload!$A223)="", "", upload!Z223)</f>
        <v/>
      </c>
      <c r="AA223" s="178" t="str">
        <f>IF(TRIM(upload!$A223)="", "", upload!AA223)</f>
        <v/>
      </c>
      <c r="AB223" s="178" t="str">
        <f>IF(TRIM(upload!$A223)="", "", upload!AB223)</f>
        <v/>
      </c>
      <c r="AC223" s="178" t="str">
        <f>IF(TRIM(upload!$A223)="", "", upload!AC223)</f>
        <v/>
      </c>
      <c r="AD223" s="178" t="str">
        <f>IF(TRIM(upload!$A223)="", "", upload!AD223)</f>
        <v/>
      </c>
      <c r="AE223" s="178" t="str">
        <f>IF(TRIM(upload!$A223)="", "", upload!AE223)</f>
        <v/>
      </c>
      <c r="AF223" s="178" t="str">
        <f>IF(TRIM(upload!$A223)="", "", upload!AF223)</f>
        <v/>
      </c>
      <c r="AG223" s="178" t="str">
        <f>IF(TRIM(upload!$A223)="", "", upload!AG223)</f>
        <v/>
      </c>
      <c r="AH223" s="178" t="str">
        <f>IF(TRIM(upload!$A223)="", "", upload!AH223)</f>
        <v/>
      </c>
      <c r="AI223" s="178" t="str">
        <f>IF(TRIM(upload!$A223)="", "", upload!AI223)</f>
        <v/>
      </c>
      <c r="AJ223" s="178" t="str">
        <f>IF(TRIM(upload!$A223)="", "", upload!AJ223)</f>
        <v/>
      </c>
      <c r="AK223" s="178" t="str">
        <f>IF(TRIM(upload!$A223)="", "", upload!AK223)</f>
        <v/>
      </c>
      <c r="AL223" s="178" t="str">
        <f>IF(TRIM(upload!$A223)="", "", upload!AL223)</f>
        <v/>
      </c>
      <c r="AM223" s="178" t="str">
        <f>IF(TRIM(upload!$A223)="", "", upload!AM223)</f>
        <v/>
      </c>
      <c r="AN223" s="178" t="str">
        <f>IF(TRIM(upload!$A223)="", "", upload!AN223)</f>
        <v/>
      </c>
      <c r="AO223" s="178" t="str">
        <f>IF(TRIM(upload!$A223)="", "", upload!AO223)</f>
        <v/>
      </c>
      <c r="AP223" s="178" t="str">
        <f>IF(TRIM(upload!$A223)="", "", upload!AP223)</f>
        <v/>
      </c>
      <c r="AQ223" s="178" t="str">
        <f>IF(TRIM(upload!$A223)="", "", upload!AQ223)</f>
        <v/>
      </c>
      <c r="AR223" s="178" t="str">
        <f>IF(TRIM(upload!$A223)="", "", upload!AR223)</f>
        <v/>
      </c>
      <c r="AS223" s="178" t="str">
        <f>IF(TRIM(upload!$A223)="", "", upload!AS223)</f>
        <v/>
      </c>
      <c r="AT223" s="178" t="str">
        <f>IF(TRIM(upload!$A223)="", "", upload!AT223)</f>
        <v/>
      </c>
      <c r="AU223" s="178" t="str">
        <f>IF(TRIM(upload!$A223)="", "", upload!AU223)</f>
        <v/>
      </c>
      <c r="AV223" s="178" t="str">
        <f>IF(TRIM(upload!$A223)="", "", upload!AV223)</f>
        <v/>
      </c>
      <c r="AW223" s="178" t="str">
        <f>IF(TRIM(upload!$A223)="", "", upload!AW223)</f>
        <v/>
      </c>
      <c r="AX223" s="178" t="str">
        <f>IF(TRIM(upload!$A223)="", "", upload!AX223)</f>
        <v/>
      </c>
      <c r="AY223" s="178" t="str">
        <f>IF(TRIM(upload!$A223)="", "", upload!AY223)</f>
        <v/>
      </c>
      <c r="AZ223" s="178" t="str">
        <f>IF(TRIM(upload!$A223)="", "", upload!AZ223)</f>
        <v/>
      </c>
      <c r="BA223" s="178" t="str">
        <f>IF(TRIM(upload!$A223)="", "", upload!BA223)</f>
        <v/>
      </c>
      <c r="BB223" s="178" t="str">
        <f>IF(TRIM(upload!$A223)="", "", upload!BB223)</f>
        <v/>
      </c>
      <c r="BC223" s="178" t="str">
        <f>IF(TRIM(upload!$A223)="", "", upload!BC223)</f>
        <v/>
      </c>
      <c r="BD223" s="178" t="str">
        <f>IF(TRIM(upload!$A223)="", "", upload!BD223)</f>
        <v/>
      </c>
      <c r="BE223" s="178" t="str">
        <f>IF(TRIM(upload!$A223)="", "", upload!BE223)</f>
        <v/>
      </c>
      <c r="BF223" s="178" t="str">
        <f>IF(TRIM(upload!$A223)="", "", upload!BF223)</f>
        <v/>
      </c>
      <c r="BG223" s="178" t="str">
        <f>IF(TRIM(upload!$A223)="", "", upload!BG223)</f>
        <v/>
      </c>
      <c r="BH223" s="178" t="str">
        <f>IF(TRIM(upload!$A223)="", "", upload!BH223)</f>
        <v/>
      </c>
      <c r="BI223" s="178" t="str">
        <f>IF(TRIM(upload!$A223)="", "", upload!BI223)</f>
        <v/>
      </c>
      <c r="BJ223" s="178" t="str">
        <f>IF(TRIM(upload!$A223)="", "", upload!BJ223)</f>
        <v/>
      </c>
      <c r="BK223" s="178" t="str">
        <f>IF(TRIM(upload!$A223)="", "", upload!BK223)</f>
        <v/>
      </c>
      <c r="BL223" s="178" t="str">
        <f>IF(TRIM(upload!$A223)="", "", upload!BL223)</f>
        <v/>
      </c>
      <c r="BM223" s="178" t="str">
        <f>IF(TRIM(upload!$A223)="", "", upload!BM223)</f>
        <v/>
      </c>
      <c r="BN223" s="178" t="str">
        <f>IF(TRIM(upload!$A223)="", "", upload!BN223)</f>
        <v/>
      </c>
      <c r="BO223" s="178" t="str">
        <f>IF(TRIM(upload!$A223)="", "", upload!BO223)</f>
        <v/>
      </c>
      <c r="BP223" s="178" t="str">
        <f>IF(TRIM(upload!$A223)="", "", upload!BP223)</f>
        <v/>
      </c>
      <c r="BQ223" s="84"/>
      <c r="BR223" s="84">
        <f>IF(upload!$A223&lt;&gt;"", upload!BR223, "")</f>
        <v>0</v>
      </c>
    </row>
    <row r="224" spans="1:70">
      <c r="A224" s="188" t="str">
        <f>IF(upload!$A224&lt;&gt;"", upload!A224, "")</f>
        <v xml:space="preserve">      </v>
      </c>
      <c r="B224" s="178" t="str">
        <f>IF(TRIM(upload!$A224)="", "", upload!B224)</f>
        <v/>
      </c>
      <c r="C224" s="178" t="str">
        <f>IF(TRIM(upload!$A224)="", "", upload!C224)</f>
        <v/>
      </c>
      <c r="D224" s="178" t="str">
        <f>IF(TRIM(upload!$A224)="", "", upload!D224)</f>
        <v/>
      </c>
      <c r="E224" s="178" t="str">
        <f>IF(TRIM(upload!$A224)="", "", upload!E224)</f>
        <v/>
      </c>
      <c r="F224" s="178" t="str">
        <f>IF(TRIM(upload!$A224)="", "", upload!F224)</f>
        <v/>
      </c>
      <c r="G224" s="178" t="str">
        <f>IF(TRIM(upload!$A224)="", "", upload!G224)</f>
        <v/>
      </c>
      <c r="H224" s="178" t="str">
        <f>IF(TRIM(upload!$A224)="", "", upload!H224)</f>
        <v/>
      </c>
      <c r="I224" s="178" t="str">
        <f>IF(TRIM(upload!$A224)="", "", upload!I224)</f>
        <v/>
      </c>
      <c r="J224" s="178" t="str">
        <f>IF(TRIM(upload!$A224)="", "", upload!J224)</f>
        <v/>
      </c>
      <c r="K224" s="178" t="str">
        <f>IF(TRIM(upload!$A224)="", "", upload!K224)</f>
        <v/>
      </c>
      <c r="L224" s="178" t="str">
        <f>IF(TRIM(upload!$A224)="", "", upload!L224)</f>
        <v/>
      </c>
      <c r="M224" s="178" t="str">
        <f>IF(TRIM(upload!$A224)="", "", upload!M224)</f>
        <v/>
      </c>
      <c r="N224" s="178" t="str">
        <f>IF(TRIM(upload!$A224)="", "", upload!N224)</f>
        <v/>
      </c>
      <c r="O224" s="178" t="str">
        <f>IF(TRIM(upload!$A224)="", "", upload!O224)</f>
        <v/>
      </c>
      <c r="P224" s="178" t="str">
        <f>IF(TRIM(upload!$A224)="", "", upload!P224)</f>
        <v/>
      </c>
      <c r="Q224" s="178" t="str">
        <f>IF(TRIM(upload!$A224)="", "", upload!Q224)</f>
        <v/>
      </c>
      <c r="R224" s="178" t="str">
        <f>IF(TRIM(upload!$A224)="", "", upload!R224)</f>
        <v/>
      </c>
      <c r="S224" s="178" t="str">
        <f>IF(TRIM(upload!$A224)="", "", upload!S224)</f>
        <v/>
      </c>
      <c r="T224" s="178" t="str">
        <f>IF(TRIM(upload!$A224)="", "", upload!T224)</f>
        <v/>
      </c>
      <c r="U224" s="178" t="str">
        <f>IF(TRIM(upload!$A224)="", "", upload!U224)</f>
        <v/>
      </c>
      <c r="V224" s="178" t="str">
        <f>IF(TRIM(upload!$A224)="", "", upload!V224)</f>
        <v/>
      </c>
      <c r="W224" s="178" t="str">
        <f>IF(TRIM(upload!$A224)="", "", upload!W224)</f>
        <v/>
      </c>
      <c r="X224" s="178" t="str">
        <f>IF(TRIM(upload!$A224)="", "", upload!X224)</f>
        <v/>
      </c>
      <c r="Y224" s="178" t="str">
        <f>IF(TRIM(upload!$A224)="", "", upload!Y224)</f>
        <v/>
      </c>
      <c r="Z224" s="178" t="str">
        <f>IF(TRIM(upload!$A224)="", "", upload!Z224)</f>
        <v/>
      </c>
      <c r="AA224" s="178" t="str">
        <f>IF(TRIM(upload!$A224)="", "", upload!AA224)</f>
        <v/>
      </c>
      <c r="AB224" s="178" t="str">
        <f>IF(TRIM(upload!$A224)="", "", upload!AB224)</f>
        <v/>
      </c>
      <c r="AC224" s="178" t="str">
        <f>IF(TRIM(upload!$A224)="", "", upload!AC224)</f>
        <v/>
      </c>
      <c r="AD224" s="178" t="str">
        <f>IF(TRIM(upload!$A224)="", "", upload!AD224)</f>
        <v/>
      </c>
      <c r="AE224" s="178" t="str">
        <f>IF(TRIM(upload!$A224)="", "", upload!AE224)</f>
        <v/>
      </c>
      <c r="AF224" s="178" t="str">
        <f>IF(TRIM(upload!$A224)="", "", upload!AF224)</f>
        <v/>
      </c>
      <c r="AG224" s="178" t="str">
        <f>IF(TRIM(upload!$A224)="", "", upload!AG224)</f>
        <v/>
      </c>
      <c r="AH224" s="178" t="str">
        <f>IF(TRIM(upload!$A224)="", "", upload!AH224)</f>
        <v/>
      </c>
      <c r="AI224" s="178" t="str">
        <f>IF(TRIM(upload!$A224)="", "", upload!AI224)</f>
        <v/>
      </c>
      <c r="AJ224" s="178" t="str">
        <f>IF(TRIM(upload!$A224)="", "", upload!AJ224)</f>
        <v/>
      </c>
      <c r="AK224" s="178" t="str">
        <f>IF(TRIM(upload!$A224)="", "", upload!AK224)</f>
        <v/>
      </c>
      <c r="AL224" s="178" t="str">
        <f>IF(TRIM(upload!$A224)="", "", upload!AL224)</f>
        <v/>
      </c>
      <c r="AM224" s="178" t="str">
        <f>IF(TRIM(upload!$A224)="", "", upload!AM224)</f>
        <v/>
      </c>
      <c r="AN224" s="178" t="str">
        <f>IF(TRIM(upload!$A224)="", "", upload!AN224)</f>
        <v/>
      </c>
      <c r="AO224" s="178" t="str">
        <f>IF(TRIM(upload!$A224)="", "", upload!AO224)</f>
        <v/>
      </c>
      <c r="AP224" s="178" t="str">
        <f>IF(TRIM(upload!$A224)="", "", upload!AP224)</f>
        <v/>
      </c>
      <c r="AQ224" s="178" t="str">
        <f>IF(TRIM(upload!$A224)="", "", upload!AQ224)</f>
        <v/>
      </c>
      <c r="AR224" s="178" t="str">
        <f>IF(TRIM(upload!$A224)="", "", upload!AR224)</f>
        <v/>
      </c>
      <c r="AS224" s="178" t="str">
        <f>IF(TRIM(upload!$A224)="", "", upload!AS224)</f>
        <v/>
      </c>
      <c r="AT224" s="178" t="str">
        <f>IF(TRIM(upload!$A224)="", "", upload!AT224)</f>
        <v/>
      </c>
      <c r="AU224" s="178" t="str">
        <f>IF(TRIM(upload!$A224)="", "", upload!AU224)</f>
        <v/>
      </c>
      <c r="AV224" s="178" t="str">
        <f>IF(TRIM(upload!$A224)="", "", upload!AV224)</f>
        <v/>
      </c>
      <c r="AW224" s="178" t="str">
        <f>IF(TRIM(upload!$A224)="", "", upload!AW224)</f>
        <v/>
      </c>
      <c r="AX224" s="178" t="str">
        <f>IF(TRIM(upload!$A224)="", "", upload!AX224)</f>
        <v/>
      </c>
      <c r="AY224" s="178" t="str">
        <f>IF(TRIM(upload!$A224)="", "", upload!AY224)</f>
        <v/>
      </c>
      <c r="AZ224" s="178" t="str">
        <f>IF(TRIM(upload!$A224)="", "", upload!AZ224)</f>
        <v/>
      </c>
      <c r="BA224" s="178" t="str">
        <f>IF(TRIM(upload!$A224)="", "", upload!BA224)</f>
        <v/>
      </c>
      <c r="BB224" s="178" t="str">
        <f>IF(TRIM(upload!$A224)="", "", upload!BB224)</f>
        <v/>
      </c>
      <c r="BC224" s="178" t="str">
        <f>IF(TRIM(upload!$A224)="", "", upload!BC224)</f>
        <v/>
      </c>
      <c r="BD224" s="178" t="str">
        <f>IF(TRIM(upload!$A224)="", "", upload!BD224)</f>
        <v/>
      </c>
      <c r="BE224" s="178" t="str">
        <f>IF(TRIM(upload!$A224)="", "", upload!BE224)</f>
        <v/>
      </c>
      <c r="BF224" s="178" t="str">
        <f>IF(TRIM(upload!$A224)="", "", upload!BF224)</f>
        <v/>
      </c>
      <c r="BG224" s="178" t="str">
        <f>IF(TRIM(upload!$A224)="", "", upload!BG224)</f>
        <v/>
      </c>
      <c r="BH224" s="178" t="str">
        <f>IF(TRIM(upload!$A224)="", "", upload!BH224)</f>
        <v/>
      </c>
      <c r="BI224" s="178" t="str">
        <f>IF(TRIM(upload!$A224)="", "", upload!BI224)</f>
        <v/>
      </c>
      <c r="BJ224" s="178" t="str">
        <f>IF(TRIM(upload!$A224)="", "", upload!BJ224)</f>
        <v/>
      </c>
      <c r="BK224" s="178" t="str">
        <f>IF(TRIM(upload!$A224)="", "", upload!BK224)</f>
        <v/>
      </c>
      <c r="BL224" s="178" t="str">
        <f>IF(TRIM(upload!$A224)="", "", upload!BL224)</f>
        <v/>
      </c>
      <c r="BM224" s="178" t="str">
        <f>IF(TRIM(upload!$A224)="", "", upload!BM224)</f>
        <v/>
      </c>
      <c r="BN224" s="178" t="str">
        <f>IF(TRIM(upload!$A224)="", "", upload!BN224)</f>
        <v/>
      </c>
      <c r="BO224" s="178" t="str">
        <f>IF(TRIM(upload!$A224)="", "", upload!BO224)</f>
        <v/>
      </c>
      <c r="BP224" s="178" t="str">
        <f>IF(TRIM(upload!$A224)="", "", upload!BP224)</f>
        <v/>
      </c>
      <c r="BQ224" s="84"/>
      <c r="BR224" s="84">
        <f>IF(upload!$A224&lt;&gt;"", upload!BR224, "")</f>
        <v>0</v>
      </c>
    </row>
    <row r="225" spans="1:70">
      <c r="A225" s="188" t="str">
        <f>IF(upload!$A225&lt;&gt;"", upload!A225, "")</f>
        <v xml:space="preserve">      </v>
      </c>
      <c r="B225" s="178" t="str">
        <f>IF(TRIM(upload!$A225)="", "", upload!B225)</f>
        <v/>
      </c>
      <c r="C225" s="178" t="str">
        <f>IF(TRIM(upload!$A225)="", "", upload!C225)</f>
        <v/>
      </c>
      <c r="D225" s="178" t="str">
        <f>IF(TRIM(upload!$A225)="", "", upload!D225)</f>
        <v/>
      </c>
      <c r="E225" s="178" t="str">
        <f>IF(TRIM(upload!$A225)="", "", upload!E225)</f>
        <v/>
      </c>
      <c r="F225" s="178" t="str">
        <f>IF(TRIM(upload!$A225)="", "", upload!F225)</f>
        <v/>
      </c>
      <c r="G225" s="178" t="str">
        <f>IF(TRIM(upload!$A225)="", "", upload!G225)</f>
        <v/>
      </c>
      <c r="H225" s="178" t="str">
        <f>IF(TRIM(upload!$A225)="", "", upload!H225)</f>
        <v/>
      </c>
      <c r="I225" s="178" t="str">
        <f>IF(TRIM(upload!$A225)="", "", upload!I225)</f>
        <v/>
      </c>
      <c r="J225" s="178" t="str">
        <f>IF(TRIM(upload!$A225)="", "", upload!J225)</f>
        <v/>
      </c>
      <c r="K225" s="178" t="str">
        <f>IF(TRIM(upload!$A225)="", "", upload!K225)</f>
        <v/>
      </c>
      <c r="L225" s="178" t="str">
        <f>IF(TRIM(upload!$A225)="", "", upload!L225)</f>
        <v/>
      </c>
      <c r="M225" s="178" t="str">
        <f>IF(TRIM(upload!$A225)="", "", upload!M225)</f>
        <v/>
      </c>
      <c r="N225" s="178" t="str">
        <f>IF(TRIM(upload!$A225)="", "", upload!N225)</f>
        <v/>
      </c>
      <c r="O225" s="178" t="str">
        <f>IF(TRIM(upload!$A225)="", "", upload!O225)</f>
        <v/>
      </c>
      <c r="P225" s="178" t="str">
        <f>IF(TRIM(upload!$A225)="", "", upload!P225)</f>
        <v/>
      </c>
      <c r="Q225" s="178" t="str">
        <f>IF(TRIM(upload!$A225)="", "", upload!Q225)</f>
        <v/>
      </c>
      <c r="R225" s="178" t="str">
        <f>IF(TRIM(upload!$A225)="", "", upload!R225)</f>
        <v/>
      </c>
      <c r="S225" s="178" t="str">
        <f>IF(TRIM(upload!$A225)="", "", upload!S225)</f>
        <v/>
      </c>
      <c r="T225" s="178" t="str">
        <f>IF(TRIM(upload!$A225)="", "", upload!T225)</f>
        <v/>
      </c>
      <c r="U225" s="178" t="str">
        <f>IF(TRIM(upload!$A225)="", "", upload!U225)</f>
        <v/>
      </c>
      <c r="V225" s="178" t="str">
        <f>IF(TRIM(upload!$A225)="", "", upload!V225)</f>
        <v/>
      </c>
      <c r="W225" s="178" t="str">
        <f>IF(TRIM(upload!$A225)="", "", upload!W225)</f>
        <v/>
      </c>
      <c r="X225" s="178" t="str">
        <f>IF(TRIM(upload!$A225)="", "", upload!X225)</f>
        <v/>
      </c>
      <c r="Y225" s="178" t="str">
        <f>IF(TRIM(upload!$A225)="", "", upload!Y225)</f>
        <v/>
      </c>
      <c r="Z225" s="178" t="str">
        <f>IF(TRIM(upload!$A225)="", "", upload!Z225)</f>
        <v/>
      </c>
      <c r="AA225" s="178" t="str">
        <f>IF(TRIM(upload!$A225)="", "", upload!AA225)</f>
        <v/>
      </c>
      <c r="AB225" s="178" t="str">
        <f>IF(TRIM(upload!$A225)="", "", upload!AB225)</f>
        <v/>
      </c>
      <c r="AC225" s="178" t="str">
        <f>IF(TRIM(upload!$A225)="", "", upload!AC225)</f>
        <v/>
      </c>
      <c r="AD225" s="178" t="str">
        <f>IF(TRIM(upload!$A225)="", "", upload!AD225)</f>
        <v/>
      </c>
      <c r="AE225" s="178" t="str">
        <f>IF(TRIM(upload!$A225)="", "", upload!AE225)</f>
        <v/>
      </c>
      <c r="AF225" s="178" t="str">
        <f>IF(TRIM(upload!$A225)="", "", upload!AF225)</f>
        <v/>
      </c>
      <c r="AG225" s="178" t="str">
        <f>IF(TRIM(upload!$A225)="", "", upload!AG225)</f>
        <v/>
      </c>
      <c r="AH225" s="178" t="str">
        <f>IF(TRIM(upload!$A225)="", "", upload!AH225)</f>
        <v/>
      </c>
      <c r="AI225" s="178" t="str">
        <f>IF(TRIM(upload!$A225)="", "", upload!AI225)</f>
        <v/>
      </c>
      <c r="AJ225" s="178" t="str">
        <f>IF(TRIM(upload!$A225)="", "", upload!AJ225)</f>
        <v/>
      </c>
      <c r="AK225" s="178" t="str">
        <f>IF(TRIM(upload!$A225)="", "", upload!AK225)</f>
        <v/>
      </c>
      <c r="AL225" s="178" t="str">
        <f>IF(TRIM(upload!$A225)="", "", upload!AL225)</f>
        <v/>
      </c>
      <c r="AM225" s="178" t="str">
        <f>IF(TRIM(upload!$A225)="", "", upload!AM225)</f>
        <v/>
      </c>
      <c r="AN225" s="178" t="str">
        <f>IF(TRIM(upload!$A225)="", "", upload!AN225)</f>
        <v/>
      </c>
      <c r="AO225" s="178" t="str">
        <f>IF(TRIM(upload!$A225)="", "", upload!AO225)</f>
        <v/>
      </c>
      <c r="AP225" s="178" t="str">
        <f>IF(TRIM(upload!$A225)="", "", upload!AP225)</f>
        <v/>
      </c>
      <c r="AQ225" s="178" t="str">
        <f>IF(TRIM(upload!$A225)="", "", upload!AQ225)</f>
        <v/>
      </c>
      <c r="AR225" s="178" t="str">
        <f>IF(TRIM(upload!$A225)="", "", upload!AR225)</f>
        <v/>
      </c>
      <c r="AS225" s="178" t="str">
        <f>IF(TRIM(upload!$A225)="", "", upload!AS225)</f>
        <v/>
      </c>
      <c r="AT225" s="178" t="str">
        <f>IF(TRIM(upload!$A225)="", "", upload!AT225)</f>
        <v/>
      </c>
      <c r="AU225" s="178" t="str">
        <f>IF(TRIM(upload!$A225)="", "", upload!AU225)</f>
        <v/>
      </c>
      <c r="AV225" s="178" t="str">
        <f>IF(TRIM(upload!$A225)="", "", upload!AV225)</f>
        <v/>
      </c>
      <c r="AW225" s="178" t="str">
        <f>IF(TRIM(upload!$A225)="", "", upload!AW225)</f>
        <v/>
      </c>
      <c r="AX225" s="178" t="str">
        <f>IF(TRIM(upload!$A225)="", "", upload!AX225)</f>
        <v/>
      </c>
      <c r="AY225" s="178" t="str">
        <f>IF(TRIM(upload!$A225)="", "", upload!AY225)</f>
        <v/>
      </c>
      <c r="AZ225" s="178" t="str">
        <f>IF(TRIM(upload!$A225)="", "", upload!AZ225)</f>
        <v/>
      </c>
      <c r="BA225" s="178" t="str">
        <f>IF(TRIM(upload!$A225)="", "", upload!BA225)</f>
        <v/>
      </c>
      <c r="BB225" s="178" t="str">
        <f>IF(TRIM(upload!$A225)="", "", upload!BB225)</f>
        <v/>
      </c>
      <c r="BC225" s="178" t="str">
        <f>IF(TRIM(upload!$A225)="", "", upload!BC225)</f>
        <v/>
      </c>
      <c r="BD225" s="178" t="str">
        <f>IF(TRIM(upload!$A225)="", "", upload!BD225)</f>
        <v/>
      </c>
      <c r="BE225" s="178" t="str">
        <f>IF(TRIM(upload!$A225)="", "", upload!BE225)</f>
        <v/>
      </c>
      <c r="BF225" s="178" t="str">
        <f>IF(TRIM(upload!$A225)="", "", upload!BF225)</f>
        <v/>
      </c>
      <c r="BG225" s="178" t="str">
        <f>IF(TRIM(upload!$A225)="", "", upload!BG225)</f>
        <v/>
      </c>
      <c r="BH225" s="178" t="str">
        <f>IF(TRIM(upload!$A225)="", "", upload!BH225)</f>
        <v/>
      </c>
      <c r="BI225" s="178" t="str">
        <f>IF(TRIM(upload!$A225)="", "", upload!BI225)</f>
        <v/>
      </c>
      <c r="BJ225" s="178" t="str">
        <f>IF(TRIM(upload!$A225)="", "", upload!BJ225)</f>
        <v/>
      </c>
      <c r="BK225" s="178" t="str">
        <f>IF(TRIM(upload!$A225)="", "", upload!BK225)</f>
        <v/>
      </c>
      <c r="BL225" s="178" t="str">
        <f>IF(TRIM(upload!$A225)="", "", upload!BL225)</f>
        <v/>
      </c>
      <c r="BM225" s="178" t="str">
        <f>IF(TRIM(upload!$A225)="", "", upload!BM225)</f>
        <v/>
      </c>
      <c r="BN225" s="178" t="str">
        <f>IF(TRIM(upload!$A225)="", "", upload!BN225)</f>
        <v/>
      </c>
      <c r="BO225" s="178" t="str">
        <f>IF(TRIM(upload!$A225)="", "", upload!BO225)</f>
        <v/>
      </c>
      <c r="BP225" s="178" t="str">
        <f>IF(TRIM(upload!$A225)="", "", upload!BP225)</f>
        <v/>
      </c>
      <c r="BQ225" s="84"/>
      <c r="BR225" s="84">
        <f>IF(upload!$A225&lt;&gt;"", upload!BR225, "")</f>
        <v>0</v>
      </c>
    </row>
    <row r="226" spans="1:70">
      <c r="A226" s="188" t="str">
        <f>IF(upload!$A226&lt;&gt;"", upload!A226, "")</f>
        <v xml:space="preserve">      </v>
      </c>
      <c r="B226" s="178" t="str">
        <f>IF(TRIM(upload!$A226)="", "", upload!B226)</f>
        <v/>
      </c>
      <c r="C226" s="178" t="str">
        <f>IF(TRIM(upload!$A226)="", "", upload!C226)</f>
        <v/>
      </c>
      <c r="D226" s="178" t="str">
        <f>IF(TRIM(upload!$A226)="", "", upload!D226)</f>
        <v/>
      </c>
      <c r="E226" s="178" t="str">
        <f>IF(TRIM(upload!$A226)="", "", upload!E226)</f>
        <v/>
      </c>
      <c r="F226" s="178" t="str">
        <f>IF(TRIM(upload!$A226)="", "", upload!F226)</f>
        <v/>
      </c>
      <c r="G226" s="178" t="str">
        <f>IF(TRIM(upload!$A226)="", "", upload!G226)</f>
        <v/>
      </c>
      <c r="H226" s="178" t="str">
        <f>IF(TRIM(upload!$A226)="", "", upload!H226)</f>
        <v/>
      </c>
      <c r="I226" s="178" t="str">
        <f>IF(TRIM(upload!$A226)="", "", upload!I226)</f>
        <v/>
      </c>
      <c r="J226" s="178" t="str">
        <f>IF(TRIM(upload!$A226)="", "", upload!J226)</f>
        <v/>
      </c>
      <c r="K226" s="178" t="str">
        <f>IF(TRIM(upload!$A226)="", "", upload!K226)</f>
        <v/>
      </c>
      <c r="L226" s="178" t="str">
        <f>IF(TRIM(upload!$A226)="", "", upload!L226)</f>
        <v/>
      </c>
      <c r="M226" s="178" t="str">
        <f>IF(TRIM(upload!$A226)="", "", upload!M226)</f>
        <v/>
      </c>
      <c r="N226" s="178" t="str">
        <f>IF(TRIM(upload!$A226)="", "", upload!N226)</f>
        <v/>
      </c>
      <c r="O226" s="178" t="str">
        <f>IF(TRIM(upload!$A226)="", "", upload!O226)</f>
        <v/>
      </c>
      <c r="P226" s="178" t="str">
        <f>IF(TRIM(upload!$A226)="", "", upload!P226)</f>
        <v/>
      </c>
      <c r="Q226" s="178" t="str">
        <f>IF(TRIM(upload!$A226)="", "", upload!Q226)</f>
        <v/>
      </c>
      <c r="R226" s="178" t="str">
        <f>IF(TRIM(upload!$A226)="", "", upload!R226)</f>
        <v/>
      </c>
      <c r="S226" s="178" t="str">
        <f>IF(TRIM(upload!$A226)="", "", upload!S226)</f>
        <v/>
      </c>
      <c r="T226" s="178" t="str">
        <f>IF(TRIM(upload!$A226)="", "", upload!T226)</f>
        <v/>
      </c>
      <c r="U226" s="178" t="str">
        <f>IF(TRIM(upload!$A226)="", "", upload!U226)</f>
        <v/>
      </c>
      <c r="V226" s="178" t="str">
        <f>IF(TRIM(upload!$A226)="", "", upload!V226)</f>
        <v/>
      </c>
      <c r="W226" s="178" t="str">
        <f>IF(TRIM(upload!$A226)="", "", upload!W226)</f>
        <v/>
      </c>
      <c r="X226" s="178" t="str">
        <f>IF(TRIM(upload!$A226)="", "", upload!X226)</f>
        <v/>
      </c>
      <c r="Y226" s="178" t="str">
        <f>IF(TRIM(upload!$A226)="", "", upload!Y226)</f>
        <v/>
      </c>
      <c r="Z226" s="178" t="str">
        <f>IF(TRIM(upload!$A226)="", "", upload!Z226)</f>
        <v/>
      </c>
      <c r="AA226" s="178" t="str">
        <f>IF(TRIM(upload!$A226)="", "", upload!AA226)</f>
        <v/>
      </c>
      <c r="AB226" s="178" t="str">
        <f>IF(TRIM(upload!$A226)="", "", upload!AB226)</f>
        <v/>
      </c>
      <c r="AC226" s="178" t="str">
        <f>IF(TRIM(upload!$A226)="", "", upload!AC226)</f>
        <v/>
      </c>
      <c r="AD226" s="178" t="str">
        <f>IF(TRIM(upload!$A226)="", "", upload!AD226)</f>
        <v/>
      </c>
      <c r="AE226" s="178" t="str">
        <f>IF(TRIM(upload!$A226)="", "", upload!AE226)</f>
        <v/>
      </c>
      <c r="AF226" s="178" t="str">
        <f>IF(TRIM(upload!$A226)="", "", upload!AF226)</f>
        <v/>
      </c>
      <c r="AG226" s="178" t="str">
        <f>IF(TRIM(upload!$A226)="", "", upload!AG226)</f>
        <v/>
      </c>
      <c r="AH226" s="178" t="str">
        <f>IF(TRIM(upload!$A226)="", "", upload!AH226)</f>
        <v/>
      </c>
      <c r="AI226" s="178" t="str">
        <f>IF(TRIM(upload!$A226)="", "", upload!AI226)</f>
        <v/>
      </c>
      <c r="AJ226" s="178" t="str">
        <f>IF(TRIM(upload!$A226)="", "", upload!AJ226)</f>
        <v/>
      </c>
      <c r="AK226" s="178" t="str">
        <f>IF(TRIM(upload!$A226)="", "", upload!AK226)</f>
        <v/>
      </c>
      <c r="AL226" s="178" t="str">
        <f>IF(TRIM(upload!$A226)="", "", upload!AL226)</f>
        <v/>
      </c>
      <c r="AM226" s="178" t="str">
        <f>IF(TRIM(upload!$A226)="", "", upload!AM226)</f>
        <v/>
      </c>
      <c r="AN226" s="178" t="str">
        <f>IF(TRIM(upload!$A226)="", "", upload!AN226)</f>
        <v/>
      </c>
      <c r="AO226" s="178" t="str">
        <f>IF(TRIM(upload!$A226)="", "", upload!AO226)</f>
        <v/>
      </c>
      <c r="AP226" s="178" t="str">
        <f>IF(TRIM(upload!$A226)="", "", upload!AP226)</f>
        <v/>
      </c>
      <c r="AQ226" s="178" t="str">
        <f>IF(TRIM(upload!$A226)="", "", upload!AQ226)</f>
        <v/>
      </c>
      <c r="AR226" s="178" t="str">
        <f>IF(TRIM(upload!$A226)="", "", upload!AR226)</f>
        <v/>
      </c>
      <c r="AS226" s="178" t="str">
        <f>IF(TRIM(upload!$A226)="", "", upload!AS226)</f>
        <v/>
      </c>
      <c r="AT226" s="178" t="str">
        <f>IF(TRIM(upload!$A226)="", "", upload!AT226)</f>
        <v/>
      </c>
      <c r="AU226" s="178" t="str">
        <f>IF(TRIM(upload!$A226)="", "", upload!AU226)</f>
        <v/>
      </c>
      <c r="AV226" s="178" t="str">
        <f>IF(TRIM(upload!$A226)="", "", upload!AV226)</f>
        <v/>
      </c>
      <c r="AW226" s="178" t="str">
        <f>IF(TRIM(upload!$A226)="", "", upload!AW226)</f>
        <v/>
      </c>
      <c r="AX226" s="178" t="str">
        <f>IF(TRIM(upload!$A226)="", "", upload!AX226)</f>
        <v/>
      </c>
      <c r="AY226" s="178" t="str">
        <f>IF(TRIM(upload!$A226)="", "", upload!AY226)</f>
        <v/>
      </c>
      <c r="AZ226" s="178" t="str">
        <f>IF(TRIM(upload!$A226)="", "", upload!AZ226)</f>
        <v/>
      </c>
      <c r="BA226" s="178" t="str">
        <f>IF(TRIM(upload!$A226)="", "", upload!BA226)</f>
        <v/>
      </c>
      <c r="BB226" s="178" t="str">
        <f>IF(TRIM(upload!$A226)="", "", upload!BB226)</f>
        <v/>
      </c>
      <c r="BC226" s="178" t="str">
        <f>IF(TRIM(upload!$A226)="", "", upload!BC226)</f>
        <v/>
      </c>
      <c r="BD226" s="178" t="str">
        <f>IF(TRIM(upload!$A226)="", "", upload!BD226)</f>
        <v/>
      </c>
      <c r="BE226" s="178" t="str">
        <f>IF(TRIM(upload!$A226)="", "", upload!BE226)</f>
        <v/>
      </c>
      <c r="BF226" s="178" t="str">
        <f>IF(TRIM(upload!$A226)="", "", upload!BF226)</f>
        <v/>
      </c>
      <c r="BG226" s="178" t="str">
        <f>IF(TRIM(upload!$A226)="", "", upload!BG226)</f>
        <v/>
      </c>
      <c r="BH226" s="178" t="str">
        <f>IF(TRIM(upload!$A226)="", "", upload!BH226)</f>
        <v/>
      </c>
      <c r="BI226" s="178" t="str">
        <f>IF(TRIM(upload!$A226)="", "", upload!BI226)</f>
        <v/>
      </c>
      <c r="BJ226" s="178" t="str">
        <f>IF(TRIM(upload!$A226)="", "", upload!BJ226)</f>
        <v/>
      </c>
      <c r="BK226" s="178" t="str">
        <f>IF(TRIM(upload!$A226)="", "", upload!BK226)</f>
        <v/>
      </c>
      <c r="BL226" s="178" t="str">
        <f>IF(TRIM(upload!$A226)="", "", upload!BL226)</f>
        <v/>
      </c>
      <c r="BM226" s="178" t="str">
        <f>IF(TRIM(upload!$A226)="", "", upload!BM226)</f>
        <v/>
      </c>
      <c r="BN226" s="178" t="str">
        <f>IF(TRIM(upload!$A226)="", "", upload!BN226)</f>
        <v/>
      </c>
      <c r="BO226" s="178" t="str">
        <f>IF(TRIM(upload!$A226)="", "", upload!BO226)</f>
        <v/>
      </c>
      <c r="BP226" s="178" t="str">
        <f>IF(TRIM(upload!$A226)="", "", upload!BP226)</f>
        <v/>
      </c>
      <c r="BQ226" s="84"/>
      <c r="BR226" s="84">
        <f>IF(upload!$A226&lt;&gt;"", upload!BR226, "")</f>
        <v>0</v>
      </c>
    </row>
    <row r="227" spans="1:70">
      <c r="A227" s="188" t="str">
        <f>IF(upload!$A227&lt;&gt;"", upload!A227, "")</f>
        <v xml:space="preserve">      </v>
      </c>
      <c r="B227" s="178" t="str">
        <f>IF(TRIM(upload!$A227)="", "", upload!B227)</f>
        <v/>
      </c>
      <c r="C227" s="178" t="str">
        <f>IF(TRIM(upload!$A227)="", "", upload!C227)</f>
        <v/>
      </c>
      <c r="D227" s="178" t="str">
        <f>IF(TRIM(upload!$A227)="", "", upload!D227)</f>
        <v/>
      </c>
      <c r="E227" s="178" t="str">
        <f>IF(TRIM(upload!$A227)="", "", upload!E227)</f>
        <v/>
      </c>
      <c r="F227" s="178" t="str">
        <f>IF(TRIM(upload!$A227)="", "", upload!F227)</f>
        <v/>
      </c>
      <c r="G227" s="178" t="str">
        <f>IF(TRIM(upload!$A227)="", "", upload!G227)</f>
        <v/>
      </c>
      <c r="H227" s="178" t="str">
        <f>IF(TRIM(upload!$A227)="", "", upload!H227)</f>
        <v/>
      </c>
      <c r="I227" s="178" t="str">
        <f>IF(TRIM(upload!$A227)="", "", upload!I227)</f>
        <v/>
      </c>
      <c r="J227" s="178" t="str">
        <f>IF(TRIM(upload!$A227)="", "", upload!J227)</f>
        <v/>
      </c>
      <c r="K227" s="178" t="str">
        <f>IF(TRIM(upload!$A227)="", "", upload!K227)</f>
        <v/>
      </c>
      <c r="L227" s="178" t="str">
        <f>IF(TRIM(upload!$A227)="", "", upload!L227)</f>
        <v/>
      </c>
      <c r="M227" s="178" t="str">
        <f>IF(TRIM(upload!$A227)="", "", upload!M227)</f>
        <v/>
      </c>
      <c r="N227" s="178" t="str">
        <f>IF(TRIM(upload!$A227)="", "", upload!N227)</f>
        <v/>
      </c>
      <c r="O227" s="178" t="str">
        <f>IF(TRIM(upload!$A227)="", "", upload!O227)</f>
        <v/>
      </c>
      <c r="P227" s="178" t="str">
        <f>IF(TRIM(upload!$A227)="", "", upload!P227)</f>
        <v/>
      </c>
      <c r="Q227" s="178" t="str">
        <f>IF(TRIM(upload!$A227)="", "", upload!Q227)</f>
        <v/>
      </c>
      <c r="R227" s="178" t="str">
        <f>IF(TRIM(upload!$A227)="", "", upload!R227)</f>
        <v/>
      </c>
      <c r="S227" s="178" t="str">
        <f>IF(TRIM(upload!$A227)="", "", upload!S227)</f>
        <v/>
      </c>
      <c r="T227" s="178" t="str">
        <f>IF(TRIM(upload!$A227)="", "", upload!T227)</f>
        <v/>
      </c>
      <c r="U227" s="178" t="str">
        <f>IF(TRIM(upload!$A227)="", "", upload!U227)</f>
        <v/>
      </c>
      <c r="V227" s="178" t="str">
        <f>IF(TRIM(upload!$A227)="", "", upload!V227)</f>
        <v/>
      </c>
      <c r="W227" s="178" t="str">
        <f>IF(TRIM(upload!$A227)="", "", upload!W227)</f>
        <v/>
      </c>
      <c r="X227" s="178" t="str">
        <f>IF(TRIM(upload!$A227)="", "", upload!X227)</f>
        <v/>
      </c>
      <c r="Y227" s="178" t="str">
        <f>IF(TRIM(upload!$A227)="", "", upload!Y227)</f>
        <v/>
      </c>
      <c r="Z227" s="178" t="str">
        <f>IF(TRIM(upload!$A227)="", "", upload!Z227)</f>
        <v/>
      </c>
      <c r="AA227" s="178" t="str">
        <f>IF(TRIM(upload!$A227)="", "", upload!AA227)</f>
        <v/>
      </c>
      <c r="AB227" s="178" t="str">
        <f>IF(TRIM(upload!$A227)="", "", upload!AB227)</f>
        <v/>
      </c>
      <c r="AC227" s="178" t="str">
        <f>IF(TRIM(upload!$A227)="", "", upload!AC227)</f>
        <v/>
      </c>
      <c r="AD227" s="178" t="str">
        <f>IF(TRIM(upload!$A227)="", "", upload!AD227)</f>
        <v/>
      </c>
      <c r="AE227" s="178" t="str">
        <f>IF(TRIM(upload!$A227)="", "", upload!AE227)</f>
        <v/>
      </c>
      <c r="AF227" s="178" t="str">
        <f>IF(TRIM(upload!$A227)="", "", upload!AF227)</f>
        <v/>
      </c>
      <c r="AG227" s="178" t="str">
        <f>IF(TRIM(upload!$A227)="", "", upload!AG227)</f>
        <v/>
      </c>
      <c r="AH227" s="178" t="str">
        <f>IF(TRIM(upload!$A227)="", "", upload!AH227)</f>
        <v/>
      </c>
      <c r="AI227" s="178" t="str">
        <f>IF(TRIM(upload!$A227)="", "", upload!AI227)</f>
        <v/>
      </c>
      <c r="AJ227" s="178" t="str">
        <f>IF(TRIM(upload!$A227)="", "", upload!AJ227)</f>
        <v/>
      </c>
      <c r="AK227" s="178" t="str">
        <f>IF(TRIM(upload!$A227)="", "", upload!AK227)</f>
        <v/>
      </c>
      <c r="AL227" s="178" t="str">
        <f>IF(TRIM(upload!$A227)="", "", upload!AL227)</f>
        <v/>
      </c>
      <c r="AM227" s="178" t="str">
        <f>IF(TRIM(upload!$A227)="", "", upload!AM227)</f>
        <v/>
      </c>
      <c r="AN227" s="178" t="str">
        <f>IF(TRIM(upload!$A227)="", "", upload!AN227)</f>
        <v/>
      </c>
      <c r="AO227" s="178" t="str">
        <f>IF(TRIM(upload!$A227)="", "", upload!AO227)</f>
        <v/>
      </c>
      <c r="AP227" s="178" t="str">
        <f>IF(TRIM(upload!$A227)="", "", upload!AP227)</f>
        <v/>
      </c>
      <c r="AQ227" s="178" t="str">
        <f>IF(TRIM(upload!$A227)="", "", upload!AQ227)</f>
        <v/>
      </c>
      <c r="AR227" s="178" t="str">
        <f>IF(TRIM(upload!$A227)="", "", upload!AR227)</f>
        <v/>
      </c>
      <c r="AS227" s="178" t="str">
        <f>IF(TRIM(upload!$A227)="", "", upload!AS227)</f>
        <v/>
      </c>
      <c r="AT227" s="178" t="str">
        <f>IF(TRIM(upload!$A227)="", "", upload!AT227)</f>
        <v/>
      </c>
      <c r="AU227" s="178" t="str">
        <f>IF(TRIM(upload!$A227)="", "", upload!AU227)</f>
        <v/>
      </c>
      <c r="AV227" s="178" t="str">
        <f>IF(TRIM(upload!$A227)="", "", upload!AV227)</f>
        <v/>
      </c>
      <c r="AW227" s="178" t="str">
        <f>IF(TRIM(upload!$A227)="", "", upload!AW227)</f>
        <v/>
      </c>
      <c r="AX227" s="178" t="str">
        <f>IF(TRIM(upload!$A227)="", "", upload!AX227)</f>
        <v/>
      </c>
      <c r="AY227" s="178" t="str">
        <f>IF(TRIM(upload!$A227)="", "", upload!AY227)</f>
        <v/>
      </c>
      <c r="AZ227" s="178" t="str">
        <f>IF(TRIM(upload!$A227)="", "", upload!AZ227)</f>
        <v/>
      </c>
      <c r="BA227" s="178" t="str">
        <f>IF(TRIM(upload!$A227)="", "", upload!BA227)</f>
        <v/>
      </c>
      <c r="BB227" s="178" t="str">
        <f>IF(TRIM(upload!$A227)="", "", upload!BB227)</f>
        <v/>
      </c>
      <c r="BC227" s="178" t="str">
        <f>IF(TRIM(upload!$A227)="", "", upload!BC227)</f>
        <v/>
      </c>
      <c r="BD227" s="178" t="str">
        <f>IF(TRIM(upload!$A227)="", "", upload!BD227)</f>
        <v/>
      </c>
      <c r="BE227" s="178" t="str">
        <f>IF(TRIM(upload!$A227)="", "", upload!BE227)</f>
        <v/>
      </c>
      <c r="BF227" s="178" t="str">
        <f>IF(TRIM(upload!$A227)="", "", upload!BF227)</f>
        <v/>
      </c>
      <c r="BG227" s="178" t="str">
        <f>IF(TRIM(upload!$A227)="", "", upload!BG227)</f>
        <v/>
      </c>
      <c r="BH227" s="178" t="str">
        <f>IF(TRIM(upload!$A227)="", "", upload!BH227)</f>
        <v/>
      </c>
      <c r="BI227" s="178" t="str">
        <f>IF(TRIM(upload!$A227)="", "", upload!BI227)</f>
        <v/>
      </c>
      <c r="BJ227" s="178" t="str">
        <f>IF(TRIM(upload!$A227)="", "", upload!BJ227)</f>
        <v/>
      </c>
      <c r="BK227" s="178" t="str">
        <f>IF(TRIM(upload!$A227)="", "", upload!BK227)</f>
        <v/>
      </c>
      <c r="BL227" s="178" t="str">
        <f>IF(TRIM(upload!$A227)="", "", upload!BL227)</f>
        <v/>
      </c>
      <c r="BM227" s="178" t="str">
        <f>IF(TRIM(upload!$A227)="", "", upload!BM227)</f>
        <v/>
      </c>
      <c r="BN227" s="178" t="str">
        <f>IF(TRIM(upload!$A227)="", "", upload!BN227)</f>
        <v/>
      </c>
      <c r="BO227" s="178" t="str">
        <f>IF(TRIM(upload!$A227)="", "", upload!BO227)</f>
        <v/>
      </c>
      <c r="BP227" s="178" t="str">
        <f>IF(TRIM(upload!$A227)="", "", upload!BP227)</f>
        <v/>
      </c>
      <c r="BQ227" s="84"/>
      <c r="BR227" s="84">
        <f>IF(upload!$A227&lt;&gt;"", upload!BR227, "")</f>
        <v>0</v>
      </c>
    </row>
    <row r="228" spans="1:70">
      <c r="A228" s="188" t="str">
        <f>IF(upload!$A228&lt;&gt;"", upload!A228, "")</f>
        <v xml:space="preserve">      </v>
      </c>
      <c r="B228" s="178" t="str">
        <f>IF(TRIM(upload!$A228)="", "", upload!B228)</f>
        <v/>
      </c>
      <c r="C228" s="178" t="str">
        <f>IF(TRIM(upload!$A228)="", "", upload!C228)</f>
        <v/>
      </c>
      <c r="D228" s="178" t="str">
        <f>IF(TRIM(upload!$A228)="", "", upload!D228)</f>
        <v/>
      </c>
      <c r="E228" s="178" t="str">
        <f>IF(TRIM(upload!$A228)="", "", upload!E228)</f>
        <v/>
      </c>
      <c r="F228" s="178" t="str">
        <f>IF(TRIM(upload!$A228)="", "", upload!F228)</f>
        <v/>
      </c>
      <c r="G228" s="178" t="str">
        <f>IF(TRIM(upload!$A228)="", "", upload!G228)</f>
        <v/>
      </c>
      <c r="H228" s="178" t="str">
        <f>IF(TRIM(upload!$A228)="", "", upload!H228)</f>
        <v/>
      </c>
      <c r="I228" s="178" t="str">
        <f>IF(TRIM(upload!$A228)="", "", upload!I228)</f>
        <v/>
      </c>
      <c r="J228" s="178" t="str">
        <f>IF(TRIM(upload!$A228)="", "", upload!J228)</f>
        <v/>
      </c>
      <c r="K228" s="178" t="str">
        <f>IF(TRIM(upload!$A228)="", "", upload!K228)</f>
        <v/>
      </c>
      <c r="L228" s="178" t="str">
        <f>IF(TRIM(upload!$A228)="", "", upload!L228)</f>
        <v/>
      </c>
      <c r="M228" s="178" t="str">
        <f>IF(TRIM(upload!$A228)="", "", upload!M228)</f>
        <v/>
      </c>
      <c r="N228" s="178" t="str">
        <f>IF(TRIM(upload!$A228)="", "", upload!N228)</f>
        <v/>
      </c>
      <c r="O228" s="178" t="str">
        <f>IF(TRIM(upload!$A228)="", "", upload!O228)</f>
        <v/>
      </c>
      <c r="P228" s="178" t="str">
        <f>IF(TRIM(upload!$A228)="", "", upload!P228)</f>
        <v/>
      </c>
      <c r="Q228" s="178" t="str">
        <f>IF(TRIM(upload!$A228)="", "", upload!Q228)</f>
        <v/>
      </c>
      <c r="R228" s="178" t="str">
        <f>IF(TRIM(upload!$A228)="", "", upload!R228)</f>
        <v/>
      </c>
      <c r="S228" s="178" t="str">
        <f>IF(TRIM(upload!$A228)="", "", upload!S228)</f>
        <v/>
      </c>
      <c r="T228" s="178" t="str">
        <f>IF(TRIM(upload!$A228)="", "", upload!T228)</f>
        <v/>
      </c>
      <c r="U228" s="178" t="str">
        <f>IF(TRIM(upload!$A228)="", "", upload!U228)</f>
        <v/>
      </c>
      <c r="V228" s="178" t="str">
        <f>IF(TRIM(upload!$A228)="", "", upload!V228)</f>
        <v/>
      </c>
      <c r="W228" s="178" t="str">
        <f>IF(TRIM(upload!$A228)="", "", upload!W228)</f>
        <v/>
      </c>
      <c r="X228" s="178" t="str">
        <f>IF(TRIM(upload!$A228)="", "", upload!X228)</f>
        <v/>
      </c>
      <c r="Y228" s="178" t="str">
        <f>IF(TRIM(upload!$A228)="", "", upload!Y228)</f>
        <v/>
      </c>
      <c r="Z228" s="178" t="str">
        <f>IF(TRIM(upload!$A228)="", "", upload!Z228)</f>
        <v/>
      </c>
      <c r="AA228" s="178" t="str">
        <f>IF(TRIM(upload!$A228)="", "", upload!AA228)</f>
        <v/>
      </c>
      <c r="AB228" s="178" t="str">
        <f>IF(TRIM(upload!$A228)="", "", upload!AB228)</f>
        <v/>
      </c>
      <c r="AC228" s="178" t="str">
        <f>IF(TRIM(upload!$A228)="", "", upload!AC228)</f>
        <v/>
      </c>
      <c r="AD228" s="178" t="str">
        <f>IF(TRIM(upload!$A228)="", "", upload!AD228)</f>
        <v/>
      </c>
      <c r="AE228" s="178" t="str">
        <f>IF(TRIM(upload!$A228)="", "", upload!AE228)</f>
        <v/>
      </c>
      <c r="AF228" s="178" t="str">
        <f>IF(TRIM(upload!$A228)="", "", upload!AF228)</f>
        <v/>
      </c>
      <c r="AG228" s="178" t="str">
        <f>IF(TRIM(upload!$A228)="", "", upload!AG228)</f>
        <v/>
      </c>
      <c r="AH228" s="178" t="str">
        <f>IF(TRIM(upload!$A228)="", "", upload!AH228)</f>
        <v/>
      </c>
      <c r="AI228" s="178" t="str">
        <f>IF(TRIM(upload!$A228)="", "", upload!AI228)</f>
        <v/>
      </c>
      <c r="AJ228" s="178" t="str">
        <f>IF(TRIM(upload!$A228)="", "", upload!AJ228)</f>
        <v/>
      </c>
      <c r="AK228" s="178" t="str">
        <f>IF(TRIM(upload!$A228)="", "", upload!AK228)</f>
        <v/>
      </c>
      <c r="AL228" s="178" t="str">
        <f>IF(TRIM(upload!$A228)="", "", upload!AL228)</f>
        <v/>
      </c>
      <c r="AM228" s="178" t="str">
        <f>IF(TRIM(upload!$A228)="", "", upload!AM228)</f>
        <v/>
      </c>
      <c r="AN228" s="178" t="str">
        <f>IF(TRIM(upload!$A228)="", "", upload!AN228)</f>
        <v/>
      </c>
      <c r="AO228" s="178" t="str">
        <f>IF(TRIM(upload!$A228)="", "", upload!AO228)</f>
        <v/>
      </c>
      <c r="AP228" s="178" t="str">
        <f>IF(TRIM(upload!$A228)="", "", upload!AP228)</f>
        <v/>
      </c>
      <c r="AQ228" s="178" t="str">
        <f>IF(TRIM(upload!$A228)="", "", upload!AQ228)</f>
        <v/>
      </c>
      <c r="AR228" s="178" t="str">
        <f>IF(TRIM(upload!$A228)="", "", upload!AR228)</f>
        <v/>
      </c>
      <c r="AS228" s="178" t="str">
        <f>IF(TRIM(upload!$A228)="", "", upload!AS228)</f>
        <v/>
      </c>
      <c r="AT228" s="178" t="str">
        <f>IF(TRIM(upload!$A228)="", "", upload!AT228)</f>
        <v/>
      </c>
      <c r="AU228" s="178" t="str">
        <f>IF(TRIM(upload!$A228)="", "", upload!AU228)</f>
        <v/>
      </c>
      <c r="AV228" s="178" t="str">
        <f>IF(TRIM(upload!$A228)="", "", upload!AV228)</f>
        <v/>
      </c>
      <c r="AW228" s="178" t="str">
        <f>IF(TRIM(upload!$A228)="", "", upload!AW228)</f>
        <v/>
      </c>
      <c r="AX228" s="178" t="str">
        <f>IF(TRIM(upload!$A228)="", "", upload!AX228)</f>
        <v/>
      </c>
      <c r="AY228" s="178" t="str">
        <f>IF(TRIM(upload!$A228)="", "", upload!AY228)</f>
        <v/>
      </c>
      <c r="AZ228" s="178" t="str">
        <f>IF(TRIM(upload!$A228)="", "", upload!AZ228)</f>
        <v/>
      </c>
      <c r="BA228" s="178" t="str">
        <f>IF(TRIM(upload!$A228)="", "", upload!BA228)</f>
        <v/>
      </c>
      <c r="BB228" s="178" t="str">
        <f>IF(TRIM(upload!$A228)="", "", upload!BB228)</f>
        <v/>
      </c>
      <c r="BC228" s="178" t="str">
        <f>IF(TRIM(upload!$A228)="", "", upload!BC228)</f>
        <v/>
      </c>
      <c r="BD228" s="178" t="str">
        <f>IF(TRIM(upload!$A228)="", "", upload!BD228)</f>
        <v/>
      </c>
      <c r="BE228" s="178" t="str">
        <f>IF(TRIM(upload!$A228)="", "", upload!BE228)</f>
        <v/>
      </c>
      <c r="BF228" s="178" t="str">
        <f>IF(TRIM(upload!$A228)="", "", upload!BF228)</f>
        <v/>
      </c>
      <c r="BG228" s="178" t="str">
        <f>IF(TRIM(upload!$A228)="", "", upload!BG228)</f>
        <v/>
      </c>
      <c r="BH228" s="178" t="str">
        <f>IF(TRIM(upload!$A228)="", "", upload!BH228)</f>
        <v/>
      </c>
      <c r="BI228" s="178" t="str">
        <f>IF(TRIM(upload!$A228)="", "", upload!BI228)</f>
        <v/>
      </c>
      <c r="BJ228" s="178" t="str">
        <f>IF(TRIM(upload!$A228)="", "", upload!BJ228)</f>
        <v/>
      </c>
      <c r="BK228" s="178" t="str">
        <f>IF(TRIM(upload!$A228)="", "", upload!BK228)</f>
        <v/>
      </c>
      <c r="BL228" s="178" t="str">
        <f>IF(TRIM(upload!$A228)="", "", upload!BL228)</f>
        <v/>
      </c>
      <c r="BM228" s="178" t="str">
        <f>IF(TRIM(upload!$A228)="", "", upload!BM228)</f>
        <v/>
      </c>
      <c r="BN228" s="178" t="str">
        <f>IF(TRIM(upload!$A228)="", "", upload!BN228)</f>
        <v/>
      </c>
      <c r="BO228" s="178" t="str">
        <f>IF(TRIM(upload!$A228)="", "", upload!BO228)</f>
        <v/>
      </c>
      <c r="BP228" s="178" t="str">
        <f>IF(TRIM(upload!$A228)="", "", upload!BP228)</f>
        <v/>
      </c>
      <c r="BQ228" s="84"/>
      <c r="BR228" s="84">
        <f>IF(upload!$A228&lt;&gt;"", upload!BR228, "")</f>
        <v>0</v>
      </c>
    </row>
    <row r="229" spans="1:70">
      <c r="A229" s="188" t="str">
        <f>IF(upload!$A229&lt;&gt;"", upload!A229, "")</f>
        <v xml:space="preserve">      </v>
      </c>
      <c r="B229" s="178" t="str">
        <f>IF(TRIM(upload!$A229)="", "", upload!B229)</f>
        <v/>
      </c>
      <c r="C229" s="178" t="str">
        <f>IF(TRIM(upload!$A229)="", "", upload!C229)</f>
        <v/>
      </c>
      <c r="D229" s="178" t="str">
        <f>IF(TRIM(upload!$A229)="", "", upload!D229)</f>
        <v/>
      </c>
      <c r="E229" s="178" t="str">
        <f>IF(TRIM(upload!$A229)="", "", upload!E229)</f>
        <v/>
      </c>
      <c r="F229" s="178" t="str">
        <f>IF(TRIM(upload!$A229)="", "", upload!F229)</f>
        <v/>
      </c>
      <c r="G229" s="178" t="str">
        <f>IF(TRIM(upload!$A229)="", "", upload!G229)</f>
        <v/>
      </c>
      <c r="H229" s="178" t="str">
        <f>IF(TRIM(upload!$A229)="", "", upload!H229)</f>
        <v/>
      </c>
      <c r="I229" s="178" t="str">
        <f>IF(TRIM(upload!$A229)="", "", upload!I229)</f>
        <v/>
      </c>
      <c r="J229" s="178" t="str">
        <f>IF(TRIM(upload!$A229)="", "", upload!J229)</f>
        <v/>
      </c>
      <c r="K229" s="178" t="str">
        <f>IF(TRIM(upload!$A229)="", "", upload!K229)</f>
        <v/>
      </c>
      <c r="L229" s="178" t="str">
        <f>IF(TRIM(upload!$A229)="", "", upload!L229)</f>
        <v/>
      </c>
      <c r="M229" s="178" t="str">
        <f>IF(TRIM(upload!$A229)="", "", upload!M229)</f>
        <v/>
      </c>
      <c r="N229" s="178" t="str">
        <f>IF(TRIM(upload!$A229)="", "", upload!N229)</f>
        <v/>
      </c>
      <c r="O229" s="178" t="str">
        <f>IF(TRIM(upload!$A229)="", "", upload!O229)</f>
        <v/>
      </c>
      <c r="P229" s="178" t="str">
        <f>IF(TRIM(upload!$A229)="", "", upload!P229)</f>
        <v/>
      </c>
      <c r="Q229" s="178" t="str">
        <f>IF(TRIM(upload!$A229)="", "", upload!Q229)</f>
        <v/>
      </c>
      <c r="R229" s="178" t="str">
        <f>IF(TRIM(upload!$A229)="", "", upload!R229)</f>
        <v/>
      </c>
      <c r="S229" s="178" t="str">
        <f>IF(TRIM(upload!$A229)="", "", upload!S229)</f>
        <v/>
      </c>
      <c r="T229" s="178" t="str">
        <f>IF(TRIM(upload!$A229)="", "", upload!T229)</f>
        <v/>
      </c>
      <c r="U229" s="178" t="str">
        <f>IF(TRIM(upload!$A229)="", "", upload!U229)</f>
        <v/>
      </c>
      <c r="V229" s="178" t="str">
        <f>IF(TRIM(upload!$A229)="", "", upload!V229)</f>
        <v/>
      </c>
      <c r="W229" s="178" t="str">
        <f>IF(TRIM(upload!$A229)="", "", upload!W229)</f>
        <v/>
      </c>
      <c r="X229" s="178" t="str">
        <f>IF(TRIM(upload!$A229)="", "", upload!X229)</f>
        <v/>
      </c>
      <c r="Y229" s="178" t="str">
        <f>IF(TRIM(upload!$A229)="", "", upload!Y229)</f>
        <v/>
      </c>
      <c r="Z229" s="178" t="str">
        <f>IF(TRIM(upload!$A229)="", "", upload!Z229)</f>
        <v/>
      </c>
      <c r="AA229" s="178" t="str">
        <f>IF(TRIM(upload!$A229)="", "", upload!AA229)</f>
        <v/>
      </c>
      <c r="AB229" s="178" t="str">
        <f>IF(TRIM(upload!$A229)="", "", upload!AB229)</f>
        <v/>
      </c>
      <c r="AC229" s="178" t="str">
        <f>IF(TRIM(upload!$A229)="", "", upload!AC229)</f>
        <v/>
      </c>
      <c r="AD229" s="178" t="str">
        <f>IF(TRIM(upload!$A229)="", "", upload!AD229)</f>
        <v/>
      </c>
      <c r="AE229" s="178" t="str">
        <f>IF(TRIM(upload!$A229)="", "", upload!AE229)</f>
        <v/>
      </c>
      <c r="AF229" s="178" t="str">
        <f>IF(TRIM(upload!$A229)="", "", upload!AF229)</f>
        <v/>
      </c>
      <c r="AG229" s="178" t="str">
        <f>IF(TRIM(upload!$A229)="", "", upload!AG229)</f>
        <v/>
      </c>
      <c r="AH229" s="178" t="str">
        <f>IF(TRIM(upload!$A229)="", "", upload!AH229)</f>
        <v/>
      </c>
      <c r="AI229" s="178" t="str">
        <f>IF(TRIM(upload!$A229)="", "", upload!AI229)</f>
        <v/>
      </c>
      <c r="AJ229" s="178" t="str">
        <f>IF(TRIM(upload!$A229)="", "", upload!AJ229)</f>
        <v/>
      </c>
      <c r="AK229" s="178" t="str">
        <f>IF(TRIM(upload!$A229)="", "", upload!AK229)</f>
        <v/>
      </c>
      <c r="AL229" s="178" t="str">
        <f>IF(TRIM(upload!$A229)="", "", upload!AL229)</f>
        <v/>
      </c>
      <c r="AM229" s="178" t="str">
        <f>IF(TRIM(upload!$A229)="", "", upload!AM229)</f>
        <v/>
      </c>
      <c r="AN229" s="178" t="str">
        <f>IF(TRIM(upload!$A229)="", "", upload!AN229)</f>
        <v/>
      </c>
      <c r="AO229" s="178" t="str">
        <f>IF(TRIM(upload!$A229)="", "", upload!AO229)</f>
        <v/>
      </c>
      <c r="AP229" s="178" t="str">
        <f>IF(TRIM(upload!$A229)="", "", upload!AP229)</f>
        <v/>
      </c>
      <c r="AQ229" s="178" t="str">
        <f>IF(TRIM(upload!$A229)="", "", upload!AQ229)</f>
        <v/>
      </c>
      <c r="AR229" s="178" t="str">
        <f>IF(TRIM(upload!$A229)="", "", upload!AR229)</f>
        <v/>
      </c>
      <c r="AS229" s="178" t="str">
        <f>IF(TRIM(upload!$A229)="", "", upload!AS229)</f>
        <v/>
      </c>
      <c r="AT229" s="178" t="str">
        <f>IF(TRIM(upload!$A229)="", "", upload!AT229)</f>
        <v/>
      </c>
      <c r="AU229" s="178" t="str">
        <f>IF(TRIM(upload!$A229)="", "", upload!AU229)</f>
        <v/>
      </c>
      <c r="AV229" s="178" t="str">
        <f>IF(TRIM(upload!$A229)="", "", upload!AV229)</f>
        <v/>
      </c>
      <c r="AW229" s="178" t="str">
        <f>IF(TRIM(upload!$A229)="", "", upload!AW229)</f>
        <v/>
      </c>
      <c r="AX229" s="178" t="str">
        <f>IF(TRIM(upload!$A229)="", "", upload!AX229)</f>
        <v/>
      </c>
      <c r="AY229" s="178" t="str">
        <f>IF(TRIM(upload!$A229)="", "", upload!AY229)</f>
        <v/>
      </c>
      <c r="AZ229" s="178" t="str">
        <f>IF(TRIM(upload!$A229)="", "", upload!AZ229)</f>
        <v/>
      </c>
      <c r="BA229" s="178" t="str">
        <f>IF(TRIM(upload!$A229)="", "", upload!BA229)</f>
        <v/>
      </c>
      <c r="BB229" s="178" t="str">
        <f>IF(TRIM(upload!$A229)="", "", upload!BB229)</f>
        <v/>
      </c>
      <c r="BC229" s="178" t="str">
        <f>IF(TRIM(upload!$A229)="", "", upload!BC229)</f>
        <v/>
      </c>
      <c r="BD229" s="178" t="str">
        <f>IF(TRIM(upload!$A229)="", "", upload!BD229)</f>
        <v/>
      </c>
      <c r="BE229" s="178" t="str">
        <f>IF(TRIM(upload!$A229)="", "", upload!BE229)</f>
        <v/>
      </c>
      <c r="BF229" s="178" t="str">
        <f>IF(TRIM(upload!$A229)="", "", upload!BF229)</f>
        <v/>
      </c>
      <c r="BG229" s="178" t="str">
        <f>IF(TRIM(upload!$A229)="", "", upload!BG229)</f>
        <v/>
      </c>
      <c r="BH229" s="178" t="str">
        <f>IF(TRIM(upload!$A229)="", "", upload!BH229)</f>
        <v/>
      </c>
      <c r="BI229" s="178" t="str">
        <f>IF(TRIM(upload!$A229)="", "", upload!BI229)</f>
        <v/>
      </c>
      <c r="BJ229" s="178" t="str">
        <f>IF(TRIM(upload!$A229)="", "", upload!BJ229)</f>
        <v/>
      </c>
      <c r="BK229" s="178" t="str">
        <f>IF(TRIM(upload!$A229)="", "", upload!BK229)</f>
        <v/>
      </c>
      <c r="BL229" s="178" t="str">
        <f>IF(TRIM(upload!$A229)="", "", upload!BL229)</f>
        <v/>
      </c>
      <c r="BM229" s="178" t="str">
        <f>IF(TRIM(upload!$A229)="", "", upload!BM229)</f>
        <v/>
      </c>
      <c r="BN229" s="178" t="str">
        <f>IF(TRIM(upload!$A229)="", "", upload!BN229)</f>
        <v/>
      </c>
      <c r="BO229" s="178" t="str">
        <f>IF(TRIM(upload!$A229)="", "", upload!BO229)</f>
        <v/>
      </c>
      <c r="BP229" s="178" t="str">
        <f>IF(TRIM(upload!$A229)="", "", upload!BP229)</f>
        <v/>
      </c>
      <c r="BQ229" s="84"/>
      <c r="BR229" s="84">
        <f>IF(upload!$A229&lt;&gt;"", upload!BR229, "")</f>
        <v>0</v>
      </c>
    </row>
    <row r="230" spans="1:70">
      <c r="A230" s="188" t="str">
        <f>IF(upload!$A230&lt;&gt;"", upload!A230, "")</f>
        <v xml:space="preserve">      </v>
      </c>
      <c r="B230" s="178" t="str">
        <f>IF(TRIM(upload!$A230)="", "", upload!B230)</f>
        <v/>
      </c>
      <c r="C230" s="178" t="str">
        <f>IF(TRIM(upload!$A230)="", "", upload!C230)</f>
        <v/>
      </c>
      <c r="D230" s="178" t="str">
        <f>IF(TRIM(upload!$A230)="", "", upload!D230)</f>
        <v/>
      </c>
      <c r="E230" s="178" t="str">
        <f>IF(TRIM(upload!$A230)="", "", upload!E230)</f>
        <v/>
      </c>
      <c r="F230" s="178" t="str">
        <f>IF(TRIM(upload!$A230)="", "", upload!F230)</f>
        <v/>
      </c>
      <c r="G230" s="178" t="str">
        <f>IF(TRIM(upload!$A230)="", "", upload!G230)</f>
        <v/>
      </c>
      <c r="H230" s="178" t="str">
        <f>IF(TRIM(upload!$A230)="", "", upload!H230)</f>
        <v/>
      </c>
      <c r="I230" s="178" t="str">
        <f>IF(TRIM(upload!$A230)="", "", upload!I230)</f>
        <v/>
      </c>
      <c r="J230" s="178" t="str">
        <f>IF(TRIM(upload!$A230)="", "", upload!J230)</f>
        <v/>
      </c>
      <c r="K230" s="178" t="str">
        <f>IF(TRIM(upload!$A230)="", "", upload!K230)</f>
        <v/>
      </c>
      <c r="L230" s="178" t="str">
        <f>IF(TRIM(upload!$A230)="", "", upload!L230)</f>
        <v/>
      </c>
      <c r="M230" s="178" t="str">
        <f>IF(TRIM(upload!$A230)="", "", upload!M230)</f>
        <v/>
      </c>
      <c r="N230" s="178" t="str">
        <f>IF(TRIM(upload!$A230)="", "", upload!N230)</f>
        <v/>
      </c>
      <c r="O230" s="178" t="str">
        <f>IF(TRIM(upload!$A230)="", "", upload!O230)</f>
        <v/>
      </c>
      <c r="P230" s="178" t="str">
        <f>IF(TRIM(upload!$A230)="", "", upload!P230)</f>
        <v/>
      </c>
      <c r="Q230" s="178" t="str">
        <f>IF(TRIM(upload!$A230)="", "", upload!Q230)</f>
        <v/>
      </c>
      <c r="R230" s="178" t="str">
        <f>IF(TRIM(upload!$A230)="", "", upload!R230)</f>
        <v/>
      </c>
      <c r="S230" s="178" t="str">
        <f>IF(TRIM(upload!$A230)="", "", upload!S230)</f>
        <v/>
      </c>
      <c r="T230" s="178" t="str">
        <f>IF(TRIM(upload!$A230)="", "", upload!T230)</f>
        <v/>
      </c>
      <c r="U230" s="178" t="str">
        <f>IF(TRIM(upload!$A230)="", "", upload!U230)</f>
        <v/>
      </c>
      <c r="V230" s="178" t="str">
        <f>IF(TRIM(upload!$A230)="", "", upload!V230)</f>
        <v/>
      </c>
      <c r="W230" s="178" t="str">
        <f>IF(TRIM(upload!$A230)="", "", upload!W230)</f>
        <v/>
      </c>
      <c r="X230" s="178" t="str">
        <f>IF(TRIM(upload!$A230)="", "", upload!X230)</f>
        <v/>
      </c>
      <c r="Y230" s="178" t="str">
        <f>IF(TRIM(upload!$A230)="", "", upload!Y230)</f>
        <v/>
      </c>
      <c r="Z230" s="178" t="str">
        <f>IF(TRIM(upload!$A230)="", "", upload!Z230)</f>
        <v/>
      </c>
      <c r="AA230" s="178" t="str">
        <f>IF(TRIM(upload!$A230)="", "", upload!AA230)</f>
        <v/>
      </c>
      <c r="AB230" s="178" t="str">
        <f>IF(TRIM(upload!$A230)="", "", upload!AB230)</f>
        <v/>
      </c>
      <c r="AC230" s="178" t="str">
        <f>IF(TRIM(upload!$A230)="", "", upload!AC230)</f>
        <v/>
      </c>
      <c r="AD230" s="178" t="str">
        <f>IF(TRIM(upload!$A230)="", "", upload!AD230)</f>
        <v/>
      </c>
      <c r="AE230" s="178" t="str">
        <f>IF(TRIM(upload!$A230)="", "", upload!AE230)</f>
        <v/>
      </c>
      <c r="AF230" s="178" t="str">
        <f>IF(TRIM(upload!$A230)="", "", upload!AF230)</f>
        <v/>
      </c>
      <c r="AG230" s="178" t="str">
        <f>IF(TRIM(upload!$A230)="", "", upload!AG230)</f>
        <v/>
      </c>
      <c r="AH230" s="178" t="str">
        <f>IF(TRIM(upload!$A230)="", "", upload!AH230)</f>
        <v/>
      </c>
      <c r="AI230" s="178" t="str">
        <f>IF(TRIM(upload!$A230)="", "", upload!AI230)</f>
        <v/>
      </c>
      <c r="AJ230" s="178" t="str">
        <f>IF(TRIM(upload!$A230)="", "", upload!AJ230)</f>
        <v/>
      </c>
      <c r="AK230" s="178" t="str">
        <f>IF(TRIM(upload!$A230)="", "", upload!AK230)</f>
        <v/>
      </c>
      <c r="AL230" s="178" t="str">
        <f>IF(TRIM(upload!$A230)="", "", upload!AL230)</f>
        <v/>
      </c>
      <c r="AM230" s="178" t="str">
        <f>IF(TRIM(upload!$A230)="", "", upload!AM230)</f>
        <v/>
      </c>
      <c r="AN230" s="178" t="str">
        <f>IF(TRIM(upload!$A230)="", "", upload!AN230)</f>
        <v/>
      </c>
      <c r="AO230" s="178" t="str">
        <f>IF(TRIM(upload!$A230)="", "", upload!AO230)</f>
        <v/>
      </c>
      <c r="AP230" s="178" t="str">
        <f>IF(TRIM(upload!$A230)="", "", upload!AP230)</f>
        <v/>
      </c>
      <c r="AQ230" s="178" t="str">
        <f>IF(TRIM(upload!$A230)="", "", upload!AQ230)</f>
        <v/>
      </c>
      <c r="AR230" s="178" t="str">
        <f>IF(TRIM(upload!$A230)="", "", upload!AR230)</f>
        <v/>
      </c>
      <c r="AS230" s="178" t="str">
        <f>IF(TRIM(upload!$A230)="", "", upload!AS230)</f>
        <v/>
      </c>
      <c r="AT230" s="178" t="str">
        <f>IF(TRIM(upload!$A230)="", "", upload!AT230)</f>
        <v/>
      </c>
      <c r="AU230" s="178" t="str">
        <f>IF(TRIM(upload!$A230)="", "", upload!AU230)</f>
        <v/>
      </c>
      <c r="AV230" s="178" t="str">
        <f>IF(TRIM(upload!$A230)="", "", upload!AV230)</f>
        <v/>
      </c>
      <c r="AW230" s="178" t="str">
        <f>IF(TRIM(upload!$A230)="", "", upload!AW230)</f>
        <v/>
      </c>
      <c r="AX230" s="178" t="str">
        <f>IF(TRIM(upload!$A230)="", "", upload!AX230)</f>
        <v/>
      </c>
      <c r="AY230" s="178" t="str">
        <f>IF(TRIM(upload!$A230)="", "", upload!AY230)</f>
        <v/>
      </c>
      <c r="AZ230" s="178" t="str">
        <f>IF(TRIM(upload!$A230)="", "", upload!AZ230)</f>
        <v/>
      </c>
      <c r="BA230" s="178" t="str">
        <f>IF(TRIM(upload!$A230)="", "", upload!BA230)</f>
        <v/>
      </c>
      <c r="BB230" s="178" t="str">
        <f>IF(TRIM(upload!$A230)="", "", upload!BB230)</f>
        <v/>
      </c>
      <c r="BC230" s="178" t="str">
        <f>IF(TRIM(upload!$A230)="", "", upload!BC230)</f>
        <v/>
      </c>
      <c r="BD230" s="178" t="str">
        <f>IF(TRIM(upload!$A230)="", "", upload!BD230)</f>
        <v/>
      </c>
      <c r="BE230" s="178" t="str">
        <f>IF(TRIM(upload!$A230)="", "", upload!BE230)</f>
        <v/>
      </c>
      <c r="BF230" s="178" t="str">
        <f>IF(TRIM(upload!$A230)="", "", upload!BF230)</f>
        <v/>
      </c>
      <c r="BG230" s="178" t="str">
        <f>IF(TRIM(upload!$A230)="", "", upload!BG230)</f>
        <v/>
      </c>
      <c r="BH230" s="178" t="str">
        <f>IF(TRIM(upload!$A230)="", "", upload!BH230)</f>
        <v/>
      </c>
      <c r="BI230" s="178" t="str">
        <f>IF(TRIM(upload!$A230)="", "", upload!BI230)</f>
        <v/>
      </c>
      <c r="BJ230" s="178" t="str">
        <f>IF(TRIM(upload!$A230)="", "", upload!BJ230)</f>
        <v/>
      </c>
      <c r="BK230" s="178" t="str">
        <f>IF(TRIM(upload!$A230)="", "", upload!BK230)</f>
        <v/>
      </c>
      <c r="BL230" s="178" t="str">
        <f>IF(TRIM(upload!$A230)="", "", upload!BL230)</f>
        <v/>
      </c>
      <c r="BM230" s="178" t="str">
        <f>IF(TRIM(upload!$A230)="", "", upload!BM230)</f>
        <v/>
      </c>
      <c r="BN230" s="178" t="str">
        <f>IF(TRIM(upload!$A230)="", "", upload!BN230)</f>
        <v/>
      </c>
      <c r="BO230" s="178" t="str">
        <f>IF(TRIM(upload!$A230)="", "", upload!BO230)</f>
        <v/>
      </c>
      <c r="BP230" s="178" t="str">
        <f>IF(TRIM(upload!$A230)="", "", upload!BP230)</f>
        <v/>
      </c>
      <c r="BQ230" s="84"/>
      <c r="BR230" s="84">
        <f>IF(upload!$A230&lt;&gt;"", upload!BR230, "")</f>
        <v>0</v>
      </c>
    </row>
    <row r="231" spans="1:70">
      <c r="A231" s="188" t="str">
        <f>IF(upload!$A231&lt;&gt;"", upload!A231, "")</f>
        <v xml:space="preserve">      </v>
      </c>
      <c r="B231" s="178" t="str">
        <f>IF(TRIM(upload!$A231)="", "", upload!B231)</f>
        <v/>
      </c>
      <c r="C231" s="178" t="str">
        <f>IF(TRIM(upload!$A231)="", "", upload!C231)</f>
        <v/>
      </c>
      <c r="D231" s="178" t="str">
        <f>IF(TRIM(upload!$A231)="", "", upload!D231)</f>
        <v/>
      </c>
      <c r="E231" s="178" t="str">
        <f>IF(TRIM(upload!$A231)="", "", upload!E231)</f>
        <v/>
      </c>
      <c r="F231" s="178" t="str">
        <f>IF(TRIM(upload!$A231)="", "", upload!F231)</f>
        <v/>
      </c>
      <c r="G231" s="178" t="str">
        <f>IF(TRIM(upload!$A231)="", "", upload!G231)</f>
        <v/>
      </c>
      <c r="H231" s="178" t="str">
        <f>IF(TRIM(upload!$A231)="", "", upload!H231)</f>
        <v/>
      </c>
      <c r="I231" s="178" t="str">
        <f>IF(TRIM(upload!$A231)="", "", upload!I231)</f>
        <v/>
      </c>
      <c r="J231" s="178" t="str">
        <f>IF(TRIM(upload!$A231)="", "", upload!J231)</f>
        <v/>
      </c>
      <c r="K231" s="178" t="str">
        <f>IF(TRIM(upload!$A231)="", "", upload!K231)</f>
        <v/>
      </c>
      <c r="L231" s="178" t="str">
        <f>IF(TRIM(upload!$A231)="", "", upload!L231)</f>
        <v/>
      </c>
      <c r="M231" s="178" t="str">
        <f>IF(TRIM(upload!$A231)="", "", upload!M231)</f>
        <v/>
      </c>
      <c r="N231" s="178" t="str">
        <f>IF(TRIM(upload!$A231)="", "", upload!N231)</f>
        <v/>
      </c>
      <c r="O231" s="178" t="str">
        <f>IF(TRIM(upload!$A231)="", "", upload!O231)</f>
        <v/>
      </c>
      <c r="P231" s="178" t="str">
        <f>IF(TRIM(upload!$A231)="", "", upload!P231)</f>
        <v/>
      </c>
      <c r="Q231" s="178" t="str">
        <f>IF(TRIM(upload!$A231)="", "", upload!Q231)</f>
        <v/>
      </c>
      <c r="R231" s="178" t="str">
        <f>IF(TRIM(upload!$A231)="", "", upload!R231)</f>
        <v/>
      </c>
      <c r="S231" s="178" t="str">
        <f>IF(TRIM(upload!$A231)="", "", upload!S231)</f>
        <v/>
      </c>
      <c r="T231" s="178" t="str">
        <f>IF(TRIM(upload!$A231)="", "", upload!T231)</f>
        <v/>
      </c>
      <c r="U231" s="178" t="str">
        <f>IF(TRIM(upload!$A231)="", "", upload!U231)</f>
        <v/>
      </c>
      <c r="V231" s="178" t="str">
        <f>IF(TRIM(upload!$A231)="", "", upload!V231)</f>
        <v/>
      </c>
      <c r="W231" s="178" t="str">
        <f>IF(TRIM(upload!$A231)="", "", upload!W231)</f>
        <v/>
      </c>
      <c r="X231" s="178" t="str">
        <f>IF(TRIM(upload!$A231)="", "", upload!X231)</f>
        <v/>
      </c>
      <c r="Y231" s="178" t="str">
        <f>IF(TRIM(upload!$A231)="", "", upload!Y231)</f>
        <v/>
      </c>
      <c r="Z231" s="178" t="str">
        <f>IF(TRIM(upload!$A231)="", "", upload!Z231)</f>
        <v/>
      </c>
      <c r="AA231" s="178" t="str">
        <f>IF(TRIM(upload!$A231)="", "", upload!AA231)</f>
        <v/>
      </c>
      <c r="AB231" s="178" t="str">
        <f>IF(TRIM(upload!$A231)="", "", upload!AB231)</f>
        <v/>
      </c>
      <c r="AC231" s="178" t="str">
        <f>IF(TRIM(upload!$A231)="", "", upload!AC231)</f>
        <v/>
      </c>
      <c r="AD231" s="178" t="str">
        <f>IF(TRIM(upload!$A231)="", "", upload!AD231)</f>
        <v/>
      </c>
      <c r="AE231" s="178" t="str">
        <f>IF(TRIM(upload!$A231)="", "", upload!AE231)</f>
        <v/>
      </c>
      <c r="AF231" s="178" t="str">
        <f>IF(TRIM(upload!$A231)="", "", upload!AF231)</f>
        <v/>
      </c>
      <c r="AG231" s="178" t="str">
        <f>IF(TRIM(upload!$A231)="", "", upload!AG231)</f>
        <v/>
      </c>
      <c r="AH231" s="178" t="str">
        <f>IF(TRIM(upload!$A231)="", "", upload!AH231)</f>
        <v/>
      </c>
      <c r="AI231" s="178" t="str">
        <f>IF(TRIM(upload!$A231)="", "", upload!AI231)</f>
        <v/>
      </c>
      <c r="AJ231" s="178" t="str">
        <f>IF(TRIM(upload!$A231)="", "", upload!AJ231)</f>
        <v/>
      </c>
      <c r="AK231" s="178" t="str">
        <f>IF(TRIM(upload!$A231)="", "", upload!AK231)</f>
        <v/>
      </c>
      <c r="AL231" s="178" t="str">
        <f>IF(TRIM(upload!$A231)="", "", upload!AL231)</f>
        <v/>
      </c>
      <c r="AM231" s="178" t="str">
        <f>IF(TRIM(upload!$A231)="", "", upload!AM231)</f>
        <v/>
      </c>
      <c r="AN231" s="178" t="str">
        <f>IF(TRIM(upload!$A231)="", "", upload!AN231)</f>
        <v/>
      </c>
      <c r="AO231" s="178" t="str">
        <f>IF(TRIM(upload!$A231)="", "", upload!AO231)</f>
        <v/>
      </c>
      <c r="AP231" s="178" t="str">
        <f>IF(TRIM(upload!$A231)="", "", upload!AP231)</f>
        <v/>
      </c>
      <c r="AQ231" s="178" t="str">
        <f>IF(TRIM(upload!$A231)="", "", upload!AQ231)</f>
        <v/>
      </c>
      <c r="AR231" s="178" t="str">
        <f>IF(TRIM(upload!$A231)="", "", upload!AR231)</f>
        <v/>
      </c>
      <c r="AS231" s="178" t="str">
        <f>IF(TRIM(upload!$A231)="", "", upload!AS231)</f>
        <v/>
      </c>
      <c r="AT231" s="178" t="str">
        <f>IF(TRIM(upload!$A231)="", "", upload!AT231)</f>
        <v/>
      </c>
      <c r="AU231" s="178" t="str">
        <f>IF(TRIM(upload!$A231)="", "", upload!AU231)</f>
        <v/>
      </c>
      <c r="AV231" s="178" t="str">
        <f>IF(TRIM(upload!$A231)="", "", upload!AV231)</f>
        <v/>
      </c>
      <c r="AW231" s="178" t="str">
        <f>IF(TRIM(upload!$A231)="", "", upload!AW231)</f>
        <v/>
      </c>
      <c r="AX231" s="178" t="str">
        <f>IF(TRIM(upload!$A231)="", "", upload!AX231)</f>
        <v/>
      </c>
      <c r="AY231" s="178" t="str">
        <f>IF(TRIM(upload!$A231)="", "", upload!AY231)</f>
        <v/>
      </c>
      <c r="AZ231" s="178" t="str">
        <f>IF(TRIM(upload!$A231)="", "", upload!AZ231)</f>
        <v/>
      </c>
      <c r="BA231" s="178" t="str">
        <f>IF(TRIM(upload!$A231)="", "", upload!BA231)</f>
        <v/>
      </c>
      <c r="BB231" s="178" t="str">
        <f>IF(TRIM(upload!$A231)="", "", upload!BB231)</f>
        <v/>
      </c>
      <c r="BC231" s="178" t="str">
        <f>IF(TRIM(upload!$A231)="", "", upload!BC231)</f>
        <v/>
      </c>
      <c r="BD231" s="178" t="str">
        <f>IF(TRIM(upload!$A231)="", "", upload!BD231)</f>
        <v/>
      </c>
      <c r="BE231" s="178" t="str">
        <f>IF(TRIM(upload!$A231)="", "", upload!BE231)</f>
        <v/>
      </c>
      <c r="BF231" s="178" t="str">
        <f>IF(TRIM(upload!$A231)="", "", upload!BF231)</f>
        <v/>
      </c>
      <c r="BG231" s="178" t="str">
        <f>IF(TRIM(upload!$A231)="", "", upload!BG231)</f>
        <v/>
      </c>
      <c r="BH231" s="178" t="str">
        <f>IF(TRIM(upload!$A231)="", "", upload!BH231)</f>
        <v/>
      </c>
      <c r="BI231" s="178" t="str">
        <f>IF(TRIM(upload!$A231)="", "", upload!BI231)</f>
        <v/>
      </c>
      <c r="BJ231" s="178" t="str">
        <f>IF(TRIM(upload!$A231)="", "", upload!BJ231)</f>
        <v/>
      </c>
      <c r="BK231" s="178" t="str">
        <f>IF(TRIM(upload!$A231)="", "", upload!BK231)</f>
        <v/>
      </c>
      <c r="BL231" s="178" t="str">
        <f>IF(TRIM(upload!$A231)="", "", upload!BL231)</f>
        <v/>
      </c>
      <c r="BM231" s="178" t="str">
        <f>IF(TRIM(upload!$A231)="", "", upload!BM231)</f>
        <v/>
      </c>
      <c r="BN231" s="178" t="str">
        <f>IF(TRIM(upload!$A231)="", "", upload!BN231)</f>
        <v/>
      </c>
      <c r="BO231" s="178" t="str">
        <f>IF(TRIM(upload!$A231)="", "", upload!BO231)</f>
        <v/>
      </c>
      <c r="BP231" s="178" t="str">
        <f>IF(TRIM(upload!$A231)="", "", upload!BP231)</f>
        <v/>
      </c>
      <c r="BQ231" s="84"/>
      <c r="BR231" s="84">
        <f>IF(upload!$A231&lt;&gt;"", upload!BR231, "")</f>
        <v>0</v>
      </c>
    </row>
    <row r="232" spans="1:70">
      <c r="A232" s="188" t="str">
        <f>IF(upload!$A232&lt;&gt;"", upload!A232, "")</f>
        <v xml:space="preserve">      </v>
      </c>
      <c r="B232" s="178" t="str">
        <f>IF(TRIM(upload!$A232)="", "", upload!B232)</f>
        <v/>
      </c>
      <c r="C232" s="178" t="str">
        <f>IF(TRIM(upload!$A232)="", "", upload!C232)</f>
        <v/>
      </c>
      <c r="D232" s="178" t="str">
        <f>IF(TRIM(upload!$A232)="", "", upload!D232)</f>
        <v/>
      </c>
      <c r="E232" s="178" t="str">
        <f>IF(TRIM(upload!$A232)="", "", upload!E232)</f>
        <v/>
      </c>
      <c r="F232" s="178" t="str">
        <f>IF(TRIM(upload!$A232)="", "", upload!F232)</f>
        <v/>
      </c>
      <c r="G232" s="178" t="str">
        <f>IF(TRIM(upload!$A232)="", "", upload!G232)</f>
        <v/>
      </c>
      <c r="H232" s="178" t="str">
        <f>IF(TRIM(upload!$A232)="", "", upload!H232)</f>
        <v/>
      </c>
      <c r="I232" s="178" t="str">
        <f>IF(TRIM(upload!$A232)="", "", upload!I232)</f>
        <v/>
      </c>
      <c r="J232" s="178" t="str">
        <f>IF(TRIM(upload!$A232)="", "", upload!J232)</f>
        <v/>
      </c>
      <c r="K232" s="178" t="str">
        <f>IF(TRIM(upload!$A232)="", "", upload!K232)</f>
        <v/>
      </c>
      <c r="L232" s="178" t="str">
        <f>IF(TRIM(upload!$A232)="", "", upload!L232)</f>
        <v/>
      </c>
      <c r="M232" s="178" t="str">
        <f>IF(TRIM(upload!$A232)="", "", upload!M232)</f>
        <v/>
      </c>
      <c r="N232" s="178" t="str">
        <f>IF(TRIM(upload!$A232)="", "", upload!N232)</f>
        <v/>
      </c>
      <c r="O232" s="178" t="str">
        <f>IF(TRIM(upload!$A232)="", "", upload!O232)</f>
        <v/>
      </c>
      <c r="P232" s="178" t="str">
        <f>IF(TRIM(upload!$A232)="", "", upload!P232)</f>
        <v/>
      </c>
      <c r="Q232" s="178" t="str">
        <f>IF(TRIM(upload!$A232)="", "", upload!Q232)</f>
        <v/>
      </c>
      <c r="R232" s="178" t="str">
        <f>IF(TRIM(upload!$A232)="", "", upload!R232)</f>
        <v/>
      </c>
      <c r="S232" s="178" t="str">
        <f>IF(TRIM(upload!$A232)="", "", upload!S232)</f>
        <v/>
      </c>
      <c r="T232" s="178" t="str">
        <f>IF(TRIM(upload!$A232)="", "", upload!T232)</f>
        <v/>
      </c>
      <c r="U232" s="178" t="str">
        <f>IF(TRIM(upload!$A232)="", "", upload!U232)</f>
        <v/>
      </c>
      <c r="V232" s="178" t="str">
        <f>IF(TRIM(upload!$A232)="", "", upload!V232)</f>
        <v/>
      </c>
      <c r="W232" s="178" t="str">
        <f>IF(TRIM(upload!$A232)="", "", upload!W232)</f>
        <v/>
      </c>
      <c r="X232" s="178" t="str">
        <f>IF(TRIM(upload!$A232)="", "", upload!X232)</f>
        <v/>
      </c>
      <c r="Y232" s="178" t="str">
        <f>IF(TRIM(upload!$A232)="", "", upload!Y232)</f>
        <v/>
      </c>
      <c r="Z232" s="178" t="str">
        <f>IF(TRIM(upload!$A232)="", "", upload!Z232)</f>
        <v/>
      </c>
      <c r="AA232" s="178" t="str">
        <f>IF(TRIM(upload!$A232)="", "", upload!AA232)</f>
        <v/>
      </c>
      <c r="AB232" s="178" t="str">
        <f>IF(TRIM(upload!$A232)="", "", upload!AB232)</f>
        <v/>
      </c>
      <c r="AC232" s="178" t="str">
        <f>IF(TRIM(upload!$A232)="", "", upload!AC232)</f>
        <v/>
      </c>
      <c r="AD232" s="178" t="str">
        <f>IF(TRIM(upload!$A232)="", "", upload!AD232)</f>
        <v/>
      </c>
      <c r="AE232" s="178" t="str">
        <f>IF(TRIM(upload!$A232)="", "", upload!AE232)</f>
        <v/>
      </c>
      <c r="AF232" s="178" t="str">
        <f>IF(TRIM(upload!$A232)="", "", upload!AF232)</f>
        <v/>
      </c>
      <c r="AG232" s="178" t="str">
        <f>IF(TRIM(upload!$A232)="", "", upload!AG232)</f>
        <v/>
      </c>
      <c r="AH232" s="178" t="str">
        <f>IF(TRIM(upload!$A232)="", "", upload!AH232)</f>
        <v/>
      </c>
      <c r="AI232" s="178" t="str">
        <f>IF(TRIM(upload!$A232)="", "", upload!AI232)</f>
        <v/>
      </c>
      <c r="AJ232" s="178" t="str">
        <f>IF(TRIM(upload!$A232)="", "", upload!AJ232)</f>
        <v/>
      </c>
      <c r="AK232" s="178" t="str">
        <f>IF(TRIM(upload!$A232)="", "", upload!AK232)</f>
        <v/>
      </c>
      <c r="AL232" s="178" t="str">
        <f>IF(TRIM(upload!$A232)="", "", upload!AL232)</f>
        <v/>
      </c>
      <c r="AM232" s="178" t="str">
        <f>IF(TRIM(upload!$A232)="", "", upload!AM232)</f>
        <v/>
      </c>
      <c r="AN232" s="178" t="str">
        <f>IF(TRIM(upload!$A232)="", "", upload!AN232)</f>
        <v/>
      </c>
      <c r="AO232" s="178" t="str">
        <f>IF(TRIM(upload!$A232)="", "", upload!AO232)</f>
        <v/>
      </c>
      <c r="AP232" s="178" t="str">
        <f>IF(TRIM(upload!$A232)="", "", upload!AP232)</f>
        <v/>
      </c>
      <c r="AQ232" s="178" t="str">
        <f>IF(TRIM(upload!$A232)="", "", upload!AQ232)</f>
        <v/>
      </c>
      <c r="AR232" s="178" t="str">
        <f>IF(TRIM(upload!$A232)="", "", upload!AR232)</f>
        <v/>
      </c>
      <c r="AS232" s="178" t="str">
        <f>IF(TRIM(upload!$A232)="", "", upload!AS232)</f>
        <v/>
      </c>
      <c r="AT232" s="178" t="str">
        <f>IF(TRIM(upload!$A232)="", "", upload!AT232)</f>
        <v/>
      </c>
      <c r="AU232" s="178" t="str">
        <f>IF(TRIM(upload!$A232)="", "", upload!AU232)</f>
        <v/>
      </c>
      <c r="AV232" s="178" t="str">
        <f>IF(TRIM(upload!$A232)="", "", upload!AV232)</f>
        <v/>
      </c>
      <c r="AW232" s="178" t="str">
        <f>IF(TRIM(upload!$A232)="", "", upload!AW232)</f>
        <v/>
      </c>
      <c r="AX232" s="178" t="str">
        <f>IF(TRIM(upload!$A232)="", "", upload!AX232)</f>
        <v/>
      </c>
      <c r="AY232" s="178" t="str">
        <f>IF(TRIM(upload!$A232)="", "", upload!AY232)</f>
        <v/>
      </c>
      <c r="AZ232" s="178" t="str">
        <f>IF(TRIM(upload!$A232)="", "", upload!AZ232)</f>
        <v/>
      </c>
      <c r="BA232" s="178" t="str">
        <f>IF(TRIM(upload!$A232)="", "", upload!BA232)</f>
        <v/>
      </c>
      <c r="BB232" s="178" t="str">
        <f>IF(TRIM(upload!$A232)="", "", upload!BB232)</f>
        <v/>
      </c>
      <c r="BC232" s="178" t="str">
        <f>IF(TRIM(upload!$A232)="", "", upload!BC232)</f>
        <v/>
      </c>
      <c r="BD232" s="178" t="str">
        <f>IF(TRIM(upload!$A232)="", "", upload!BD232)</f>
        <v/>
      </c>
      <c r="BE232" s="178" t="str">
        <f>IF(TRIM(upload!$A232)="", "", upload!BE232)</f>
        <v/>
      </c>
      <c r="BF232" s="178" t="str">
        <f>IF(TRIM(upload!$A232)="", "", upload!BF232)</f>
        <v/>
      </c>
      <c r="BG232" s="178" t="str">
        <f>IF(TRIM(upload!$A232)="", "", upload!BG232)</f>
        <v/>
      </c>
      <c r="BH232" s="178" t="str">
        <f>IF(TRIM(upload!$A232)="", "", upload!BH232)</f>
        <v/>
      </c>
      <c r="BI232" s="178" t="str">
        <f>IF(TRIM(upload!$A232)="", "", upload!BI232)</f>
        <v/>
      </c>
      <c r="BJ232" s="178" t="str">
        <f>IF(TRIM(upload!$A232)="", "", upload!BJ232)</f>
        <v/>
      </c>
      <c r="BK232" s="178" t="str">
        <f>IF(TRIM(upload!$A232)="", "", upload!BK232)</f>
        <v/>
      </c>
      <c r="BL232" s="178" t="str">
        <f>IF(TRIM(upload!$A232)="", "", upload!BL232)</f>
        <v/>
      </c>
      <c r="BM232" s="178" t="str">
        <f>IF(TRIM(upload!$A232)="", "", upload!BM232)</f>
        <v/>
      </c>
      <c r="BN232" s="178" t="str">
        <f>IF(TRIM(upload!$A232)="", "", upload!BN232)</f>
        <v/>
      </c>
      <c r="BO232" s="178" t="str">
        <f>IF(TRIM(upload!$A232)="", "", upload!BO232)</f>
        <v/>
      </c>
      <c r="BP232" s="178" t="str">
        <f>IF(TRIM(upload!$A232)="", "", upload!BP232)</f>
        <v/>
      </c>
      <c r="BQ232" s="84"/>
      <c r="BR232" s="84">
        <f>IF(upload!$A232&lt;&gt;"", upload!BR232, "")</f>
        <v>0</v>
      </c>
    </row>
    <row r="233" spans="1:70">
      <c r="A233" s="188" t="str">
        <f>IF(upload!$A233&lt;&gt;"", upload!A233, "")</f>
        <v xml:space="preserve">      </v>
      </c>
      <c r="B233" s="178" t="str">
        <f>IF(TRIM(upload!$A233)="", "", upload!B233)</f>
        <v/>
      </c>
      <c r="C233" s="178" t="str">
        <f>IF(TRIM(upload!$A233)="", "", upload!C233)</f>
        <v/>
      </c>
      <c r="D233" s="178" t="str">
        <f>IF(TRIM(upload!$A233)="", "", upload!D233)</f>
        <v/>
      </c>
      <c r="E233" s="178" t="str">
        <f>IF(TRIM(upload!$A233)="", "", upload!E233)</f>
        <v/>
      </c>
      <c r="F233" s="178" t="str">
        <f>IF(TRIM(upload!$A233)="", "", upload!F233)</f>
        <v/>
      </c>
      <c r="G233" s="178" t="str">
        <f>IF(TRIM(upload!$A233)="", "", upload!G233)</f>
        <v/>
      </c>
      <c r="H233" s="178" t="str">
        <f>IF(TRIM(upload!$A233)="", "", upload!H233)</f>
        <v/>
      </c>
      <c r="I233" s="178" t="str">
        <f>IF(TRIM(upload!$A233)="", "", upload!I233)</f>
        <v/>
      </c>
      <c r="J233" s="178" t="str">
        <f>IF(TRIM(upload!$A233)="", "", upload!J233)</f>
        <v/>
      </c>
      <c r="K233" s="178" t="str">
        <f>IF(TRIM(upload!$A233)="", "", upload!K233)</f>
        <v/>
      </c>
      <c r="L233" s="178" t="str">
        <f>IF(TRIM(upload!$A233)="", "", upload!L233)</f>
        <v/>
      </c>
      <c r="M233" s="178" t="str">
        <f>IF(TRIM(upload!$A233)="", "", upload!M233)</f>
        <v/>
      </c>
      <c r="N233" s="178" t="str">
        <f>IF(TRIM(upload!$A233)="", "", upload!N233)</f>
        <v/>
      </c>
      <c r="O233" s="178" t="str">
        <f>IF(TRIM(upload!$A233)="", "", upload!O233)</f>
        <v/>
      </c>
      <c r="P233" s="178" t="str">
        <f>IF(TRIM(upload!$A233)="", "", upload!P233)</f>
        <v/>
      </c>
      <c r="Q233" s="178" t="str">
        <f>IF(TRIM(upload!$A233)="", "", upload!Q233)</f>
        <v/>
      </c>
      <c r="R233" s="178" t="str">
        <f>IF(TRIM(upload!$A233)="", "", upload!R233)</f>
        <v/>
      </c>
      <c r="S233" s="178" t="str">
        <f>IF(TRIM(upload!$A233)="", "", upload!S233)</f>
        <v/>
      </c>
      <c r="T233" s="178" t="str">
        <f>IF(TRIM(upload!$A233)="", "", upload!T233)</f>
        <v/>
      </c>
      <c r="U233" s="178" t="str">
        <f>IF(TRIM(upload!$A233)="", "", upload!U233)</f>
        <v/>
      </c>
      <c r="V233" s="178" t="str">
        <f>IF(TRIM(upload!$A233)="", "", upload!V233)</f>
        <v/>
      </c>
      <c r="W233" s="178" t="str">
        <f>IF(TRIM(upload!$A233)="", "", upload!W233)</f>
        <v/>
      </c>
      <c r="X233" s="178" t="str">
        <f>IF(TRIM(upload!$A233)="", "", upload!X233)</f>
        <v/>
      </c>
      <c r="Y233" s="178" t="str">
        <f>IF(TRIM(upload!$A233)="", "", upload!Y233)</f>
        <v/>
      </c>
      <c r="Z233" s="178" t="str">
        <f>IF(TRIM(upload!$A233)="", "", upload!Z233)</f>
        <v/>
      </c>
      <c r="AA233" s="178" t="str">
        <f>IF(TRIM(upload!$A233)="", "", upload!AA233)</f>
        <v/>
      </c>
      <c r="AB233" s="178" t="str">
        <f>IF(TRIM(upload!$A233)="", "", upload!AB233)</f>
        <v/>
      </c>
      <c r="AC233" s="178" t="str">
        <f>IF(TRIM(upload!$A233)="", "", upload!AC233)</f>
        <v/>
      </c>
      <c r="AD233" s="178" t="str">
        <f>IF(TRIM(upload!$A233)="", "", upload!AD233)</f>
        <v/>
      </c>
      <c r="AE233" s="178" t="str">
        <f>IF(TRIM(upload!$A233)="", "", upload!AE233)</f>
        <v/>
      </c>
      <c r="AF233" s="178" t="str">
        <f>IF(TRIM(upload!$A233)="", "", upload!AF233)</f>
        <v/>
      </c>
      <c r="AG233" s="178" t="str">
        <f>IF(TRIM(upload!$A233)="", "", upload!AG233)</f>
        <v/>
      </c>
      <c r="AH233" s="178" t="str">
        <f>IF(TRIM(upload!$A233)="", "", upload!AH233)</f>
        <v/>
      </c>
      <c r="AI233" s="178" t="str">
        <f>IF(TRIM(upload!$A233)="", "", upload!AI233)</f>
        <v/>
      </c>
      <c r="AJ233" s="178" t="str">
        <f>IF(TRIM(upload!$A233)="", "", upload!AJ233)</f>
        <v/>
      </c>
      <c r="AK233" s="178" t="str">
        <f>IF(TRIM(upload!$A233)="", "", upload!AK233)</f>
        <v/>
      </c>
      <c r="AL233" s="178" t="str">
        <f>IF(TRIM(upload!$A233)="", "", upload!AL233)</f>
        <v/>
      </c>
      <c r="AM233" s="178" t="str">
        <f>IF(TRIM(upload!$A233)="", "", upload!AM233)</f>
        <v/>
      </c>
      <c r="AN233" s="178" t="str">
        <f>IF(TRIM(upload!$A233)="", "", upload!AN233)</f>
        <v/>
      </c>
      <c r="AO233" s="178" t="str">
        <f>IF(TRIM(upload!$A233)="", "", upload!AO233)</f>
        <v/>
      </c>
      <c r="AP233" s="178" t="str">
        <f>IF(TRIM(upload!$A233)="", "", upload!AP233)</f>
        <v/>
      </c>
      <c r="AQ233" s="178" t="str">
        <f>IF(TRIM(upload!$A233)="", "", upload!AQ233)</f>
        <v/>
      </c>
      <c r="AR233" s="178" t="str">
        <f>IF(TRIM(upload!$A233)="", "", upload!AR233)</f>
        <v/>
      </c>
      <c r="AS233" s="178" t="str">
        <f>IF(TRIM(upload!$A233)="", "", upload!AS233)</f>
        <v/>
      </c>
      <c r="AT233" s="178" t="str">
        <f>IF(TRIM(upload!$A233)="", "", upload!AT233)</f>
        <v/>
      </c>
      <c r="AU233" s="178" t="str">
        <f>IF(TRIM(upload!$A233)="", "", upload!AU233)</f>
        <v/>
      </c>
      <c r="AV233" s="178" t="str">
        <f>IF(TRIM(upload!$A233)="", "", upload!AV233)</f>
        <v/>
      </c>
      <c r="AW233" s="178" t="str">
        <f>IF(TRIM(upload!$A233)="", "", upload!AW233)</f>
        <v/>
      </c>
      <c r="AX233" s="178" t="str">
        <f>IF(TRIM(upload!$A233)="", "", upload!AX233)</f>
        <v/>
      </c>
      <c r="AY233" s="178" t="str">
        <f>IF(TRIM(upload!$A233)="", "", upload!AY233)</f>
        <v/>
      </c>
      <c r="AZ233" s="178" t="str">
        <f>IF(TRIM(upload!$A233)="", "", upload!AZ233)</f>
        <v/>
      </c>
      <c r="BA233" s="178" t="str">
        <f>IF(TRIM(upload!$A233)="", "", upload!BA233)</f>
        <v/>
      </c>
      <c r="BB233" s="178" t="str">
        <f>IF(TRIM(upload!$A233)="", "", upload!BB233)</f>
        <v/>
      </c>
      <c r="BC233" s="178" t="str">
        <f>IF(TRIM(upload!$A233)="", "", upload!BC233)</f>
        <v/>
      </c>
      <c r="BD233" s="178" t="str">
        <f>IF(TRIM(upload!$A233)="", "", upload!BD233)</f>
        <v/>
      </c>
      <c r="BE233" s="178" t="str">
        <f>IF(TRIM(upload!$A233)="", "", upload!BE233)</f>
        <v/>
      </c>
      <c r="BF233" s="178" t="str">
        <f>IF(TRIM(upload!$A233)="", "", upload!BF233)</f>
        <v/>
      </c>
      <c r="BG233" s="178" t="str">
        <f>IF(TRIM(upload!$A233)="", "", upload!BG233)</f>
        <v/>
      </c>
      <c r="BH233" s="178" t="str">
        <f>IF(TRIM(upload!$A233)="", "", upload!BH233)</f>
        <v/>
      </c>
      <c r="BI233" s="178" t="str">
        <f>IF(TRIM(upload!$A233)="", "", upload!BI233)</f>
        <v/>
      </c>
      <c r="BJ233" s="178" t="str">
        <f>IF(TRIM(upload!$A233)="", "", upload!BJ233)</f>
        <v/>
      </c>
      <c r="BK233" s="178" t="str">
        <f>IF(TRIM(upload!$A233)="", "", upload!BK233)</f>
        <v/>
      </c>
      <c r="BL233" s="178" t="str">
        <f>IF(TRIM(upload!$A233)="", "", upload!BL233)</f>
        <v/>
      </c>
      <c r="BM233" s="178" t="str">
        <f>IF(TRIM(upload!$A233)="", "", upload!BM233)</f>
        <v/>
      </c>
      <c r="BN233" s="178" t="str">
        <f>IF(TRIM(upload!$A233)="", "", upload!BN233)</f>
        <v/>
      </c>
      <c r="BO233" s="178" t="str">
        <f>IF(TRIM(upload!$A233)="", "", upload!BO233)</f>
        <v/>
      </c>
      <c r="BP233" s="178" t="str">
        <f>IF(TRIM(upload!$A233)="", "", upload!BP233)</f>
        <v/>
      </c>
      <c r="BQ233" s="84"/>
      <c r="BR233" s="84">
        <f>IF(upload!$A233&lt;&gt;"", upload!BR233, "")</f>
        <v>0</v>
      </c>
    </row>
    <row r="234" spans="1:70">
      <c r="A234" s="188" t="str">
        <f>IF(upload!$A234&lt;&gt;"", upload!A234, "")</f>
        <v xml:space="preserve">      </v>
      </c>
      <c r="B234" s="178" t="str">
        <f>IF(TRIM(upload!$A234)="", "", upload!B234)</f>
        <v/>
      </c>
      <c r="C234" s="178" t="str">
        <f>IF(TRIM(upload!$A234)="", "", upload!C234)</f>
        <v/>
      </c>
      <c r="D234" s="178" t="str">
        <f>IF(TRIM(upload!$A234)="", "", upload!D234)</f>
        <v/>
      </c>
      <c r="E234" s="178" t="str">
        <f>IF(TRIM(upload!$A234)="", "", upload!E234)</f>
        <v/>
      </c>
      <c r="F234" s="178" t="str">
        <f>IF(TRIM(upload!$A234)="", "", upload!F234)</f>
        <v/>
      </c>
      <c r="G234" s="178" t="str">
        <f>IF(TRIM(upload!$A234)="", "", upload!G234)</f>
        <v/>
      </c>
      <c r="H234" s="178" t="str">
        <f>IF(TRIM(upload!$A234)="", "", upload!H234)</f>
        <v/>
      </c>
      <c r="I234" s="178" t="str">
        <f>IF(TRIM(upload!$A234)="", "", upload!I234)</f>
        <v/>
      </c>
      <c r="J234" s="178" t="str">
        <f>IF(TRIM(upload!$A234)="", "", upload!J234)</f>
        <v/>
      </c>
      <c r="K234" s="178" t="str">
        <f>IF(TRIM(upload!$A234)="", "", upload!K234)</f>
        <v/>
      </c>
      <c r="L234" s="178" t="str">
        <f>IF(TRIM(upload!$A234)="", "", upload!L234)</f>
        <v/>
      </c>
      <c r="M234" s="178" t="str">
        <f>IF(TRIM(upload!$A234)="", "", upload!M234)</f>
        <v/>
      </c>
      <c r="N234" s="178" t="str">
        <f>IF(TRIM(upload!$A234)="", "", upload!N234)</f>
        <v/>
      </c>
      <c r="O234" s="178" t="str">
        <f>IF(TRIM(upload!$A234)="", "", upload!O234)</f>
        <v/>
      </c>
      <c r="P234" s="178" t="str">
        <f>IF(TRIM(upload!$A234)="", "", upload!P234)</f>
        <v/>
      </c>
      <c r="Q234" s="178" t="str">
        <f>IF(TRIM(upload!$A234)="", "", upload!Q234)</f>
        <v/>
      </c>
      <c r="R234" s="178" t="str">
        <f>IF(TRIM(upload!$A234)="", "", upload!R234)</f>
        <v/>
      </c>
      <c r="S234" s="178" t="str">
        <f>IF(TRIM(upload!$A234)="", "", upload!S234)</f>
        <v/>
      </c>
      <c r="T234" s="178" t="str">
        <f>IF(TRIM(upload!$A234)="", "", upload!T234)</f>
        <v/>
      </c>
      <c r="U234" s="178" t="str">
        <f>IF(TRIM(upload!$A234)="", "", upload!U234)</f>
        <v/>
      </c>
      <c r="V234" s="178" t="str">
        <f>IF(TRIM(upload!$A234)="", "", upload!V234)</f>
        <v/>
      </c>
      <c r="W234" s="178" t="str">
        <f>IF(TRIM(upload!$A234)="", "", upload!W234)</f>
        <v/>
      </c>
      <c r="X234" s="178" t="str">
        <f>IF(TRIM(upload!$A234)="", "", upload!X234)</f>
        <v/>
      </c>
      <c r="Y234" s="178" t="str">
        <f>IF(TRIM(upload!$A234)="", "", upload!Y234)</f>
        <v/>
      </c>
      <c r="Z234" s="178" t="str">
        <f>IF(TRIM(upload!$A234)="", "", upload!Z234)</f>
        <v/>
      </c>
      <c r="AA234" s="178" t="str">
        <f>IF(TRIM(upload!$A234)="", "", upload!AA234)</f>
        <v/>
      </c>
      <c r="AB234" s="178" t="str">
        <f>IF(TRIM(upload!$A234)="", "", upload!AB234)</f>
        <v/>
      </c>
      <c r="AC234" s="178" t="str">
        <f>IF(TRIM(upload!$A234)="", "", upload!AC234)</f>
        <v/>
      </c>
      <c r="AD234" s="178" t="str">
        <f>IF(TRIM(upload!$A234)="", "", upload!AD234)</f>
        <v/>
      </c>
      <c r="AE234" s="178" t="str">
        <f>IF(TRIM(upload!$A234)="", "", upload!AE234)</f>
        <v/>
      </c>
      <c r="AF234" s="178" t="str">
        <f>IF(TRIM(upload!$A234)="", "", upload!AF234)</f>
        <v/>
      </c>
      <c r="AG234" s="178" t="str">
        <f>IF(TRIM(upload!$A234)="", "", upload!AG234)</f>
        <v/>
      </c>
      <c r="AH234" s="178" t="str">
        <f>IF(TRIM(upload!$A234)="", "", upload!AH234)</f>
        <v/>
      </c>
      <c r="AI234" s="178" t="str">
        <f>IF(TRIM(upload!$A234)="", "", upload!AI234)</f>
        <v/>
      </c>
      <c r="AJ234" s="178" t="str">
        <f>IF(TRIM(upload!$A234)="", "", upload!AJ234)</f>
        <v/>
      </c>
      <c r="AK234" s="178" t="str">
        <f>IF(TRIM(upload!$A234)="", "", upload!AK234)</f>
        <v/>
      </c>
      <c r="AL234" s="178" t="str">
        <f>IF(TRIM(upload!$A234)="", "", upload!AL234)</f>
        <v/>
      </c>
      <c r="AM234" s="178" t="str">
        <f>IF(TRIM(upload!$A234)="", "", upload!AM234)</f>
        <v/>
      </c>
      <c r="AN234" s="178" t="str">
        <f>IF(TRIM(upload!$A234)="", "", upload!AN234)</f>
        <v/>
      </c>
      <c r="AO234" s="178" t="str">
        <f>IF(TRIM(upload!$A234)="", "", upload!AO234)</f>
        <v/>
      </c>
      <c r="AP234" s="178" t="str">
        <f>IF(TRIM(upload!$A234)="", "", upload!AP234)</f>
        <v/>
      </c>
      <c r="AQ234" s="178" t="str">
        <f>IF(TRIM(upload!$A234)="", "", upload!AQ234)</f>
        <v/>
      </c>
      <c r="AR234" s="178" t="str">
        <f>IF(TRIM(upload!$A234)="", "", upload!AR234)</f>
        <v/>
      </c>
      <c r="AS234" s="178" t="str">
        <f>IF(TRIM(upload!$A234)="", "", upload!AS234)</f>
        <v/>
      </c>
      <c r="AT234" s="178" t="str">
        <f>IF(TRIM(upload!$A234)="", "", upload!AT234)</f>
        <v/>
      </c>
      <c r="AU234" s="178" t="str">
        <f>IF(TRIM(upload!$A234)="", "", upload!AU234)</f>
        <v/>
      </c>
      <c r="AV234" s="178" t="str">
        <f>IF(TRIM(upload!$A234)="", "", upload!AV234)</f>
        <v/>
      </c>
      <c r="AW234" s="178" t="str">
        <f>IF(TRIM(upload!$A234)="", "", upload!AW234)</f>
        <v/>
      </c>
      <c r="AX234" s="178" t="str">
        <f>IF(TRIM(upload!$A234)="", "", upload!AX234)</f>
        <v/>
      </c>
      <c r="AY234" s="178" t="str">
        <f>IF(TRIM(upload!$A234)="", "", upload!AY234)</f>
        <v/>
      </c>
      <c r="AZ234" s="178" t="str">
        <f>IF(TRIM(upload!$A234)="", "", upload!AZ234)</f>
        <v/>
      </c>
      <c r="BA234" s="178" t="str">
        <f>IF(TRIM(upload!$A234)="", "", upload!BA234)</f>
        <v/>
      </c>
      <c r="BB234" s="178" t="str">
        <f>IF(TRIM(upload!$A234)="", "", upload!BB234)</f>
        <v/>
      </c>
      <c r="BC234" s="178" t="str">
        <f>IF(TRIM(upload!$A234)="", "", upload!BC234)</f>
        <v/>
      </c>
      <c r="BD234" s="178" t="str">
        <f>IF(TRIM(upload!$A234)="", "", upload!BD234)</f>
        <v/>
      </c>
      <c r="BE234" s="178" t="str">
        <f>IF(TRIM(upload!$A234)="", "", upload!BE234)</f>
        <v/>
      </c>
      <c r="BF234" s="178" t="str">
        <f>IF(TRIM(upload!$A234)="", "", upload!BF234)</f>
        <v/>
      </c>
      <c r="BG234" s="178" t="str">
        <f>IF(TRIM(upload!$A234)="", "", upload!BG234)</f>
        <v/>
      </c>
      <c r="BH234" s="178" t="str">
        <f>IF(TRIM(upload!$A234)="", "", upload!BH234)</f>
        <v/>
      </c>
      <c r="BI234" s="178" t="str">
        <f>IF(TRIM(upload!$A234)="", "", upload!BI234)</f>
        <v/>
      </c>
      <c r="BJ234" s="178" t="str">
        <f>IF(TRIM(upload!$A234)="", "", upload!BJ234)</f>
        <v/>
      </c>
      <c r="BK234" s="178" t="str">
        <f>IF(TRIM(upload!$A234)="", "", upload!BK234)</f>
        <v/>
      </c>
      <c r="BL234" s="178" t="str">
        <f>IF(TRIM(upload!$A234)="", "", upload!BL234)</f>
        <v/>
      </c>
      <c r="BM234" s="178" t="str">
        <f>IF(TRIM(upload!$A234)="", "", upload!BM234)</f>
        <v/>
      </c>
      <c r="BN234" s="178" t="str">
        <f>IF(TRIM(upload!$A234)="", "", upload!BN234)</f>
        <v/>
      </c>
      <c r="BO234" s="178" t="str">
        <f>IF(TRIM(upload!$A234)="", "", upload!BO234)</f>
        <v/>
      </c>
      <c r="BP234" s="178" t="str">
        <f>IF(TRIM(upload!$A234)="", "", upload!BP234)</f>
        <v/>
      </c>
      <c r="BQ234" s="84"/>
      <c r="BR234" s="84">
        <f>IF(upload!$A234&lt;&gt;"", upload!BR234, "")</f>
        <v>0</v>
      </c>
    </row>
    <row r="235" spans="1:70">
      <c r="A235" s="188" t="str">
        <f>IF(upload!$A235&lt;&gt;"", upload!A235, "")</f>
        <v xml:space="preserve">      </v>
      </c>
      <c r="B235" s="178" t="str">
        <f>IF(TRIM(upload!$A235)="", "", upload!B235)</f>
        <v/>
      </c>
      <c r="C235" s="178" t="str">
        <f>IF(TRIM(upload!$A235)="", "", upload!C235)</f>
        <v/>
      </c>
      <c r="D235" s="178" t="str">
        <f>IF(TRIM(upload!$A235)="", "", upload!D235)</f>
        <v/>
      </c>
      <c r="E235" s="178" t="str">
        <f>IF(TRIM(upload!$A235)="", "", upload!E235)</f>
        <v/>
      </c>
      <c r="F235" s="178" t="str">
        <f>IF(TRIM(upload!$A235)="", "", upload!F235)</f>
        <v/>
      </c>
      <c r="G235" s="178" t="str">
        <f>IF(TRIM(upload!$A235)="", "", upload!G235)</f>
        <v/>
      </c>
      <c r="H235" s="178" t="str">
        <f>IF(TRIM(upload!$A235)="", "", upload!H235)</f>
        <v/>
      </c>
      <c r="I235" s="178" t="str">
        <f>IF(TRIM(upload!$A235)="", "", upload!I235)</f>
        <v/>
      </c>
      <c r="J235" s="178" t="str">
        <f>IF(TRIM(upload!$A235)="", "", upload!J235)</f>
        <v/>
      </c>
      <c r="K235" s="178" t="str">
        <f>IF(TRIM(upload!$A235)="", "", upload!K235)</f>
        <v/>
      </c>
      <c r="L235" s="178" t="str">
        <f>IF(TRIM(upload!$A235)="", "", upload!L235)</f>
        <v/>
      </c>
      <c r="M235" s="178" t="str">
        <f>IF(TRIM(upload!$A235)="", "", upload!M235)</f>
        <v/>
      </c>
      <c r="N235" s="178" t="str">
        <f>IF(TRIM(upload!$A235)="", "", upload!N235)</f>
        <v/>
      </c>
      <c r="O235" s="178" t="str">
        <f>IF(TRIM(upload!$A235)="", "", upload!O235)</f>
        <v/>
      </c>
      <c r="P235" s="178" t="str">
        <f>IF(TRIM(upload!$A235)="", "", upload!P235)</f>
        <v/>
      </c>
      <c r="Q235" s="178" t="str">
        <f>IF(TRIM(upload!$A235)="", "", upload!Q235)</f>
        <v/>
      </c>
      <c r="R235" s="178" t="str">
        <f>IF(TRIM(upload!$A235)="", "", upload!R235)</f>
        <v/>
      </c>
      <c r="S235" s="178" t="str">
        <f>IF(TRIM(upload!$A235)="", "", upload!S235)</f>
        <v/>
      </c>
      <c r="T235" s="178" t="str">
        <f>IF(TRIM(upload!$A235)="", "", upload!T235)</f>
        <v/>
      </c>
      <c r="U235" s="178" t="str">
        <f>IF(TRIM(upload!$A235)="", "", upload!U235)</f>
        <v/>
      </c>
      <c r="V235" s="178" t="str">
        <f>IF(TRIM(upload!$A235)="", "", upload!V235)</f>
        <v/>
      </c>
      <c r="W235" s="178" t="str">
        <f>IF(TRIM(upload!$A235)="", "", upload!W235)</f>
        <v/>
      </c>
      <c r="X235" s="178" t="str">
        <f>IF(TRIM(upload!$A235)="", "", upload!X235)</f>
        <v/>
      </c>
      <c r="Y235" s="178" t="str">
        <f>IF(TRIM(upload!$A235)="", "", upload!Y235)</f>
        <v/>
      </c>
      <c r="Z235" s="178" t="str">
        <f>IF(TRIM(upload!$A235)="", "", upload!Z235)</f>
        <v/>
      </c>
      <c r="AA235" s="178" t="str">
        <f>IF(TRIM(upload!$A235)="", "", upload!AA235)</f>
        <v/>
      </c>
      <c r="AB235" s="178" t="str">
        <f>IF(TRIM(upload!$A235)="", "", upload!AB235)</f>
        <v/>
      </c>
      <c r="AC235" s="178" t="str">
        <f>IF(TRIM(upload!$A235)="", "", upload!AC235)</f>
        <v/>
      </c>
      <c r="AD235" s="178" t="str">
        <f>IF(TRIM(upload!$A235)="", "", upload!AD235)</f>
        <v/>
      </c>
      <c r="AE235" s="178" t="str">
        <f>IF(TRIM(upload!$A235)="", "", upload!AE235)</f>
        <v/>
      </c>
      <c r="AF235" s="178" t="str">
        <f>IF(TRIM(upload!$A235)="", "", upload!AF235)</f>
        <v/>
      </c>
      <c r="AG235" s="178" t="str">
        <f>IF(TRIM(upload!$A235)="", "", upload!AG235)</f>
        <v/>
      </c>
      <c r="AH235" s="178" t="str">
        <f>IF(TRIM(upload!$A235)="", "", upload!AH235)</f>
        <v/>
      </c>
      <c r="AI235" s="178" t="str">
        <f>IF(TRIM(upload!$A235)="", "", upload!AI235)</f>
        <v/>
      </c>
      <c r="AJ235" s="178" t="str">
        <f>IF(TRIM(upload!$A235)="", "", upload!AJ235)</f>
        <v/>
      </c>
      <c r="AK235" s="178" t="str">
        <f>IF(TRIM(upload!$A235)="", "", upload!AK235)</f>
        <v/>
      </c>
      <c r="AL235" s="178" t="str">
        <f>IF(TRIM(upload!$A235)="", "", upload!AL235)</f>
        <v/>
      </c>
      <c r="AM235" s="178" t="str">
        <f>IF(TRIM(upload!$A235)="", "", upload!AM235)</f>
        <v/>
      </c>
      <c r="AN235" s="178" t="str">
        <f>IF(TRIM(upload!$A235)="", "", upload!AN235)</f>
        <v/>
      </c>
      <c r="AO235" s="178" t="str">
        <f>IF(TRIM(upload!$A235)="", "", upload!AO235)</f>
        <v/>
      </c>
      <c r="AP235" s="178" t="str">
        <f>IF(TRIM(upload!$A235)="", "", upload!AP235)</f>
        <v/>
      </c>
      <c r="AQ235" s="178" t="str">
        <f>IF(TRIM(upload!$A235)="", "", upload!AQ235)</f>
        <v/>
      </c>
      <c r="AR235" s="178" t="str">
        <f>IF(TRIM(upload!$A235)="", "", upload!AR235)</f>
        <v/>
      </c>
      <c r="AS235" s="178" t="str">
        <f>IF(TRIM(upload!$A235)="", "", upload!AS235)</f>
        <v/>
      </c>
      <c r="AT235" s="178" t="str">
        <f>IF(TRIM(upload!$A235)="", "", upload!AT235)</f>
        <v/>
      </c>
      <c r="AU235" s="178" t="str">
        <f>IF(TRIM(upload!$A235)="", "", upload!AU235)</f>
        <v/>
      </c>
      <c r="AV235" s="178" t="str">
        <f>IF(TRIM(upload!$A235)="", "", upload!AV235)</f>
        <v/>
      </c>
      <c r="AW235" s="178" t="str">
        <f>IF(TRIM(upload!$A235)="", "", upload!AW235)</f>
        <v/>
      </c>
      <c r="AX235" s="178" t="str">
        <f>IF(TRIM(upload!$A235)="", "", upload!AX235)</f>
        <v/>
      </c>
      <c r="AY235" s="178" t="str">
        <f>IF(TRIM(upload!$A235)="", "", upload!AY235)</f>
        <v/>
      </c>
      <c r="AZ235" s="178" t="str">
        <f>IF(TRIM(upload!$A235)="", "", upload!AZ235)</f>
        <v/>
      </c>
      <c r="BA235" s="178" t="str">
        <f>IF(TRIM(upload!$A235)="", "", upload!BA235)</f>
        <v/>
      </c>
      <c r="BB235" s="178" t="str">
        <f>IF(TRIM(upload!$A235)="", "", upload!BB235)</f>
        <v/>
      </c>
      <c r="BC235" s="178" t="str">
        <f>IF(TRIM(upload!$A235)="", "", upload!BC235)</f>
        <v/>
      </c>
      <c r="BD235" s="178" t="str">
        <f>IF(TRIM(upload!$A235)="", "", upload!BD235)</f>
        <v/>
      </c>
      <c r="BE235" s="178" t="str">
        <f>IF(TRIM(upload!$A235)="", "", upload!BE235)</f>
        <v/>
      </c>
      <c r="BF235" s="178" t="str">
        <f>IF(TRIM(upload!$A235)="", "", upload!BF235)</f>
        <v/>
      </c>
      <c r="BG235" s="178" t="str">
        <f>IF(TRIM(upload!$A235)="", "", upload!BG235)</f>
        <v/>
      </c>
      <c r="BH235" s="178" t="str">
        <f>IF(TRIM(upload!$A235)="", "", upload!BH235)</f>
        <v/>
      </c>
      <c r="BI235" s="178" t="str">
        <f>IF(TRIM(upload!$A235)="", "", upload!BI235)</f>
        <v/>
      </c>
      <c r="BJ235" s="178" t="str">
        <f>IF(TRIM(upload!$A235)="", "", upload!BJ235)</f>
        <v/>
      </c>
      <c r="BK235" s="178" t="str">
        <f>IF(TRIM(upload!$A235)="", "", upload!BK235)</f>
        <v/>
      </c>
      <c r="BL235" s="178" t="str">
        <f>IF(TRIM(upload!$A235)="", "", upload!BL235)</f>
        <v/>
      </c>
      <c r="BM235" s="178" t="str">
        <f>IF(TRIM(upload!$A235)="", "", upload!BM235)</f>
        <v/>
      </c>
      <c r="BN235" s="178" t="str">
        <f>IF(TRIM(upload!$A235)="", "", upload!BN235)</f>
        <v/>
      </c>
      <c r="BO235" s="178" t="str">
        <f>IF(TRIM(upload!$A235)="", "", upload!BO235)</f>
        <v/>
      </c>
      <c r="BP235" s="178" t="str">
        <f>IF(TRIM(upload!$A235)="", "", upload!BP235)</f>
        <v/>
      </c>
      <c r="BQ235" s="84"/>
      <c r="BR235" s="84">
        <f>IF(upload!$A235&lt;&gt;"", upload!BR235, "")</f>
        <v>0</v>
      </c>
    </row>
    <row r="236" spans="1:70">
      <c r="A236" s="188" t="str">
        <f>IF(upload!$A236&lt;&gt;"", upload!A236, "")</f>
        <v xml:space="preserve">      </v>
      </c>
      <c r="B236" s="178" t="str">
        <f>IF(TRIM(upload!$A236)="", "", upload!B236)</f>
        <v/>
      </c>
      <c r="C236" s="178" t="str">
        <f>IF(TRIM(upload!$A236)="", "", upload!C236)</f>
        <v/>
      </c>
      <c r="D236" s="178" t="str">
        <f>IF(TRIM(upload!$A236)="", "", upload!D236)</f>
        <v/>
      </c>
      <c r="E236" s="178" t="str">
        <f>IF(TRIM(upload!$A236)="", "", upload!E236)</f>
        <v/>
      </c>
      <c r="F236" s="178" t="str">
        <f>IF(TRIM(upload!$A236)="", "", upload!F236)</f>
        <v/>
      </c>
      <c r="G236" s="178" t="str">
        <f>IF(TRIM(upload!$A236)="", "", upload!G236)</f>
        <v/>
      </c>
      <c r="H236" s="178" t="str">
        <f>IF(TRIM(upload!$A236)="", "", upload!H236)</f>
        <v/>
      </c>
      <c r="I236" s="178" t="str">
        <f>IF(TRIM(upload!$A236)="", "", upload!I236)</f>
        <v/>
      </c>
      <c r="J236" s="178" t="str">
        <f>IF(TRIM(upload!$A236)="", "", upload!J236)</f>
        <v/>
      </c>
      <c r="K236" s="178" t="str">
        <f>IF(TRIM(upload!$A236)="", "", upload!K236)</f>
        <v/>
      </c>
      <c r="L236" s="178" t="str">
        <f>IF(TRIM(upload!$A236)="", "", upload!L236)</f>
        <v/>
      </c>
      <c r="M236" s="178" t="str">
        <f>IF(TRIM(upload!$A236)="", "", upload!M236)</f>
        <v/>
      </c>
      <c r="N236" s="178" t="str">
        <f>IF(TRIM(upload!$A236)="", "", upload!N236)</f>
        <v/>
      </c>
      <c r="O236" s="178" t="str">
        <f>IF(TRIM(upload!$A236)="", "", upload!O236)</f>
        <v/>
      </c>
      <c r="P236" s="178" t="str">
        <f>IF(TRIM(upload!$A236)="", "", upload!P236)</f>
        <v/>
      </c>
      <c r="Q236" s="178" t="str">
        <f>IF(TRIM(upload!$A236)="", "", upload!Q236)</f>
        <v/>
      </c>
      <c r="R236" s="178" t="str">
        <f>IF(TRIM(upload!$A236)="", "", upload!R236)</f>
        <v/>
      </c>
      <c r="S236" s="178" t="str">
        <f>IF(TRIM(upload!$A236)="", "", upload!S236)</f>
        <v/>
      </c>
      <c r="T236" s="178" t="str">
        <f>IF(TRIM(upload!$A236)="", "", upload!T236)</f>
        <v/>
      </c>
      <c r="U236" s="178" t="str">
        <f>IF(TRIM(upload!$A236)="", "", upload!U236)</f>
        <v/>
      </c>
      <c r="V236" s="178" t="str">
        <f>IF(TRIM(upload!$A236)="", "", upload!V236)</f>
        <v/>
      </c>
      <c r="W236" s="178" t="str">
        <f>IF(TRIM(upload!$A236)="", "", upload!W236)</f>
        <v/>
      </c>
      <c r="X236" s="178" t="str">
        <f>IF(TRIM(upload!$A236)="", "", upload!X236)</f>
        <v/>
      </c>
      <c r="Y236" s="178" t="str">
        <f>IF(TRIM(upload!$A236)="", "", upload!Y236)</f>
        <v/>
      </c>
      <c r="Z236" s="178" t="str">
        <f>IF(TRIM(upload!$A236)="", "", upload!Z236)</f>
        <v/>
      </c>
      <c r="AA236" s="178" t="str">
        <f>IF(TRIM(upload!$A236)="", "", upload!AA236)</f>
        <v/>
      </c>
      <c r="AB236" s="178" t="str">
        <f>IF(TRIM(upload!$A236)="", "", upload!AB236)</f>
        <v/>
      </c>
      <c r="AC236" s="178" t="str">
        <f>IF(TRIM(upload!$A236)="", "", upload!AC236)</f>
        <v/>
      </c>
      <c r="AD236" s="178" t="str">
        <f>IF(TRIM(upload!$A236)="", "", upload!AD236)</f>
        <v/>
      </c>
      <c r="AE236" s="178" t="str">
        <f>IF(TRIM(upload!$A236)="", "", upload!AE236)</f>
        <v/>
      </c>
      <c r="AF236" s="178" t="str">
        <f>IF(TRIM(upload!$A236)="", "", upload!AF236)</f>
        <v/>
      </c>
      <c r="AG236" s="178" t="str">
        <f>IF(TRIM(upload!$A236)="", "", upload!AG236)</f>
        <v/>
      </c>
      <c r="AH236" s="178" t="str">
        <f>IF(TRIM(upload!$A236)="", "", upload!AH236)</f>
        <v/>
      </c>
      <c r="AI236" s="178" t="str">
        <f>IF(TRIM(upload!$A236)="", "", upload!AI236)</f>
        <v/>
      </c>
      <c r="AJ236" s="178" t="str">
        <f>IF(TRIM(upload!$A236)="", "", upload!AJ236)</f>
        <v/>
      </c>
      <c r="AK236" s="178" t="str">
        <f>IF(TRIM(upload!$A236)="", "", upload!AK236)</f>
        <v/>
      </c>
      <c r="AL236" s="178" t="str">
        <f>IF(TRIM(upload!$A236)="", "", upload!AL236)</f>
        <v/>
      </c>
      <c r="AM236" s="178" t="str">
        <f>IF(TRIM(upload!$A236)="", "", upload!AM236)</f>
        <v/>
      </c>
      <c r="AN236" s="178" t="str">
        <f>IF(TRIM(upload!$A236)="", "", upload!AN236)</f>
        <v/>
      </c>
      <c r="AO236" s="178" t="str">
        <f>IF(TRIM(upload!$A236)="", "", upload!AO236)</f>
        <v/>
      </c>
      <c r="AP236" s="178" t="str">
        <f>IF(TRIM(upload!$A236)="", "", upload!AP236)</f>
        <v/>
      </c>
      <c r="AQ236" s="178" t="str">
        <f>IF(TRIM(upload!$A236)="", "", upload!AQ236)</f>
        <v/>
      </c>
      <c r="AR236" s="178" t="str">
        <f>IF(TRIM(upload!$A236)="", "", upload!AR236)</f>
        <v/>
      </c>
      <c r="AS236" s="178" t="str">
        <f>IF(TRIM(upload!$A236)="", "", upload!AS236)</f>
        <v/>
      </c>
      <c r="AT236" s="178" t="str">
        <f>IF(TRIM(upload!$A236)="", "", upload!AT236)</f>
        <v/>
      </c>
      <c r="AU236" s="178" t="str">
        <f>IF(TRIM(upload!$A236)="", "", upload!AU236)</f>
        <v/>
      </c>
      <c r="AV236" s="178" t="str">
        <f>IF(TRIM(upload!$A236)="", "", upload!AV236)</f>
        <v/>
      </c>
      <c r="AW236" s="178" t="str">
        <f>IF(TRIM(upload!$A236)="", "", upload!AW236)</f>
        <v/>
      </c>
      <c r="AX236" s="178" t="str">
        <f>IF(TRIM(upload!$A236)="", "", upload!AX236)</f>
        <v/>
      </c>
      <c r="AY236" s="178" t="str">
        <f>IF(TRIM(upload!$A236)="", "", upload!AY236)</f>
        <v/>
      </c>
      <c r="AZ236" s="178" t="str">
        <f>IF(TRIM(upload!$A236)="", "", upload!AZ236)</f>
        <v/>
      </c>
      <c r="BA236" s="178" t="str">
        <f>IF(TRIM(upload!$A236)="", "", upload!BA236)</f>
        <v/>
      </c>
      <c r="BB236" s="178" t="str">
        <f>IF(TRIM(upload!$A236)="", "", upload!BB236)</f>
        <v/>
      </c>
      <c r="BC236" s="178" t="str">
        <f>IF(TRIM(upload!$A236)="", "", upload!BC236)</f>
        <v/>
      </c>
      <c r="BD236" s="178" t="str">
        <f>IF(TRIM(upload!$A236)="", "", upload!BD236)</f>
        <v/>
      </c>
      <c r="BE236" s="178" t="str">
        <f>IF(TRIM(upload!$A236)="", "", upload!BE236)</f>
        <v/>
      </c>
      <c r="BF236" s="178" t="str">
        <f>IF(TRIM(upload!$A236)="", "", upload!BF236)</f>
        <v/>
      </c>
      <c r="BG236" s="178" t="str">
        <f>IF(TRIM(upload!$A236)="", "", upload!BG236)</f>
        <v/>
      </c>
      <c r="BH236" s="178" t="str">
        <f>IF(TRIM(upload!$A236)="", "", upload!BH236)</f>
        <v/>
      </c>
      <c r="BI236" s="178" t="str">
        <f>IF(TRIM(upload!$A236)="", "", upload!BI236)</f>
        <v/>
      </c>
      <c r="BJ236" s="178" t="str">
        <f>IF(TRIM(upload!$A236)="", "", upload!BJ236)</f>
        <v/>
      </c>
      <c r="BK236" s="178" t="str">
        <f>IF(TRIM(upload!$A236)="", "", upload!BK236)</f>
        <v/>
      </c>
      <c r="BL236" s="178" t="str">
        <f>IF(TRIM(upload!$A236)="", "", upload!BL236)</f>
        <v/>
      </c>
      <c r="BM236" s="178" t="str">
        <f>IF(TRIM(upload!$A236)="", "", upload!BM236)</f>
        <v/>
      </c>
      <c r="BN236" s="178" t="str">
        <f>IF(TRIM(upload!$A236)="", "", upload!BN236)</f>
        <v/>
      </c>
      <c r="BO236" s="178" t="str">
        <f>IF(TRIM(upload!$A236)="", "", upload!BO236)</f>
        <v/>
      </c>
      <c r="BP236" s="178" t="str">
        <f>IF(TRIM(upload!$A236)="", "", upload!BP236)</f>
        <v/>
      </c>
      <c r="BQ236" s="84"/>
      <c r="BR236" s="84">
        <f>IF(upload!$A236&lt;&gt;"", upload!BR236, "")</f>
        <v>0</v>
      </c>
    </row>
    <row r="237" spans="1:70">
      <c r="A237" s="188" t="str">
        <f>IF(upload!$A237&lt;&gt;"", upload!A237, "")</f>
        <v xml:space="preserve">      </v>
      </c>
      <c r="B237" s="178" t="str">
        <f>IF(TRIM(upload!$A237)="", "", upload!B237)</f>
        <v/>
      </c>
      <c r="C237" s="178" t="str">
        <f>IF(TRIM(upload!$A237)="", "", upload!C237)</f>
        <v/>
      </c>
      <c r="D237" s="178" t="str">
        <f>IF(TRIM(upload!$A237)="", "", upload!D237)</f>
        <v/>
      </c>
      <c r="E237" s="178" t="str">
        <f>IF(TRIM(upload!$A237)="", "", upload!E237)</f>
        <v/>
      </c>
      <c r="F237" s="178" t="str">
        <f>IF(TRIM(upload!$A237)="", "", upload!F237)</f>
        <v/>
      </c>
      <c r="G237" s="178" t="str">
        <f>IF(TRIM(upload!$A237)="", "", upload!G237)</f>
        <v/>
      </c>
      <c r="H237" s="178" t="str">
        <f>IF(TRIM(upload!$A237)="", "", upload!H237)</f>
        <v/>
      </c>
      <c r="I237" s="178" t="str">
        <f>IF(TRIM(upload!$A237)="", "", upload!I237)</f>
        <v/>
      </c>
      <c r="J237" s="178" t="str">
        <f>IF(TRIM(upload!$A237)="", "", upload!J237)</f>
        <v/>
      </c>
      <c r="K237" s="178" t="str">
        <f>IF(TRIM(upload!$A237)="", "", upload!K237)</f>
        <v/>
      </c>
      <c r="L237" s="178" t="str">
        <f>IF(TRIM(upload!$A237)="", "", upload!L237)</f>
        <v/>
      </c>
      <c r="M237" s="178" t="str">
        <f>IF(TRIM(upload!$A237)="", "", upload!M237)</f>
        <v/>
      </c>
      <c r="N237" s="178" t="str">
        <f>IF(TRIM(upload!$A237)="", "", upload!N237)</f>
        <v/>
      </c>
      <c r="O237" s="178" t="str">
        <f>IF(TRIM(upload!$A237)="", "", upload!O237)</f>
        <v/>
      </c>
      <c r="P237" s="178" t="str">
        <f>IF(TRIM(upload!$A237)="", "", upload!P237)</f>
        <v/>
      </c>
      <c r="Q237" s="178" t="str">
        <f>IF(TRIM(upload!$A237)="", "", upload!Q237)</f>
        <v/>
      </c>
      <c r="R237" s="178" t="str">
        <f>IF(TRIM(upload!$A237)="", "", upload!R237)</f>
        <v/>
      </c>
      <c r="S237" s="178" t="str">
        <f>IF(TRIM(upload!$A237)="", "", upload!S237)</f>
        <v/>
      </c>
      <c r="T237" s="178" t="str">
        <f>IF(TRIM(upload!$A237)="", "", upload!T237)</f>
        <v/>
      </c>
      <c r="U237" s="178" t="str">
        <f>IF(TRIM(upload!$A237)="", "", upload!U237)</f>
        <v/>
      </c>
      <c r="V237" s="178" t="str">
        <f>IF(TRIM(upload!$A237)="", "", upload!V237)</f>
        <v/>
      </c>
      <c r="W237" s="178" t="str">
        <f>IF(TRIM(upload!$A237)="", "", upload!W237)</f>
        <v/>
      </c>
      <c r="X237" s="178" t="str">
        <f>IF(TRIM(upload!$A237)="", "", upload!X237)</f>
        <v/>
      </c>
      <c r="Y237" s="178" t="str">
        <f>IF(TRIM(upload!$A237)="", "", upload!Y237)</f>
        <v/>
      </c>
      <c r="Z237" s="178" t="str">
        <f>IF(TRIM(upload!$A237)="", "", upload!Z237)</f>
        <v/>
      </c>
      <c r="AA237" s="178" t="str">
        <f>IF(TRIM(upload!$A237)="", "", upload!AA237)</f>
        <v/>
      </c>
      <c r="AB237" s="178" t="str">
        <f>IF(TRIM(upload!$A237)="", "", upload!AB237)</f>
        <v/>
      </c>
      <c r="AC237" s="178" t="str">
        <f>IF(TRIM(upload!$A237)="", "", upload!AC237)</f>
        <v/>
      </c>
      <c r="AD237" s="178" t="str">
        <f>IF(TRIM(upload!$A237)="", "", upload!AD237)</f>
        <v/>
      </c>
      <c r="AE237" s="178" t="str">
        <f>IF(TRIM(upload!$A237)="", "", upload!AE237)</f>
        <v/>
      </c>
      <c r="AF237" s="178" t="str">
        <f>IF(TRIM(upload!$A237)="", "", upload!AF237)</f>
        <v/>
      </c>
      <c r="AG237" s="178" t="str">
        <f>IF(TRIM(upload!$A237)="", "", upload!AG237)</f>
        <v/>
      </c>
      <c r="AH237" s="178" t="str">
        <f>IF(TRIM(upload!$A237)="", "", upload!AH237)</f>
        <v/>
      </c>
      <c r="AI237" s="178" t="str">
        <f>IF(TRIM(upload!$A237)="", "", upload!AI237)</f>
        <v/>
      </c>
      <c r="AJ237" s="178" t="str">
        <f>IF(TRIM(upload!$A237)="", "", upload!AJ237)</f>
        <v/>
      </c>
      <c r="AK237" s="178" t="str">
        <f>IF(TRIM(upload!$A237)="", "", upload!AK237)</f>
        <v/>
      </c>
      <c r="AL237" s="178" t="str">
        <f>IF(TRIM(upload!$A237)="", "", upload!AL237)</f>
        <v/>
      </c>
      <c r="AM237" s="178" t="str">
        <f>IF(TRIM(upload!$A237)="", "", upload!AM237)</f>
        <v/>
      </c>
      <c r="AN237" s="178" t="str">
        <f>IF(TRIM(upload!$A237)="", "", upload!AN237)</f>
        <v/>
      </c>
      <c r="AO237" s="178" t="str">
        <f>IF(TRIM(upload!$A237)="", "", upload!AO237)</f>
        <v/>
      </c>
      <c r="AP237" s="178" t="str">
        <f>IF(TRIM(upload!$A237)="", "", upload!AP237)</f>
        <v/>
      </c>
      <c r="AQ237" s="178" t="str">
        <f>IF(TRIM(upload!$A237)="", "", upload!AQ237)</f>
        <v/>
      </c>
      <c r="AR237" s="178" t="str">
        <f>IF(TRIM(upload!$A237)="", "", upload!AR237)</f>
        <v/>
      </c>
      <c r="AS237" s="178" t="str">
        <f>IF(TRIM(upload!$A237)="", "", upload!AS237)</f>
        <v/>
      </c>
      <c r="AT237" s="178" t="str">
        <f>IF(TRIM(upload!$A237)="", "", upload!AT237)</f>
        <v/>
      </c>
      <c r="AU237" s="178" t="str">
        <f>IF(TRIM(upload!$A237)="", "", upload!AU237)</f>
        <v/>
      </c>
      <c r="AV237" s="178" t="str">
        <f>IF(TRIM(upload!$A237)="", "", upload!AV237)</f>
        <v/>
      </c>
      <c r="AW237" s="178" t="str">
        <f>IF(TRIM(upload!$A237)="", "", upload!AW237)</f>
        <v/>
      </c>
      <c r="AX237" s="178" t="str">
        <f>IF(TRIM(upload!$A237)="", "", upload!AX237)</f>
        <v/>
      </c>
      <c r="AY237" s="178" t="str">
        <f>IF(TRIM(upload!$A237)="", "", upload!AY237)</f>
        <v/>
      </c>
      <c r="AZ237" s="178" t="str">
        <f>IF(TRIM(upload!$A237)="", "", upload!AZ237)</f>
        <v/>
      </c>
      <c r="BA237" s="178" t="str">
        <f>IF(TRIM(upload!$A237)="", "", upload!BA237)</f>
        <v/>
      </c>
      <c r="BB237" s="178" t="str">
        <f>IF(TRIM(upload!$A237)="", "", upload!BB237)</f>
        <v/>
      </c>
      <c r="BC237" s="178" t="str">
        <f>IF(TRIM(upload!$A237)="", "", upload!BC237)</f>
        <v/>
      </c>
      <c r="BD237" s="178" t="str">
        <f>IF(TRIM(upload!$A237)="", "", upload!BD237)</f>
        <v/>
      </c>
      <c r="BE237" s="178" t="str">
        <f>IF(TRIM(upload!$A237)="", "", upload!BE237)</f>
        <v/>
      </c>
      <c r="BF237" s="178" t="str">
        <f>IF(TRIM(upload!$A237)="", "", upload!BF237)</f>
        <v/>
      </c>
      <c r="BG237" s="178" t="str">
        <f>IF(TRIM(upload!$A237)="", "", upload!BG237)</f>
        <v/>
      </c>
      <c r="BH237" s="178" t="str">
        <f>IF(TRIM(upload!$A237)="", "", upload!BH237)</f>
        <v/>
      </c>
      <c r="BI237" s="178" t="str">
        <f>IF(TRIM(upload!$A237)="", "", upload!BI237)</f>
        <v/>
      </c>
      <c r="BJ237" s="178" t="str">
        <f>IF(TRIM(upload!$A237)="", "", upload!BJ237)</f>
        <v/>
      </c>
      <c r="BK237" s="178" t="str">
        <f>IF(TRIM(upload!$A237)="", "", upload!BK237)</f>
        <v/>
      </c>
      <c r="BL237" s="178" t="str">
        <f>IF(TRIM(upload!$A237)="", "", upload!BL237)</f>
        <v/>
      </c>
      <c r="BM237" s="178" t="str">
        <f>IF(TRIM(upload!$A237)="", "", upload!BM237)</f>
        <v/>
      </c>
      <c r="BN237" s="178" t="str">
        <f>IF(TRIM(upload!$A237)="", "", upload!BN237)</f>
        <v/>
      </c>
      <c r="BO237" s="178" t="str">
        <f>IF(TRIM(upload!$A237)="", "", upload!BO237)</f>
        <v/>
      </c>
      <c r="BP237" s="178" t="str">
        <f>IF(TRIM(upload!$A237)="", "", upload!BP237)</f>
        <v/>
      </c>
      <c r="BQ237" s="84"/>
      <c r="BR237" s="84">
        <f>IF(upload!$A237&lt;&gt;"", upload!BR237, "")</f>
        <v>0</v>
      </c>
    </row>
    <row r="238" spans="1:70">
      <c r="A238" s="188" t="str">
        <f>IF(upload!$A238&lt;&gt;"", upload!A238, "")</f>
        <v xml:space="preserve">      </v>
      </c>
      <c r="B238" s="178" t="str">
        <f>IF(TRIM(upload!$A238)="", "", upload!B238)</f>
        <v/>
      </c>
      <c r="C238" s="178" t="str">
        <f>IF(TRIM(upload!$A238)="", "", upload!C238)</f>
        <v/>
      </c>
      <c r="D238" s="178" t="str">
        <f>IF(TRIM(upload!$A238)="", "", upload!D238)</f>
        <v/>
      </c>
      <c r="E238" s="178" t="str">
        <f>IF(TRIM(upload!$A238)="", "", upload!E238)</f>
        <v/>
      </c>
      <c r="F238" s="178" t="str">
        <f>IF(TRIM(upload!$A238)="", "", upload!F238)</f>
        <v/>
      </c>
      <c r="G238" s="178" t="str">
        <f>IF(TRIM(upload!$A238)="", "", upload!G238)</f>
        <v/>
      </c>
      <c r="H238" s="178" t="str">
        <f>IF(TRIM(upload!$A238)="", "", upload!H238)</f>
        <v/>
      </c>
      <c r="I238" s="178" t="str">
        <f>IF(TRIM(upload!$A238)="", "", upload!I238)</f>
        <v/>
      </c>
      <c r="J238" s="178" t="str">
        <f>IF(TRIM(upload!$A238)="", "", upload!J238)</f>
        <v/>
      </c>
      <c r="K238" s="178" t="str">
        <f>IF(TRIM(upload!$A238)="", "", upload!K238)</f>
        <v/>
      </c>
      <c r="L238" s="178" t="str">
        <f>IF(TRIM(upload!$A238)="", "", upload!L238)</f>
        <v/>
      </c>
      <c r="M238" s="178" t="str">
        <f>IF(TRIM(upload!$A238)="", "", upload!M238)</f>
        <v/>
      </c>
      <c r="N238" s="178" t="str">
        <f>IF(TRIM(upload!$A238)="", "", upload!N238)</f>
        <v/>
      </c>
      <c r="O238" s="178" t="str">
        <f>IF(TRIM(upload!$A238)="", "", upload!O238)</f>
        <v/>
      </c>
      <c r="P238" s="178" t="str">
        <f>IF(TRIM(upload!$A238)="", "", upload!P238)</f>
        <v/>
      </c>
      <c r="Q238" s="178" t="str">
        <f>IF(TRIM(upload!$A238)="", "", upload!Q238)</f>
        <v/>
      </c>
      <c r="R238" s="178" t="str">
        <f>IF(TRIM(upload!$A238)="", "", upload!R238)</f>
        <v/>
      </c>
      <c r="S238" s="178" t="str">
        <f>IF(TRIM(upload!$A238)="", "", upload!S238)</f>
        <v/>
      </c>
      <c r="T238" s="178" t="str">
        <f>IF(TRIM(upload!$A238)="", "", upload!T238)</f>
        <v/>
      </c>
      <c r="U238" s="178" t="str">
        <f>IF(TRIM(upload!$A238)="", "", upload!U238)</f>
        <v/>
      </c>
      <c r="V238" s="178" t="str">
        <f>IF(TRIM(upload!$A238)="", "", upload!V238)</f>
        <v/>
      </c>
      <c r="W238" s="178" t="str">
        <f>IF(TRIM(upload!$A238)="", "", upload!W238)</f>
        <v/>
      </c>
      <c r="X238" s="178" t="str">
        <f>IF(TRIM(upload!$A238)="", "", upload!X238)</f>
        <v/>
      </c>
      <c r="Y238" s="178" t="str">
        <f>IF(TRIM(upload!$A238)="", "", upload!Y238)</f>
        <v/>
      </c>
      <c r="Z238" s="178" t="str">
        <f>IF(TRIM(upload!$A238)="", "", upload!Z238)</f>
        <v/>
      </c>
      <c r="AA238" s="178" t="str">
        <f>IF(TRIM(upload!$A238)="", "", upload!AA238)</f>
        <v/>
      </c>
      <c r="AB238" s="178" t="str">
        <f>IF(TRIM(upload!$A238)="", "", upload!AB238)</f>
        <v/>
      </c>
      <c r="AC238" s="178" t="str">
        <f>IF(TRIM(upload!$A238)="", "", upload!AC238)</f>
        <v/>
      </c>
      <c r="AD238" s="178" t="str">
        <f>IF(TRIM(upload!$A238)="", "", upload!AD238)</f>
        <v/>
      </c>
      <c r="AE238" s="178" t="str">
        <f>IF(TRIM(upload!$A238)="", "", upload!AE238)</f>
        <v/>
      </c>
      <c r="AF238" s="178" t="str">
        <f>IF(TRIM(upload!$A238)="", "", upload!AF238)</f>
        <v/>
      </c>
      <c r="AG238" s="178" t="str">
        <f>IF(TRIM(upload!$A238)="", "", upload!AG238)</f>
        <v/>
      </c>
      <c r="AH238" s="178" t="str">
        <f>IF(TRIM(upload!$A238)="", "", upload!AH238)</f>
        <v/>
      </c>
      <c r="AI238" s="178" t="str">
        <f>IF(TRIM(upload!$A238)="", "", upload!AI238)</f>
        <v/>
      </c>
      <c r="AJ238" s="178" t="str">
        <f>IF(TRIM(upload!$A238)="", "", upload!AJ238)</f>
        <v/>
      </c>
      <c r="AK238" s="178" t="str">
        <f>IF(TRIM(upload!$A238)="", "", upload!AK238)</f>
        <v/>
      </c>
      <c r="AL238" s="178" t="str">
        <f>IF(TRIM(upload!$A238)="", "", upload!AL238)</f>
        <v/>
      </c>
      <c r="AM238" s="178" t="str">
        <f>IF(TRIM(upload!$A238)="", "", upload!AM238)</f>
        <v/>
      </c>
      <c r="AN238" s="178" t="str">
        <f>IF(TRIM(upload!$A238)="", "", upload!AN238)</f>
        <v/>
      </c>
      <c r="AO238" s="178" t="str">
        <f>IF(TRIM(upload!$A238)="", "", upload!AO238)</f>
        <v/>
      </c>
      <c r="AP238" s="178" t="str">
        <f>IF(TRIM(upload!$A238)="", "", upload!AP238)</f>
        <v/>
      </c>
      <c r="AQ238" s="178" t="str">
        <f>IF(TRIM(upload!$A238)="", "", upload!AQ238)</f>
        <v/>
      </c>
      <c r="AR238" s="178" t="str">
        <f>IF(TRIM(upload!$A238)="", "", upload!AR238)</f>
        <v/>
      </c>
      <c r="AS238" s="178" t="str">
        <f>IF(TRIM(upload!$A238)="", "", upload!AS238)</f>
        <v/>
      </c>
      <c r="AT238" s="178" t="str">
        <f>IF(TRIM(upload!$A238)="", "", upload!AT238)</f>
        <v/>
      </c>
      <c r="AU238" s="178" t="str">
        <f>IF(TRIM(upload!$A238)="", "", upload!AU238)</f>
        <v/>
      </c>
      <c r="AV238" s="178" t="str">
        <f>IF(TRIM(upload!$A238)="", "", upload!AV238)</f>
        <v/>
      </c>
      <c r="AW238" s="178" t="str">
        <f>IF(TRIM(upload!$A238)="", "", upload!AW238)</f>
        <v/>
      </c>
      <c r="AX238" s="178" t="str">
        <f>IF(TRIM(upload!$A238)="", "", upload!AX238)</f>
        <v/>
      </c>
      <c r="AY238" s="178" t="str">
        <f>IF(TRIM(upload!$A238)="", "", upload!AY238)</f>
        <v/>
      </c>
      <c r="AZ238" s="178" t="str">
        <f>IF(TRIM(upload!$A238)="", "", upload!AZ238)</f>
        <v/>
      </c>
      <c r="BA238" s="178" t="str">
        <f>IF(TRIM(upload!$A238)="", "", upload!BA238)</f>
        <v/>
      </c>
      <c r="BB238" s="178" t="str">
        <f>IF(TRIM(upload!$A238)="", "", upload!BB238)</f>
        <v/>
      </c>
      <c r="BC238" s="178" t="str">
        <f>IF(TRIM(upload!$A238)="", "", upload!BC238)</f>
        <v/>
      </c>
      <c r="BD238" s="178" t="str">
        <f>IF(TRIM(upload!$A238)="", "", upload!BD238)</f>
        <v/>
      </c>
      <c r="BE238" s="178" t="str">
        <f>IF(TRIM(upload!$A238)="", "", upload!BE238)</f>
        <v/>
      </c>
      <c r="BF238" s="178" t="str">
        <f>IF(TRIM(upload!$A238)="", "", upload!BF238)</f>
        <v/>
      </c>
      <c r="BG238" s="178" t="str">
        <f>IF(TRIM(upload!$A238)="", "", upload!BG238)</f>
        <v/>
      </c>
      <c r="BH238" s="178" t="str">
        <f>IF(TRIM(upload!$A238)="", "", upload!BH238)</f>
        <v/>
      </c>
      <c r="BI238" s="178" t="str">
        <f>IF(TRIM(upload!$A238)="", "", upload!BI238)</f>
        <v/>
      </c>
      <c r="BJ238" s="178" t="str">
        <f>IF(TRIM(upload!$A238)="", "", upload!BJ238)</f>
        <v/>
      </c>
      <c r="BK238" s="178" t="str">
        <f>IF(TRIM(upload!$A238)="", "", upload!BK238)</f>
        <v/>
      </c>
      <c r="BL238" s="178" t="str">
        <f>IF(TRIM(upload!$A238)="", "", upload!BL238)</f>
        <v/>
      </c>
      <c r="BM238" s="178" t="str">
        <f>IF(TRIM(upload!$A238)="", "", upload!BM238)</f>
        <v/>
      </c>
      <c r="BN238" s="178" t="str">
        <f>IF(TRIM(upload!$A238)="", "", upload!BN238)</f>
        <v/>
      </c>
      <c r="BO238" s="178" t="str">
        <f>IF(TRIM(upload!$A238)="", "", upload!BO238)</f>
        <v/>
      </c>
      <c r="BP238" s="178" t="str">
        <f>IF(TRIM(upload!$A238)="", "", upload!BP238)</f>
        <v/>
      </c>
      <c r="BQ238" s="84"/>
      <c r="BR238" s="84">
        <f>IF(upload!$A238&lt;&gt;"", upload!BR238, "")</f>
        <v>0</v>
      </c>
    </row>
    <row r="239" spans="1:70">
      <c r="A239" s="188" t="str">
        <f>IF(upload!$A239&lt;&gt;"", upload!A239, "")</f>
        <v xml:space="preserve">      </v>
      </c>
      <c r="B239" s="178" t="str">
        <f>IF(TRIM(upload!$A239)="", "", upload!B239)</f>
        <v/>
      </c>
      <c r="C239" s="178" t="str">
        <f>IF(TRIM(upload!$A239)="", "", upload!C239)</f>
        <v/>
      </c>
      <c r="D239" s="178" t="str">
        <f>IF(TRIM(upload!$A239)="", "", upload!D239)</f>
        <v/>
      </c>
      <c r="E239" s="178" t="str">
        <f>IF(TRIM(upload!$A239)="", "", upload!E239)</f>
        <v/>
      </c>
      <c r="F239" s="178" t="str">
        <f>IF(TRIM(upload!$A239)="", "", upload!F239)</f>
        <v/>
      </c>
      <c r="G239" s="178" t="str">
        <f>IF(TRIM(upload!$A239)="", "", upload!G239)</f>
        <v/>
      </c>
      <c r="H239" s="178" t="str">
        <f>IF(TRIM(upload!$A239)="", "", upload!H239)</f>
        <v/>
      </c>
      <c r="I239" s="178" t="str">
        <f>IF(TRIM(upload!$A239)="", "", upload!I239)</f>
        <v/>
      </c>
      <c r="J239" s="178" t="str">
        <f>IF(TRIM(upload!$A239)="", "", upload!J239)</f>
        <v/>
      </c>
      <c r="K239" s="178" t="str">
        <f>IF(TRIM(upload!$A239)="", "", upload!K239)</f>
        <v/>
      </c>
      <c r="L239" s="178" t="str">
        <f>IF(TRIM(upload!$A239)="", "", upload!L239)</f>
        <v/>
      </c>
      <c r="M239" s="178" t="str">
        <f>IF(TRIM(upload!$A239)="", "", upload!M239)</f>
        <v/>
      </c>
      <c r="N239" s="178" t="str">
        <f>IF(TRIM(upload!$A239)="", "", upload!N239)</f>
        <v/>
      </c>
      <c r="O239" s="178" t="str">
        <f>IF(TRIM(upload!$A239)="", "", upload!O239)</f>
        <v/>
      </c>
      <c r="P239" s="178" t="str">
        <f>IF(TRIM(upload!$A239)="", "", upload!P239)</f>
        <v/>
      </c>
      <c r="Q239" s="178" t="str">
        <f>IF(TRIM(upload!$A239)="", "", upload!Q239)</f>
        <v/>
      </c>
      <c r="R239" s="178" t="str">
        <f>IF(TRIM(upload!$A239)="", "", upload!R239)</f>
        <v/>
      </c>
      <c r="S239" s="178" t="str">
        <f>IF(TRIM(upload!$A239)="", "", upload!S239)</f>
        <v/>
      </c>
      <c r="T239" s="178" t="str">
        <f>IF(TRIM(upload!$A239)="", "", upload!T239)</f>
        <v/>
      </c>
      <c r="U239" s="178" t="str">
        <f>IF(TRIM(upload!$A239)="", "", upload!U239)</f>
        <v/>
      </c>
      <c r="V239" s="178" t="str">
        <f>IF(TRIM(upload!$A239)="", "", upload!V239)</f>
        <v/>
      </c>
      <c r="W239" s="178" t="str">
        <f>IF(TRIM(upload!$A239)="", "", upload!W239)</f>
        <v/>
      </c>
      <c r="X239" s="178" t="str">
        <f>IF(TRIM(upload!$A239)="", "", upload!X239)</f>
        <v/>
      </c>
      <c r="Y239" s="178" t="str">
        <f>IF(TRIM(upload!$A239)="", "", upload!Y239)</f>
        <v/>
      </c>
      <c r="Z239" s="178" t="str">
        <f>IF(TRIM(upload!$A239)="", "", upload!Z239)</f>
        <v/>
      </c>
      <c r="AA239" s="178" t="str">
        <f>IF(TRIM(upload!$A239)="", "", upload!AA239)</f>
        <v/>
      </c>
      <c r="AB239" s="178" t="str">
        <f>IF(TRIM(upload!$A239)="", "", upload!AB239)</f>
        <v/>
      </c>
      <c r="AC239" s="178" t="str">
        <f>IF(TRIM(upload!$A239)="", "", upload!AC239)</f>
        <v/>
      </c>
      <c r="AD239" s="178" t="str">
        <f>IF(TRIM(upload!$A239)="", "", upload!AD239)</f>
        <v/>
      </c>
      <c r="AE239" s="178" t="str">
        <f>IF(TRIM(upload!$A239)="", "", upload!AE239)</f>
        <v/>
      </c>
      <c r="AF239" s="178" t="str">
        <f>IF(TRIM(upload!$A239)="", "", upload!AF239)</f>
        <v/>
      </c>
      <c r="AG239" s="178" t="str">
        <f>IF(TRIM(upload!$A239)="", "", upload!AG239)</f>
        <v/>
      </c>
      <c r="AH239" s="178" t="str">
        <f>IF(TRIM(upload!$A239)="", "", upload!AH239)</f>
        <v/>
      </c>
      <c r="AI239" s="178" t="str">
        <f>IF(TRIM(upload!$A239)="", "", upload!AI239)</f>
        <v/>
      </c>
      <c r="AJ239" s="178" t="str">
        <f>IF(TRIM(upload!$A239)="", "", upload!AJ239)</f>
        <v/>
      </c>
      <c r="AK239" s="178" t="str">
        <f>IF(TRIM(upload!$A239)="", "", upload!AK239)</f>
        <v/>
      </c>
      <c r="AL239" s="178" t="str">
        <f>IF(TRIM(upload!$A239)="", "", upload!AL239)</f>
        <v/>
      </c>
      <c r="AM239" s="178" t="str">
        <f>IF(TRIM(upload!$A239)="", "", upload!AM239)</f>
        <v/>
      </c>
      <c r="AN239" s="178" t="str">
        <f>IF(TRIM(upload!$A239)="", "", upload!AN239)</f>
        <v/>
      </c>
      <c r="AO239" s="178" t="str">
        <f>IF(TRIM(upload!$A239)="", "", upload!AO239)</f>
        <v/>
      </c>
      <c r="AP239" s="178" t="str">
        <f>IF(TRIM(upload!$A239)="", "", upload!AP239)</f>
        <v/>
      </c>
      <c r="AQ239" s="178" t="str">
        <f>IF(TRIM(upload!$A239)="", "", upload!AQ239)</f>
        <v/>
      </c>
      <c r="AR239" s="178" t="str">
        <f>IF(TRIM(upload!$A239)="", "", upload!AR239)</f>
        <v/>
      </c>
      <c r="AS239" s="178" t="str">
        <f>IF(TRIM(upload!$A239)="", "", upload!AS239)</f>
        <v/>
      </c>
      <c r="AT239" s="178" t="str">
        <f>IF(TRIM(upload!$A239)="", "", upload!AT239)</f>
        <v/>
      </c>
      <c r="AU239" s="178" t="str">
        <f>IF(TRIM(upload!$A239)="", "", upload!AU239)</f>
        <v/>
      </c>
      <c r="AV239" s="178" t="str">
        <f>IF(TRIM(upload!$A239)="", "", upload!AV239)</f>
        <v/>
      </c>
      <c r="AW239" s="178" t="str">
        <f>IF(TRIM(upload!$A239)="", "", upload!AW239)</f>
        <v/>
      </c>
      <c r="AX239" s="178" t="str">
        <f>IF(TRIM(upload!$A239)="", "", upload!AX239)</f>
        <v/>
      </c>
      <c r="AY239" s="178" t="str">
        <f>IF(TRIM(upload!$A239)="", "", upload!AY239)</f>
        <v/>
      </c>
      <c r="AZ239" s="178" t="str">
        <f>IF(TRIM(upload!$A239)="", "", upload!AZ239)</f>
        <v/>
      </c>
      <c r="BA239" s="178" t="str">
        <f>IF(TRIM(upload!$A239)="", "", upload!BA239)</f>
        <v/>
      </c>
      <c r="BB239" s="178" t="str">
        <f>IF(TRIM(upload!$A239)="", "", upload!BB239)</f>
        <v/>
      </c>
      <c r="BC239" s="178" t="str">
        <f>IF(TRIM(upload!$A239)="", "", upload!BC239)</f>
        <v/>
      </c>
      <c r="BD239" s="178" t="str">
        <f>IF(TRIM(upload!$A239)="", "", upload!BD239)</f>
        <v/>
      </c>
      <c r="BE239" s="178" t="str">
        <f>IF(TRIM(upload!$A239)="", "", upload!BE239)</f>
        <v/>
      </c>
      <c r="BF239" s="178" t="str">
        <f>IF(TRIM(upload!$A239)="", "", upload!BF239)</f>
        <v/>
      </c>
      <c r="BG239" s="178" t="str">
        <f>IF(TRIM(upload!$A239)="", "", upload!BG239)</f>
        <v/>
      </c>
      <c r="BH239" s="178" t="str">
        <f>IF(TRIM(upload!$A239)="", "", upload!BH239)</f>
        <v/>
      </c>
      <c r="BI239" s="178" t="str">
        <f>IF(TRIM(upload!$A239)="", "", upload!BI239)</f>
        <v/>
      </c>
      <c r="BJ239" s="178" t="str">
        <f>IF(TRIM(upload!$A239)="", "", upload!BJ239)</f>
        <v/>
      </c>
      <c r="BK239" s="178" t="str">
        <f>IF(TRIM(upload!$A239)="", "", upload!BK239)</f>
        <v/>
      </c>
      <c r="BL239" s="178" t="str">
        <f>IF(TRIM(upload!$A239)="", "", upload!BL239)</f>
        <v/>
      </c>
      <c r="BM239" s="178" t="str">
        <f>IF(TRIM(upload!$A239)="", "", upload!BM239)</f>
        <v/>
      </c>
      <c r="BN239" s="178" t="str">
        <f>IF(TRIM(upload!$A239)="", "", upload!BN239)</f>
        <v/>
      </c>
      <c r="BO239" s="178" t="str">
        <f>IF(TRIM(upload!$A239)="", "", upload!BO239)</f>
        <v/>
      </c>
      <c r="BP239" s="178" t="str">
        <f>IF(TRIM(upload!$A239)="", "", upload!BP239)</f>
        <v/>
      </c>
      <c r="BQ239" s="84"/>
      <c r="BR239" s="84">
        <f>IF(upload!$A239&lt;&gt;"", upload!BR239, "")</f>
        <v>0</v>
      </c>
    </row>
    <row r="240" spans="1:70">
      <c r="A240" s="188" t="str">
        <f>IF(upload!$A240&lt;&gt;"", upload!A240, "")</f>
        <v xml:space="preserve">      </v>
      </c>
      <c r="B240" s="178" t="str">
        <f>IF(TRIM(upload!$A240)="", "", upload!B240)</f>
        <v/>
      </c>
      <c r="C240" s="178" t="str">
        <f>IF(TRIM(upload!$A240)="", "", upload!C240)</f>
        <v/>
      </c>
      <c r="D240" s="178" t="str">
        <f>IF(TRIM(upload!$A240)="", "", upload!D240)</f>
        <v/>
      </c>
      <c r="E240" s="178" t="str">
        <f>IF(TRIM(upload!$A240)="", "", upload!E240)</f>
        <v/>
      </c>
      <c r="F240" s="178" t="str">
        <f>IF(TRIM(upload!$A240)="", "", upload!F240)</f>
        <v/>
      </c>
      <c r="G240" s="178" t="str">
        <f>IF(TRIM(upload!$A240)="", "", upload!G240)</f>
        <v/>
      </c>
      <c r="H240" s="178" t="str">
        <f>IF(TRIM(upload!$A240)="", "", upload!H240)</f>
        <v/>
      </c>
      <c r="I240" s="178" t="str">
        <f>IF(TRIM(upload!$A240)="", "", upload!I240)</f>
        <v/>
      </c>
      <c r="J240" s="178" t="str">
        <f>IF(TRIM(upload!$A240)="", "", upload!J240)</f>
        <v/>
      </c>
      <c r="K240" s="178" t="str">
        <f>IF(TRIM(upload!$A240)="", "", upload!K240)</f>
        <v/>
      </c>
      <c r="L240" s="178" t="str">
        <f>IF(TRIM(upload!$A240)="", "", upload!L240)</f>
        <v/>
      </c>
      <c r="M240" s="178" t="str">
        <f>IF(TRIM(upload!$A240)="", "", upload!M240)</f>
        <v/>
      </c>
      <c r="N240" s="178" t="str">
        <f>IF(TRIM(upload!$A240)="", "", upload!N240)</f>
        <v/>
      </c>
      <c r="O240" s="178" t="str">
        <f>IF(TRIM(upload!$A240)="", "", upload!O240)</f>
        <v/>
      </c>
      <c r="P240" s="178" t="str">
        <f>IF(TRIM(upload!$A240)="", "", upload!P240)</f>
        <v/>
      </c>
      <c r="Q240" s="178" t="str">
        <f>IF(TRIM(upload!$A240)="", "", upload!Q240)</f>
        <v/>
      </c>
      <c r="R240" s="178" t="str">
        <f>IF(TRIM(upload!$A240)="", "", upload!R240)</f>
        <v/>
      </c>
      <c r="S240" s="178" t="str">
        <f>IF(TRIM(upload!$A240)="", "", upload!S240)</f>
        <v/>
      </c>
      <c r="T240" s="178" t="str">
        <f>IF(TRIM(upload!$A240)="", "", upload!T240)</f>
        <v/>
      </c>
      <c r="U240" s="178" t="str">
        <f>IF(TRIM(upload!$A240)="", "", upload!U240)</f>
        <v/>
      </c>
      <c r="V240" s="178" t="str">
        <f>IF(TRIM(upload!$A240)="", "", upload!V240)</f>
        <v/>
      </c>
      <c r="W240" s="178" t="str">
        <f>IF(TRIM(upload!$A240)="", "", upload!W240)</f>
        <v/>
      </c>
      <c r="X240" s="178" t="str">
        <f>IF(TRIM(upload!$A240)="", "", upload!X240)</f>
        <v/>
      </c>
      <c r="Y240" s="178" t="str">
        <f>IF(TRIM(upload!$A240)="", "", upload!Y240)</f>
        <v/>
      </c>
      <c r="Z240" s="178" t="str">
        <f>IF(TRIM(upload!$A240)="", "", upload!Z240)</f>
        <v/>
      </c>
      <c r="AA240" s="178" t="str">
        <f>IF(TRIM(upload!$A240)="", "", upload!AA240)</f>
        <v/>
      </c>
      <c r="AB240" s="178" t="str">
        <f>IF(TRIM(upload!$A240)="", "", upload!AB240)</f>
        <v/>
      </c>
      <c r="AC240" s="178" t="str">
        <f>IF(TRIM(upload!$A240)="", "", upload!AC240)</f>
        <v/>
      </c>
      <c r="AD240" s="178" t="str">
        <f>IF(TRIM(upload!$A240)="", "", upload!AD240)</f>
        <v/>
      </c>
      <c r="AE240" s="178" t="str">
        <f>IF(TRIM(upload!$A240)="", "", upload!AE240)</f>
        <v/>
      </c>
      <c r="AF240" s="178" t="str">
        <f>IF(TRIM(upload!$A240)="", "", upload!AF240)</f>
        <v/>
      </c>
      <c r="AG240" s="178" t="str">
        <f>IF(TRIM(upload!$A240)="", "", upload!AG240)</f>
        <v/>
      </c>
      <c r="AH240" s="178" t="str">
        <f>IF(TRIM(upload!$A240)="", "", upload!AH240)</f>
        <v/>
      </c>
      <c r="AI240" s="178" t="str">
        <f>IF(TRIM(upload!$A240)="", "", upload!AI240)</f>
        <v/>
      </c>
      <c r="AJ240" s="178" t="str">
        <f>IF(TRIM(upload!$A240)="", "", upload!AJ240)</f>
        <v/>
      </c>
      <c r="AK240" s="178" t="str">
        <f>IF(TRIM(upload!$A240)="", "", upload!AK240)</f>
        <v/>
      </c>
      <c r="AL240" s="178" t="str">
        <f>IF(TRIM(upload!$A240)="", "", upload!AL240)</f>
        <v/>
      </c>
      <c r="AM240" s="178" t="str">
        <f>IF(TRIM(upload!$A240)="", "", upload!AM240)</f>
        <v/>
      </c>
      <c r="AN240" s="178" t="str">
        <f>IF(TRIM(upload!$A240)="", "", upload!AN240)</f>
        <v/>
      </c>
      <c r="AO240" s="178" t="str">
        <f>IF(TRIM(upload!$A240)="", "", upload!AO240)</f>
        <v/>
      </c>
      <c r="AP240" s="178" t="str">
        <f>IF(TRIM(upload!$A240)="", "", upload!AP240)</f>
        <v/>
      </c>
      <c r="AQ240" s="178" t="str">
        <f>IF(TRIM(upload!$A240)="", "", upload!AQ240)</f>
        <v/>
      </c>
      <c r="AR240" s="178" t="str">
        <f>IF(TRIM(upload!$A240)="", "", upload!AR240)</f>
        <v/>
      </c>
      <c r="AS240" s="178" t="str">
        <f>IF(TRIM(upload!$A240)="", "", upload!AS240)</f>
        <v/>
      </c>
      <c r="AT240" s="178" t="str">
        <f>IF(TRIM(upload!$A240)="", "", upload!AT240)</f>
        <v/>
      </c>
      <c r="AU240" s="178" t="str">
        <f>IF(TRIM(upload!$A240)="", "", upload!AU240)</f>
        <v/>
      </c>
      <c r="AV240" s="178" t="str">
        <f>IF(TRIM(upload!$A240)="", "", upload!AV240)</f>
        <v/>
      </c>
      <c r="AW240" s="178" t="str">
        <f>IF(TRIM(upload!$A240)="", "", upload!AW240)</f>
        <v/>
      </c>
      <c r="AX240" s="178" t="str">
        <f>IF(TRIM(upload!$A240)="", "", upload!AX240)</f>
        <v/>
      </c>
      <c r="AY240" s="178" t="str">
        <f>IF(TRIM(upload!$A240)="", "", upload!AY240)</f>
        <v/>
      </c>
      <c r="AZ240" s="178" t="str">
        <f>IF(TRIM(upload!$A240)="", "", upload!AZ240)</f>
        <v/>
      </c>
      <c r="BA240" s="178" t="str">
        <f>IF(TRIM(upload!$A240)="", "", upload!BA240)</f>
        <v/>
      </c>
      <c r="BB240" s="178" t="str">
        <f>IF(TRIM(upload!$A240)="", "", upload!BB240)</f>
        <v/>
      </c>
      <c r="BC240" s="178" t="str">
        <f>IF(TRIM(upload!$A240)="", "", upload!BC240)</f>
        <v/>
      </c>
      <c r="BD240" s="178" t="str">
        <f>IF(TRIM(upload!$A240)="", "", upload!BD240)</f>
        <v/>
      </c>
      <c r="BE240" s="178" t="str">
        <f>IF(TRIM(upload!$A240)="", "", upload!BE240)</f>
        <v/>
      </c>
      <c r="BF240" s="178" t="str">
        <f>IF(TRIM(upload!$A240)="", "", upload!BF240)</f>
        <v/>
      </c>
      <c r="BG240" s="178" t="str">
        <f>IF(TRIM(upload!$A240)="", "", upload!BG240)</f>
        <v/>
      </c>
      <c r="BH240" s="178" t="str">
        <f>IF(TRIM(upload!$A240)="", "", upload!BH240)</f>
        <v/>
      </c>
      <c r="BI240" s="178" t="str">
        <f>IF(TRIM(upload!$A240)="", "", upload!BI240)</f>
        <v/>
      </c>
      <c r="BJ240" s="178" t="str">
        <f>IF(TRIM(upload!$A240)="", "", upload!BJ240)</f>
        <v/>
      </c>
      <c r="BK240" s="178" t="str">
        <f>IF(TRIM(upload!$A240)="", "", upload!BK240)</f>
        <v/>
      </c>
      <c r="BL240" s="178" t="str">
        <f>IF(TRIM(upload!$A240)="", "", upload!BL240)</f>
        <v/>
      </c>
      <c r="BM240" s="178" t="str">
        <f>IF(TRIM(upload!$A240)="", "", upload!BM240)</f>
        <v/>
      </c>
      <c r="BN240" s="178" t="str">
        <f>IF(TRIM(upload!$A240)="", "", upload!BN240)</f>
        <v/>
      </c>
      <c r="BO240" s="178" t="str">
        <f>IF(TRIM(upload!$A240)="", "", upload!BO240)</f>
        <v/>
      </c>
      <c r="BP240" s="178" t="str">
        <f>IF(TRIM(upload!$A240)="", "", upload!BP240)</f>
        <v/>
      </c>
      <c r="BQ240" s="84"/>
      <c r="BR240" s="84">
        <f>IF(upload!$A240&lt;&gt;"", upload!BR240, "")</f>
        <v>0</v>
      </c>
    </row>
    <row r="241" spans="1:70">
      <c r="A241" s="188" t="str">
        <f>IF(upload!$A241&lt;&gt;"", upload!A241, "")</f>
        <v xml:space="preserve">      </v>
      </c>
      <c r="B241" s="178" t="str">
        <f>IF(TRIM(upload!$A241)="", "", upload!B241)</f>
        <v/>
      </c>
      <c r="C241" s="178" t="str">
        <f>IF(TRIM(upload!$A241)="", "", upload!C241)</f>
        <v/>
      </c>
      <c r="D241" s="178" t="str">
        <f>IF(TRIM(upload!$A241)="", "", upload!D241)</f>
        <v/>
      </c>
      <c r="E241" s="178" t="str">
        <f>IF(TRIM(upload!$A241)="", "", upload!E241)</f>
        <v/>
      </c>
      <c r="F241" s="178" t="str">
        <f>IF(TRIM(upload!$A241)="", "", upload!F241)</f>
        <v/>
      </c>
      <c r="G241" s="178" t="str">
        <f>IF(TRIM(upload!$A241)="", "", upload!G241)</f>
        <v/>
      </c>
      <c r="H241" s="178" t="str">
        <f>IF(TRIM(upload!$A241)="", "", upload!H241)</f>
        <v/>
      </c>
      <c r="I241" s="178" t="str">
        <f>IF(TRIM(upload!$A241)="", "", upload!I241)</f>
        <v/>
      </c>
      <c r="J241" s="178" t="str">
        <f>IF(TRIM(upload!$A241)="", "", upload!J241)</f>
        <v/>
      </c>
      <c r="K241" s="178" t="str">
        <f>IF(TRIM(upload!$A241)="", "", upload!K241)</f>
        <v/>
      </c>
      <c r="L241" s="178" t="str">
        <f>IF(TRIM(upload!$A241)="", "", upload!L241)</f>
        <v/>
      </c>
      <c r="M241" s="178" t="str">
        <f>IF(TRIM(upload!$A241)="", "", upload!M241)</f>
        <v/>
      </c>
      <c r="N241" s="178" t="str">
        <f>IF(TRIM(upload!$A241)="", "", upload!N241)</f>
        <v/>
      </c>
      <c r="O241" s="178" t="str">
        <f>IF(TRIM(upload!$A241)="", "", upload!O241)</f>
        <v/>
      </c>
      <c r="P241" s="178" t="str">
        <f>IF(TRIM(upload!$A241)="", "", upload!P241)</f>
        <v/>
      </c>
      <c r="Q241" s="178" t="str">
        <f>IF(TRIM(upload!$A241)="", "", upload!Q241)</f>
        <v/>
      </c>
      <c r="R241" s="178" t="str">
        <f>IF(TRIM(upload!$A241)="", "", upload!R241)</f>
        <v/>
      </c>
      <c r="S241" s="178" t="str">
        <f>IF(TRIM(upload!$A241)="", "", upload!S241)</f>
        <v/>
      </c>
      <c r="T241" s="178" t="str">
        <f>IF(TRIM(upload!$A241)="", "", upload!T241)</f>
        <v/>
      </c>
      <c r="U241" s="178" t="str">
        <f>IF(TRIM(upload!$A241)="", "", upload!U241)</f>
        <v/>
      </c>
      <c r="V241" s="178" t="str">
        <f>IF(TRIM(upload!$A241)="", "", upload!V241)</f>
        <v/>
      </c>
      <c r="W241" s="178" t="str">
        <f>IF(TRIM(upload!$A241)="", "", upload!W241)</f>
        <v/>
      </c>
      <c r="X241" s="178" t="str">
        <f>IF(TRIM(upload!$A241)="", "", upload!X241)</f>
        <v/>
      </c>
      <c r="Y241" s="178" t="str">
        <f>IF(TRIM(upload!$A241)="", "", upload!Y241)</f>
        <v/>
      </c>
      <c r="Z241" s="178" t="str">
        <f>IF(TRIM(upload!$A241)="", "", upload!Z241)</f>
        <v/>
      </c>
      <c r="AA241" s="178" t="str">
        <f>IF(TRIM(upload!$A241)="", "", upload!AA241)</f>
        <v/>
      </c>
      <c r="AB241" s="178" t="str">
        <f>IF(TRIM(upload!$A241)="", "", upload!AB241)</f>
        <v/>
      </c>
      <c r="AC241" s="178" t="str">
        <f>IF(TRIM(upload!$A241)="", "", upload!AC241)</f>
        <v/>
      </c>
      <c r="AD241" s="178" t="str">
        <f>IF(TRIM(upload!$A241)="", "", upload!AD241)</f>
        <v/>
      </c>
      <c r="AE241" s="178" t="str">
        <f>IF(TRIM(upload!$A241)="", "", upload!AE241)</f>
        <v/>
      </c>
      <c r="AF241" s="178" t="str">
        <f>IF(TRIM(upload!$A241)="", "", upload!AF241)</f>
        <v/>
      </c>
      <c r="AG241" s="178" t="str">
        <f>IF(TRIM(upload!$A241)="", "", upload!AG241)</f>
        <v/>
      </c>
      <c r="AH241" s="178" t="str">
        <f>IF(TRIM(upload!$A241)="", "", upload!AH241)</f>
        <v/>
      </c>
      <c r="AI241" s="178" t="str">
        <f>IF(TRIM(upload!$A241)="", "", upload!AI241)</f>
        <v/>
      </c>
      <c r="AJ241" s="178" t="str">
        <f>IF(TRIM(upload!$A241)="", "", upload!AJ241)</f>
        <v/>
      </c>
      <c r="AK241" s="178" t="str">
        <f>IF(TRIM(upload!$A241)="", "", upload!AK241)</f>
        <v/>
      </c>
      <c r="AL241" s="178" t="str">
        <f>IF(TRIM(upload!$A241)="", "", upload!AL241)</f>
        <v/>
      </c>
      <c r="AM241" s="178" t="str">
        <f>IF(TRIM(upload!$A241)="", "", upload!AM241)</f>
        <v/>
      </c>
      <c r="AN241" s="178" t="str">
        <f>IF(TRIM(upload!$A241)="", "", upload!AN241)</f>
        <v/>
      </c>
      <c r="AO241" s="178" t="str">
        <f>IF(TRIM(upload!$A241)="", "", upload!AO241)</f>
        <v/>
      </c>
      <c r="AP241" s="178" t="str">
        <f>IF(TRIM(upload!$A241)="", "", upload!AP241)</f>
        <v/>
      </c>
      <c r="AQ241" s="178" t="str">
        <f>IF(TRIM(upload!$A241)="", "", upload!AQ241)</f>
        <v/>
      </c>
      <c r="AR241" s="178" t="str">
        <f>IF(TRIM(upload!$A241)="", "", upload!AR241)</f>
        <v/>
      </c>
      <c r="AS241" s="178" t="str">
        <f>IF(TRIM(upload!$A241)="", "", upload!AS241)</f>
        <v/>
      </c>
      <c r="AT241" s="178" t="str">
        <f>IF(TRIM(upload!$A241)="", "", upload!AT241)</f>
        <v/>
      </c>
      <c r="AU241" s="178" t="str">
        <f>IF(TRIM(upload!$A241)="", "", upload!AU241)</f>
        <v/>
      </c>
      <c r="AV241" s="178" t="str">
        <f>IF(TRIM(upload!$A241)="", "", upload!AV241)</f>
        <v/>
      </c>
      <c r="AW241" s="178" t="str">
        <f>IF(TRIM(upload!$A241)="", "", upload!AW241)</f>
        <v/>
      </c>
      <c r="AX241" s="178" t="str">
        <f>IF(TRIM(upload!$A241)="", "", upload!AX241)</f>
        <v/>
      </c>
      <c r="AY241" s="178" t="str">
        <f>IF(TRIM(upload!$A241)="", "", upload!AY241)</f>
        <v/>
      </c>
      <c r="AZ241" s="178" t="str">
        <f>IF(TRIM(upload!$A241)="", "", upload!AZ241)</f>
        <v/>
      </c>
      <c r="BA241" s="178" t="str">
        <f>IF(TRIM(upload!$A241)="", "", upload!BA241)</f>
        <v/>
      </c>
      <c r="BB241" s="178" t="str">
        <f>IF(TRIM(upload!$A241)="", "", upload!BB241)</f>
        <v/>
      </c>
      <c r="BC241" s="178" t="str">
        <f>IF(TRIM(upload!$A241)="", "", upload!BC241)</f>
        <v/>
      </c>
      <c r="BD241" s="178" t="str">
        <f>IF(TRIM(upload!$A241)="", "", upload!BD241)</f>
        <v/>
      </c>
      <c r="BE241" s="178" t="str">
        <f>IF(TRIM(upload!$A241)="", "", upload!BE241)</f>
        <v/>
      </c>
      <c r="BF241" s="178" t="str">
        <f>IF(TRIM(upload!$A241)="", "", upload!BF241)</f>
        <v/>
      </c>
      <c r="BG241" s="178" t="str">
        <f>IF(TRIM(upload!$A241)="", "", upload!BG241)</f>
        <v/>
      </c>
      <c r="BH241" s="178" t="str">
        <f>IF(TRIM(upload!$A241)="", "", upload!BH241)</f>
        <v/>
      </c>
      <c r="BI241" s="178" t="str">
        <f>IF(TRIM(upload!$A241)="", "", upload!BI241)</f>
        <v/>
      </c>
      <c r="BJ241" s="178" t="str">
        <f>IF(TRIM(upload!$A241)="", "", upload!BJ241)</f>
        <v/>
      </c>
      <c r="BK241" s="178" t="str">
        <f>IF(TRIM(upload!$A241)="", "", upload!BK241)</f>
        <v/>
      </c>
      <c r="BL241" s="178" t="str">
        <f>IF(TRIM(upload!$A241)="", "", upload!BL241)</f>
        <v/>
      </c>
      <c r="BM241" s="178" t="str">
        <f>IF(TRIM(upload!$A241)="", "", upload!BM241)</f>
        <v/>
      </c>
      <c r="BN241" s="178" t="str">
        <f>IF(TRIM(upload!$A241)="", "", upload!BN241)</f>
        <v/>
      </c>
      <c r="BO241" s="178" t="str">
        <f>IF(TRIM(upload!$A241)="", "", upload!BO241)</f>
        <v/>
      </c>
      <c r="BP241" s="178" t="str">
        <f>IF(TRIM(upload!$A241)="", "", upload!BP241)</f>
        <v/>
      </c>
      <c r="BQ241" s="84"/>
      <c r="BR241" s="84">
        <f>IF(upload!$A241&lt;&gt;"", upload!BR241, "")</f>
        <v>0</v>
      </c>
    </row>
    <row r="242" spans="1:70">
      <c r="A242" s="188" t="str">
        <f>IF(upload!$A242&lt;&gt;"", upload!A242, "")</f>
        <v xml:space="preserve">      </v>
      </c>
      <c r="B242" s="178" t="str">
        <f>IF(TRIM(upload!$A242)="", "", upload!B242)</f>
        <v/>
      </c>
      <c r="C242" s="178" t="str">
        <f>IF(TRIM(upload!$A242)="", "", upload!C242)</f>
        <v/>
      </c>
      <c r="D242" s="178" t="str">
        <f>IF(TRIM(upload!$A242)="", "", upload!D242)</f>
        <v/>
      </c>
      <c r="E242" s="178" t="str">
        <f>IF(TRIM(upload!$A242)="", "", upload!E242)</f>
        <v/>
      </c>
      <c r="F242" s="178" t="str">
        <f>IF(TRIM(upload!$A242)="", "", upload!F242)</f>
        <v/>
      </c>
      <c r="G242" s="178" t="str">
        <f>IF(TRIM(upload!$A242)="", "", upload!G242)</f>
        <v/>
      </c>
      <c r="H242" s="178" t="str">
        <f>IF(TRIM(upload!$A242)="", "", upload!H242)</f>
        <v/>
      </c>
      <c r="I242" s="178" t="str">
        <f>IF(TRIM(upload!$A242)="", "", upload!I242)</f>
        <v/>
      </c>
      <c r="J242" s="178" t="str">
        <f>IF(TRIM(upload!$A242)="", "", upload!J242)</f>
        <v/>
      </c>
      <c r="K242" s="178" t="str">
        <f>IF(TRIM(upload!$A242)="", "", upload!K242)</f>
        <v/>
      </c>
      <c r="L242" s="178" t="str">
        <f>IF(TRIM(upload!$A242)="", "", upload!L242)</f>
        <v/>
      </c>
      <c r="M242" s="178" t="str">
        <f>IF(TRIM(upload!$A242)="", "", upload!M242)</f>
        <v/>
      </c>
      <c r="N242" s="178" t="str">
        <f>IF(TRIM(upload!$A242)="", "", upload!N242)</f>
        <v/>
      </c>
      <c r="O242" s="178" t="str">
        <f>IF(TRIM(upload!$A242)="", "", upload!O242)</f>
        <v/>
      </c>
      <c r="P242" s="178" t="str">
        <f>IF(TRIM(upload!$A242)="", "", upload!P242)</f>
        <v/>
      </c>
      <c r="Q242" s="178" t="str">
        <f>IF(TRIM(upload!$A242)="", "", upload!Q242)</f>
        <v/>
      </c>
      <c r="R242" s="178" t="str">
        <f>IF(TRIM(upload!$A242)="", "", upload!R242)</f>
        <v/>
      </c>
      <c r="S242" s="178" t="str">
        <f>IF(TRIM(upload!$A242)="", "", upload!S242)</f>
        <v/>
      </c>
      <c r="T242" s="178" t="str">
        <f>IF(TRIM(upload!$A242)="", "", upload!T242)</f>
        <v/>
      </c>
      <c r="U242" s="178" t="str">
        <f>IF(TRIM(upload!$A242)="", "", upload!U242)</f>
        <v/>
      </c>
      <c r="V242" s="178" t="str">
        <f>IF(TRIM(upload!$A242)="", "", upload!V242)</f>
        <v/>
      </c>
      <c r="W242" s="178" t="str">
        <f>IF(TRIM(upload!$A242)="", "", upload!W242)</f>
        <v/>
      </c>
      <c r="X242" s="178" t="str">
        <f>IF(TRIM(upload!$A242)="", "", upload!X242)</f>
        <v/>
      </c>
      <c r="Y242" s="178" t="str">
        <f>IF(TRIM(upload!$A242)="", "", upload!Y242)</f>
        <v/>
      </c>
      <c r="Z242" s="178" t="str">
        <f>IF(TRIM(upload!$A242)="", "", upload!Z242)</f>
        <v/>
      </c>
      <c r="AA242" s="178" t="str">
        <f>IF(TRIM(upload!$A242)="", "", upload!AA242)</f>
        <v/>
      </c>
      <c r="AB242" s="178" t="str">
        <f>IF(TRIM(upload!$A242)="", "", upload!AB242)</f>
        <v/>
      </c>
      <c r="AC242" s="178" t="str">
        <f>IF(TRIM(upload!$A242)="", "", upload!AC242)</f>
        <v/>
      </c>
      <c r="AD242" s="178" t="str">
        <f>IF(TRIM(upload!$A242)="", "", upload!AD242)</f>
        <v/>
      </c>
      <c r="AE242" s="178" t="str">
        <f>IF(TRIM(upload!$A242)="", "", upload!AE242)</f>
        <v/>
      </c>
      <c r="AF242" s="178" t="str">
        <f>IF(TRIM(upload!$A242)="", "", upload!AF242)</f>
        <v/>
      </c>
      <c r="AG242" s="178" t="str">
        <f>IF(TRIM(upload!$A242)="", "", upload!AG242)</f>
        <v/>
      </c>
      <c r="AH242" s="178" t="str">
        <f>IF(TRIM(upload!$A242)="", "", upload!AH242)</f>
        <v/>
      </c>
      <c r="AI242" s="178" t="str">
        <f>IF(TRIM(upload!$A242)="", "", upload!AI242)</f>
        <v/>
      </c>
      <c r="AJ242" s="178" t="str">
        <f>IF(TRIM(upload!$A242)="", "", upload!AJ242)</f>
        <v/>
      </c>
      <c r="AK242" s="178" t="str">
        <f>IF(TRIM(upload!$A242)="", "", upload!AK242)</f>
        <v/>
      </c>
      <c r="AL242" s="178" t="str">
        <f>IF(TRIM(upload!$A242)="", "", upload!AL242)</f>
        <v/>
      </c>
      <c r="AM242" s="178" t="str">
        <f>IF(TRIM(upload!$A242)="", "", upload!AM242)</f>
        <v/>
      </c>
      <c r="AN242" s="178" t="str">
        <f>IF(TRIM(upload!$A242)="", "", upload!AN242)</f>
        <v/>
      </c>
      <c r="AO242" s="178" t="str">
        <f>IF(TRIM(upload!$A242)="", "", upload!AO242)</f>
        <v/>
      </c>
      <c r="AP242" s="178" t="str">
        <f>IF(TRIM(upload!$A242)="", "", upload!AP242)</f>
        <v/>
      </c>
      <c r="AQ242" s="178" t="str">
        <f>IF(TRIM(upload!$A242)="", "", upload!AQ242)</f>
        <v/>
      </c>
      <c r="AR242" s="178" t="str">
        <f>IF(TRIM(upload!$A242)="", "", upload!AR242)</f>
        <v/>
      </c>
      <c r="AS242" s="178" t="str">
        <f>IF(TRIM(upload!$A242)="", "", upload!AS242)</f>
        <v/>
      </c>
      <c r="AT242" s="178" t="str">
        <f>IF(TRIM(upload!$A242)="", "", upload!AT242)</f>
        <v/>
      </c>
      <c r="AU242" s="178" t="str">
        <f>IF(TRIM(upload!$A242)="", "", upload!AU242)</f>
        <v/>
      </c>
      <c r="AV242" s="178" t="str">
        <f>IF(TRIM(upload!$A242)="", "", upload!AV242)</f>
        <v/>
      </c>
      <c r="AW242" s="178" t="str">
        <f>IF(TRIM(upload!$A242)="", "", upload!AW242)</f>
        <v/>
      </c>
      <c r="AX242" s="178" t="str">
        <f>IF(TRIM(upload!$A242)="", "", upload!AX242)</f>
        <v/>
      </c>
      <c r="AY242" s="178" t="str">
        <f>IF(TRIM(upload!$A242)="", "", upload!AY242)</f>
        <v/>
      </c>
      <c r="AZ242" s="178" t="str">
        <f>IF(TRIM(upload!$A242)="", "", upload!AZ242)</f>
        <v/>
      </c>
      <c r="BA242" s="178" t="str">
        <f>IF(TRIM(upload!$A242)="", "", upload!BA242)</f>
        <v/>
      </c>
      <c r="BB242" s="178" t="str">
        <f>IF(TRIM(upload!$A242)="", "", upload!BB242)</f>
        <v/>
      </c>
      <c r="BC242" s="178" t="str">
        <f>IF(TRIM(upload!$A242)="", "", upload!BC242)</f>
        <v/>
      </c>
      <c r="BD242" s="178" t="str">
        <f>IF(TRIM(upload!$A242)="", "", upload!BD242)</f>
        <v/>
      </c>
      <c r="BE242" s="178" t="str">
        <f>IF(TRIM(upload!$A242)="", "", upload!BE242)</f>
        <v/>
      </c>
      <c r="BF242" s="178" t="str">
        <f>IF(TRIM(upload!$A242)="", "", upload!BF242)</f>
        <v/>
      </c>
      <c r="BG242" s="178" t="str">
        <f>IF(TRIM(upload!$A242)="", "", upload!BG242)</f>
        <v/>
      </c>
      <c r="BH242" s="178" t="str">
        <f>IF(TRIM(upload!$A242)="", "", upload!BH242)</f>
        <v/>
      </c>
      <c r="BI242" s="178" t="str">
        <f>IF(TRIM(upload!$A242)="", "", upload!BI242)</f>
        <v/>
      </c>
      <c r="BJ242" s="178" t="str">
        <f>IF(TRIM(upload!$A242)="", "", upload!BJ242)</f>
        <v/>
      </c>
      <c r="BK242" s="178" t="str">
        <f>IF(TRIM(upload!$A242)="", "", upload!BK242)</f>
        <v/>
      </c>
      <c r="BL242" s="178" t="str">
        <f>IF(TRIM(upload!$A242)="", "", upload!BL242)</f>
        <v/>
      </c>
      <c r="BM242" s="178" t="str">
        <f>IF(TRIM(upload!$A242)="", "", upload!BM242)</f>
        <v/>
      </c>
      <c r="BN242" s="178" t="str">
        <f>IF(TRIM(upload!$A242)="", "", upload!BN242)</f>
        <v/>
      </c>
      <c r="BO242" s="178" t="str">
        <f>IF(TRIM(upload!$A242)="", "", upload!BO242)</f>
        <v/>
      </c>
      <c r="BP242" s="178" t="str">
        <f>IF(TRIM(upload!$A242)="", "", upload!BP242)</f>
        <v/>
      </c>
      <c r="BQ242" s="84"/>
      <c r="BR242" s="84">
        <f>IF(upload!$A242&lt;&gt;"", upload!BR242, "")</f>
        <v>0</v>
      </c>
    </row>
    <row r="243" spans="1:70">
      <c r="A243" s="188" t="str">
        <f>IF(upload!$A243&lt;&gt;"", upload!A243, "")</f>
        <v xml:space="preserve">      </v>
      </c>
      <c r="B243" s="178" t="str">
        <f>IF(TRIM(upload!$A243)="", "", upload!B243)</f>
        <v/>
      </c>
      <c r="C243" s="178" t="str">
        <f>IF(TRIM(upload!$A243)="", "", upload!C243)</f>
        <v/>
      </c>
      <c r="D243" s="178" t="str">
        <f>IF(TRIM(upload!$A243)="", "", upload!D243)</f>
        <v/>
      </c>
      <c r="E243" s="178" t="str">
        <f>IF(TRIM(upload!$A243)="", "", upload!E243)</f>
        <v/>
      </c>
      <c r="F243" s="178" t="str">
        <f>IF(TRIM(upload!$A243)="", "", upload!F243)</f>
        <v/>
      </c>
      <c r="G243" s="178" t="str">
        <f>IF(TRIM(upload!$A243)="", "", upload!G243)</f>
        <v/>
      </c>
      <c r="H243" s="178" t="str">
        <f>IF(TRIM(upload!$A243)="", "", upload!H243)</f>
        <v/>
      </c>
      <c r="I243" s="178" t="str">
        <f>IF(TRIM(upload!$A243)="", "", upload!I243)</f>
        <v/>
      </c>
      <c r="J243" s="178" t="str">
        <f>IF(TRIM(upload!$A243)="", "", upload!J243)</f>
        <v/>
      </c>
      <c r="K243" s="178" t="str">
        <f>IF(TRIM(upload!$A243)="", "", upload!K243)</f>
        <v/>
      </c>
      <c r="L243" s="178" t="str">
        <f>IF(TRIM(upload!$A243)="", "", upload!L243)</f>
        <v/>
      </c>
      <c r="M243" s="178" t="str">
        <f>IF(TRIM(upload!$A243)="", "", upload!M243)</f>
        <v/>
      </c>
      <c r="N243" s="178" t="str">
        <f>IF(TRIM(upload!$A243)="", "", upload!N243)</f>
        <v/>
      </c>
      <c r="O243" s="178" t="str">
        <f>IF(TRIM(upload!$A243)="", "", upload!O243)</f>
        <v/>
      </c>
      <c r="P243" s="178" t="str">
        <f>IF(TRIM(upload!$A243)="", "", upload!P243)</f>
        <v/>
      </c>
      <c r="Q243" s="178" t="str">
        <f>IF(TRIM(upload!$A243)="", "", upload!Q243)</f>
        <v/>
      </c>
      <c r="R243" s="178" t="str">
        <f>IF(TRIM(upload!$A243)="", "", upload!R243)</f>
        <v/>
      </c>
      <c r="S243" s="178" t="str">
        <f>IF(TRIM(upload!$A243)="", "", upload!S243)</f>
        <v/>
      </c>
      <c r="T243" s="178" t="str">
        <f>IF(TRIM(upload!$A243)="", "", upload!T243)</f>
        <v/>
      </c>
      <c r="U243" s="178" t="str">
        <f>IF(TRIM(upload!$A243)="", "", upload!U243)</f>
        <v/>
      </c>
      <c r="V243" s="178" t="str">
        <f>IF(TRIM(upload!$A243)="", "", upload!V243)</f>
        <v/>
      </c>
      <c r="W243" s="178" t="str">
        <f>IF(TRIM(upload!$A243)="", "", upload!W243)</f>
        <v/>
      </c>
      <c r="X243" s="178" t="str">
        <f>IF(TRIM(upload!$A243)="", "", upload!X243)</f>
        <v/>
      </c>
      <c r="Y243" s="178" t="str">
        <f>IF(TRIM(upload!$A243)="", "", upload!Y243)</f>
        <v/>
      </c>
      <c r="Z243" s="178" t="str">
        <f>IF(TRIM(upload!$A243)="", "", upload!Z243)</f>
        <v/>
      </c>
      <c r="AA243" s="178" t="str">
        <f>IF(TRIM(upload!$A243)="", "", upload!AA243)</f>
        <v/>
      </c>
      <c r="AB243" s="178" t="str">
        <f>IF(TRIM(upload!$A243)="", "", upload!AB243)</f>
        <v/>
      </c>
      <c r="AC243" s="178" t="str">
        <f>IF(TRIM(upload!$A243)="", "", upload!AC243)</f>
        <v/>
      </c>
      <c r="AD243" s="178" t="str">
        <f>IF(TRIM(upload!$A243)="", "", upload!AD243)</f>
        <v/>
      </c>
      <c r="AE243" s="178" t="str">
        <f>IF(TRIM(upload!$A243)="", "", upload!AE243)</f>
        <v/>
      </c>
      <c r="AF243" s="178" t="str">
        <f>IF(TRIM(upload!$A243)="", "", upload!AF243)</f>
        <v/>
      </c>
      <c r="AG243" s="178" t="str">
        <f>IF(TRIM(upload!$A243)="", "", upload!AG243)</f>
        <v/>
      </c>
      <c r="AH243" s="178" t="str">
        <f>IF(TRIM(upload!$A243)="", "", upload!AH243)</f>
        <v/>
      </c>
      <c r="AI243" s="178" t="str">
        <f>IF(TRIM(upload!$A243)="", "", upload!AI243)</f>
        <v/>
      </c>
      <c r="AJ243" s="178" t="str">
        <f>IF(TRIM(upload!$A243)="", "", upload!AJ243)</f>
        <v/>
      </c>
      <c r="AK243" s="178" t="str">
        <f>IF(TRIM(upload!$A243)="", "", upload!AK243)</f>
        <v/>
      </c>
      <c r="AL243" s="178" t="str">
        <f>IF(TRIM(upload!$A243)="", "", upload!AL243)</f>
        <v/>
      </c>
      <c r="AM243" s="178" t="str">
        <f>IF(TRIM(upload!$A243)="", "", upload!AM243)</f>
        <v/>
      </c>
      <c r="AN243" s="178" t="str">
        <f>IF(TRIM(upload!$A243)="", "", upload!AN243)</f>
        <v/>
      </c>
      <c r="AO243" s="178" t="str">
        <f>IF(TRIM(upload!$A243)="", "", upload!AO243)</f>
        <v/>
      </c>
      <c r="AP243" s="178" t="str">
        <f>IF(TRIM(upload!$A243)="", "", upload!AP243)</f>
        <v/>
      </c>
      <c r="AQ243" s="178" t="str">
        <f>IF(TRIM(upload!$A243)="", "", upload!AQ243)</f>
        <v/>
      </c>
      <c r="AR243" s="178" t="str">
        <f>IF(TRIM(upload!$A243)="", "", upload!AR243)</f>
        <v/>
      </c>
      <c r="AS243" s="178" t="str">
        <f>IF(TRIM(upload!$A243)="", "", upload!AS243)</f>
        <v/>
      </c>
      <c r="AT243" s="178" t="str">
        <f>IF(TRIM(upload!$A243)="", "", upload!AT243)</f>
        <v/>
      </c>
      <c r="AU243" s="178" t="str">
        <f>IF(TRIM(upload!$A243)="", "", upload!AU243)</f>
        <v/>
      </c>
      <c r="AV243" s="178" t="str">
        <f>IF(TRIM(upload!$A243)="", "", upload!AV243)</f>
        <v/>
      </c>
      <c r="AW243" s="178" t="str">
        <f>IF(TRIM(upload!$A243)="", "", upload!AW243)</f>
        <v/>
      </c>
      <c r="AX243" s="178" t="str">
        <f>IF(TRIM(upload!$A243)="", "", upload!AX243)</f>
        <v/>
      </c>
      <c r="AY243" s="178" t="str">
        <f>IF(TRIM(upload!$A243)="", "", upload!AY243)</f>
        <v/>
      </c>
      <c r="AZ243" s="178" t="str">
        <f>IF(TRIM(upload!$A243)="", "", upload!AZ243)</f>
        <v/>
      </c>
      <c r="BA243" s="178" t="str">
        <f>IF(TRIM(upload!$A243)="", "", upload!BA243)</f>
        <v/>
      </c>
      <c r="BB243" s="178" t="str">
        <f>IF(TRIM(upload!$A243)="", "", upload!BB243)</f>
        <v/>
      </c>
      <c r="BC243" s="178" t="str">
        <f>IF(TRIM(upload!$A243)="", "", upload!BC243)</f>
        <v/>
      </c>
      <c r="BD243" s="178" t="str">
        <f>IF(TRIM(upload!$A243)="", "", upload!BD243)</f>
        <v/>
      </c>
      <c r="BE243" s="178" t="str">
        <f>IF(TRIM(upload!$A243)="", "", upload!BE243)</f>
        <v/>
      </c>
      <c r="BF243" s="178" t="str">
        <f>IF(TRIM(upload!$A243)="", "", upload!BF243)</f>
        <v/>
      </c>
      <c r="BG243" s="178" t="str">
        <f>IF(TRIM(upload!$A243)="", "", upload!BG243)</f>
        <v/>
      </c>
      <c r="BH243" s="178" t="str">
        <f>IF(TRIM(upload!$A243)="", "", upload!BH243)</f>
        <v/>
      </c>
      <c r="BI243" s="178" t="str">
        <f>IF(TRIM(upload!$A243)="", "", upload!BI243)</f>
        <v/>
      </c>
      <c r="BJ243" s="178" t="str">
        <f>IF(TRIM(upload!$A243)="", "", upload!BJ243)</f>
        <v/>
      </c>
      <c r="BK243" s="178" t="str">
        <f>IF(TRIM(upload!$A243)="", "", upload!BK243)</f>
        <v/>
      </c>
      <c r="BL243" s="178" t="str">
        <f>IF(TRIM(upload!$A243)="", "", upload!BL243)</f>
        <v/>
      </c>
      <c r="BM243" s="178" t="str">
        <f>IF(TRIM(upload!$A243)="", "", upload!BM243)</f>
        <v/>
      </c>
      <c r="BN243" s="178" t="str">
        <f>IF(TRIM(upload!$A243)="", "", upload!BN243)</f>
        <v/>
      </c>
      <c r="BO243" s="178" t="str">
        <f>IF(TRIM(upload!$A243)="", "", upload!BO243)</f>
        <v/>
      </c>
      <c r="BP243" s="178" t="str">
        <f>IF(TRIM(upload!$A243)="", "", upload!BP243)</f>
        <v/>
      </c>
      <c r="BQ243" s="84"/>
      <c r="BR243" s="84">
        <f>IF(upload!$A243&lt;&gt;"", upload!BR243, "")</f>
        <v>0</v>
      </c>
    </row>
    <row r="244" spans="1:70">
      <c r="A244" s="188" t="str">
        <f>IF(upload!$A244&lt;&gt;"", upload!A244, "")</f>
        <v xml:space="preserve">      </v>
      </c>
      <c r="B244" s="178" t="str">
        <f>IF(TRIM(upload!$A244)="", "", upload!B244)</f>
        <v/>
      </c>
      <c r="C244" s="178" t="str">
        <f>IF(TRIM(upload!$A244)="", "", upload!C244)</f>
        <v/>
      </c>
      <c r="D244" s="178" t="str">
        <f>IF(TRIM(upload!$A244)="", "", upload!D244)</f>
        <v/>
      </c>
      <c r="E244" s="178" t="str">
        <f>IF(TRIM(upload!$A244)="", "", upload!E244)</f>
        <v/>
      </c>
      <c r="F244" s="178" t="str">
        <f>IF(TRIM(upload!$A244)="", "", upload!F244)</f>
        <v/>
      </c>
      <c r="G244" s="178" t="str">
        <f>IF(TRIM(upload!$A244)="", "", upload!G244)</f>
        <v/>
      </c>
      <c r="H244" s="178" t="str">
        <f>IF(TRIM(upload!$A244)="", "", upload!H244)</f>
        <v/>
      </c>
      <c r="I244" s="178" t="str">
        <f>IF(TRIM(upload!$A244)="", "", upload!I244)</f>
        <v/>
      </c>
      <c r="J244" s="178" t="str">
        <f>IF(TRIM(upload!$A244)="", "", upload!J244)</f>
        <v/>
      </c>
      <c r="K244" s="178" t="str">
        <f>IF(TRIM(upload!$A244)="", "", upload!K244)</f>
        <v/>
      </c>
      <c r="L244" s="178" t="str">
        <f>IF(TRIM(upload!$A244)="", "", upload!L244)</f>
        <v/>
      </c>
      <c r="M244" s="178" t="str">
        <f>IF(TRIM(upload!$A244)="", "", upload!M244)</f>
        <v/>
      </c>
      <c r="N244" s="178" t="str">
        <f>IF(TRIM(upload!$A244)="", "", upload!N244)</f>
        <v/>
      </c>
      <c r="O244" s="178" t="str">
        <f>IF(TRIM(upload!$A244)="", "", upload!O244)</f>
        <v/>
      </c>
      <c r="P244" s="178" t="str">
        <f>IF(TRIM(upload!$A244)="", "", upload!P244)</f>
        <v/>
      </c>
      <c r="Q244" s="178" t="str">
        <f>IF(TRIM(upload!$A244)="", "", upload!Q244)</f>
        <v/>
      </c>
      <c r="R244" s="178" t="str">
        <f>IF(TRIM(upload!$A244)="", "", upload!R244)</f>
        <v/>
      </c>
      <c r="S244" s="178" t="str">
        <f>IF(TRIM(upload!$A244)="", "", upload!S244)</f>
        <v/>
      </c>
      <c r="T244" s="178" t="str">
        <f>IF(TRIM(upload!$A244)="", "", upload!T244)</f>
        <v/>
      </c>
      <c r="U244" s="178" t="str">
        <f>IF(TRIM(upload!$A244)="", "", upload!U244)</f>
        <v/>
      </c>
      <c r="V244" s="178" t="str">
        <f>IF(TRIM(upload!$A244)="", "", upload!V244)</f>
        <v/>
      </c>
      <c r="W244" s="178" t="str">
        <f>IF(TRIM(upload!$A244)="", "", upload!W244)</f>
        <v/>
      </c>
      <c r="X244" s="178" t="str">
        <f>IF(TRIM(upload!$A244)="", "", upload!X244)</f>
        <v/>
      </c>
      <c r="Y244" s="178" t="str">
        <f>IF(TRIM(upload!$A244)="", "", upload!Y244)</f>
        <v/>
      </c>
      <c r="Z244" s="178" t="str">
        <f>IF(TRIM(upload!$A244)="", "", upload!Z244)</f>
        <v/>
      </c>
      <c r="AA244" s="178" t="str">
        <f>IF(TRIM(upload!$A244)="", "", upload!AA244)</f>
        <v/>
      </c>
      <c r="AB244" s="178" t="str">
        <f>IF(TRIM(upload!$A244)="", "", upload!AB244)</f>
        <v/>
      </c>
      <c r="AC244" s="178" t="str">
        <f>IF(TRIM(upload!$A244)="", "", upload!AC244)</f>
        <v/>
      </c>
      <c r="AD244" s="178" t="str">
        <f>IF(TRIM(upload!$A244)="", "", upload!AD244)</f>
        <v/>
      </c>
      <c r="AE244" s="178" t="str">
        <f>IF(TRIM(upload!$A244)="", "", upload!AE244)</f>
        <v/>
      </c>
      <c r="AF244" s="178" t="str">
        <f>IF(TRIM(upload!$A244)="", "", upload!AF244)</f>
        <v/>
      </c>
      <c r="AG244" s="178" t="str">
        <f>IF(TRIM(upload!$A244)="", "", upload!AG244)</f>
        <v/>
      </c>
      <c r="AH244" s="178" t="str">
        <f>IF(TRIM(upload!$A244)="", "", upload!AH244)</f>
        <v/>
      </c>
      <c r="AI244" s="178" t="str">
        <f>IF(TRIM(upload!$A244)="", "", upload!AI244)</f>
        <v/>
      </c>
      <c r="AJ244" s="178" t="str">
        <f>IF(TRIM(upload!$A244)="", "", upload!AJ244)</f>
        <v/>
      </c>
      <c r="AK244" s="178" t="str">
        <f>IF(TRIM(upload!$A244)="", "", upload!AK244)</f>
        <v/>
      </c>
      <c r="AL244" s="178" t="str">
        <f>IF(TRIM(upload!$A244)="", "", upload!AL244)</f>
        <v/>
      </c>
      <c r="AM244" s="178" t="str">
        <f>IF(TRIM(upload!$A244)="", "", upload!AM244)</f>
        <v/>
      </c>
      <c r="AN244" s="178" t="str">
        <f>IF(TRIM(upload!$A244)="", "", upload!AN244)</f>
        <v/>
      </c>
      <c r="AO244" s="178" t="str">
        <f>IF(TRIM(upload!$A244)="", "", upload!AO244)</f>
        <v/>
      </c>
      <c r="AP244" s="178" t="str">
        <f>IF(TRIM(upload!$A244)="", "", upload!AP244)</f>
        <v/>
      </c>
      <c r="AQ244" s="178" t="str">
        <f>IF(TRIM(upload!$A244)="", "", upload!AQ244)</f>
        <v/>
      </c>
      <c r="AR244" s="178" t="str">
        <f>IF(TRIM(upload!$A244)="", "", upload!AR244)</f>
        <v/>
      </c>
      <c r="AS244" s="178" t="str">
        <f>IF(TRIM(upload!$A244)="", "", upload!AS244)</f>
        <v/>
      </c>
      <c r="AT244" s="178" t="str">
        <f>IF(TRIM(upload!$A244)="", "", upload!AT244)</f>
        <v/>
      </c>
      <c r="AU244" s="178" t="str">
        <f>IF(TRIM(upload!$A244)="", "", upload!AU244)</f>
        <v/>
      </c>
      <c r="AV244" s="178" t="str">
        <f>IF(TRIM(upload!$A244)="", "", upload!AV244)</f>
        <v/>
      </c>
      <c r="AW244" s="178" t="str">
        <f>IF(TRIM(upload!$A244)="", "", upload!AW244)</f>
        <v/>
      </c>
      <c r="AX244" s="178" t="str">
        <f>IF(TRIM(upload!$A244)="", "", upload!AX244)</f>
        <v/>
      </c>
      <c r="AY244" s="178" t="str">
        <f>IF(TRIM(upload!$A244)="", "", upload!AY244)</f>
        <v/>
      </c>
      <c r="AZ244" s="178" t="str">
        <f>IF(TRIM(upload!$A244)="", "", upload!AZ244)</f>
        <v/>
      </c>
      <c r="BA244" s="178" t="str">
        <f>IF(TRIM(upload!$A244)="", "", upload!BA244)</f>
        <v/>
      </c>
      <c r="BB244" s="178" t="str">
        <f>IF(TRIM(upload!$A244)="", "", upload!BB244)</f>
        <v/>
      </c>
      <c r="BC244" s="178" t="str">
        <f>IF(TRIM(upload!$A244)="", "", upload!BC244)</f>
        <v/>
      </c>
      <c r="BD244" s="178" t="str">
        <f>IF(TRIM(upload!$A244)="", "", upload!BD244)</f>
        <v/>
      </c>
      <c r="BE244" s="178" t="str">
        <f>IF(TRIM(upload!$A244)="", "", upload!BE244)</f>
        <v/>
      </c>
      <c r="BF244" s="178" t="str">
        <f>IF(TRIM(upload!$A244)="", "", upload!BF244)</f>
        <v/>
      </c>
      <c r="BG244" s="178" t="str">
        <f>IF(TRIM(upload!$A244)="", "", upload!BG244)</f>
        <v/>
      </c>
      <c r="BH244" s="178" t="str">
        <f>IF(TRIM(upload!$A244)="", "", upload!BH244)</f>
        <v/>
      </c>
      <c r="BI244" s="178" t="str">
        <f>IF(TRIM(upload!$A244)="", "", upload!BI244)</f>
        <v/>
      </c>
      <c r="BJ244" s="178" t="str">
        <f>IF(TRIM(upload!$A244)="", "", upload!BJ244)</f>
        <v/>
      </c>
      <c r="BK244" s="178" t="str">
        <f>IF(TRIM(upload!$A244)="", "", upload!BK244)</f>
        <v/>
      </c>
      <c r="BL244" s="178" t="str">
        <f>IF(TRIM(upload!$A244)="", "", upload!BL244)</f>
        <v/>
      </c>
      <c r="BM244" s="178" t="str">
        <f>IF(TRIM(upload!$A244)="", "", upload!BM244)</f>
        <v/>
      </c>
      <c r="BN244" s="178" t="str">
        <f>IF(TRIM(upload!$A244)="", "", upload!BN244)</f>
        <v/>
      </c>
      <c r="BO244" s="178" t="str">
        <f>IF(TRIM(upload!$A244)="", "", upload!BO244)</f>
        <v/>
      </c>
      <c r="BP244" s="178" t="str">
        <f>IF(TRIM(upload!$A244)="", "", upload!BP244)</f>
        <v/>
      </c>
      <c r="BQ244" s="84"/>
      <c r="BR244" s="84">
        <f>IF(upload!$A244&lt;&gt;"", upload!BR244, "")</f>
        <v>0</v>
      </c>
    </row>
    <row r="245" spans="1:70">
      <c r="A245" s="188" t="str">
        <f>IF(upload!$A245&lt;&gt;"", upload!A245, "")</f>
        <v xml:space="preserve">      </v>
      </c>
      <c r="B245" s="178" t="str">
        <f>IF(TRIM(upload!$A245)="", "", upload!B245)</f>
        <v/>
      </c>
      <c r="C245" s="178" t="str">
        <f>IF(TRIM(upload!$A245)="", "", upload!C245)</f>
        <v/>
      </c>
      <c r="D245" s="178" t="str">
        <f>IF(TRIM(upload!$A245)="", "", upload!D245)</f>
        <v/>
      </c>
      <c r="E245" s="178" t="str">
        <f>IF(TRIM(upload!$A245)="", "", upload!E245)</f>
        <v/>
      </c>
      <c r="F245" s="178" t="str">
        <f>IF(TRIM(upload!$A245)="", "", upload!F245)</f>
        <v/>
      </c>
      <c r="G245" s="178" t="str">
        <f>IF(TRIM(upload!$A245)="", "", upload!G245)</f>
        <v/>
      </c>
      <c r="H245" s="178" t="str">
        <f>IF(TRIM(upload!$A245)="", "", upload!H245)</f>
        <v/>
      </c>
      <c r="I245" s="178" t="str">
        <f>IF(TRIM(upload!$A245)="", "", upload!I245)</f>
        <v/>
      </c>
      <c r="J245" s="178" t="str">
        <f>IF(TRIM(upload!$A245)="", "", upload!J245)</f>
        <v/>
      </c>
      <c r="K245" s="178" t="str">
        <f>IF(TRIM(upload!$A245)="", "", upload!K245)</f>
        <v/>
      </c>
      <c r="L245" s="178" t="str">
        <f>IF(TRIM(upload!$A245)="", "", upload!L245)</f>
        <v/>
      </c>
      <c r="M245" s="178" t="str">
        <f>IF(TRIM(upload!$A245)="", "", upload!M245)</f>
        <v/>
      </c>
      <c r="N245" s="178" t="str">
        <f>IF(TRIM(upload!$A245)="", "", upload!N245)</f>
        <v/>
      </c>
      <c r="O245" s="178" t="str">
        <f>IF(TRIM(upload!$A245)="", "", upload!O245)</f>
        <v/>
      </c>
      <c r="P245" s="178" t="str">
        <f>IF(TRIM(upload!$A245)="", "", upload!P245)</f>
        <v/>
      </c>
      <c r="Q245" s="178" t="str">
        <f>IF(TRIM(upload!$A245)="", "", upload!Q245)</f>
        <v/>
      </c>
      <c r="R245" s="178" t="str">
        <f>IF(TRIM(upload!$A245)="", "", upload!R245)</f>
        <v/>
      </c>
      <c r="S245" s="178" t="str">
        <f>IF(TRIM(upload!$A245)="", "", upload!S245)</f>
        <v/>
      </c>
      <c r="T245" s="178" t="str">
        <f>IF(TRIM(upload!$A245)="", "", upload!T245)</f>
        <v/>
      </c>
      <c r="U245" s="178" t="str">
        <f>IF(TRIM(upload!$A245)="", "", upload!U245)</f>
        <v/>
      </c>
      <c r="V245" s="178" t="str">
        <f>IF(TRIM(upload!$A245)="", "", upload!V245)</f>
        <v/>
      </c>
      <c r="W245" s="178" t="str">
        <f>IF(TRIM(upload!$A245)="", "", upload!W245)</f>
        <v/>
      </c>
      <c r="X245" s="178" t="str">
        <f>IF(TRIM(upload!$A245)="", "", upload!X245)</f>
        <v/>
      </c>
      <c r="Y245" s="178" t="str">
        <f>IF(TRIM(upload!$A245)="", "", upload!Y245)</f>
        <v/>
      </c>
      <c r="Z245" s="178" t="str">
        <f>IF(TRIM(upload!$A245)="", "", upload!Z245)</f>
        <v/>
      </c>
      <c r="AA245" s="178" t="str">
        <f>IF(TRIM(upload!$A245)="", "", upload!AA245)</f>
        <v/>
      </c>
      <c r="AB245" s="178" t="str">
        <f>IF(TRIM(upload!$A245)="", "", upload!AB245)</f>
        <v/>
      </c>
      <c r="AC245" s="178" t="str">
        <f>IF(TRIM(upload!$A245)="", "", upload!AC245)</f>
        <v/>
      </c>
      <c r="AD245" s="178" t="str">
        <f>IF(TRIM(upload!$A245)="", "", upload!AD245)</f>
        <v/>
      </c>
      <c r="AE245" s="178" t="str">
        <f>IF(TRIM(upload!$A245)="", "", upload!AE245)</f>
        <v/>
      </c>
      <c r="AF245" s="178" t="str">
        <f>IF(TRIM(upload!$A245)="", "", upload!AF245)</f>
        <v/>
      </c>
      <c r="AG245" s="178" t="str">
        <f>IF(TRIM(upload!$A245)="", "", upload!AG245)</f>
        <v/>
      </c>
      <c r="AH245" s="178" t="str">
        <f>IF(TRIM(upload!$A245)="", "", upload!AH245)</f>
        <v/>
      </c>
      <c r="AI245" s="178" t="str">
        <f>IF(TRIM(upload!$A245)="", "", upload!AI245)</f>
        <v/>
      </c>
      <c r="AJ245" s="178" t="str">
        <f>IF(TRIM(upload!$A245)="", "", upload!AJ245)</f>
        <v/>
      </c>
      <c r="AK245" s="178" t="str">
        <f>IF(TRIM(upload!$A245)="", "", upload!AK245)</f>
        <v/>
      </c>
      <c r="AL245" s="178" t="str">
        <f>IF(TRIM(upload!$A245)="", "", upload!AL245)</f>
        <v/>
      </c>
      <c r="AM245" s="178" t="str">
        <f>IF(TRIM(upload!$A245)="", "", upload!AM245)</f>
        <v/>
      </c>
      <c r="AN245" s="178" t="str">
        <f>IF(TRIM(upload!$A245)="", "", upload!AN245)</f>
        <v/>
      </c>
      <c r="AO245" s="178" t="str">
        <f>IF(TRIM(upload!$A245)="", "", upload!AO245)</f>
        <v/>
      </c>
      <c r="AP245" s="178" t="str">
        <f>IF(TRIM(upload!$A245)="", "", upload!AP245)</f>
        <v/>
      </c>
      <c r="AQ245" s="178" t="str">
        <f>IF(TRIM(upload!$A245)="", "", upload!AQ245)</f>
        <v/>
      </c>
      <c r="AR245" s="178" t="str">
        <f>IF(TRIM(upload!$A245)="", "", upload!AR245)</f>
        <v/>
      </c>
      <c r="AS245" s="178" t="str">
        <f>IF(TRIM(upload!$A245)="", "", upload!AS245)</f>
        <v/>
      </c>
      <c r="AT245" s="178" t="str">
        <f>IF(TRIM(upload!$A245)="", "", upload!AT245)</f>
        <v/>
      </c>
      <c r="AU245" s="178" t="str">
        <f>IF(TRIM(upload!$A245)="", "", upload!AU245)</f>
        <v/>
      </c>
      <c r="AV245" s="178" t="str">
        <f>IF(TRIM(upload!$A245)="", "", upload!AV245)</f>
        <v/>
      </c>
      <c r="AW245" s="178" t="str">
        <f>IF(TRIM(upload!$A245)="", "", upload!AW245)</f>
        <v/>
      </c>
      <c r="AX245" s="178" t="str">
        <f>IF(TRIM(upload!$A245)="", "", upload!AX245)</f>
        <v/>
      </c>
      <c r="AY245" s="178" t="str">
        <f>IF(TRIM(upload!$A245)="", "", upload!AY245)</f>
        <v/>
      </c>
      <c r="AZ245" s="178" t="str">
        <f>IF(TRIM(upload!$A245)="", "", upload!AZ245)</f>
        <v/>
      </c>
      <c r="BA245" s="178" t="str">
        <f>IF(TRIM(upload!$A245)="", "", upload!BA245)</f>
        <v/>
      </c>
      <c r="BB245" s="178" t="str">
        <f>IF(TRIM(upload!$A245)="", "", upload!BB245)</f>
        <v/>
      </c>
      <c r="BC245" s="178" t="str">
        <f>IF(TRIM(upload!$A245)="", "", upload!BC245)</f>
        <v/>
      </c>
      <c r="BD245" s="178" t="str">
        <f>IF(TRIM(upload!$A245)="", "", upload!BD245)</f>
        <v/>
      </c>
      <c r="BE245" s="178" t="str">
        <f>IF(TRIM(upload!$A245)="", "", upload!BE245)</f>
        <v/>
      </c>
      <c r="BF245" s="178" t="str">
        <f>IF(TRIM(upload!$A245)="", "", upload!BF245)</f>
        <v/>
      </c>
      <c r="BG245" s="178" t="str">
        <f>IF(TRIM(upload!$A245)="", "", upload!BG245)</f>
        <v/>
      </c>
      <c r="BH245" s="178" t="str">
        <f>IF(TRIM(upload!$A245)="", "", upload!BH245)</f>
        <v/>
      </c>
      <c r="BI245" s="178" t="str">
        <f>IF(TRIM(upload!$A245)="", "", upload!BI245)</f>
        <v/>
      </c>
      <c r="BJ245" s="178" t="str">
        <f>IF(TRIM(upload!$A245)="", "", upload!BJ245)</f>
        <v/>
      </c>
      <c r="BK245" s="178" t="str">
        <f>IF(TRIM(upload!$A245)="", "", upload!BK245)</f>
        <v/>
      </c>
      <c r="BL245" s="178" t="str">
        <f>IF(TRIM(upload!$A245)="", "", upload!BL245)</f>
        <v/>
      </c>
      <c r="BM245" s="178" t="str">
        <f>IF(TRIM(upload!$A245)="", "", upload!BM245)</f>
        <v/>
      </c>
      <c r="BN245" s="178" t="str">
        <f>IF(TRIM(upload!$A245)="", "", upload!BN245)</f>
        <v/>
      </c>
      <c r="BO245" s="178" t="str">
        <f>IF(TRIM(upload!$A245)="", "", upload!BO245)</f>
        <v/>
      </c>
      <c r="BP245" s="178" t="str">
        <f>IF(TRIM(upload!$A245)="", "", upload!BP245)</f>
        <v/>
      </c>
      <c r="BQ245" s="84"/>
      <c r="BR245" s="84">
        <f>IF(upload!$A245&lt;&gt;"", upload!BR245, "")</f>
        <v>0</v>
      </c>
    </row>
    <row r="246" spans="1:70">
      <c r="A246" s="188" t="str">
        <f>IF(upload!$A246&lt;&gt;"", upload!A246, "")</f>
        <v xml:space="preserve">      </v>
      </c>
      <c r="B246" s="178" t="str">
        <f>IF(TRIM(upload!$A246)="", "", upload!B246)</f>
        <v/>
      </c>
      <c r="C246" s="178" t="str">
        <f>IF(TRIM(upload!$A246)="", "", upload!C246)</f>
        <v/>
      </c>
      <c r="D246" s="178" t="str">
        <f>IF(TRIM(upload!$A246)="", "", upload!D246)</f>
        <v/>
      </c>
      <c r="E246" s="178" t="str">
        <f>IF(TRIM(upload!$A246)="", "", upload!E246)</f>
        <v/>
      </c>
      <c r="F246" s="178" t="str">
        <f>IF(TRIM(upload!$A246)="", "", upload!F246)</f>
        <v/>
      </c>
      <c r="G246" s="178" t="str">
        <f>IF(TRIM(upload!$A246)="", "", upload!G246)</f>
        <v/>
      </c>
      <c r="H246" s="178" t="str">
        <f>IF(TRIM(upload!$A246)="", "", upload!H246)</f>
        <v/>
      </c>
      <c r="I246" s="178" t="str">
        <f>IF(TRIM(upload!$A246)="", "", upload!I246)</f>
        <v/>
      </c>
      <c r="J246" s="178" t="str">
        <f>IF(TRIM(upload!$A246)="", "", upload!J246)</f>
        <v/>
      </c>
      <c r="K246" s="178" t="str">
        <f>IF(TRIM(upload!$A246)="", "", upload!K246)</f>
        <v/>
      </c>
      <c r="L246" s="178" t="str">
        <f>IF(TRIM(upload!$A246)="", "", upload!L246)</f>
        <v/>
      </c>
      <c r="M246" s="178" t="str">
        <f>IF(TRIM(upload!$A246)="", "", upload!M246)</f>
        <v/>
      </c>
      <c r="N246" s="178" t="str">
        <f>IF(TRIM(upload!$A246)="", "", upload!N246)</f>
        <v/>
      </c>
      <c r="O246" s="178" t="str">
        <f>IF(TRIM(upload!$A246)="", "", upload!O246)</f>
        <v/>
      </c>
      <c r="P246" s="178" t="str">
        <f>IF(TRIM(upload!$A246)="", "", upload!P246)</f>
        <v/>
      </c>
      <c r="Q246" s="178" t="str">
        <f>IF(TRIM(upload!$A246)="", "", upload!Q246)</f>
        <v/>
      </c>
      <c r="R246" s="178" t="str">
        <f>IF(TRIM(upload!$A246)="", "", upload!R246)</f>
        <v/>
      </c>
      <c r="S246" s="178" t="str">
        <f>IF(TRIM(upload!$A246)="", "", upload!S246)</f>
        <v/>
      </c>
      <c r="T246" s="178" t="str">
        <f>IF(TRIM(upload!$A246)="", "", upload!T246)</f>
        <v/>
      </c>
      <c r="U246" s="178" t="str">
        <f>IF(TRIM(upload!$A246)="", "", upload!U246)</f>
        <v/>
      </c>
      <c r="V246" s="178" t="str">
        <f>IF(TRIM(upload!$A246)="", "", upload!V246)</f>
        <v/>
      </c>
      <c r="W246" s="178" t="str">
        <f>IF(TRIM(upload!$A246)="", "", upload!W246)</f>
        <v/>
      </c>
      <c r="X246" s="178" t="str">
        <f>IF(TRIM(upload!$A246)="", "", upload!X246)</f>
        <v/>
      </c>
      <c r="Y246" s="178" t="str">
        <f>IF(TRIM(upload!$A246)="", "", upload!Y246)</f>
        <v/>
      </c>
      <c r="Z246" s="178" t="str">
        <f>IF(TRIM(upload!$A246)="", "", upload!Z246)</f>
        <v/>
      </c>
      <c r="AA246" s="178" t="str">
        <f>IF(TRIM(upload!$A246)="", "", upload!AA246)</f>
        <v/>
      </c>
      <c r="AB246" s="178" t="str">
        <f>IF(TRIM(upload!$A246)="", "", upload!AB246)</f>
        <v/>
      </c>
      <c r="AC246" s="178" t="str">
        <f>IF(TRIM(upload!$A246)="", "", upload!AC246)</f>
        <v/>
      </c>
      <c r="AD246" s="178" t="str">
        <f>IF(TRIM(upload!$A246)="", "", upload!AD246)</f>
        <v/>
      </c>
      <c r="AE246" s="178" t="str">
        <f>IF(TRIM(upload!$A246)="", "", upload!AE246)</f>
        <v/>
      </c>
      <c r="AF246" s="178" t="str">
        <f>IF(TRIM(upload!$A246)="", "", upload!AF246)</f>
        <v/>
      </c>
      <c r="AG246" s="178" t="str">
        <f>IF(TRIM(upload!$A246)="", "", upload!AG246)</f>
        <v/>
      </c>
      <c r="AH246" s="178" t="str">
        <f>IF(TRIM(upload!$A246)="", "", upload!AH246)</f>
        <v/>
      </c>
      <c r="AI246" s="178" t="str">
        <f>IF(TRIM(upload!$A246)="", "", upload!AI246)</f>
        <v/>
      </c>
      <c r="AJ246" s="178" t="str">
        <f>IF(TRIM(upload!$A246)="", "", upload!AJ246)</f>
        <v/>
      </c>
      <c r="AK246" s="178" t="str">
        <f>IF(TRIM(upload!$A246)="", "", upload!AK246)</f>
        <v/>
      </c>
      <c r="AL246" s="178" t="str">
        <f>IF(TRIM(upload!$A246)="", "", upload!AL246)</f>
        <v/>
      </c>
      <c r="AM246" s="178" t="str">
        <f>IF(TRIM(upload!$A246)="", "", upload!AM246)</f>
        <v/>
      </c>
      <c r="AN246" s="178" t="str">
        <f>IF(TRIM(upload!$A246)="", "", upload!AN246)</f>
        <v/>
      </c>
      <c r="AO246" s="178" t="str">
        <f>IF(TRIM(upload!$A246)="", "", upload!AO246)</f>
        <v/>
      </c>
      <c r="AP246" s="178" t="str">
        <f>IF(TRIM(upload!$A246)="", "", upload!AP246)</f>
        <v/>
      </c>
      <c r="AQ246" s="178" t="str">
        <f>IF(TRIM(upload!$A246)="", "", upload!AQ246)</f>
        <v/>
      </c>
      <c r="AR246" s="178" t="str">
        <f>IF(TRIM(upload!$A246)="", "", upload!AR246)</f>
        <v/>
      </c>
      <c r="AS246" s="178" t="str">
        <f>IF(TRIM(upload!$A246)="", "", upload!AS246)</f>
        <v/>
      </c>
      <c r="AT246" s="178" t="str">
        <f>IF(TRIM(upload!$A246)="", "", upload!AT246)</f>
        <v/>
      </c>
      <c r="AU246" s="178" t="str">
        <f>IF(TRIM(upload!$A246)="", "", upload!AU246)</f>
        <v/>
      </c>
      <c r="AV246" s="178" t="str">
        <f>IF(TRIM(upload!$A246)="", "", upload!AV246)</f>
        <v/>
      </c>
      <c r="AW246" s="178" t="str">
        <f>IF(TRIM(upload!$A246)="", "", upload!AW246)</f>
        <v/>
      </c>
      <c r="AX246" s="178" t="str">
        <f>IF(TRIM(upload!$A246)="", "", upload!AX246)</f>
        <v/>
      </c>
      <c r="AY246" s="178" t="str">
        <f>IF(TRIM(upload!$A246)="", "", upload!AY246)</f>
        <v/>
      </c>
      <c r="AZ246" s="178" t="str">
        <f>IF(TRIM(upload!$A246)="", "", upload!AZ246)</f>
        <v/>
      </c>
      <c r="BA246" s="178" t="str">
        <f>IF(TRIM(upload!$A246)="", "", upload!BA246)</f>
        <v/>
      </c>
      <c r="BB246" s="178" t="str">
        <f>IF(TRIM(upload!$A246)="", "", upload!BB246)</f>
        <v/>
      </c>
      <c r="BC246" s="178" t="str">
        <f>IF(TRIM(upload!$A246)="", "", upload!BC246)</f>
        <v/>
      </c>
      <c r="BD246" s="178" t="str">
        <f>IF(TRIM(upload!$A246)="", "", upload!BD246)</f>
        <v/>
      </c>
      <c r="BE246" s="178" t="str">
        <f>IF(TRIM(upload!$A246)="", "", upload!BE246)</f>
        <v/>
      </c>
      <c r="BF246" s="178" t="str">
        <f>IF(TRIM(upload!$A246)="", "", upload!BF246)</f>
        <v/>
      </c>
      <c r="BG246" s="178" t="str">
        <f>IF(TRIM(upload!$A246)="", "", upload!BG246)</f>
        <v/>
      </c>
      <c r="BH246" s="178" t="str">
        <f>IF(TRIM(upload!$A246)="", "", upload!BH246)</f>
        <v/>
      </c>
      <c r="BI246" s="178" t="str">
        <f>IF(TRIM(upload!$A246)="", "", upload!BI246)</f>
        <v/>
      </c>
      <c r="BJ246" s="178" t="str">
        <f>IF(TRIM(upload!$A246)="", "", upload!BJ246)</f>
        <v/>
      </c>
      <c r="BK246" s="178" t="str">
        <f>IF(TRIM(upload!$A246)="", "", upload!BK246)</f>
        <v/>
      </c>
      <c r="BL246" s="178" t="str">
        <f>IF(TRIM(upload!$A246)="", "", upload!BL246)</f>
        <v/>
      </c>
      <c r="BM246" s="178" t="str">
        <f>IF(TRIM(upload!$A246)="", "", upload!BM246)</f>
        <v/>
      </c>
      <c r="BN246" s="178" t="str">
        <f>IF(TRIM(upload!$A246)="", "", upload!BN246)</f>
        <v/>
      </c>
      <c r="BO246" s="178" t="str">
        <f>IF(TRIM(upload!$A246)="", "", upload!BO246)</f>
        <v/>
      </c>
      <c r="BP246" s="178" t="str">
        <f>IF(TRIM(upload!$A246)="", "", upload!BP246)</f>
        <v/>
      </c>
      <c r="BQ246" s="84"/>
      <c r="BR246" s="84">
        <f>IF(upload!$A246&lt;&gt;"", upload!BR246, "")</f>
        <v>0</v>
      </c>
    </row>
    <row r="247" spans="1:70">
      <c r="A247" s="188" t="str">
        <f>IF(upload!$A247&lt;&gt;"", upload!A247, "")</f>
        <v xml:space="preserve">      </v>
      </c>
      <c r="B247" s="178" t="str">
        <f>IF(TRIM(upload!$A247)="", "", upload!B247)</f>
        <v/>
      </c>
      <c r="C247" s="178" t="str">
        <f>IF(TRIM(upload!$A247)="", "", upload!C247)</f>
        <v/>
      </c>
      <c r="D247" s="178" t="str">
        <f>IF(TRIM(upload!$A247)="", "", upload!D247)</f>
        <v/>
      </c>
      <c r="E247" s="178" t="str">
        <f>IF(TRIM(upload!$A247)="", "", upload!E247)</f>
        <v/>
      </c>
      <c r="F247" s="178" t="str">
        <f>IF(TRIM(upload!$A247)="", "", upload!F247)</f>
        <v/>
      </c>
      <c r="G247" s="178" t="str">
        <f>IF(TRIM(upload!$A247)="", "", upload!G247)</f>
        <v/>
      </c>
      <c r="H247" s="178" t="str">
        <f>IF(TRIM(upload!$A247)="", "", upload!H247)</f>
        <v/>
      </c>
      <c r="I247" s="178" t="str">
        <f>IF(TRIM(upload!$A247)="", "", upload!I247)</f>
        <v/>
      </c>
      <c r="J247" s="178" t="str">
        <f>IF(TRIM(upload!$A247)="", "", upload!J247)</f>
        <v/>
      </c>
      <c r="K247" s="178" t="str">
        <f>IF(TRIM(upload!$A247)="", "", upload!K247)</f>
        <v/>
      </c>
      <c r="L247" s="178" t="str">
        <f>IF(TRIM(upload!$A247)="", "", upload!L247)</f>
        <v/>
      </c>
      <c r="M247" s="178" t="str">
        <f>IF(TRIM(upload!$A247)="", "", upload!M247)</f>
        <v/>
      </c>
      <c r="N247" s="178" t="str">
        <f>IF(TRIM(upload!$A247)="", "", upload!N247)</f>
        <v/>
      </c>
      <c r="O247" s="178" t="str">
        <f>IF(TRIM(upload!$A247)="", "", upload!O247)</f>
        <v/>
      </c>
      <c r="P247" s="178" t="str">
        <f>IF(TRIM(upload!$A247)="", "", upload!P247)</f>
        <v/>
      </c>
      <c r="Q247" s="178" t="str">
        <f>IF(TRIM(upload!$A247)="", "", upload!Q247)</f>
        <v/>
      </c>
      <c r="R247" s="178" t="str">
        <f>IF(TRIM(upload!$A247)="", "", upload!R247)</f>
        <v/>
      </c>
      <c r="S247" s="178" t="str">
        <f>IF(TRIM(upload!$A247)="", "", upload!S247)</f>
        <v/>
      </c>
      <c r="T247" s="178" t="str">
        <f>IF(TRIM(upload!$A247)="", "", upload!T247)</f>
        <v/>
      </c>
      <c r="U247" s="178" t="str">
        <f>IF(TRIM(upload!$A247)="", "", upload!U247)</f>
        <v/>
      </c>
      <c r="V247" s="178" t="str">
        <f>IF(TRIM(upload!$A247)="", "", upload!V247)</f>
        <v/>
      </c>
      <c r="W247" s="178" t="str">
        <f>IF(TRIM(upload!$A247)="", "", upload!W247)</f>
        <v/>
      </c>
      <c r="X247" s="178" t="str">
        <f>IF(TRIM(upload!$A247)="", "", upload!X247)</f>
        <v/>
      </c>
      <c r="Y247" s="178" t="str">
        <f>IF(TRIM(upload!$A247)="", "", upload!Y247)</f>
        <v/>
      </c>
      <c r="Z247" s="178" t="str">
        <f>IF(TRIM(upload!$A247)="", "", upload!Z247)</f>
        <v/>
      </c>
      <c r="AA247" s="178" t="str">
        <f>IF(TRIM(upload!$A247)="", "", upload!AA247)</f>
        <v/>
      </c>
      <c r="AB247" s="178" t="str">
        <f>IF(TRIM(upload!$A247)="", "", upload!AB247)</f>
        <v/>
      </c>
      <c r="AC247" s="178" t="str">
        <f>IF(TRIM(upload!$A247)="", "", upload!AC247)</f>
        <v/>
      </c>
      <c r="AD247" s="178" t="str">
        <f>IF(TRIM(upload!$A247)="", "", upload!AD247)</f>
        <v/>
      </c>
      <c r="AE247" s="178" t="str">
        <f>IF(TRIM(upload!$A247)="", "", upload!AE247)</f>
        <v/>
      </c>
      <c r="AF247" s="178" t="str">
        <f>IF(TRIM(upload!$A247)="", "", upload!AF247)</f>
        <v/>
      </c>
      <c r="AG247" s="178" t="str">
        <f>IF(TRIM(upload!$A247)="", "", upload!AG247)</f>
        <v/>
      </c>
      <c r="AH247" s="178" t="str">
        <f>IF(TRIM(upload!$A247)="", "", upload!AH247)</f>
        <v/>
      </c>
      <c r="AI247" s="178" t="str">
        <f>IF(TRIM(upload!$A247)="", "", upload!AI247)</f>
        <v/>
      </c>
      <c r="AJ247" s="178" t="str">
        <f>IF(TRIM(upload!$A247)="", "", upload!AJ247)</f>
        <v/>
      </c>
      <c r="AK247" s="178" t="str">
        <f>IF(TRIM(upload!$A247)="", "", upload!AK247)</f>
        <v/>
      </c>
      <c r="AL247" s="178" t="str">
        <f>IF(TRIM(upload!$A247)="", "", upload!AL247)</f>
        <v/>
      </c>
      <c r="AM247" s="178" t="str">
        <f>IF(TRIM(upload!$A247)="", "", upload!AM247)</f>
        <v/>
      </c>
      <c r="AN247" s="178" t="str">
        <f>IF(TRIM(upload!$A247)="", "", upload!AN247)</f>
        <v/>
      </c>
      <c r="AO247" s="178" t="str">
        <f>IF(TRIM(upload!$A247)="", "", upload!AO247)</f>
        <v/>
      </c>
      <c r="AP247" s="178" t="str">
        <f>IF(TRIM(upload!$A247)="", "", upload!AP247)</f>
        <v/>
      </c>
      <c r="AQ247" s="178" t="str">
        <f>IF(TRIM(upload!$A247)="", "", upload!AQ247)</f>
        <v/>
      </c>
      <c r="AR247" s="178" t="str">
        <f>IF(TRIM(upload!$A247)="", "", upload!AR247)</f>
        <v/>
      </c>
      <c r="AS247" s="178" t="str">
        <f>IF(TRIM(upload!$A247)="", "", upload!AS247)</f>
        <v/>
      </c>
      <c r="AT247" s="178" t="str">
        <f>IF(TRIM(upload!$A247)="", "", upload!AT247)</f>
        <v/>
      </c>
      <c r="AU247" s="178" t="str">
        <f>IF(TRIM(upload!$A247)="", "", upload!AU247)</f>
        <v/>
      </c>
      <c r="AV247" s="178" t="str">
        <f>IF(TRIM(upload!$A247)="", "", upload!AV247)</f>
        <v/>
      </c>
      <c r="AW247" s="178" t="str">
        <f>IF(TRIM(upload!$A247)="", "", upload!AW247)</f>
        <v/>
      </c>
      <c r="AX247" s="178" t="str">
        <f>IF(TRIM(upload!$A247)="", "", upload!AX247)</f>
        <v/>
      </c>
      <c r="AY247" s="178" t="str">
        <f>IF(TRIM(upload!$A247)="", "", upload!AY247)</f>
        <v/>
      </c>
      <c r="AZ247" s="178" t="str">
        <f>IF(TRIM(upload!$A247)="", "", upload!AZ247)</f>
        <v/>
      </c>
      <c r="BA247" s="178" t="str">
        <f>IF(TRIM(upload!$A247)="", "", upload!BA247)</f>
        <v/>
      </c>
      <c r="BB247" s="178" t="str">
        <f>IF(TRIM(upload!$A247)="", "", upload!BB247)</f>
        <v/>
      </c>
      <c r="BC247" s="178" t="str">
        <f>IF(TRIM(upload!$A247)="", "", upload!BC247)</f>
        <v/>
      </c>
      <c r="BD247" s="178" t="str">
        <f>IF(TRIM(upload!$A247)="", "", upload!BD247)</f>
        <v/>
      </c>
      <c r="BE247" s="178" t="str">
        <f>IF(TRIM(upload!$A247)="", "", upload!BE247)</f>
        <v/>
      </c>
      <c r="BF247" s="178" t="str">
        <f>IF(TRIM(upload!$A247)="", "", upload!BF247)</f>
        <v/>
      </c>
      <c r="BG247" s="178" t="str">
        <f>IF(TRIM(upload!$A247)="", "", upload!BG247)</f>
        <v/>
      </c>
      <c r="BH247" s="178" t="str">
        <f>IF(TRIM(upload!$A247)="", "", upload!BH247)</f>
        <v/>
      </c>
      <c r="BI247" s="178" t="str">
        <f>IF(TRIM(upload!$A247)="", "", upload!BI247)</f>
        <v/>
      </c>
      <c r="BJ247" s="178" t="str">
        <f>IF(TRIM(upload!$A247)="", "", upload!BJ247)</f>
        <v/>
      </c>
      <c r="BK247" s="178" t="str">
        <f>IF(TRIM(upload!$A247)="", "", upload!BK247)</f>
        <v/>
      </c>
      <c r="BL247" s="178" t="str">
        <f>IF(TRIM(upload!$A247)="", "", upload!BL247)</f>
        <v/>
      </c>
      <c r="BM247" s="178" t="str">
        <f>IF(TRIM(upload!$A247)="", "", upload!BM247)</f>
        <v/>
      </c>
      <c r="BN247" s="178" t="str">
        <f>IF(TRIM(upload!$A247)="", "", upload!BN247)</f>
        <v/>
      </c>
      <c r="BO247" s="178" t="str">
        <f>IF(TRIM(upload!$A247)="", "", upload!BO247)</f>
        <v/>
      </c>
      <c r="BP247" s="178" t="str">
        <f>IF(TRIM(upload!$A247)="", "", upload!BP247)</f>
        <v/>
      </c>
      <c r="BQ247" s="84"/>
      <c r="BR247" s="84">
        <f>IF(upload!$A247&lt;&gt;"", upload!BR247, "")</f>
        <v>0</v>
      </c>
    </row>
    <row r="248" spans="1:70">
      <c r="A248" s="188" t="str">
        <f>IF(upload!$A248&lt;&gt;"", upload!A248, "")</f>
        <v xml:space="preserve">      </v>
      </c>
      <c r="B248" s="178" t="str">
        <f>IF(TRIM(upload!$A248)="", "", upload!B248)</f>
        <v/>
      </c>
      <c r="C248" s="178" t="str">
        <f>IF(TRIM(upload!$A248)="", "", upload!C248)</f>
        <v/>
      </c>
      <c r="D248" s="178" t="str">
        <f>IF(TRIM(upload!$A248)="", "", upload!D248)</f>
        <v/>
      </c>
      <c r="E248" s="178" t="str">
        <f>IF(TRIM(upload!$A248)="", "", upload!E248)</f>
        <v/>
      </c>
      <c r="F248" s="178" t="str">
        <f>IF(TRIM(upload!$A248)="", "", upload!F248)</f>
        <v/>
      </c>
      <c r="G248" s="178" t="str">
        <f>IF(TRIM(upload!$A248)="", "", upload!G248)</f>
        <v/>
      </c>
      <c r="H248" s="178" t="str">
        <f>IF(TRIM(upload!$A248)="", "", upload!H248)</f>
        <v/>
      </c>
      <c r="I248" s="178" t="str">
        <f>IF(TRIM(upload!$A248)="", "", upload!I248)</f>
        <v/>
      </c>
      <c r="J248" s="178" t="str">
        <f>IF(TRIM(upload!$A248)="", "", upload!J248)</f>
        <v/>
      </c>
      <c r="K248" s="178" t="str">
        <f>IF(TRIM(upload!$A248)="", "", upload!K248)</f>
        <v/>
      </c>
      <c r="L248" s="178" t="str">
        <f>IF(TRIM(upload!$A248)="", "", upload!L248)</f>
        <v/>
      </c>
      <c r="M248" s="178" t="str">
        <f>IF(TRIM(upload!$A248)="", "", upload!M248)</f>
        <v/>
      </c>
      <c r="N248" s="178" t="str">
        <f>IF(TRIM(upload!$A248)="", "", upload!N248)</f>
        <v/>
      </c>
      <c r="O248" s="178" t="str">
        <f>IF(TRIM(upload!$A248)="", "", upload!O248)</f>
        <v/>
      </c>
      <c r="P248" s="178" t="str">
        <f>IF(TRIM(upload!$A248)="", "", upload!P248)</f>
        <v/>
      </c>
      <c r="Q248" s="178" t="str">
        <f>IF(TRIM(upload!$A248)="", "", upload!Q248)</f>
        <v/>
      </c>
      <c r="R248" s="178" t="str">
        <f>IF(TRIM(upload!$A248)="", "", upload!R248)</f>
        <v/>
      </c>
      <c r="S248" s="178" t="str">
        <f>IF(TRIM(upload!$A248)="", "", upload!S248)</f>
        <v/>
      </c>
      <c r="T248" s="178" t="str">
        <f>IF(TRIM(upload!$A248)="", "", upload!T248)</f>
        <v/>
      </c>
      <c r="U248" s="178" t="str">
        <f>IF(TRIM(upload!$A248)="", "", upload!U248)</f>
        <v/>
      </c>
      <c r="V248" s="178" t="str">
        <f>IF(TRIM(upload!$A248)="", "", upload!V248)</f>
        <v/>
      </c>
      <c r="W248" s="178" t="str">
        <f>IF(TRIM(upload!$A248)="", "", upload!W248)</f>
        <v/>
      </c>
      <c r="X248" s="178" t="str">
        <f>IF(TRIM(upload!$A248)="", "", upload!X248)</f>
        <v/>
      </c>
      <c r="Y248" s="178" t="str">
        <f>IF(TRIM(upload!$A248)="", "", upload!Y248)</f>
        <v/>
      </c>
      <c r="Z248" s="178" t="str">
        <f>IF(TRIM(upload!$A248)="", "", upload!Z248)</f>
        <v/>
      </c>
      <c r="AA248" s="178" t="str">
        <f>IF(TRIM(upload!$A248)="", "", upload!AA248)</f>
        <v/>
      </c>
      <c r="AB248" s="178" t="str">
        <f>IF(TRIM(upload!$A248)="", "", upload!AB248)</f>
        <v/>
      </c>
      <c r="AC248" s="178" t="str">
        <f>IF(TRIM(upload!$A248)="", "", upload!AC248)</f>
        <v/>
      </c>
      <c r="AD248" s="178" t="str">
        <f>IF(TRIM(upload!$A248)="", "", upload!AD248)</f>
        <v/>
      </c>
      <c r="AE248" s="178" t="str">
        <f>IF(TRIM(upload!$A248)="", "", upload!AE248)</f>
        <v/>
      </c>
      <c r="AF248" s="178" t="str">
        <f>IF(TRIM(upload!$A248)="", "", upload!AF248)</f>
        <v/>
      </c>
      <c r="AG248" s="178" t="str">
        <f>IF(TRIM(upload!$A248)="", "", upload!AG248)</f>
        <v/>
      </c>
      <c r="AH248" s="178" t="str">
        <f>IF(TRIM(upload!$A248)="", "", upload!AH248)</f>
        <v/>
      </c>
      <c r="AI248" s="178" t="str">
        <f>IF(TRIM(upload!$A248)="", "", upload!AI248)</f>
        <v/>
      </c>
      <c r="AJ248" s="178" t="str">
        <f>IF(TRIM(upload!$A248)="", "", upload!AJ248)</f>
        <v/>
      </c>
      <c r="AK248" s="178" t="str">
        <f>IF(TRIM(upload!$A248)="", "", upload!AK248)</f>
        <v/>
      </c>
      <c r="AL248" s="178" t="str">
        <f>IF(TRIM(upload!$A248)="", "", upload!AL248)</f>
        <v/>
      </c>
      <c r="AM248" s="178" t="str">
        <f>IF(TRIM(upload!$A248)="", "", upload!AM248)</f>
        <v/>
      </c>
      <c r="AN248" s="178" t="str">
        <f>IF(TRIM(upload!$A248)="", "", upload!AN248)</f>
        <v/>
      </c>
      <c r="AO248" s="178" t="str">
        <f>IF(TRIM(upload!$A248)="", "", upload!AO248)</f>
        <v/>
      </c>
      <c r="AP248" s="178" t="str">
        <f>IF(TRIM(upload!$A248)="", "", upload!AP248)</f>
        <v/>
      </c>
      <c r="AQ248" s="178" t="str">
        <f>IF(TRIM(upload!$A248)="", "", upload!AQ248)</f>
        <v/>
      </c>
      <c r="AR248" s="178" t="str">
        <f>IF(TRIM(upload!$A248)="", "", upload!AR248)</f>
        <v/>
      </c>
      <c r="AS248" s="178" t="str">
        <f>IF(TRIM(upload!$A248)="", "", upload!AS248)</f>
        <v/>
      </c>
      <c r="AT248" s="178" t="str">
        <f>IF(TRIM(upload!$A248)="", "", upload!AT248)</f>
        <v/>
      </c>
      <c r="AU248" s="178" t="str">
        <f>IF(TRIM(upload!$A248)="", "", upload!AU248)</f>
        <v/>
      </c>
      <c r="AV248" s="178" t="str">
        <f>IF(TRIM(upload!$A248)="", "", upload!AV248)</f>
        <v/>
      </c>
      <c r="AW248" s="178" t="str">
        <f>IF(TRIM(upload!$A248)="", "", upload!AW248)</f>
        <v/>
      </c>
      <c r="AX248" s="178" t="str">
        <f>IF(TRIM(upload!$A248)="", "", upload!AX248)</f>
        <v/>
      </c>
      <c r="AY248" s="178" t="str">
        <f>IF(TRIM(upload!$A248)="", "", upload!AY248)</f>
        <v/>
      </c>
      <c r="AZ248" s="178" t="str">
        <f>IF(TRIM(upload!$A248)="", "", upload!AZ248)</f>
        <v/>
      </c>
      <c r="BA248" s="178" t="str">
        <f>IF(TRIM(upload!$A248)="", "", upload!BA248)</f>
        <v/>
      </c>
      <c r="BB248" s="178" t="str">
        <f>IF(TRIM(upload!$A248)="", "", upload!BB248)</f>
        <v/>
      </c>
      <c r="BC248" s="178" t="str">
        <f>IF(TRIM(upload!$A248)="", "", upload!BC248)</f>
        <v/>
      </c>
      <c r="BD248" s="178" t="str">
        <f>IF(TRIM(upload!$A248)="", "", upload!BD248)</f>
        <v/>
      </c>
      <c r="BE248" s="178" t="str">
        <f>IF(TRIM(upload!$A248)="", "", upload!BE248)</f>
        <v/>
      </c>
      <c r="BF248" s="178" t="str">
        <f>IF(TRIM(upload!$A248)="", "", upload!BF248)</f>
        <v/>
      </c>
      <c r="BG248" s="178" t="str">
        <f>IF(TRIM(upload!$A248)="", "", upload!BG248)</f>
        <v/>
      </c>
      <c r="BH248" s="178" t="str">
        <f>IF(TRIM(upload!$A248)="", "", upload!BH248)</f>
        <v/>
      </c>
      <c r="BI248" s="178" t="str">
        <f>IF(TRIM(upload!$A248)="", "", upload!BI248)</f>
        <v/>
      </c>
      <c r="BJ248" s="178" t="str">
        <f>IF(TRIM(upload!$A248)="", "", upload!BJ248)</f>
        <v/>
      </c>
      <c r="BK248" s="178" t="str">
        <f>IF(TRIM(upload!$A248)="", "", upload!BK248)</f>
        <v/>
      </c>
      <c r="BL248" s="178" t="str">
        <f>IF(TRIM(upload!$A248)="", "", upload!BL248)</f>
        <v/>
      </c>
      <c r="BM248" s="178" t="str">
        <f>IF(TRIM(upload!$A248)="", "", upload!BM248)</f>
        <v/>
      </c>
      <c r="BN248" s="178" t="str">
        <f>IF(TRIM(upload!$A248)="", "", upload!BN248)</f>
        <v/>
      </c>
      <c r="BO248" s="178" t="str">
        <f>IF(TRIM(upload!$A248)="", "", upload!BO248)</f>
        <v/>
      </c>
      <c r="BP248" s="178" t="str">
        <f>IF(TRIM(upload!$A248)="", "", upload!BP248)</f>
        <v/>
      </c>
      <c r="BQ248" s="84"/>
      <c r="BR248" s="84">
        <f>IF(upload!$A248&lt;&gt;"", upload!BR248, "")</f>
        <v>0</v>
      </c>
    </row>
    <row r="249" spans="1:70">
      <c r="A249" s="188" t="str">
        <f>IF(upload!$A249&lt;&gt;"", upload!A249, "")</f>
        <v xml:space="preserve">      </v>
      </c>
      <c r="B249" s="178" t="str">
        <f>IF(TRIM(upload!$A249)="", "", upload!B249)</f>
        <v/>
      </c>
      <c r="C249" s="178" t="str">
        <f>IF(TRIM(upload!$A249)="", "", upload!C249)</f>
        <v/>
      </c>
      <c r="D249" s="178" t="str">
        <f>IF(TRIM(upload!$A249)="", "", upload!D249)</f>
        <v/>
      </c>
      <c r="E249" s="178" t="str">
        <f>IF(TRIM(upload!$A249)="", "", upload!E249)</f>
        <v/>
      </c>
      <c r="F249" s="178" t="str">
        <f>IF(TRIM(upload!$A249)="", "", upload!F249)</f>
        <v/>
      </c>
      <c r="G249" s="178" t="str">
        <f>IF(TRIM(upload!$A249)="", "", upload!G249)</f>
        <v/>
      </c>
      <c r="H249" s="178" t="str">
        <f>IF(TRIM(upload!$A249)="", "", upload!H249)</f>
        <v/>
      </c>
      <c r="I249" s="178" t="str">
        <f>IF(TRIM(upload!$A249)="", "", upload!I249)</f>
        <v/>
      </c>
      <c r="J249" s="178" t="str">
        <f>IF(TRIM(upload!$A249)="", "", upload!J249)</f>
        <v/>
      </c>
      <c r="K249" s="178" t="str">
        <f>IF(TRIM(upload!$A249)="", "", upload!K249)</f>
        <v/>
      </c>
      <c r="L249" s="178" t="str">
        <f>IF(TRIM(upload!$A249)="", "", upload!L249)</f>
        <v/>
      </c>
      <c r="M249" s="178" t="str">
        <f>IF(TRIM(upload!$A249)="", "", upload!M249)</f>
        <v/>
      </c>
      <c r="N249" s="178" t="str">
        <f>IF(TRIM(upload!$A249)="", "", upload!N249)</f>
        <v/>
      </c>
      <c r="O249" s="178" t="str">
        <f>IF(TRIM(upload!$A249)="", "", upload!O249)</f>
        <v/>
      </c>
      <c r="P249" s="178" t="str">
        <f>IF(TRIM(upload!$A249)="", "", upload!P249)</f>
        <v/>
      </c>
      <c r="Q249" s="178" t="str">
        <f>IF(TRIM(upload!$A249)="", "", upload!Q249)</f>
        <v/>
      </c>
      <c r="R249" s="178" t="str">
        <f>IF(TRIM(upload!$A249)="", "", upload!R249)</f>
        <v/>
      </c>
      <c r="S249" s="178" t="str">
        <f>IF(TRIM(upload!$A249)="", "", upload!S249)</f>
        <v/>
      </c>
      <c r="T249" s="178" t="str">
        <f>IF(TRIM(upload!$A249)="", "", upload!T249)</f>
        <v/>
      </c>
      <c r="U249" s="178" t="str">
        <f>IF(TRIM(upload!$A249)="", "", upload!U249)</f>
        <v/>
      </c>
      <c r="V249" s="178" t="str">
        <f>IF(TRIM(upload!$A249)="", "", upload!V249)</f>
        <v/>
      </c>
      <c r="W249" s="178" t="str">
        <f>IF(TRIM(upload!$A249)="", "", upload!W249)</f>
        <v/>
      </c>
      <c r="X249" s="178" t="str">
        <f>IF(TRIM(upload!$A249)="", "", upload!X249)</f>
        <v/>
      </c>
      <c r="Y249" s="178" t="str">
        <f>IF(TRIM(upload!$A249)="", "", upload!Y249)</f>
        <v/>
      </c>
      <c r="Z249" s="178" t="str">
        <f>IF(TRIM(upload!$A249)="", "", upload!Z249)</f>
        <v/>
      </c>
      <c r="AA249" s="178" t="str">
        <f>IF(TRIM(upload!$A249)="", "", upload!AA249)</f>
        <v/>
      </c>
      <c r="AB249" s="178" t="str">
        <f>IF(TRIM(upload!$A249)="", "", upload!AB249)</f>
        <v/>
      </c>
      <c r="AC249" s="178" t="str">
        <f>IF(TRIM(upload!$A249)="", "", upload!AC249)</f>
        <v/>
      </c>
      <c r="AD249" s="178" t="str">
        <f>IF(TRIM(upload!$A249)="", "", upload!AD249)</f>
        <v/>
      </c>
      <c r="AE249" s="178" t="str">
        <f>IF(TRIM(upload!$A249)="", "", upload!AE249)</f>
        <v/>
      </c>
      <c r="AF249" s="178" t="str">
        <f>IF(TRIM(upload!$A249)="", "", upload!AF249)</f>
        <v/>
      </c>
      <c r="AG249" s="178" t="str">
        <f>IF(TRIM(upload!$A249)="", "", upload!AG249)</f>
        <v/>
      </c>
      <c r="AH249" s="178" t="str">
        <f>IF(TRIM(upload!$A249)="", "", upload!AH249)</f>
        <v/>
      </c>
      <c r="AI249" s="178" t="str">
        <f>IF(TRIM(upload!$A249)="", "", upload!AI249)</f>
        <v/>
      </c>
      <c r="AJ249" s="178" t="str">
        <f>IF(TRIM(upload!$A249)="", "", upload!AJ249)</f>
        <v/>
      </c>
      <c r="AK249" s="178" t="str">
        <f>IF(TRIM(upload!$A249)="", "", upload!AK249)</f>
        <v/>
      </c>
      <c r="AL249" s="178" t="str">
        <f>IF(TRIM(upload!$A249)="", "", upload!AL249)</f>
        <v/>
      </c>
      <c r="AM249" s="178" t="str">
        <f>IF(TRIM(upload!$A249)="", "", upload!AM249)</f>
        <v/>
      </c>
      <c r="AN249" s="178" t="str">
        <f>IF(TRIM(upload!$A249)="", "", upload!AN249)</f>
        <v/>
      </c>
      <c r="AO249" s="178" t="str">
        <f>IF(TRIM(upload!$A249)="", "", upload!AO249)</f>
        <v/>
      </c>
      <c r="AP249" s="178" t="str">
        <f>IF(TRIM(upload!$A249)="", "", upload!AP249)</f>
        <v/>
      </c>
      <c r="AQ249" s="178" t="str">
        <f>IF(TRIM(upload!$A249)="", "", upload!AQ249)</f>
        <v/>
      </c>
      <c r="AR249" s="178" t="str">
        <f>IF(TRIM(upload!$A249)="", "", upload!AR249)</f>
        <v/>
      </c>
      <c r="AS249" s="178" t="str">
        <f>IF(TRIM(upload!$A249)="", "", upload!AS249)</f>
        <v/>
      </c>
      <c r="AT249" s="178" t="str">
        <f>IF(TRIM(upload!$A249)="", "", upload!AT249)</f>
        <v/>
      </c>
      <c r="AU249" s="178" t="str">
        <f>IF(TRIM(upload!$A249)="", "", upload!AU249)</f>
        <v/>
      </c>
      <c r="AV249" s="178" t="str">
        <f>IF(TRIM(upload!$A249)="", "", upload!AV249)</f>
        <v/>
      </c>
      <c r="AW249" s="178" t="str">
        <f>IF(TRIM(upload!$A249)="", "", upload!AW249)</f>
        <v/>
      </c>
      <c r="AX249" s="178" t="str">
        <f>IF(TRIM(upload!$A249)="", "", upload!AX249)</f>
        <v/>
      </c>
      <c r="AY249" s="178" t="str">
        <f>IF(TRIM(upload!$A249)="", "", upload!AY249)</f>
        <v/>
      </c>
      <c r="AZ249" s="178" t="str">
        <f>IF(TRIM(upload!$A249)="", "", upload!AZ249)</f>
        <v/>
      </c>
      <c r="BA249" s="178" t="str">
        <f>IF(TRIM(upload!$A249)="", "", upload!BA249)</f>
        <v/>
      </c>
      <c r="BB249" s="178" t="str">
        <f>IF(TRIM(upload!$A249)="", "", upload!BB249)</f>
        <v/>
      </c>
      <c r="BC249" s="178" t="str">
        <f>IF(TRIM(upload!$A249)="", "", upload!BC249)</f>
        <v/>
      </c>
      <c r="BD249" s="178" t="str">
        <f>IF(TRIM(upload!$A249)="", "", upload!BD249)</f>
        <v/>
      </c>
      <c r="BE249" s="178" t="str">
        <f>IF(TRIM(upload!$A249)="", "", upload!BE249)</f>
        <v/>
      </c>
      <c r="BF249" s="178" t="str">
        <f>IF(TRIM(upload!$A249)="", "", upload!BF249)</f>
        <v/>
      </c>
      <c r="BG249" s="178" t="str">
        <f>IF(TRIM(upload!$A249)="", "", upload!BG249)</f>
        <v/>
      </c>
      <c r="BH249" s="178" t="str">
        <f>IF(TRIM(upload!$A249)="", "", upload!BH249)</f>
        <v/>
      </c>
      <c r="BI249" s="178" t="str">
        <f>IF(TRIM(upload!$A249)="", "", upload!BI249)</f>
        <v/>
      </c>
      <c r="BJ249" s="178" t="str">
        <f>IF(TRIM(upload!$A249)="", "", upload!BJ249)</f>
        <v/>
      </c>
      <c r="BK249" s="178" t="str">
        <f>IF(TRIM(upload!$A249)="", "", upload!BK249)</f>
        <v/>
      </c>
      <c r="BL249" s="178" t="str">
        <f>IF(TRIM(upload!$A249)="", "", upload!BL249)</f>
        <v/>
      </c>
      <c r="BM249" s="178" t="str">
        <f>IF(TRIM(upload!$A249)="", "", upload!BM249)</f>
        <v/>
      </c>
      <c r="BN249" s="178" t="str">
        <f>IF(TRIM(upload!$A249)="", "", upload!BN249)</f>
        <v/>
      </c>
      <c r="BO249" s="178" t="str">
        <f>IF(TRIM(upload!$A249)="", "", upload!BO249)</f>
        <v/>
      </c>
      <c r="BP249" s="178" t="str">
        <f>IF(TRIM(upload!$A249)="", "", upload!BP249)</f>
        <v/>
      </c>
      <c r="BQ249" s="84"/>
      <c r="BR249" s="84">
        <f>IF(upload!$A249&lt;&gt;"", upload!BR249, "")</f>
        <v>0</v>
      </c>
    </row>
    <row r="250" spans="1:70">
      <c r="A250" s="188" t="str">
        <f>IF(upload!$A250&lt;&gt;"", upload!A250, "")</f>
        <v xml:space="preserve">      </v>
      </c>
      <c r="B250" s="178" t="str">
        <f>IF(TRIM(upload!$A250)="", "", upload!B250)</f>
        <v/>
      </c>
      <c r="C250" s="178" t="str">
        <f>IF(TRIM(upload!$A250)="", "", upload!C250)</f>
        <v/>
      </c>
      <c r="D250" s="178" t="str">
        <f>IF(TRIM(upload!$A250)="", "", upload!D250)</f>
        <v/>
      </c>
      <c r="E250" s="178" t="str">
        <f>IF(TRIM(upload!$A250)="", "", upload!E250)</f>
        <v/>
      </c>
      <c r="F250" s="178" t="str">
        <f>IF(TRIM(upload!$A250)="", "", upload!F250)</f>
        <v/>
      </c>
      <c r="G250" s="178" t="str">
        <f>IF(TRIM(upload!$A250)="", "", upload!G250)</f>
        <v/>
      </c>
      <c r="H250" s="178" t="str">
        <f>IF(TRIM(upload!$A250)="", "", upload!H250)</f>
        <v/>
      </c>
      <c r="I250" s="178" t="str">
        <f>IF(TRIM(upload!$A250)="", "", upload!I250)</f>
        <v/>
      </c>
      <c r="J250" s="178" t="str">
        <f>IF(TRIM(upload!$A250)="", "", upload!J250)</f>
        <v/>
      </c>
      <c r="K250" s="178" t="str">
        <f>IF(TRIM(upload!$A250)="", "", upload!K250)</f>
        <v/>
      </c>
      <c r="L250" s="178" t="str">
        <f>IF(TRIM(upload!$A250)="", "", upload!L250)</f>
        <v/>
      </c>
      <c r="M250" s="178" t="str">
        <f>IF(TRIM(upload!$A250)="", "", upload!M250)</f>
        <v/>
      </c>
      <c r="N250" s="178" t="str">
        <f>IF(TRIM(upload!$A250)="", "", upload!N250)</f>
        <v/>
      </c>
      <c r="O250" s="178" t="str">
        <f>IF(TRIM(upload!$A250)="", "", upload!O250)</f>
        <v/>
      </c>
      <c r="P250" s="178" t="str">
        <f>IF(TRIM(upload!$A250)="", "", upload!P250)</f>
        <v/>
      </c>
      <c r="Q250" s="178" t="str">
        <f>IF(TRIM(upload!$A250)="", "", upload!Q250)</f>
        <v/>
      </c>
      <c r="R250" s="178" t="str">
        <f>IF(TRIM(upload!$A250)="", "", upload!R250)</f>
        <v/>
      </c>
      <c r="S250" s="178" t="str">
        <f>IF(TRIM(upload!$A250)="", "", upload!S250)</f>
        <v/>
      </c>
      <c r="T250" s="178" t="str">
        <f>IF(TRIM(upload!$A250)="", "", upload!T250)</f>
        <v/>
      </c>
      <c r="U250" s="178" t="str">
        <f>IF(TRIM(upload!$A250)="", "", upload!U250)</f>
        <v/>
      </c>
      <c r="V250" s="178" t="str">
        <f>IF(TRIM(upload!$A250)="", "", upload!V250)</f>
        <v/>
      </c>
      <c r="W250" s="178" t="str">
        <f>IF(TRIM(upload!$A250)="", "", upload!W250)</f>
        <v/>
      </c>
      <c r="X250" s="178" t="str">
        <f>IF(TRIM(upload!$A250)="", "", upload!X250)</f>
        <v/>
      </c>
      <c r="Y250" s="178" t="str">
        <f>IF(TRIM(upload!$A250)="", "", upload!Y250)</f>
        <v/>
      </c>
      <c r="Z250" s="178" t="str">
        <f>IF(TRIM(upload!$A250)="", "", upload!Z250)</f>
        <v/>
      </c>
      <c r="AA250" s="178" t="str">
        <f>IF(TRIM(upload!$A250)="", "", upload!AA250)</f>
        <v/>
      </c>
      <c r="AB250" s="178" t="str">
        <f>IF(TRIM(upload!$A250)="", "", upload!AB250)</f>
        <v/>
      </c>
      <c r="AC250" s="178" t="str">
        <f>IF(TRIM(upload!$A250)="", "", upload!AC250)</f>
        <v/>
      </c>
      <c r="AD250" s="178" t="str">
        <f>IF(TRIM(upload!$A250)="", "", upload!AD250)</f>
        <v/>
      </c>
      <c r="AE250" s="178" t="str">
        <f>IF(TRIM(upload!$A250)="", "", upload!AE250)</f>
        <v/>
      </c>
      <c r="AF250" s="178" t="str">
        <f>IF(TRIM(upload!$A250)="", "", upload!AF250)</f>
        <v/>
      </c>
      <c r="AG250" s="178" t="str">
        <f>IF(TRIM(upload!$A250)="", "", upload!AG250)</f>
        <v/>
      </c>
      <c r="AH250" s="178" t="str">
        <f>IF(TRIM(upload!$A250)="", "", upload!AH250)</f>
        <v/>
      </c>
      <c r="AI250" s="178" t="str">
        <f>IF(TRIM(upload!$A250)="", "", upload!AI250)</f>
        <v/>
      </c>
      <c r="AJ250" s="178" t="str">
        <f>IF(TRIM(upload!$A250)="", "", upload!AJ250)</f>
        <v/>
      </c>
      <c r="AK250" s="178" t="str">
        <f>IF(TRIM(upload!$A250)="", "", upload!AK250)</f>
        <v/>
      </c>
      <c r="AL250" s="178" t="str">
        <f>IF(TRIM(upload!$A250)="", "", upload!AL250)</f>
        <v/>
      </c>
      <c r="AM250" s="178" t="str">
        <f>IF(TRIM(upload!$A250)="", "", upload!AM250)</f>
        <v/>
      </c>
      <c r="AN250" s="178" t="str">
        <f>IF(TRIM(upload!$A250)="", "", upload!AN250)</f>
        <v/>
      </c>
      <c r="AO250" s="178" t="str">
        <f>IF(TRIM(upload!$A250)="", "", upload!AO250)</f>
        <v/>
      </c>
      <c r="AP250" s="178" t="str">
        <f>IF(TRIM(upload!$A250)="", "", upload!AP250)</f>
        <v/>
      </c>
      <c r="AQ250" s="178" t="str">
        <f>IF(TRIM(upload!$A250)="", "", upload!AQ250)</f>
        <v/>
      </c>
      <c r="AR250" s="178" t="str">
        <f>IF(TRIM(upload!$A250)="", "", upload!AR250)</f>
        <v/>
      </c>
      <c r="AS250" s="178" t="str">
        <f>IF(TRIM(upload!$A250)="", "", upload!AS250)</f>
        <v/>
      </c>
      <c r="AT250" s="178" t="str">
        <f>IF(TRIM(upload!$A250)="", "", upload!AT250)</f>
        <v/>
      </c>
      <c r="AU250" s="178" t="str">
        <f>IF(TRIM(upload!$A250)="", "", upload!AU250)</f>
        <v/>
      </c>
      <c r="AV250" s="178" t="str">
        <f>IF(TRIM(upload!$A250)="", "", upload!AV250)</f>
        <v/>
      </c>
      <c r="AW250" s="178" t="str">
        <f>IF(TRIM(upload!$A250)="", "", upload!AW250)</f>
        <v/>
      </c>
      <c r="AX250" s="178" t="str">
        <f>IF(TRIM(upload!$A250)="", "", upload!AX250)</f>
        <v/>
      </c>
      <c r="AY250" s="178" t="str">
        <f>IF(TRIM(upload!$A250)="", "", upload!AY250)</f>
        <v/>
      </c>
      <c r="AZ250" s="178" t="str">
        <f>IF(TRIM(upload!$A250)="", "", upload!AZ250)</f>
        <v/>
      </c>
      <c r="BA250" s="178" t="str">
        <f>IF(TRIM(upload!$A250)="", "", upload!BA250)</f>
        <v/>
      </c>
      <c r="BB250" s="178" t="str">
        <f>IF(TRIM(upload!$A250)="", "", upload!BB250)</f>
        <v/>
      </c>
      <c r="BC250" s="178" t="str">
        <f>IF(TRIM(upload!$A250)="", "", upload!BC250)</f>
        <v/>
      </c>
      <c r="BD250" s="178" t="str">
        <f>IF(TRIM(upload!$A250)="", "", upload!BD250)</f>
        <v/>
      </c>
      <c r="BE250" s="178" t="str">
        <f>IF(TRIM(upload!$A250)="", "", upload!BE250)</f>
        <v/>
      </c>
      <c r="BF250" s="178" t="str">
        <f>IF(TRIM(upload!$A250)="", "", upload!BF250)</f>
        <v/>
      </c>
      <c r="BG250" s="178" t="str">
        <f>IF(TRIM(upload!$A250)="", "", upload!BG250)</f>
        <v/>
      </c>
      <c r="BH250" s="178" t="str">
        <f>IF(TRIM(upload!$A250)="", "", upload!BH250)</f>
        <v/>
      </c>
      <c r="BI250" s="178" t="str">
        <f>IF(TRIM(upload!$A250)="", "", upload!BI250)</f>
        <v/>
      </c>
      <c r="BJ250" s="178" t="str">
        <f>IF(TRIM(upload!$A250)="", "", upload!BJ250)</f>
        <v/>
      </c>
      <c r="BK250" s="178" t="str">
        <f>IF(TRIM(upload!$A250)="", "", upload!BK250)</f>
        <v/>
      </c>
      <c r="BL250" s="178" t="str">
        <f>IF(TRIM(upload!$A250)="", "", upload!BL250)</f>
        <v/>
      </c>
      <c r="BM250" s="178" t="str">
        <f>IF(TRIM(upload!$A250)="", "", upload!BM250)</f>
        <v/>
      </c>
      <c r="BN250" s="178" t="str">
        <f>IF(TRIM(upload!$A250)="", "", upload!BN250)</f>
        <v/>
      </c>
      <c r="BO250" s="178" t="str">
        <f>IF(TRIM(upload!$A250)="", "", upload!BO250)</f>
        <v/>
      </c>
      <c r="BP250" s="178" t="str">
        <f>IF(TRIM(upload!$A250)="", "", upload!BP250)</f>
        <v/>
      </c>
      <c r="BQ250" s="84"/>
      <c r="BR250" s="84">
        <f>IF(upload!$A250&lt;&gt;"", upload!BR250, "")</f>
        <v>0</v>
      </c>
    </row>
    <row r="251" spans="1:70">
      <c r="A251" s="188" t="str">
        <f>IF(upload!$A251&lt;&gt;"", upload!A251, "")</f>
        <v xml:space="preserve">      </v>
      </c>
      <c r="B251" s="178" t="str">
        <f>IF(TRIM(upload!$A251)="", "", upload!B251)</f>
        <v/>
      </c>
      <c r="C251" s="178" t="str">
        <f>IF(TRIM(upload!$A251)="", "", upload!C251)</f>
        <v/>
      </c>
      <c r="D251" s="178" t="str">
        <f>IF(TRIM(upload!$A251)="", "", upload!D251)</f>
        <v/>
      </c>
      <c r="E251" s="178" t="str">
        <f>IF(TRIM(upload!$A251)="", "", upload!E251)</f>
        <v/>
      </c>
      <c r="F251" s="178" t="str">
        <f>IF(TRIM(upload!$A251)="", "", upload!F251)</f>
        <v/>
      </c>
      <c r="G251" s="178" t="str">
        <f>IF(TRIM(upload!$A251)="", "", upload!G251)</f>
        <v/>
      </c>
      <c r="H251" s="178" t="str">
        <f>IF(TRIM(upload!$A251)="", "", upload!H251)</f>
        <v/>
      </c>
      <c r="I251" s="178" t="str">
        <f>IF(TRIM(upload!$A251)="", "", upload!I251)</f>
        <v/>
      </c>
      <c r="J251" s="178" t="str">
        <f>IF(TRIM(upload!$A251)="", "", upload!J251)</f>
        <v/>
      </c>
      <c r="K251" s="178" t="str">
        <f>IF(TRIM(upload!$A251)="", "", upload!K251)</f>
        <v/>
      </c>
      <c r="L251" s="178" t="str">
        <f>IF(TRIM(upload!$A251)="", "", upload!L251)</f>
        <v/>
      </c>
      <c r="M251" s="178" t="str">
        <f>IF(TRIM(upload!$A251)="", "", upload!M251)</f>
        <v/>
      </c>
      <c r="N251" s="178" t="str">
        <f>IF(TRIM(upload!$A251)="", "", upload!N251)</f>
        <v/>
      </c>
      <c r="O251" s="178" t="str">
        <f>IF(TRIM(upload!$A251)="", "", upload!O251)</f>
        <v/>
      </c>
      <c r="P251" s="178" t="str">
        <f>IF(TRIM(upload!$A251)="", "", upload!P251)</f>
        <v/>
      </c>
      <c r="Q251" s="178" t="str">
        <f>IF(TRIM(upload!$A251)="", "", upload!Q251)</f>
        <v/>
      </c>
      <c r="R251" s="178" t="str">
        <f>IF(TRIM(upload!$A251)="", "", upload!R251)</f>
        <v/>
      </c>
      <c r="S251" s="178" t="str">
        <f>IF(TRIM(upload!$A251)="", "", upload!S251)</f>
        <v/>
      </c>
      <c r="T251" s="178" t="str">
        <f>IF(TRIM(upload!$A251)="", "", upload!T251)</f>
        <v/>
      </c>
      <c r="U251" s="178" t="str">
        <f>IF(TRIM(upload!$A251)="", "", upload!U251)</f>
        <v/>
      </c>
      <c r="V251" s="178" t="str">
        <f>IF(TRIM(upload!$A251)="", "", upload!V251)</f>
        <v/>
      </c>
      <c r="W251" s="178" t="str">
        <f>IF(TRIM(upload!$A251)="", "", upload!W251)</f>
        <v/>
      </c>
      <c r="X251" s="178" t="str">
        <f>IF(TRIM(upload!$A251)="", "", upload!X251)</f>
        <v/>
      </c>
      <c r="Y251" s="178" t="str">
        <f>IF(TRIM(upload!$A251)="", "", upload!Y251)</f>
        <v/>
      </c>
      <c r="Z251" s="178" t="str">
        <f>IF(TRIM(upload!$A251)="", "", upload!Z251)</f>
        <v/>
      </c>
      <c r="AA251" s="178" t="str">
        <f>IF(TRIM(upload!$A251)="", "", upload!AA251)</f>
        <v/>
      </c>
      <c r="AB251" s="178" t="str">
        <f>IF(TRIM(upload!$A251)="", "", upload!AB251)</f>
        <v/>
      </c>
      <c r="AC251" s="178" t="str">
        <f>IF(TRIM(upload!$A251)="", "", upload!AC251)</f>
        <v/>
      </c>
      <c r="AD251" s="178" t="str">
        <f>IF(TRIM(upload!$A251)="", "", upload!AD251)</f>
        <v/>
      </c>
      <c r="AE251" s="178" t="str">
        <f>IF(TRIM(upload!$A251)="", "", upload!AE251)</f>
        <v/>
      </c>
      <c r="AF251" s="178" t="str">
        <f>IF(TRIM(upload!$A251)="", "", upload!AF251)</f>
        <v/>
      </c>
      <c r="AG251" s="178" t="str">
        <f>IF(TRIM(upload!$A251)="", "", upload!AG251)</f>
        <v/>
      </c>
      <c r="AH251" s="178" t="str">
        <f>IF(TRIM(upload!$A251)="", "", upload!AH251)</f>
        <v/>
      </c>
      <c r="AI251" s="178" t="str">
        <f>IF(TRIM(upload!$A251)="", "", upload!AI251)</f>
        <v/>
      </c>
      <c r="AJ251" s="178" t="str">
        <f>IF(TRIM(upload!$A251)="", "", upload!AJ251)</f>
        <v/>
      </c>
      <c r="AK251" s="178" t="str">
        <f>IF(TRIM(upload!$A251)="", "", upload!AK251)</f>
        <v/>
      </c>
      <c r="AL251" s="178" t="str">
        <f>IF(TRIM(upload!$A251)="", "", upload!AL251)</f>
        <v/>
      </c>
      <c r="AM251" s="178" t="str">
        <f>IF(TRIM(upload!$A251)="", "", upload!AM251)</f>
        <v/>
      </c>
      <c r="AN251" s="178" t="str">
        <f>IF(TRIM(upload!$A251)="", "", upload!AN251)</f>
        <v/>
      </c>
      <c r="AO251" s="178" t="str">
        <f>IF(TRIM(upload!$A251)="", "", upload!AO251)</f>
        <v/>
      </c>
      <c r="AP251" s="178" t="str">
        <f>IF(TRIM(upload!$A251)="", "", upload!AP251)</f>
        <v/>
      </c>
      <c r="AQ251" s="178" t="str">
        <f>IF(TRIM(upload!$A251)="", "", upload!AQ251)</f>
        <v/>
      </c>
      <c r="AR251" s="178" t="str">
        <f>IF(TRIM(upload!$A251)="", "", upload!AR251)</f>
        <v/>
      </c>
      <c r="AS251" s="178" t="str">
        <f>IF(TRIM(upload!$A251)="", "", upload!AS251)</f>
        <v/>
      </c>
      <c r="AT251" s="178" t="str">
        <f>IF(TRIM(upload!$A251)="", "", upload!AT251)</f>
        <v/>
      </c>
      <c r="AU251" s="178" t="str">
        <f>IF(TRIM(upload!$A251)="", "", upload!AU251)</f>
        <v/>
      </c>
      <c r="AV251" s="178" t="str">
        <f>IF(TRIM(upload!$A251)="", "", upload!AV251)</f>
        <v/>
      </c>
      <c r="AW251" s="178" t="str">
        <f>IF(TRIM(upload!$A251)="", "", upload!AW251)</f>
        <v/>
      </c>
      <c r="AX251" s="178" t="str">
        <f>IF(TRIM(upload!$A251)="", "", upload!AX251)</f>
        <v/>
      </c>
      <c r="AY251" s="178" t="str">
        <f>IF(TRIM(upload!$A251)="", "", upload!AY251)</f>
        <v/>
      </c>
      <c r="AZ251" s="178" t="str">
        <f>IF(TRIM(upload!$A251)="", "", upload!AZ251)</f>
        <v/>
      </c>
      <c r="BA251" s="178" t="str">
        <f>IF(TRIM(upload!$A251)="", "", upload!BA251)</f>
        <v/>
      </c>
      <c r="BB251" s="178" t="str">
        <f>IF(TRIM(upload!$A251)="", "", upload!BB251)</f>
        <v/>
      </c>
      <c r="BC251" s="178" t="str">
        <f>IF(TRIM(upload!$A251)="", "", upload!BC251)</f>
        <v/>
      </c>
      <c r="BD251" s="178" t="str">
        <f>IF(TRIM(upload!$A251)="", "", upload!BD251)</f>
        <v/>
      </c>
      <c r="BE251" s="178" t="str">
        <f>IF(TRIM(upload!$A251)="", "", upload!BE251)</f>
        <v/>
      </c>
      <c r="BF251" s="178" t="str">
        <f>IF(TRIM(upload!$A251)="", "", upload!BF251)</f>
        <v/>
      </c>
      <c r="BG251" s="178" t="str">
        <f>IF(TRIM(upload!$A251)="", "", upload!BG251)</f>
        <v/>
      </c>
      <c r="BH251" s="178" t="str">
        <f>IF(TRIM(upload!$A251)="", "", upload!BH251)</f>
        <v/>
      </c>
      <c r="BI251" s="178" t="str">
        <f>IF(TRIM(upload!$A251)="", "", upload!BI251)</f>
        <v/>
      </c>
      <c r="BJ251" s="178" t="str">
        <f>IF(TRIM(upload!$A251)="", "", upload!BJ251)</f>
        <v/>
      </c>
      <c r="BK251" s="178" t="str">
        <f>IF(TRIM(upload!$A251)="", "", upload!BK251)</f>
        <v/>
      </c>
      <c r="BL251" s="178" t="str">
        <f>IF(TRIM(upload!$A251)="", "", upload!BL251)</f>
        <v/>
      </c>
      <c r="BM251" s="178" t="str">
        <f>IF(TRIM(upload!$A251)="", "", upload!BM251)</f>
        <v/>
      </c>
      <c r="BN251" s="178" t="str">
        <f>IF(TRIM(upload!$A251)="", "", upload!BN251)</f>
        <v/>
      </c>
      <c r="BO251" s="178" t="str">
        <f>IF(TRIM(upload!$A251)="", "", upload!BO251)</f>
        <v/>
      </c>
      <c r="BP251" s="178" t="str">
        <f>IF(TRIM(upload!$A251)="", "", upload!BP251)</f>
        <v/>
      </c>
      <c r="BQ251" s="84"/>
      <c r="BR251" s="84">
        <f>IF(upload!$A251&lt;&gt;"", upload!BR251, "")</f>
        <v>0</v>
      </c>
    </row>
    <row r="252" spans="1:70">
      <c r="A252" s="188" t="str">
        <f>IF(upload!$A252&lt;&gt;"", upload!A252, "")</f>
        <v xml:space="preserve">      </v>
      </c>
      <c r="B252" s="178" t="str">
        <f>IF(TRIM(upload!$A252)="", "", upload!B252)</f>
        <v/>
      </c>
      <c r="C252" s="178" t="str">
        <f>IF(TRIM(upload!$A252)="", "", upload!C252)</f>
        <v/>
      </c>
      <c r="D252" s="178" t="str">
        <f>IF(TRIM(upload!$A252)="", "", upload!D252)</f>
        <v/>
      </c>
      <c r="E252" s="178" t="str">
        <f>IF(TRIM(upload!$A252)="", "", upload!E252)</f>
        <v/>
      </c>
      <c r="F252" s="178" t="str">
        <f>IF(TRIM(upload!$A252)="", "", upload!F252)</f>
        <v/>
      </c>
      <c r="G252" s="178" t="str">
        <f>IF(TRIM(upload!$A252)="", "", upload!G252)</f>
        <v/>
      </c>
      <c r="H252" s="178" t="str">
        <f>IF(TRIM(upload!$A252)="", "", upload!H252)</f>
        <v/>
      </c>
      <c r="I252" s="178" t="str">
        <f>IF(TRIM(upload!$A252)="", "", upload!I252)</f>
        <v/>
      </c>
      <c r="J252" s="178" t="str">
        <f>IF(TRIM(upload!$A252)="", "", upload!J252)</f>
        <v/>
      </c>
      <c r="K252" s="178" t="str">
        <f>IF(TRIM(upload!$A252)="", "", upload!K252)</f>
        <v/>
      </c>
      <c r="L252" s="178" t="str">
        <f>IF(TRIM(upload!$A252)="", "", upload!L252)</f>
        <v/>
      </c>
      <c r="M252" s="178" t="str">
        <f>IF(TRIM(upload!$A252)="", "", upload!M252)</f>
        <v/>
      </c>
      <c r="N252" s="178" t="str">
        <f>IF(TRIM(upload!$A252)="", "", upload!N252)</f>
        <v/>
      </c>
      <c r="O252" s="178" t="str">
        <f>IF(TRIM(upload!$A252)="", "", upload!O252)</f>
        <v/>
      </c>
      <c r="P252" s="178" t="str">
        <f>IF(TRIM(upload!$A252)="", "", upload!P252)</f>
        <v/>
      </c>
      <c r="Q252" s="178" t="str">
        <f>IF(TRIM(upload!$A252)="", "", upload!Q252)</f>
        <v/>
      </c>
      <c r="R252" s="178" t="str">
        <f>IF(TRIM(upload!$A252)="", "", upload!R252)</f>
        <v/>
      </c>
      <c r="S252" s="178" t="str">
        <f>IF(TRIM(upload!$A252)="", "", upload!S252)</f>
        <v/>
      </c>
      <c r="T252" s="178" t="str">
        <f>IF(TRIM(upload!$A252)="", "", upload!T252)</f>
        <v/>
      </c>
      <c r="U252" s="178" t="str">
        <f>IF(TRIM(upload!$A252)="", "", upload!U252)</f>
        <v/>
      </c>
      <c r="V252" s="178" t="str">
        <f>IF(TRIM(upload!$A252)="", "", upload!V252)</f>
        <v/>
      </c>
      <c r="W252" s="178" t="str">
        <f>IF(TRIM(upload!$A252)="", "", upload!W252)</f>
        <v/>
      </c>
      <c r="X252" s="178" t="str">
        <f>IF(TRIM(upload!$A252)="", "", upload!X252)</f>
        <v/>
      </c>
      <c r="Y252" s="178" t="str">
        <f>IF(TRIM(upload!$A252)="", "", upload!Y252)</f>
        <v/>
      </c>
      <c r="Z252" s="178" t="str">
        <f>IF(TRIM(upload!$A252)="", "", upload!Z252)</f>
        <v/>
      </c>
      <c r="AA252" s="178" t="str">
        <f>IF(TRIM(upload!$A252)="", "", upload!AA252)</f>
        <v/>
      </c>
      <c r="AB252" s="178" t="str">
        <f>IF(TRIM(upload!$A252)="", "", upload!AB252)</f>
        <v/>
      </c>
      <c r="AC252" s="178" t="str">
        <f>IF(TRIM(upload!$A252)="", "", upload!AC252)</f>
        <v/>
      </c>
      <c r="AD252" s="178" t="str">
        <f>IF(TRIM(upload!$A252)="", "", upload!AD252)</f>
        <v/>
      </c>
      <c r="AE252" s="178" t="str">
        <f>IF(TRIM(upload!$A252)="", "", upload!AE252)</f>
        <v/>
      </c>
      <c r="AF252" s="178" t="str">
        <f>IF(TRIM(upload!$A252)="", "", upload!AF252)</f>
        <v/>
      </c>
      <c r="AG252" s="178" t="str">
        <f>IF(TRIM(upload!$A252)="", "", upload!AG252)</f>
        <v/>
      </c>
      <c r="AH252" s="178" t="str">
        <f>IF(TRIM(upload!$A252)="", "", upload!AH252)</f>
        <v/>
      </c>
      <c r="AI252" s="178" t="str">
        <f>IF(TRIM(upload!$A252)="", "", upload!AI252)</f>
        <v/>
      </c>
      <c r="AJ252" s="178" t="str">
        <f>IF(TRIM(upload!$A252)="", "", upload!AJ252)</f>
        <v/>
      </c>
      <c r="AK252" s="178" t="str">
        <f>IF(TRIM(upload!$A252)="", "", upload!AK252)</f>
        <v/>
      </c>
      <c r="AL252" s="178" t="str">
        <f>IF(TRIM(upload!$A252)="", "", upload!AL252)</f>
        <v/>
      </c>
      <c r="AM252" s="178" t="str">
        <f>IF(TRIM(upload!$A252)="", "", upload!AM252)</f>
        <v/>
      </c>
      <c r="AN252" s="178" t="str">
        <f>IF(TRIM(upload!$A252)="", "", upload!AN252)</f>
        <v/>
      </c>
      <c r="AO252" s="178" t="str">
        <f>IF(TRIM(upload!$A252)="", "", upload!AO252)</f>
        <v/>
      </c>
      <c r="AP252" s="178" t="str">
        <f>IF(TRIM(upload!$A252)="", "", upload!AP252)</f>
        <v/>
      </c>
      <c r="AQ252" s="178" t="str">
        <f>IF(TRIM(upload!$A252)="", "", upload!AQ252)</f>
        <v/>
      </c>
      <c r="AR252" s="178" t="str">
        <f>IF(TRIM(upload!$A252)="", "", upload!AR252)</f>
        <v/>
      </c>
      <c r="AS252" s="178" t="str">
        <f>IF(TRIM(upload!$A252)="", "", upload!AS252)</f>
        <v/>
      </c>
      <c r="AT252" s="178" t="str">
        <f>IF(TRIM(upload!$A252)="", "", upload!AT252)</f>
        <v/>
      </c>
      <c r="AU252" s="178" t="str">
        <f>IF(TRIM(upload!$A252)="", "", upload!AU252)</f>
        <v/>
      </c>
      <c r="AV252" s="178" t="str">
        <f>IF(TRIM(upload!$A252)="", "", upload!AV252)</f>
        <v/>
      </c>
      <c r="AW252" s="178" t="str">
        <f>IF(TRIM(upload!$A252)="", "", upload!AW252)</f>
        <v/>
      </c>
      <c r="AX252" s="178" t="str">
        <f>IF(TRIM(upload!$A252)="", "", upload!AX252)</f>
        <v/>
      </c>
      <c r="AY252" s="178" t="str">
        <f>IF(TRIM(upload!$A252)="", "", upload!AY252)</f>
        <v/>
      </c>
      <c r="AZ252" s="178" t="str">
        <f>IF(TRIM(upload!$A252)="", "", upload!AZ252)</f>
        <v/>
      </c>
      <c r="BA252" s="178" t="str">
        <f>IF(TRIM(upload!$A252)="", "", upload!BA252)</f>
        <v/>
      </c>
      <c r="BB252" s="178" t="str">
        <f>IF(TRIM(upload!$A252)="", "", upload!BB252)</f>
        <v/>
      </c>
      <c r="BC252" s="178" t="str">
        <f>IF(TRIM(upload!$A252)="", "", upload!BC252)</f>
        <v/>
      </c>
      <c r="BD252" s="178" t="str">
        <f>IF(TRIM(upload!$A252)="", "", upload!BD252)</f>
        <v/>
      </c>
      <c r="BE252" s="178" t="str">
        <f>IF(TRIM(upload!$A252)="", "", upload!BE252)</f>
        <v/>
      </c>
      <c r="BF252" s="178" t="str">
        <f>IF(TRIM(upload!$A252)="", "", upload!BF252)</f>
        <v/>
      </c>
      <c r="BG252" s="178" t="str">
        <f>IF(TRIM(upload!$A252)="", "", upload!BG252)</f>
        <v/>
      </c>
      <c r="BH252" s="178" t="str">
        <f>IF(TRIM(upload!$A252)="", "", upload!BH252)</f>
        <v/>
      </c>
      <c r="BI252" s="178" t="str">
        <f>IF(TRIM(upload!$A252)="", "", upload!BI252)</f>
        <v/>
      </c>
      <c r="BJ252" s="178" t="str">
        <f>IF(TRIM(upload!$A252)="", "", upload!BJ252)</f>
        <v/>
      </c>
      <c r="BK252" s="178" t="str">
        <f>IF(TRIM(upload!$A252)="", "", upload!BK252)</f>
        <v/>
      </c>
      <c r="BL252" s="178" t="str">
        <f>IF(TRIM(upload!$A252)="", "", upload!BL252)</f>
        <v/>
      </c>
      <c r="BM252" s="178" t="str">
        <f>IF(TRIM(upload!$A252)="", "", upload!BM252)</f>
        <v/>
      </c>
      <c r="BN252" s="178" t="str">
        <f>IF(TRIM(upload!$A252)="", "", upload!BN252)</f>
        <v/>
      </c>
      <c r="BO252" s="178" t="str">
        <f>IF(TRIM(upload!$A252)="", "", upload!BO252)</f>
        <v/>
      </c>
      <c r="BP252" s="178" t="str">
        <f>IF(TRIM(upload!$A252)="", "", upload!BP252)</f>
        <v/>
      </c>
      <c r="BQ252" s="84"/>
      <c r="BR252" s="84">
        <f>IF(upload!$A252&lt;&gt;"", upload!BR252, "")</f>
        <v>0</v>
      </c>
    </row>
    <row r="253" spans="1:70">
      <c r="A253" s="188" t="str">
        <f>IF(upload!$A253&lt;&gt;"", upload!A253, "")</f>
        <v xml:space="preserve">      </v>
      </c>
      <c r="B253" s="178" t="str">
        <f>IF(TRIM(upload!$A253)="", "", upload!B253)</f>
        <v/>
      </c>
      <c r="C253" s="178" t="str">
        <f>IF(TRIM(upload!$A253)="", "", upload!C253)</f>
        <v/>
      </c>
      <c r="D253" s="178" t="str">
        <f>IF(TRIM(upload!$A253)="", "", upload!D253)</f>
        <v/>
      </c>
      <c r="E253" s="178" t="str">
        <f>IF(TRIM(upload!$A253)="", "", upload!E253)</f>
        <v/>
      </c>
      <c r="F253" s="178" t="str">
        <f>IF(TRIM(upload!$A253)="", "", upload!F253)</f>
        <v/>
      </c>
      <c r="G253" s="178" t="str">
        <f>IF(TRIM(upload!$A253)="", "", upload!G253)</f>
        <v/>
      </c>
      <c r="H253" s="178" t="str">
        <f>IF(TRIM(upload!$A253)="", "", upload!H253)</f>
        <v/>
      </c>
      <c r="I253" s="178" t="str">
        <f>IF(TRIM(upload!$A253)="", "", upload!I253)</f>
        <v/>
      </c>
      <c r="J253" s="178" t="str">
        <f>IF(TRIM(upload!$A253)="", "", upload!J253)</f>
        <v/>
      </c>
      <c r="K253" s="178" t="str">
        <f>IF(TRIM(upload!$A253)="", "", upload!K253)</f>
        <v/>
      </c>
      <c r="L253" s="178" t="str">
        <f>IF(TRIM(upload!$A253)="", "", upload!L253)</f>
        <v/>
      </c>
      <c r="M253" s="178" t="str">
        <f>IF(TRIM(upload!$A253)="", "", upload!M253)</f>
        <v/>
      </c>
      <c r="N253" s="178" t="str">
        <f>IF(TRIM(upload!$A253)="", "", upload!N253)</f>
        <v/>
      </c>
      <c r="O253" s="178" t="str">
        <f>IF(TRIM(upload!$A253)="", "", upload!O253)</f>
        <v/>
      </c>
      <c r="P253" s="178" t="str">
        <f>IF(TRIM(upload!$A253)="", "", upload!P253)</f>
        <v/>
      </c>
      <c r="Q253" s="178" t="str">
        <f>IF(TRIM(upload!$A253)="", "", upload!Q253)</f>
        <v/>
      </c>
      <c r="R253" s="178" t="str">
        <f>IF(TRIM(upload!$A253)="", "", upload!R253)</f>
        <v/>
      </c>
      <c r="S253" s="178" t="str">
        <f>IF(TRIM(upload!$A253)="", "", upload!S253)</f>
        <v/>
      </c>
      <c r="T253" s="178" t="str">
        <f>IF(TRIM(upload!$A253)="", "", upload!T253)</f>
        <v/>
      </c>
      <c r="U253" s="178" t="str">
        <f>IF(TRIM(upload!$A253)="", "", upload!U253)</f>
        <v/>
      </c>
      <c r="V253" s="178" t="str">
        <f>IF(TRIM(upload!$A253)="", "", upload!V253)</f>
        <v/>
      </c>
      <c r="W253" s="178" t="str">
        <f>IF(TRIM(upload!$A253)="", "", upload!W253)</f>
        <v/>
      </c>
      <c r="X253" s="178" t="str">
        <f>IF(TRIM(upload!$A253)="", "", upload!X253)</f>
        <v/>
      </c>
      <c r="Y253" s="178" t="str">
        <f>IF(TRIM(upload!$A253)="", "", upload!Y253)</f>
        <v/>
      </c>
      <c r="Z253" s="178" t="str">
        <f>IF(TRIM(upload!$A253)="", "", upload!Z253)</f>
        <v/>
      </c>
      <c r="AA253" s="178" t="str">
        <f>IF(TRIM(upload!$A253)="", "", upload!AA253)</f>
        <v/>
      </c>
      <c r="AB253" s="178" t="str">
        <f>IF(TRIM(upload!$A253)="", "", upload!AB253)</f>
        <v/>
      </c>
      <c r="AC253" s="178" t="str">
        <f>IF(TRIM(upload!$A253)="", "", upload!AC253)</f>
        <v/>
      </c>
      <c r="AD253" s="178" t="str">
        <f>IF(TRIM(upload!$A253)="", "", upload!AD253)</f>
        <v/>
      </c>
      <c r="AE253" s="178" t="str">
        <f>IF(TRIM(upload!$A253)="", "", upload!AE253)</f>
        <v/>
      </c>
      <c r="AF253" s="178" t="str">
        <f>IF(TRIM(upload!$A253)="", "", upload!AF253)</f>
        <v/>
      </c>
      <c r="AG253" s="178" t="str">
        <f>IF(TRIM(upload!$A253)="", "", upload!AG253)</f>
        <v/>
      </c>
      <c r="AH253" s="178" t="str">
        <f>IF(TRIM(upload!$A253)="", "", upload!AH253)</f>
        <v/>
      </c>
      <c r="AI253" s="178" t="str">
        <f>IF(TRIM(upload!$A253)="", "", upload!AI253)</f>
        <v/>
      </c>
      <c r="AJ253" s="178" t="str">
        <f>IF(TRIM(upload!$A253)="", "", upload!AJ253)</f>
        <v/>
      </c>
      <c r="AK253" s="178" t="str">
        <f>IF(TRIM(upload!$A253)="", "", upload!AK253)</f>
        <v/>
      </c>
      <c r="AL253" s="178" t="str">
        <f>IF(TRIM(upload!$A253)="", "", upload!AL253)</f>
        <v/>
      </c>
      <c r="AM253" s="178" t="str">
        <f>IF(TRIM(upload!$A253)="", "", upload!AM253)</f>
        <v/>
      </c>
      <c r="AN253" s="178" t="str">
        <f>IF(TRIM(upload!$A253)="", "", upload!AN253)</f>
        <v/>
      </c>
      <c r="AO253" s="178" t="str">
        <f>IF(TRIM(upload!$A253)="", "", upload!AO253)</f>
        <v/>
      </c>
      <c r="AP253" s="178" t="str">
        <f>IF(TRIM(upload!$A253)="", "", upload!AP253)</f>
        <v/>
      </c>
      <c r="AQ253" s="178" t="str">
        <f>IF(TRIM(upload!$A253)="", "", upload!AQ253)</f>
        <v/>
      </c>
      <c r="AR253" s="178" t="str">
        <f>IF(TRIM(upload!$A253)="", "", upload!AR253)</f>
        <v/>
      </c>
      <c r="AS253" s="178" t="str">
        <f>IF(TRIM(upload!$A253)="", "", upload!AS253)</f>
        <v/>
      </c>
      <c r="AT253" s="178" t="str">
        <f>IF(TRIM(upload!$A253)="", "", upload!AT253)</f>
        <v/>
      </c>
      <c r="AU253" s="178" t="str">
        <f>IF(TRIM(upload!$A253)="", "", upload!AU253)</f>
        <v/>
      </c>
      <c r="AV253" s="178" t="str">
        <f>IF(TRIM(upload!$A253)="", "", upload!AV253)</f>
        <v/>
      </c>
      <c r="AW253" s="178" t="str">
        <f>IF(TRIM(upload!$A253)="", "", upload!AW253)</f>
        <v/>
      </c>
      <c r="AX253" s="178" t="str">
        <f>IF(TRIM(upload!$A253)="", "", upload!AX253)</f>
        <v/>
      </c>
      <c r="AY253" s="178" t="str">
        <f>IF(TRIM(upload!$A253)="", "", upload!AY253)</f>
        <v/>
      </c>
      <c r="AZ253" s="178" t="str">
        <f>IF(TRIM(upload!$A253)="", "", upload!AZ253)</f>
        <v/>
      </c>
      <c r="BA253" s="178" t="str">
        <f>IF(TRIM(upload!$A253)="", "", upload!BA253)</f>
        <v/>
      </c>
      <c r="BB253" s="178" t="str">
        <f>IF(TRIM(upload!$A253)="", "", upload!BB253)</f>
        <v/>
      </c>
      <c r="BC253" s="178" t="str">
        <f>IF(TRIM(upload!$A253)="", "", upload!BC253)</f>
        <v/>
      </c>
      <c r="BD253" s="178" t="str">
        <f>IF(TRIM(upload!$A253)="", "", upload!BD253)</f>
        <v/>
      </c>
      <c r="BE253" s="178" t="str">
        <f>IF(TRIM(upload!$A253)="", "", upload!BE253)</f>
        <v/>
      </c>
      <c r="BF253" s="178" t="str">
        <f>IF(TRIM(upload!$A253)="", "", upload!BF253)</f>
        <v/>
      </c>
      <c r="BG253" s="178" t="str">
        <f>IF(TRIM(upload!$A253)="", "", upload!BG253)</f>
        <v/>
      </c>
      <c r="BH253" s="178" t="str">
        <f>IF(TRIM(upload!$A253)="", "", upload!BH253)</f>
        <v/>
      </c>
      <c r="BI253" s="178" t="str">
        <f>IF(TRIM(upload!$A253)="", "", upload!BI253)</f>
        <v/>
      </c>
      <c r="BJ253" s="178" t="str">
        <f>IF(TRIM(upload!$A253)="", "", upload!BJ253)</f>
        <v/>
      </c>
      <c r="BK253" s="178" t="str">
        <f>IF(TRIM(upload!$A253)="", "", upload!BK253)</f>
        <v/>
      </c>
      <c r="BL253" s="178" t="str">
        <f>IF(TRIM(upload!$A253)="", "", upload!BL253)</f>
        <v/>
      </c>
      <c r="BM253" s="178" t="str">
        <f>IF(TRIM(upload!$A253)="", "", upload!BM253)</f>
        <v/>
      </c>
      <c r="BN253" s="178" t="str">
        <f>IF(TRIM(upload!$A253)="", "", upload!BN253)</f>
        <v/>
      </c>
      <c r="BO253" s="178" t="str">
        <f>IF(TRIM(upload!$A253)="", "", upload!BO253)</f>
        <v/>
      </c>
      <c r="BP253" s="178" t="str">
        <f>IF(TRIM(upload!$A253)="", "", upload!BP253)</f>
        <v/>
      </c>
      <c r="BQ253" s="84"/>
      <c r="BR253" s="84">
        <f>IF(upload!$A253&lt;&gt;"", upload!BR253, "")</f>
        <v>0</v>
      </c>
    </row>
    <row r="254" spans="1:70">
      <c r="A254" s="188" t="str">
        <f>IF(upload!$A254&lt;&gt;"", upload!A254, "")</f>
        <v xml:space="preserve">      </v>
      </c>
      <c r="B254" s="178" t="str">
        <f>IF(TRIM(upload!$A254)="", "", upload!B254)</f>
        <v/>
      </c>
      <c r="C254" s="178" t="str">
        <f>IF(TRIM(upload!$A254)="", "", upload!C254)</f>
        <v/>
      </c>
      <c r="D254" s="178" t="str">
        <f>IF(TRIM(upload!$A254)="", "", upload!D254)</f>
        <v/>
      </c>
      <c r="E254" s="178" t="str">
        <f>IF(TRIM(upload!$A254)="", "", upload!E254)</f>
        <v/>
      </c>
      <c r="F254" s="178" t="str">
        <f>IF(TRIM(upload!$A254)="", "", upload!F254)</f>
        <v/>
      </c>
      <c r="G254" s="178" t="str">
        <f>IF(TRIM(upload!$A254)="", "", upload!G254)</f>
        <v/>
      </c>
      <c r="H254" s="178" t="str">
        <f>IF(TRIM(upload!$A254)="", "", upload!H254)</f>
        <v/>
      </c>
      <c r="I254" s="178" t="str">
        <f>IF(TRIM(upload!$A254)="", "", upload!I254)</f>
        <v/>
      </c>
      <c r="J254" s="178" t="str">
        <f>IF(TRIM(upload!$A254)="", "", upload!J254)</f>
        <v/>
      </c>
      <c r="K254" s="178" t="str">
        <f>IF(TRIM(upload!$A254)="", "", upload!K254)</f>
        <v/>
      </c>
      <c r="L254" s="178" t="str">
        <f>IF(TRIM(upload!$A254)="", "", upload!L254)</f>
        <v/>
      </c>
      <c r="M254" s="178" t="str">
        <f>IF(TRIM(upload!$A254)="", "", upload!M254)</f>
        <v/>
      </c>
      <c r="N254" s="178" t="str">
        <f>IF(TRIM(upload!$A254)="", "", upload!N254)</f>
        <v/>
      </c>
      <c r="O254" s="178" t="str">
        <f>IF(TRIM(upload!$A254)="", "", upload!O254)</f>
        <v/>
      </c>
      <c r="P254" s="178" t="str">
        <f>IF(TRIM(upload!$A254)="", "", upload!P254)</f>
        <v/>
      </c>
      <c r="Q254" s="178" t="str">
        <f>IF(TRIM(upload!$A254)="", "", upload!Q254)</f>
        <v/>
      </c>
      <c r="R254" s="178" t="str">
        <f>IF(TRIM(upload!$A254)="", "", upload!R254)</f>
        <v/>
      </c>
      <c r="S254" s="178" t="str">
        <f>IF(TRIM(upload!$A254)="", "", upload!S254)</f>
        <v/>
      </c>
      <c r="T254" s="178" t="str">
        <f>IF(TRIM(upload!$A254)="", "", upload!T254)</f>
        <v/>
      </c>
      <c r="U254" s="178" t="str">
        <f>IF(TRIM(upload!$A254)="", "", upload!U254)</f>
        <v/>
      </c>
      <c r="V254" s="178" t="str">
        <f>IF(TRIM(upload!$A254)="", "", upload!V254)</f>
        <v/>
      </c>
      <c r="W254" s="178" t="str">
        <f>IF(TRIM(upload!$A254)="", "", upload!W254)</f>
        <v/>
      </c>
      <c r="X254" s="178" t="str">
        <f>IF(TRIM(upload!$A254)="", "", upload!X254)</f>
        <v/>
      </c>
      <c r="Y254" s="178" t="str">
        <f>IF(TRIM(upload!$A254)="", "", upload!Y254)</f>
        <v/>
      </c>
      <c r="Z254" s="178" t="str">
        <f>IF(TRIM(upload!$A254)="", "", upload!Z254)</f>
        <v/>
      </c>
      <c r="AA254" s="178" t="str">
        <f>IF(TRIM(upload!$A254)="", "", upload!AA254)</f>
        <v/>
      </c>
      <c r="AB254" s="178" t="str">
        <f>IF(TRIM(upload!$A254)="", "", upload!AB254)</f>
        <v/>
      </c>
      <c r="AC254" s="178" t="str">
        <f>IF(TRIM(upload!$A254)="", "", upload!AC254)</f>
        <v/>
      </c>
      <c r="AD254" s="178" t="str">
        <f>IF(TRIM(upload!$A254)="", "", upload!AD254)</f>
        <v/>
      </c>
      <c r="AE254" s="178" t="str">
        <f>IF(TRIM(upload!$A254)="", "", upload!AE254)</f>
        <v/>
      </c>
      <c r="AF254" s="178" t="str">
        <f>IF(TRIM(upload!$A254)="", "", upload!AF254)</f>
        <v/>
      </c>
      <c r="AG254" s="178" t="str">
        <f>IF(TRIM(upload!$A254)="", "", upload!AG254)</f>
        <v/>
      </c>
      <c r="AH254" s="178" t="str">
        <f>IF(TRIM(upload!$A254)="", "", upload!AH254)</f>
        <v/>
      </c>
      <c r="AI254" s="178" t="str">
        <f>IF(TRIM(upload!$A254)="", "", upload!AI254)</f>
        <v/>
      </c>
      <c r="AJ254" s="178" t="str">
        <f>IF(TRIM(upload!$A254)="", "", upload!AJ254)</f>
        <v/>
      </c>
      <c r="AK254" s="178" t="str">
        <f>IF(TRIM(upload!$A254)="", "", upload!AK254)</f>
        <v/>
      </c>
      <c r="AL254" s="178" t="str">
        <f>IF(TRIM(upload!$A254)="", "", upload!AL254)</f>
        <v/>
      </c>
      <c r="AM254" s="178" t="str">
        <f>IF(TRIM(upload!$A254)="", "", upload!AM254)</f>
        <v/>
      </c>
      <c r="AN254" s="178" t="str">
        <f>IF(TRIM(upload!$A254)="", "", upload!AN254)</f>
        <v/>
      </c>
      <c r="AO254" s="178" t="str">
        <f>IF(TRIM(upload!$A254)="", "", upload!AO254)</f>
        <v/>
      </c>
      <c r="AP254" s="178" t="str">
        <f>IF(TRIM(upload!$A254)="", "", upload!AP254)</f>
        <v/>
      </c>
      <c r="AQ254" s="178" t="str">
        <f>IF(TRIM(upload!$A254)="", "", upload!AQ254)</f>
        <v/>
      </c>
      <c r="AR254" s="178" t="str">
        <f>IF(TRIM(upload!$A254)="", "", upload!AR254)</f>
        <v/>
      </c>
      <c r="AS254" s="178" t="str">
        <f>IF(TRIM(upload!$A254)="", "", upload!AS254)</f>
        <v/>
      </c>
      <c r="AT254" s="178" t="str">
        <f>IF(TRIM(upload!$A254)="", "", upload!AT254)</f>
        <v/>
      </c>
      <c r="AU254" s="178" t="str">
        <f>IF(TRIM(upload!$A254)="", "", upload!AU254)</f>
        <v/>
      </c>
      <c r="AV254" s="178" t="str">
        <f>IF(TRIM(upload!$A254)="", "", upload!AV254)</f>
        <v/>
      </c>
      <c r="AW254" s="178" t="str">
        <f>IF(TRIM(upload!$A254)="", "", upload!AW254)</f>
        <v/>
      </c>
      <c r="AX254" s="178" t="str">
        <f>IF(TRIM(upload!$A254)="", "", upload!AX254)</f>
        <v/>
      </c>
      <c r="AY254" s="178" t="str">
        <f>IF(TRIM(upload!$A254)="", "", upload!AY254)</f>
        <v/>
      </c>
      <c r="AZ254" s="178" t="str">
        <f>IF(TRIM(upload!$A254)="", "", upload!AZ254)</f>
        <v/>
      </c>
      <c r="BA254" s="178" t="str">
        <f>IF(TRIM(upload!$A254)="", "", upload!BA254)</f>
        <v/>
      </c>
      <c r="BB254" s="178" t="str">
        <f>IF(TRIM(upload!$A254)="", "", upload!BB254)</f>
        <v/>
      </c>
      <c r="BC254" s="178" t="str">
        <f>IF(TRIM(upload!$A254)="", "", upload!BC254)</f>
        <v/>
      </c>
      <c r="BD254" s="178" t="str">
        <f>IF(TRIM(upload!$A254)="", "", upload!BD254)</f>
        <v/>
      </c>
      <c r="BE254" s="178" t="str">
        <f>IF(TRIM(upload!$A254)="", "", upload!BE254)</f>
        <v/>
      </c>
      <c r="BF254" s="178" t="str">
        <f>IF(TRIM(upload!$A254)="", "", upload!BF254)</f>
        <v/>
      </c>
      <c r="BG254" s="178" t="str">
        <f>IF(TRIM(upload!$A254)="", "", upload!BG254)</f>
        <v/>
      </c>
      <c r="BH254" s="178" t="str">
        <f>IF(TRIM(upload!$A254)="", "", upload!BH254)</f>
        <v/>
      </c>
      <c r="BI254" s="178" t="str">
        <f>IF(TRIM(upload!$A254)="", "", upload!BI254)</f>
        <v/>
      </c>
      <c r="BJ254" s="178" t="str">
        <f>IF(TRIM(upload!$A254)="", "", upload!BJ254)</f>
        <v/>
      </c>
      <c r="BK254" s="178" t="str">
        <f>IF(TRIM(upload!$A254)="", "", upload!BK254)</f>
        <v/>
      </c>
      <c r="BL254" s="178" t="str">
        <f>IF(TRIM(upload!$A254)="", "", upload!BL254)</f>
        <v/>
      </c>
      <c r="BM254" s="178" t="str">
        <f>IF(TRIM(upload!$A254)="", "", upload!BM254)</f>
        <v/>
      </c>
      <c r="BN254" s="178" t="str">
        <f>IF(TRIM(upload!$A254)="", "", upload!BN254)</f>
        <v/>
      </c>
      <c r="BO254" s="178" t="str">
        <f>IF(TRIM(upload!$A254)="", "", upload!BO254)</f>
        <v/>
      </c>
      <c r="BP254" s="178" t="str">
        <f>IF(TRIM(upload!$A254)="", "", upload!BP254)</f>
        <v/>
      </c>
      <c r="BQ254" s="84"/>
      <c r="BR254" s="84">
        <f>IF(upload!$A254&lt;&gt;"", upload!BR254, "")</f>
        <v>0</v>
      </c>
    </row>
    <row r="255" spans="1:70">
      <c r="A255" s="188" t="str">
        <f>IF(upload!$A255&lt;&gt;"", upload!A255, "")</f>
        <v xml:space="preserve">      </v>
      </c>
      <c r="B255" s="178" t="str">
        <f>IF(TRIM(upload!$A255)="", "", upload!B255)</f>
        <v/>
      </c>
      <c r="C255" s="178" t="str">
        <f>IF(TRIM(upload!$A255)="", "", upload!C255)</f>
        <v/>
      </c>
      <c r="D255" s="178" t="str">
        <f>IF(TRIM(upload!$A255)="", "", upload!D255)</f>
        <v/>
      </c>
      <c r="E255" s="178" t="str">
        <f>IF(TRIM(upload!$A255)="", "", upload!E255)</f>
        <v/>
      </c>
      <c r="F255" s="178" t="str">
        <f>IF(TRIM(upload!$A255)="", "", upload!F255)</f>
        <v/>
      </c>
      <c r="G255" s="178" t="str">
        <f>IF(TRIM(upload!$A255)="", "", upload!G255)</f>
        <v/>
      </c>
      <c r="H255" s="178" t="str">
        <f>IF(TRIM(upload!$A255)="", "", upload!H255)</f>
        <v/>
      </c>
      <c r="I255" s="178" t="str">
        <f>IF(TRIM(upload!$A255)="", "", upload!I255)</f>
        <v/>
      </c>
      <c r="J255" s="178" t="str">
        <f>IF(TRIM(upload!$A255)="", "", upload!J255)</f>
        <v/>
      </c>
      <c r="K255" s="178" t="str">
        <f>IF(TRIM(upload!$A255)="", "", upload!K255)</f>
        <v/>
      </c>
      <c r="L255" s="178" t="str">
        <f>IF(TRIM(upload!$A255)="", "", upload!L255)</f>
        <v/>
      </c>
      <c r="M255" s="178" t="str">
        <f>IF(TRIM(upload!$A255)="", "", upload!M255)</f>
        <v/>
      </c>
      <c r="N255" s="178" t="str">
        <f>IF(TRIM(upload!$A255)="", "", upload!N255)</f>
        <v/>
      </c>
      <c r="O255" s="178" t="str">
        <f>IF(TRIM(upload!$A255)="", "", upload!O255)</f>
        <v/>
      </c>
      <c r="P255" s="178" t="str">
        <f>IF(TRIM(upload!$A255)="", "", upload!P255)</f>
        <v/>
      </c>
      <c r="Q255" s="178" t="str">
        <f>IF(TRIM(upload!$A255)="", "", upload!Q255)</f>
        <v/>
      </c>
      <c r="R255" s="178" t="str">
        <f>IF(TRIM(upload!$A255)="", "", upload!R255)</f>
        <v/>
      </c>
      <c r="S255" s="178" t="str">
        <f>IF(TRIM(upload!$A255)="", "", upload!S255)</f>
        <v/>
      </c>
      <c r="T255" s="178" t="str">
        <f>IF(TRIM(upload!$A255)="", "", upload!T255)</f>
        <v/>
      </c>
      <c r="U255" s="178" t="str">
        <f>IF(TRIM(upload!$A255)="", "", upload!U255)</f>
        <v/>
      </c>
      <c r="V255" s="178" t="str">
        <f>IF(TRIM(upload!$A255)="", "", upload!V255)</f>
        <v/>
      </c>
      <c r="W255" s="178" t="str">
        <f>IF(TRIM(upload!$A255)="", "", upload!W255)</f>
        <v/>
      </c>
      <c r="X255" s="178" t="str">
        <f>IF(TRIM(upload!$A255)="", "", upload!X255)</f>
        <v/>
      </c>
      <c r="Y255" s="178" t="str">
        <f>IF(TRIM(upload!$A255)="", "", upload!Y255)</f>
        <v/>
      </c>
      <c r="Z255" s="178" t="str">
        <f>IF(TRIM(upload!$A255)="", "", upload!Z255)</f>
        <v/>
      </c>
      <c r="AA255" s="178" t="str">
        <f>IF(TRIM(upload!$A255)="", "", upload!AA255)</f>
        <v/>
      </c>
      <c r="AB255" s="178" t="str">
        <f>IF(TRIM(upload!$A255)="", "", upload!AB255)</f>
        <v/>
      </c>
      <c r="AC255" s="178" t="str">
        <f>IF(TRIM(upload!$A255)="", "", upload!AC255)</f>
        <v/>
      </c>
      <c r="AD255" s="178" t="str">
        <f>IF(TRIM(upload!$A255)="", "", upload!AD255)</f>
        <v/>
      </c>
      <c r="AE255" s="178" t="str">
        <f>IF(TRIM(upload!$A255)="", "", upload!AE255)</f>
        <v/>
      </c>
      <c r="AF255" s="178" t="str">
        <f>IF(TRIM(upload!$A255)="", "", upload!AF255)</f>
        <v/>
      </c>
      <c r="AG255" s="178" t="str">
        <f>IF(TRIM(upload!$A255)="", "", upload!AG255)</f>
        <v/>
      </c>
      <c r="AH255" s="178" t="str">
        <f>IF(TRIM(upload!$A255)="", "", upload!AH255)</f>
        <v/>
      </c>
      <c r="AI255" s="178" t="str">
        <f>IF(TRIM(upload!$A255)="", "", upload!AI255)</f>
        <v/>
      </c>
      <c r="AJ255" s="178" t="str">
        <f>IF(TRIM(upload!$A255)="", "", upload!AJ255)</f>
        <v/>
      </c>
      <c r="AK255" s="178" t="str">
        <f>IF(TRIM(upload!$A255)="", "", upload!AK255)</f>
        <v/>
      </c>
      <c r="AL255" s="178" t="str">
        <f>IF(TRIM(upload!$A255)="", "", upload!AL255)</f>
        <v/>
      </c>
      <c r="AM255" s="178" t="str">
        <f>IF(TRIM(upload!$A255)="", "", upload!AM255)</f>
        <v/>
      </c>
      <c r="AN255" s="178" t="str">
        <f>IF(TRIM(upload!$A255)="", "", upload!AN255)</f>
        <v/>
      </c>
      <c r="AO255" s="178" t="str">
        <f>IF(TRIM(upload!$A255)="", "", upload!AO255)</f>
        <v/>
      </c>
      <c r="AP255" s="178" t="str">
        <f>IF(TRIM(upload!$A255)="", "", upload!AP255)</f>
        <v/>
      </c>
      <c r="AQ255" s="178" t="str">
        <f>IF(TRIM(upload!$A255)="", "", upload!AQ255)</f>
        <v/>
      </c>
      <c r="AR255" s="178" t="str">
        <f>IF(TRIM(upload!$A255)="", "", upload!AR255)</f>
        <v/>
      </c>
      <c r="AS255" s="178" t="str">
        <f>IF(TRIM(upload!$A255)="", "", upload!AS255)</f>
        <v/>
      </c>
      <c r="AT255" s="178" t="str">
        <f>IF(TRIM(upload!$A255)="", "", upload!AT255)</f>
        <v/>
      </c>
      <c r="AU255" s="178" t="str">
        <f>IF(TRIM(upload!$A255)="", "", upload!AU255)</f>
        <v/>
      </c>
      <c r="AV255" s="178" t="str">
        <f>IF(TRIM(upload!$A255)="", "", upload!AV255)</f>
        <v/>
      </c>
      <c r="AW255" s="178" t="str">
        <f>IF(TRIM(upload!$A255)="", "", upload!AW255)</f>
        <v/>
      </c>
      <c r="AX255" s="178" t="str">
        <f>IF(TRIM(upload!$A255)="", "", upload!AX255)</f>
        <v/>
      </c>
      <c r="AY255" s="178" t="str">
        <f>IF(TRIM(upload!$A255)="", "", upload!AY255)</f>
        <v/>
      </c>
      <c r="AZ255" s="178" t="str">
        <f>IF(TRIM(upload!$A255)="", "", upload!AZ255)</f>
        <v/>
      </c>
      <c r="BA255" s="178" t="str">
        <f>IF(TRIM(upload!$A255)="", "", upload!BA255)</f>
        <v/>
      </c>
      <c r="BB255" s="178" t="str">
        <f>IF(TRIM(upload!$A255)="", "", upload!BB255)</f>
        <v/>
      </c>
      <c r="BC255" s="178" t="str">
        <f>IF(TRIM(upload!$A255)="", "", upload!BC255)</f>
        <v/>
      </c>
      <c r="BD255" s="178" t="str">
        <f>IF(TRIM(upload!$A255)="", "", upload!BD255)</f>
        <v/>
      </c>
      <c r="BE255" s="178" t="str">
        <f>IF(TRIM(upload!$A255)="", "", upload!BE255)</f>
        <v/>
      </c>
      <c r="BF255" s="178" t="str">
        <f>IF(TRIM(upload!$A255)="", "", upload!BF255)</f>
        <v/>
      </c>
      <c r="BG255" s="178" t="str">
        <f>IF(TRIM(upload!$A255)="", "", upload!BG255)</f>
        <v/>
      </c>
      <c r="BH255" s="178" t="str">
        <f>IF(TRIM(upload!$A255)="", "", upload!BH255)</f>
        <v/>
      </c>
      <c r="BI255" s="178" t="str">
        <f>IF(TRIM(upload!$A255)="", "", upload!BI255)</f>
        <v/>
      </c>
      <c r="BJ255" s="178" t="str">
        <f>IF(TRIM(upload!$A255)="", "", upload!BJ255)</f>
        <v/>
      </c>
      <c r="BK255" s="178" t="str">
        <f>IF(TRIM(upload!$A255)="", "", upload!BK255)</f>
        <v/>
      </c>
      <c r="BL255" s="178" t="str">
        <f>IF(TRIM(upload!$A255)="", "", upload!BL255)</f>
        <v/>
      </c>
      <c r="BM255" s="178" t="str">
        <f>IF(TRIM(upload!$A255)="", "", upload!BM255)</f>
        <v/>
      </c>
      <c r="BN255" s="178" t="str">
        <f>IF(TRIM(upload!$A255)="", "", upload!BN255)</f>
        <v/>
      </c>
      <c r="BO255" s="178" t="str">
        <f>IF(TRIM(upload!$A255)="", "", upload!BO255)</f>
        <v/>
      </c>
      <c r="BP255" s="178" t="str">
        <f>IF(TRIM(upload!$A255)="", "", upload!BP255)</f>
        <v/>
      </c>
      <c r="BQ255" s="84"/>
      <c r="BR255" s="84">
        <f>IF(upload!$A255&lt;&gt;"", upload!BR255, "")</f>
        <v>0</v>
      </c>
    </row>
    <row r="256" spans="1:70">
      <c r="A256" s="188" t="str">
        <f>IF(upload!$A256&lt;&gt;"", upload!A256, "")</f>
        <v xml:space="preserve">      </v>
      </c>
      <c r="B256" s="178" t="str">
        <f>IF(TRIM(upload!$A256)="", "", upload!B256)</f>
        <v/>
      </c>
      <c r="C256" s="178" t="str">
        <f>IF(TRIM(upload!$A256)="", "", upload!C256)</f>
        <v/>
      </c>
      <c r="D256" s="178" t="str">
        <f>IF(TRIM(upload!$A256)="", "", upload!D256)</f>
        <v/>
      </c>
      <c r="E256" s="178" t="str">
        <f>IF(TRIM(upload!$A256)="", "", upload!E256)</f>
        <v/>
      </c>
      <c r="F256" s="178" t="str">
        <f>IF(TRIM(upload!$A256)="", "", upload!F256)</f>
        <v/>
      </c>
      <c r="G256" s="178" t="str">
        <f>IF(TRIM(upload!$A256)="", "", upload!G256)</f>
        <v/>
      </c>
      <c r="H256" s="178" t="str">
        <f>IF(TRIM(upload!$A256)="", "", upload!H256)</f>
        <v/>
      </c>
      <c r="I256" s="178" t="str">
        <f>IF(TRIM(upload!$A256)="", "", upload!I256)</f>
        <v/>
      </c>
      <c r="J256" s="178" t="str">
        <f>IF(TRIM(upload!$A256)="", "", upload!J256)</f>
        <v/>
      </c>
      <c r="K256" s="178" t="str">
        <f>IF(TRIM(upload!$A256)="", "", upload!K256)</f>
        <v/>
      </c>
      <c r="L256" s="178" t="str">
        <f>IF(TRIM(upload!$A256)="", "", upload!L256)</f>
        <v/>
      </c>
      <c r="M256" s="178" t="str">
        <f>IF(TRIM(upload!$A256)="", "", upload!M256)</f>
        <v/>
      </c>
      <c r="N256" s="178" t="str">
        <f>IF(TRIM(upload!$A256)="", "", upload!N256)</f>
        <v/>
      </c>
      <c r="O256" s="178" t="str">
        <f>IF(TRIM(upload!$A256)="", "", upload!O256)</f>
        <v/>
      </c>
      <c r="P256" s="178" t="str">
        <f>IF(TRIM(upload!$A256)="", "", upload!P256)</f>
        <v/>
      </c>
      <c r="Q256" s="178" t="str">
        <f>IF(TRIM(upload!$A256)="", "", upload!Q256)</f>
        <v/>
      </c>
      <c r="R256" s="178" t="str">
        <f>IF(TRIM(upload!$A256)="", "", upload!R256)</f>
        <v/>
      </c>
      <c r="S256" s="178" t="str">
        <f>IF(TRIM(upload!$A256)="", "", upload!S256)</f>
        <v/>
      </c>
      <c r="T256" s="178" t="str">
        <f>IF(TRIM(upload!$A256)="", "", upload!T256)</f>
        <v/>
      </c>
      <c r="U256" s="178" t="str">
        <f>IF(TRIM(upload!$A256)="", "", upload!U256)</f>
        <v/>
      </c>
      <c r="V256" s="178" t="str">
        <f>IF(TRIM(upload!$A256)="", "", upload!V256)</f>
        <v/>
      </c>
      <c r="W256" s="178" t="str">
        <f>IF(TRIM(upload!$A256)="", "", upload!W256)</f>
        <v/>
      </c>
      <c r="X256" s="178" t="str">
        <f>IF(TRIM(upload!$A256)="", "", upload!X256)</f>
        <v/>
      </c>
      <c r="Y256" s="178" t="str">
        <f>IF(TRIM(upload!$A256)="", "", upload!Y256)</f>
        <v/>
      </c>
      <c r="Z256" s="178" t="str">
        <f>IF(TRIM(upload!$A256)="", "", upload!Z256)</f>
        <v/>
      </c>
      <c r="AA256" s="178" t="str">
        <f>IF(TRIM(upload!$A256)="", "", upload!AA256)</f>
        <v/>
      </c>
      <c r="AB256" s="178" t="str">
        <f>IF(TRIM(upload!$A256)="", "", upload!AB256)</f>
        <v/>
      </c>
      <c r="AC256" s="178" t="str">
        <f>IF(TRIM(upload!$A256)="", "", upload!AC256)</f>
        <v/>
      </c>
      <c r="AD256" s="178" t="str">
        <f>IF(TRIM(upload!$A256)="", "", upload!AD256)</f>
        <v/>
      </c>
      <c r="AE256" s="178" t="str">
        <f>IF(TRIM(upload!$A256)="", "", upload!AE256)</f>
        <v/>
      </c>
      <c r="AF256" s="178" t="str">
        <f>IF(TRIM(upload!$A256)="", "", upload!AF256)</f>
        <v/>
      </c>
      <c r="AG256" s="178" t="str">
        <f>IF(TRIM(upload!$A256)="", "", upload!AG256)</f>
        <v/>
      </c>
      <c r="AH256" s="178" t="str">
        <f>IF(TRIM(upload!$A256)="", "", upload!AH256)</f>
        <v/>
      </c>
      <c r="AI256" s="178" t="str">
        <f>IF(TRIM(upload!$A256)="", "", upload!AI256)</f>
        <v/>
      </c>
      <c r="AJ256" s="178" t="str">
        <f>IF(TRIM(upload!$A256)="", "", upload!AJ256)</f>
        <v/>
      </c>
      <c r="AK256" s="178" t="str">
        <f>IF(TRIM(upload!$A256)="", "", upload!AK256)</f>
        <v/>
      </c>
      <c r="AL256" s="178" t="str">
        <f>IF(TRIM(upload!$A256)="", "", upload!AL256)</f>
        <v/>
      </c>
      <c r="AM256" s="178" t="str">
        <f>IF(TRIM(upload!$A256)="", "", upload!AM256)</f>
        <v/>
      </c>
      <c r="AN256" s="178" t="str">
        <f>IF(TRIM(upload!$A256)="", "", upload!AN256)</f>
        <v/>
      </c>
      <c r="AO256" s="178" t="str">
        <f>IF(TRIM(upload!$A256)="", "", upload!AO256)</f>
        <v/>
      </c>
      <c r="AP256" s="178" t="str">
        <f>IF(TRIM(upload!$A256)="", "", upload!AP256)</f>
        <v/>
      </c>
      <c r="AQ256" s="178" t="str">
        <f>IF(TRIM(upload!$A256)="", "", upload!AQ256)</f>
        <v/>
      </c>
      <c r="AR256" s="178" t="str">
        <f>IF(TRIM(upload!$A256)="", "", upload!AR256)</f>
        <v/>
      </c>
      <c r="AS256" s="178" t="str">
        <f>IF(TRIM(upload!$A256)="", "", upload!AS256)</f>
        <v/>
      </c>
      <c r="AT256" s="178" t="str">
        <f>IF(TRIM(upload!$A256)="", "", upload!AT256)</f>
        <v/>
      </c>
      <c r="AU256" s="178" t="str">
        <f>IF(TRIM(upload!$A256)="", "", upload!AU256)</f>
        <v/>
      </c>
      <c r="AV256" s="178" t="str">
        <f>IF(TRIM(upload!$A256)="", "", upload!AV256)</f>
        <v/>
      </c>
      <c r="AW256" s="178" t="str">
        <f>IF(TRIM(upload!$A256)="", "", upload!AW256)</f>
        <v/>
      </c>
      <c r="AX256" s="178" t="str">
        <f>IF(TRIM(upload!$A256)="", "", upload!AX256)</f>
        <v/>
      </c>
      <c r="AY256" s="178" t="str">
        <f>IF(TRIM(upload!$A256)="", "", upload!AY256)</f>
        <v/>
      </c>
      <c r="AZ256" s="178" t="str">
        <f>IF(TRIM(upload!$A256)="", "", upload!AZ256)</f>
        <v/>
      </c>
      <c r="BA256" s="178" t="str">
        <f>IF(TRIM(upload!$A256)="", "", upload!BA256)</f>
        <v/>
      </c>
      <c r="BB256" s="178" t="str">
        <f>IF(TRIM(upload!$A256)="", "", upload!BB256)</f>
        <v/>
      </c>
      <c r="BC256" s="178" t="str">
        <f>IF(TRIM(upload!$A256)="", "", upload!BC256)</f>
        <v/>
      </c>
      <c r="BD256" s="178" t="str">
        <f>IF(TRIM(upload!$A256)="", "", upload!BD256)</f>
        <v/>
      </c>
      <c r="BE256" s="178" t="str">
        <f>IF(TRIM(upload!$A256)="", "", upload!BE256)</f>
        <v/>
      </c>
      <c r="BF256" s="178" t="str">
        <f>IF(TRIM(upload!$A256)="", "", upload!BF256)</f>
        <v/>
      </c>
      <c r="BG256" s="178" t="str">
        <f>IF(TRIM(upload!$A256)="", "", upload!BG256)</f>
        <v/>
      </c>
      <c r="BH256" s="178" t="str">
        <f>IF(TRIM(upload!$A256)="", "", upload!BH256)</f>
        <v/>
      </c>
      <c r="BI256" s="178" t="str">
        <f>IF(TRIM(upload!$A256)="", "", upload!BI256)</f>
        <v/>
      </c>
      <c r="BJ256" s="178" t="str">
        <f>IF(TRIM(upload!$A256)="", "", upload!BJ256)</f>
        <v/>
      </c>
      <c r="BK256" s="178" t="str">
        <f>IF(TRIM(upload!$A256)="", "", upload!BK256)</f>
        <v/>
      </c>
      <c r="BL256" s="178" t="str">
        <f>IF(TRIM(upload!$A256)="", "", upload!BL256)</f>
        <v/>
      </c>
      <c r="BM256" s="178" t="str">
        <f>IF(TRIM(upload!$A256)="", "", upload!BM256)</f>
        <v/>
      </c>
      <c r="BN256" s="178" t="str">
        <f>IF(TRIM(upload!$A256)="", "", upload!BN256)</f>
        <v/>
      </c>
      <c r="BO256" s="178" t="str">
        <f>IF(TRIM(upload!$A256)="", "", upload!BO256)</f>
        <v/>
      </c>
      <c r="BP256" s="178" t="str">
        <f>IF(TRIM(upload!$A256)="", "", upload!BP256)</f>
        <v/>
      </c>
      <c r="BQ256" s="84"/>
      <c r="BR256" s="84">
        <f>IF(upload!$A256&lt;&gt;"", upload!BR256, "")</f>
        <v>0</v>
      </c>
    </row>
    <row r="257" spans="1:70">
      <c r="A257" s="188" t="str">
        <f>IF(upload!$A257&lt;&gt;"", upload!A257, "")</f>
        <v xml:space="preserve">      </v>
      </c>
      <c r="B257" s="178" t="str">
        <f>IF(TRIM(upload!$A257)="", "", upload!B257)</f>
        <v/>
      </c>
      <c r="C257" s="178" t="str">
        <f>IF(TRIM(upload!$A257)="", "", upload!C257)</f>
        <v/>
      </c>
      <c r="D257" s="178" t="str">
        <f>IF(TRIM(upload!$A257)="", "", upload!D257)</f>
        <v/>
      </c>
      <c r="E257" s="178" t="str">
        <f>IF(TRIM(upload!$A257)="", "", upload!E257)</f>
        <v/>
      </c>
      <c r="F257" s="178" t="str">
        <f>IF(TRIM(upload!$A257)="", "", upload!F257)</f>
        <v/>
      </c>
      <c r="G257" s="178" t="str">
        <f>IF(TRIM(upload!$A257)="", "", upload!G257)</f>
        <v/>
      </c>
      <c r="H257" s="178" t="str">
        <f>IF(TRIM(upload!$A257)="", "", upload!H257)</f>
        <v/>
      </c>
      <c r="I257" s="178" t="str">
        <f>IF(TRIM(upload!$A257)="", "", upload!I257)</f>
        <v/>
      </c>
      <c r="J257" s="178" t="str">
        <f>IF(TRIM(upload!$A257)="", "", upload!J257)</f>
        <v/>
      </c>
      <c r="K257" s="178" t="str">
        <f>IF(TRIM(upload!$A257)="", "", upload!K257)</f>
        <v/>
      </c>
      <c r="L257" s="178" t="str">
        <f>IF(TRIM(upload!$A257)="", "", upload!L257)</f>
        <v/>
      </c>
      <c r="M257" s="178" t="str">
        <f>IF(TRIM(upload!$A257)="", "", upload!M257)</f>
        <v/>
      </c>
      <c r="N257" s="178" t="str">
        <f>IF(TRIM(upload!$A257)="", "", upload!N257)</f>
        <v/>
      </c>
      <c r="O257" s="178" t="str">
        <f>IF(TRIM(upload!$A257)="", "", upload!O257)</f>
        <v/>
      </c>
      <c r="P257" s="178" t="str">
        <f>IF(TRIM(upload!$A257)="", "", upload!P257)</f>
        <v/>
      </c>
      <c r="Q257" s="178" t="str">
        <f>IF(TRIM(upload!$A257)="", "", upload!Q257)</f>
        <v/>
      </c>
      <c r="R257" s="178" t="str">
        <f>IF(TRIM(upload!$A257)="", "", upload!R257)</f>
        <v/>
      </c>
      <c r="S257" s="178" t="str">
        <f>IF(TRIM(upload!$A257)="", "", upload!S257)</f>
        <v/>
      </c>
      <c r="T257" s="178" t="str">
        <f>IF(TRIM(upload!$A257)="", "", upload!T257)</f>
        <v/>
      </c>
      <c r="U257" s="178" t="str">
        <f>IF(TRIM(upload!$A257)="", "", upload!U257)</f>
        <v/>
      </c>
      <c r="V257" s="178" t="str">
        <f>IF(TRIM(upload!$A257)="", "", upload!V257)</f>
        <v/>
      </c>
      <c r="W257" s="178" t="str">
        <f>IF(TRIM(upload!$A257)="", "", upload!W257)</f>
        <v/>
      </c>
      <c r="X257" s="178" t="str">
        <f>IF(TRIM(upload!$A257)="", "", upload!X257)</f>
        <v/>
      </c>
      <c r="Y257" s="178" t="str">
        <f>IF(TRIM(upload!$A257)="", "", upload!Y257)</f>
        <v/>
      </c>
      <c r="Z257" s="178" t="str">
        <f>IF(TRIM(upload!$A257)="", "", upload!Z257)</f>
        <v/>
      </c>
      <c r="AA257" s="178" t="str">
        <f>IF(TRIM(upload!$A257)="", "", upload!AA257)</f>
        <v/>
      </c>
      <c r="AB257" s="178" t="str">
        <f>IF(TRIM(upload!$A257)="", "", upload!AB257)</f>
        <v/>
      </c>
      <c r="AC257" s="178" t="str">
        <f>IF(TRIM(upload!$A257)="", "", upload!AC257)</f>
        <v/>
      </c>
      <c r="AD257" s="178" t="str">
        <f>IF(TRIM(upload!$A257)="", "", upload!AD257)</f>
        <v/>
      </c>
      <c r="AE257" s="178" t="str">
        <f>IF(TRIM(upload!$A257)="", "", upload!AE257)</f>
        <v/>
      </c>
      <c r="AF257" s="178" t="str">
        <f>IF(TRIM(upload!$A257)="", "", upload!AF257)</f>
        <v/>
      </c>
      <c r="AG257" s="178" t="str">
        <f>IF(TRIM(upload!$A257)="", "", upload!AG257)</f>
        <v/>
      </c>
      <c r="AH257" s="178" t="str">
        <f>IF(TRIM(upload!$A257)="", "", upload!AH257)</f>
        <v/>
      </c>
      <c r="AI257" s="178" t="str">
        <f>IF(TRIM(upload!$A257)="", "", upload!AI257)</f>
        <v/>
      </c>
      <c r="AJ257" s="178" t="str">
        <f>IF(TRIM(upload!$A257)="", "", upload!AJ257)</f>
        <v/>
      </c>
      <c r="AK257" s="178" t="str">
        <f>IF(TRIM(upload!$A257)="", "", upload!AK257)</f>
        <v/>
      </c>
      <c r="AL257" s="178" t="str">
        <f>IF(TRIM(upload!$A257)="", "", upload!AL257)</f>
        <v/>
      </c>
      <c r="AM257" s="178" t="str">
        <f>IF(TRIM(upload!$A257)="", "", upload!AM257)</f>
        <v/>
      </c>
      <c r="AN257" s="178" t="str">
        <f>IF(TRIM(upload!$A257)="", "", upload!AN257)</f>
        <v/>
      </c>
      <c r="AO257" s="178" t="str">
        <f>IF(TRIM(upload!$A257)="", "", upload!AO257)</f>
        <v/>
      </c>
      <c r="AP257" s="178" t="str">
        <f>IF(TRIM(upload!$A257)="", "", upload!AP257)</f>
        <v/>
      </c>
      <c r="AQ257" s="178" t="str">
        <f>IF(TRIM(upload!$A257)="", "", upload!AQ257)</f>
        <v/>
      </c>
      <c r="AR257" s="178" t="str">
        <f>IF(TRIM(upload!$A257)="", "", upload!AR257)</f>
        <v/>
      </c>
      <c r="AS257" s="178" t="str">
        <f>IF(TRIM(upload!$A257)="", "", upload!AS257)</f>
        <v/>
      </c>
      <c r="AT257" s="178" t="str">
        <f>IF(TRIM(upload!$A257)="", "", upload!AT257)</f>
        <v/>
      </c>
      <c r="AU257" s="178" t="str">
        <f>IF(TRIM(upload!$A257)="", "", upload!AU257)</f>
        <v/>
      </c>
      <c r="AV257" s="178" t="str">
        <f>IF(TRIM(upload!$A257)="", "", upload!AV257)</f>
        <v/>
      </c>
      <c r="AW257" s="178" t="str">
        <f>IF(TRIM(upload!$A257)="", "", upload!AW257)</f>
        <v/>
      </c>
      <c r="AX257" s="178" t="str">
        <f>IF(TRIM(upload!$A257)="", "", upload!AX257)</f>
        <v/>
      </c>
      <c r="AY257" s="178" t="str">
        <f>IF(TRIM(upload!$A257)="", "", upload!AY257)</f>
        <v/>
      </c>
      <c r="AZ257" s="178" t="str">
        <f>IF(TRIM(upload!$A257)="", "", upload!AZ257)</f>
        <v/>
      </c>
      <c r="BA257" s="178" t="str">
        <f>IF(TRIM(upload!$A257)="", "", upload!BA257)</f>
        <v/>
      </c>
      <c r="BB257" s="178" t="str">
        <f>IF(TRIM(upload!$A257)="", "", upload!BB257)</f>
        <v/>
      </c>
      <c r="BC257" s="178" t="str">
        <f>IF(TRIM(upload!$A257)="", "", upload!BC257)</f>
        <v/>
      </c>
      <c r="BD257" s="178" t="str">
        <f>IF(TRIM(upload!$A257)="", "", upload!BD257)</f>
        <v/>
      </c>
      <c r="BE257" s="178" t="str">
        <f>IF(TRIM(upload!$A257)="", "", upload!BE257)</f>
        <v/>
      </c>
      <c r="BF257" s="178" t="str">
        <f>IF(TRIM(upload!$A257)="", "", upload!BF257)</f>
        <v/>
      </c>
      <c r="BG257" s="178" t="str">
        <f>IF(TRIM(upload!$A257)="", "", upload!BG257)</f>
        <v/>
      </c>
      <c r="BH257" s="178" t="str">
        <f>IF(TRIM(upload!$A257)="", "", upload!BH257)</f>
        <v/>
      </c>
      <c r="BI257" s="178" t="str">
        <f>IF(TRIM(upload!$A257)="", "", upload!BI257)</f>
        <v/>
      </c>
      <c r="BJ257" s="178" t="str">
        <f>IF(TRIM(upload!$A257)="", "", upload!BJ257)</f>
        <v/>
      </c>
      <c r="BK257" s="178" t="str">
        <f>IF(TRIM(upload!$A257)="", "", upload!BK257)</f>
        <v/>
      </c>
      <c r="BL257" s="178" t="str">
        <f>IF(TRIM(upload!$A257)="", "", upload!BL257)</f>
        <v/>
      </c>
      <c r="BM257" s="178" t="str">
        <f>IF(TRIM(upload!$A257)="", "", upload!BM257)</f>
        <v/>
      </c>
      <c r="BN257" s="178" t="str">
        <f>IF(TRIM(upload!$A257)="", "", upload!BN257)</f>
        <v/>
      </c>
      <c r="BO257" s="178" t="str">
        <f>IF(TRIM(upload!$A257)="", "", upload!BO257)</f>
        <v/>
      </c>
      <c r="BP257" s="178" t="str">
        <f>IF(TRIM(upload!$A257)="", "", upload!BP257)</f>
        <v/>
      </c>
      <c r="BQ257" s="84"/>
      <c r="BR257" s="84">
        <f>IF(upload!$A257&lt;&gt;"", upload!BR257, "")</f>
        <v>0</v>
      </c>
    </row>
    <row r="258" spans="1:70">
      <c r="A258" s="188" t="str">
        <f>IF(upload!$A258&lt;&gt;"", upload!A258, "")</f>
        <v xml:space="preserve">      </v>
      </c>
      <c r="B258" s="178" t="str">
        <f>IF(TRIM(upload!$A258)="", "", upload!B258)</f>
        <v/>
      </c>
      <c r="C258" s="178" t="str">
        <f>IF(TRIM(upload!$A258)="", "", upload!C258)</f>
        <v/>
      </c>
      <c r="D258" s="178" t="str">
        <f>IF(TRIM(upload!$A258)="", "", upload!D258)</f>
        <v/>
      </c>
      <c r="E258" s="178" t="str">
        <f>IF(TRIM(upload!$A258)="", "", upload!E258)</f>
        <v/>
      </c>
      <c r="F258" s="178" t="str">
        <f>IF(TRIM(upload!$A258)="", "", upload!F258)</f>
        <v/>
      </c>
      <c r="G258" s="178" t="str">
        <f>IF(TRIM(upload!$A258)="", "", upload!G258)</f>
        <v/>
      </c>
      <c r="H258" s="178" t="str">
        <f>IF(TRIM(upload!$A258)="", "", upload!H258)</f>
        <v/>
      </c>
      <c r="I258" s="178" t="str">
        <f>IF(TRIM(upload!$A258)="", "", upload!I258)</f>
        <v/>
      </c>
      <c r="J258" s="178" t="str">
        <f>IF(TRIM(upload!$A258)="", "", upload!J258)</f>
        <v/>
      </c>
      <c r="K258" s="178" t="str">
        <f>IF(TRIM(upload!$A258)="", "", upload!K258)</f>
        <v/>
      </c>
      <c r="L258" s="178" t="str">
        <f>IF(TRIM(upload!$A258)="", "", upload!L258)</f>
        <v/>
      </c>
      <c r="M258" s="178" t="str">
        <f>IF(TRIM(upload!$A258)="", "", upload!M258)</f>
        <v/>
      </c>
      <c r="N258" s="178" t="str">
        <f>IF(TRIM(upload!$A258)="", "", upload!N258)</f>
        <v/>
      </c>
      <c r="O258" s="178" t="str">
        <f>IF(TRIM(upload!$A258)="", "", upload!O258)</f>
        <v/>
      </c>
      <c r="P258" s="178" t="str">
        <f>IF(TRIM(upload!$A258)="", "", upload!P258)</f>
        <v/>
      </c>
      <c r="Q258" s="178" t="str">
        <f>IF(TRIM(upload!$A258)="", "", upload!Q258)</f>
        <v/>
      </c>
      <c r="R258" s="178" t="str">
        <f>IF(TRIM(upload!$A258)="", "", upload!R258)</f>
        <v/>
      </c>
      <c r="S258" s="178" t="str">
        <f>IF(TRIM(upload!$A258)="", "", upload!S258)</f>
        <v/>
      </c>
      <c r="T258" s="178" t="str">
        <f>IF(TRIM(upload!$A258)="", "", upload!T258)</f>
        <v/>
      </c>
      <c r="U258" s="178" t="str">
        <f>IF(TRIM(upload!$A258)="", "", upload!U258)</f>
        <v/>
      </c>
      <c r="V258" s="178" t="str">
        <f>IF(TRIM(upload!$A258)="", "", upload!V258)</f>
        <v/>
      </c>
      <c r="W258" s="178" t="str">
        <f>IF(TRIM(upload!$A258)="", "", upload!W258)</f>
        <v/>
      </c>
      <c r="X258" s="178" t="str">
        <f>IF(TRIM(upload!$A258)="", "", upload!X258)</f>
        <v/>
      </c>
      <c r="Y258" s="178" t="str">
        <f>IF(TRIM(upload!$A258)="", "", upload!Y258)</f>
        <v/>
      </c>
      <c r="Z258" s="178" t="str">
        <f>IF(TRIM(upload!$A258)="", "", upload!Z258)</f>
        <v/>
      </c>
      <c r="AA258" s="178" t="str">
        <f>IF(TRIM(upload!$A258)="", "", upload!AA258)</f>
        <v/>
      </c>
      <c r="AB258" s="178" t="str">
        <f>IF(TRIM(upload!$A258)="", "", upload!AB258)</f>
        <v/>
      </c>
      <c r="AC258" s="178" t="str">
        <f>IF(TRIM(upload!$A258)="", "", upload!AC258)</f>
        <v/>
      </c>
      <c r="AD258" s="178" t="str">
        <f>IF(TRIM(upload!$A258)="", "", upload!AD258)</f>
        <v/>
      </c>
      <c r="AE258" s="178" t="str">
        <f>IF(TRIM(upload!$A258)="", "", upload!AE258)</f>
        <v/>
      </c>
      <c r="AF258" s="178" t="str">
        <f>IF(TRIM(upload!$A258)="", "", upload!AF258)</f>
        <v/>
      </c>
      <c r="AG258" s="178" t="str">
        <f>IF(TRIM(upload!$A258)="", "", upload!AG258)</f>
        <v/>
      </c>
      <c r="AH258" s="178" t="str">
        <f>IF(TRIM(upload!$A258)="", "", upload!AH258)</f>
        <v/>
      </c>
      <c r="AI258" s="178" t="str">
        <f>IF(TRIM(upload!$A258)="", "", upload!AI258)</f>
        <v/>
      </c>
      <c r="AJ258" s="178" t="str">
        <f>IF(TRIM(upload!$A258)="", "", upload!AJ258)</f>
        <v/>
      </c>
      <c r="AK258" s="178" t="str">
        <f>IF(TRIM(upload!$A258)="", "", upload!AK258)</f>
        <v/>
      </c>
      <c r="AL258" s="178" t="str">
        <f>IF(TRIM(upload!$A258)="", "", upload!AL258)</f>
        <v/>
      </c>
      <c r="AM258" s="178" t="str">
        <f>IF(TRIM(upload!$A258)="", "", upload!AM258)</f>
        <v/>
      </c>
      <c r="AN258" s="178" t="str">
        <f>IF(TRIM(upload!$A258)="", "", upload!AN258)</f>
        <v/>
      </c>
      <c r="AO258" s="178" t="str">
        <f>IF(TRIM(upload!$A258)="", "", upload!AO258)</f>
        <v/>
      </c>
      <c r="AP258" s="178" t="str">
        <f>IF(TRIM(upload!$A258)="", "", upload!AP258)</f>
        <v/>
      </c>
      <c r="AQ258" s="178" t="str">
        <f>IF(TRIM(upload!$A258)="", "", upload!AQ258)</f>
        <v/>
      </c>
      <c r="AR258" s="178" t="str">
        <f>IF(TRIM(upload!$A258)="", "", upload!AR258)</f>
        <v/>
      </c>
      <c r="AS258" s="178" t="str">
        <f>IF(TRIM(upload!$A258)="", "", upload!AS258)</f>
        <v/>
      </c>
      <c r="AT258" s="178" t="str">
        <f>IF(TRIM(upload!$A258)="", "", upload!AT258)</f>
        <v/>
      </c>
      <c r="AU258" s="178" t="str">
        <f>IF(TRIM(upload!$A258)="", "", upload!AU258)</f>
        <v/>
      </c>
      <c r="AV258" s="178" t="str">
        <f>IF(TRIM(upload!$A258)="", "", upload!AV258)</f>
        <v/>
      </c>
      <c r="AW258" s="178" t="str">
        <f>IF(TRIM(upload!$A258)="", "", upload!AW258)</f>
        <v/>
      </c>
      <c r="AX258" s="178" t="str">
        <f>IF(TRIM(upload!$A258)="", "", upload!AX258)</f>
        <v/>
      </c>
      <c r="AY258" s="178" t="str">
        <f>IF(TRIM(upload!$A258)="", "", upload!AY258)</f>
        <v/>
      </c>
      <c r="AZ258" s="178" t="str">
        <f>IF(TRIM(upload!$A258)="", "", upload!AZ258)</f>
        <v/>
      </c>
      <c r="BA258" s="178" t="str">
        <f>IF(TRIM(upload!$A258)="", "", upload!BA258)</f>
        <v/>
      </c>
      <c r="BB258" s="178" t="str">
        <f>IF(TRIM(upload!$A258)="", "", upload!BB258)</f>
        <v/>
      </c>
      <c r="BC258" s="178" t="str">
        <f>IF(TRIM(upload!$A258)="", "", upload!BC258)</f>
        <v/>
      </c>
      <c r="BD258" s="178" t="str">
        <f>IF(TRIM(upload!$A258)="", "", upload!BD258)</f>
        <v/>
      </c>
      <c r="BE258" s="178" t="str">
        <f>IF(TRIM(upload!$A258)="", "", upload!BE258)</f>
        <v/>
      </c>
      <c r="BF258" s="178" t="str">
        <f>IF(TRIM(upload!$A258)="", "", upload!BF258)</f>
        <v/>
      </c>
      <c r="BG258" s="178" t="str">
        <f>IF(TRIM(upload!$A258)="", "", upload!BG258)</f>
        <v/>
      </c>
      <c r="BH258" s="178" t="str">
        <f>IF(TRIM(upload!$A258)="", "", upload!BH258)</f>
        <v/>
      </c>
      <c r="BI258" s="178" t="str">
        <f>IF(TRIM(upload!$A258)="", "", upload!BI258)</f>
        <v/>
      </c>
      <c r="BJ258" s="178" t="str">
        <f>IF(TRIM(upload!$A258)="", "", upload!BJ258)</f>
        <v/>
      </c>
      <c r="BK258" s="178" t="str">
        <f>IF(TRIM(upload!$A258)="", "", upload!BK258)</f>
        <v/>
      </c>
      <c r="BL258" s="178" t="str">
        <f>IF(TRIM(upload!$A258)="", "", upload!BL258)</f>
        <v/>
      </c>
      <c r="BM258" s="178" t="str">
        <f>IF(TRIM(upload!$A258)="", "", upload!BM258)</f>
        <v/>
      </c>
      <c r="BN258" s="178" t="str">
        <f>IF(TRIM(upload!$A258)="", "", upload!BN258)</f>
        <v/>
      </c>
      <c r="BO258" s="178" t="str">
        <f>IF(TRIM(upload!$A258)="", "", upload!BO258)</f>
        <v/>
      </c>
      <c r="BP258" s="178" t="str">
        <f>IF(TRIM(upload!$A258)="", "", upload!BP258)</f>
        <v/>
      </c>
      <c r="BQ258" s="84"/>
      <c r="BR258" s="84">
        <f>IF(upload!$A258&lt;&gt;"", upload!BR258, "")</f>
        <v>0</v>
      </c>
    </row>
    <row r="259" spans="1:70">
      <c r="A259" s="188" t="str">
        <f>IF(upload!$A259&lt;&gt;"", upload!A259, "")</f>
        <v xml:space="preserve">      </v>
      </c>
      <c r="B259" s="178" t="str">
        <f>IF(TRIM(upload!$A259)="", "", upload!B259)</f>
        <v/>
      </c>
      <c r="C259" s="178" t="str">
        <f>IF(TRIM(upload!$A259)="", "", upload!C259)</f>
        <v/>
      </c>
      <c r="D259" s="178" t="str">
        <f>IF(TRIM(upload!$A259)="", "", upload!D259)</f>
        <v/>
      </c>
      <c r="E259" s="178" t="str">
        <f>IF(TRIM(upload!$A259)="", "", upload!E259)</f>
        <v/>
      </c>
      <c r="F259" s="178" t="str">
        <f>IF(TRIM(upload!$A259)="", "", upload!F259)</f>
        <v/>
      </c>
      <c r="G259" s="178" t="str">
        <f>IF(TRIM(upload!$A259)="", "", upload!G259)</f>
        <v/>
      </c>
      <c r="H259" s="178" t="str">
        <f>IF(TRIM(upload!$A259)="", "", upload!H259)</f>
        <v/>
      </c>
      <c r="I259" s="178" t="str">
        <f>IF(TRIM(upload!$A259)="", "", upload!I259)</f>
        <v/>
      </c>
      <c r="J259" s="178" t="str">
        <f>IF(TRIM(upload!$A259)="", "", upload!J259)</f>
        <v/>
      </c>
      <c r="K259" s="178" t="str">
        <f>IF(TRIM(upload!$A259)="", "", upload!K259)</f>
        <v/>
      </c>
      <c r="L259" s="178" t="str">
        <f>IF(TRIM(upload!$A259)="", "", upload!L259)</f>
        <v/>
      </c>
      <c r="M259" s="178" t="str">
        <f>IF(TRIM(upload!$A259)="", "", upload!M259)</f>
        <v/>
      </c>
      <c r="N259" s="178" t="str">
        <f>IF(TRIM(upload!$A259)="", "", upload!N259)</f>
        <v/>
      </c>
      <c r="O259" s="178" t="str">
        <f>IF(TRIM(upload!$A259)="", "", upload!O259)</f>
        <v/>
      </c>
      <c r="P259" s="178" t="str">
        <f>IF(TRIM(upload!$A259)="", "", upload!P259)</f>
        <v/>
      </c>
      <c r="Q259" s="178" t="str">
        <f>IF(TRIM(upload!$A259)="", "", upload!Q259)</f>
        <v/>
      </c>
      <c r="R259" s="178" t="str">
        <f>IF(TRIM(upload!$A259)="", "", upload!R259)</f>
        <v/>
      </c>
      <c r="S259" s="178" t="str">
        <f>IF(TRIM(upload!$A259)="", "", upload!S259)</f>
        <v/>
      </c>
      <c r="T259" s="178" t="str">
        <f>IF(TRIM(upload!$A259)="", "", upload!T259)</f>
        <v/>
      </c>
      <c r="U259" s="178" t="str">
        <f>IF(TRIM(upload!$A259)="", "", upload!U259)</f>
        <v/>
      </c>
      <c r="V259" s="178" t="str">
        <f>IF(TRIM(upload!$A259)="", "", upload!V259)</f>
        <v/>
      </c>
      <c r="W259" s="178" t="str">
        <f>IF(TRIM(upload!$A259)="", "", upload!W259)</f>
        <v/>
      </c>
      <c r="X259" s="178" t="str">
        <f>IF(TRIM(upload!$A259)="", "", upload!X259)</f>
        <v/>
      </c>
      <c r="Y259" s="178" t="str">
        <f>IF(TRIM(upload!$A259)="", "", upload!Y259)</f>
        <v/>
      </c>
      <c r="Z259" s="178" t="str">
        <f>IF(TRIM(upload!$A259)="", "", upload!Z259)</f>
        <v/>
      </c>
      <c r="AA259" s="178" t="str">
        <f>IF(TRIM(upload!$A259)="", "", upload!AA259)</f>
        <v/>
      </c>
      <c r="AB259" s="178" t="str">
        <f>IF(TRIM(upload!$A259)="", "", upload!AB259)</f>
        <v/>
      </c>
      <c r="AC259" s="178" t="str">
        <f>IF(TRIM(upload!$A259)="", "", upload!AC259)</f>
        <v/>
      </c>
      <c r="AD259" s="178" t="str">
        <f>IF(TRIM(upload!$A259)="", "", upload!AD259)</f>
        <v/>
      </c>
      <c r="AE259" s="178" t="str">
        <f>IF(TRIM(upload!$A259)="", "", upload!AE259)</f>
        <v/>
      </c>
      <c r="AF259" s="178" t="str">
        <f>IF(TRIM(upload!$A259)="", "", upload!AF259)</f>
        <v/>
      </c>
      <c r="AG259" s="178" t="str">
        <f>IF(TRIM(upload!$A259)="", "", upload!AG259)</f>
        <v/>
      </c>
      <c r="AH259" s="178" t="str">
        <f>IF(TRIM(upload!$A259)="", "", upload!AH259)</f>
        <v/>
      </c>
      <c r="AI259" s="178" t="str">
        <f>IF(TRIM(upload!$A259)="", "", upload!AI259)</f>
        <v/>
      </c>
      <c r="AJ259" s="178" t="str">
        <f>IF(TRIM(upload!$A259)="", "", upload!AJ259)</f>
        <v/>
      </c>
      <c r="AK259" s="178" t="str">
        <f>IF(TRIM(upload!$A259)="", "", upload!AK259)</f>
        <v/>
      </c>
      <c r="AL259" s="178" t="str">
        <f>IF(TRIM(upload!$A259)="", "", upload!AL259)</f>
        <v/>
      </c>
      <c r="AM259" s="178" t="str">
        <f>IF(TRIM(upload!$A259)="", "", upload!AM259)</f>
        <v/>
      </c>
      <c r="AN259" s="178" t="str">
        <f>IF(TRIM(upload!$A259)="", "", upload!AN259)</f>
        <v/>
      </c>
      <c r="AO259" s="178" t="str">
        <f>IF(TRIM(upload!$A259)="", "", upload!AO259)</f>
        <v/>
      </c>
      <c r="AP259" s="178" t="str">
        <f>IF(TRIM(upload!$A259)="", "", upload!AP259)</f>
        <v/>
      </c>
      <c r="AQ259" s="178" t="str">
        <f>IF(TRIM(upload!$A259)="", "", upload!AQ259)</f>
        <v/>
      </c>
      <c r="AR259" s="178" t="str">
        <f>IF(TRIM(upload!$A259)="", "", upload!AR259)</f>
        <v/>
      </c>
      <c r="AS259" s="178" t="str">
        <f>IF(TRIM(upload!$A259)="", "", upload!AS259)</f>
        <v/>
      </c>
      <c r="AT259" s="178" t="str">
        <f>IF(TRIM(upload!$A259)="", "", upload!AT259)</f>
        <v/>
      </c>
      <c r="AU259" s="178" t="str">
        <f>IF(TRIM(upload!$A259)="", "", upload!AU259)</f>
        <v/>
      </c>
      <c r="AV259" s="178" t="str">
        <f>IF(TRIM(upload!$A259)="", "", upload!AV259)</f>
        <v/>
      </c>
      <c r="AW259" s="178" t="str">
        <f>IF(TRIM(upload!$A259)="", "", upload!AW259)</f>
        <v/>
      </c>
      <c r="AX259" s="178" t="str">
        <f>IF(TRIM(upload!$A259)="", "", upload!AX259)</f>
        <v/>
      </c>
      <c r="AY259" s="178" t="str">
        <f>IF(TRIM(upload!$A259)="", "", upload!AY259)</f>
        <v/>
      </c>
      <c r="AZ259" s="178" t="str">
        <f>IF(TRIM(upload!$A259)="", "", upload!AZ259)</f>
        <v/>
      </c>
      <c r="BA259" s="178" t="str">
        <f>IF(TRIM(upload!$A259)="", "", upload!BA259)</f>
        <v/>
      </c>
      <c r="BB259" s="178" t="str">
        <f>IF(TRIM(upload!$A259)="", "", upload!BB259)</f>
        <v/>
      </c>
      <c r="BC259" s="178" t="str">
        <f>IF(TRIM(upload!$A259)="", "", upload!BC259)</f>
        <v/>
      </c>
      <c r="BD259" s="178" t="str">
        <f>IF(TRIM(upload!$A259)="", "", upload!BD259)</f>
        <v/>
      </c>
      <c r="BE259" s="178" t="str">
        <f>IF(TRIM(upload!$A259)="", "", upload!BE259)</f>
        <v/>
      </c>
      <c r="BF259" s="178" t="str">
        <f>IF(TRIM(upload!$A259)="", "", upload!BF259)</f>
        <v/>
      </c>
      <c r="BG259" s="178" t="str">
        <f>IF(TRIM(upload!$A259)="", "", upload!BG259)</f>
        <v/>
      </c>
      <c r="BH259" s="178" t="str">
        <f>IF(TRIM(upload!$A259)="", "", upload!BH259)</f>
        <v/>
      </c>
      <c r="BI259" s="178" t="str">
        <f>IF(TRIM(upload!$A259)="", "", upload!BI259)</f>
        <v/>
      </c>
      <c r="BJ259" s="178" t="str">
        <f>IF(TRIM(upload!$A259)="", "", upload!BJ259)</f>
        <v/>
      </c>
      <c r="BK259" s="178" t="str">
        <f>IF(TRIM(upload!$A259)="", "", upload!BK259)</f>
        <v/>
      </c>
      <c r="BL259" s="178" t="str">
        <f>IF(TRIM(upload!$A259)="", "", upload!BL259)</f>
        <v/>
      </c>
      <c r="BM259" s="178" t="str">
        <f>IF(TRIM(upload!$A259)="", "", upload!BM259)</f>
        <v/>
      </c>
      <c r="BN259" s="178" t="str">
        <f>IF(TRIM(upload!$A259)="", "", upload!BN259)</f>
        <v/>
      </c>
      <c r="BO259" s="178" t="str">
        <f>IF(TRIM(upload!$A259)="", "", upload!BO259)</f>
        <v/>
      </c>
      <c r="BP259" s="178" t="str">
        <f>IF(TRIM(upload!$A259)="", "", upload!BP259)</f>
        <v/>
      </c>
      <c r="BQ259" s="84"/>
      <c r="BR259" s="84">
        <f>IF(upload!$A259&lt;&gt;"", upload!BR259, "")</f>
        <v>0</v>
      </c>
    </row>
    <row r="260" spans="1:70">
      <c r="A260" s="188" t="str">
        <f>IF(upload!$A260&lt;&gt;"", upload!A260, "")</f>
        <v xml:space="preserve">      </v>
      </c>
      <c r="B260" s="178" t="str">
        <f>IF(TRIM(upload!$A260)="", "", upload!B260)</f>
        <v/>
      </c>
      <c r="C260" s="178" t="str">
        <f>IF(TRIM(upload!$A260)="", "", upload!C260)</f>
        <v/>
      </c>
      <c r="D260" s="178" t="str">
        <f>IF(TRIM(upload!$A260)="", "", upload!D260)</f>
        <v/>
      </c>
      <c r="E260" s="178" t="str">
        <f>IF(TRIM(upload!$A260)="", "", upload!E260)</f>
        <v/>
      </c>
      <c r="F260" s="178" t="str">
        <f>IF(TRIM(upload!$A260)="", "", upload!F260)</f>
        <v/>
      </c>
      <c r="G260" s="178" t="str">
        <f>IF(TRIM(upload!$A260)="", "", upload!G260)</f>
        <v/>
      </c>
      <c r="H260" s="178" t="str">
        <f>IF(TRIM(upload!$A260)="", "", upload!H260)</f>
        <v/>
      </c>
      <c r="I260" s="178" t="str">
        <f>IF(TRIM(upload!$A260)="", "", upload!I260)</f>
        <v/>
      </c>
      <c r="J260" s="178" t="str">
        <f>IF(TRIM(upload!$A260)="", "", upload!J260)</f>
        <v/>
      </c>
      <c r="K260" s="178" t="str">
        <f>IF(TRIM(upload!$A260)="", "", upload!K260)</f>
        <v/>
      </c>
      <c r="L260" s="178" t="str">
        <f>IF(TRIM(upload!$A260)="", "", upload!L260)</f>
        <v/>
      </c>
      <c r="M260" s="178" t="str">
        <f>IF(TRIM(upload!$A260)="", "", upload!M260)</f>
        <v/>
      </c>
      <c r="N260" s="178" t="str">
        <f>IF(TRIM(upload!$A260)="", "", upload!N260)</f>
        <v/>
      </c>
      <c r="O260" s="178" t="str">
        <f>IF(TRIM(upload!$A260)="", "", upload!O260)</f>
        <v/>
      </c>
      <c r="P260" s="178" t="str">
        <f>IF(TRIM(upload!$A260)="", "", upload!P260)</f>
        <v/>
      </c>
      <c r="Q260" s="178" t="str">
        <f>IF(TRIM(upload!$A260)="", "", upload!Q260)</f>
        <v/>
      </c>
      <c r="R260" s="178" t="str">
        <f>IF(TRIM(upload!$A260)="", "", upload!R260)</f>
        <v/>
      </c>
      <c r="S260" s="178" t="str">
        <f>IF(TRIM(upload!$A260)="", "", upload!S260)</f>
        <v/>
      </c>
      <c r="T260" s="178" t="str">
        <f>IF(TRIM(upload!$A260)="", "", upload!T260)</f>
        <v/>
      </c>
      <c r="U260" s="178" t="str">
        <f>IF(TRIM(upload!$A260)="", "", upload!U260)</f>
        <v/>
      </c>
      <c r="V260" s="178" t="str">
        <f>IF(TRIM(upload!$A260)="", "", upload!V260)</f>
        <v/>
      </c>
      <c r="W260" s="178" t="str">
        <f>IF(TRIM(upload!$A260)="", "", upload!W260)</f>
        <v/>
      </c>
      <c r="X260" s="178" t="str">
        <f>IF(TRIM(upload!$A260)="", "", upload!X260)</f>
        <v/>
      </c>
      <c r="Y260" s="178" t="str">
        <f>IF(TRIM(upload!$A260)="", "", upload!Y260)</f>
        <v/>
      </c>
      <c r="Z260" s="178" t="str">
        <f>IF(TRIM(upload!$A260)="", "", upload!Z260)</f>
        <v/>
      </c>
      <c r="AA260" s="178" t="str">
        <f>IF(TRIM(upload!$A260)="", "", upload!AA260)</f>
        <v/>
      </c>
      <c r="AB260" s="178" t="str">
        <f>IF(TRIM(upload!$A260)="", "", upload!AB260)</f>
        <v/>
      </c>
      <c r="AC260" s="178" t="str">
        <f>IF(TRIM(upload!$A260)="", "", upload!AC260)</f>
        <v/>
      </c>
      <c r="AD260" s="178" t="str">
        <f>IF(TRIM(upload!$A260)="", "", upload!AD260)</f>
        <v/>
      </c>
      <c r="AE260" s="178" t="str">
        <f>IF(TRIM(upload!$A260)="", "", upload!AE260)</f>
        <v/>
      </c>
      <c r="AF260" s="178" t="str">
        <f>IF(TRIM(upload!$A260)="", "", upload!AF260)</f>
        <v/>
      </c>
      <c r="AG260" s="178" t="str">
        <f>IF(TRIM(upload!$A260)="", "", upload!AG260)</f>
        <v/>
      </c>
      <c r="AH260" s="178" t="str">
        <f>IF(TRIM(upload!$A260)="", "", upload!AH260)</f>
        <v/>
      </c>
      <c r="AI260" s="178" t="str">
        <f>IF(TRIM(upload!$A260)="", "", upload!AI260)</f>
        <v/>
      </c>
      <c r="AJ260" s="178" t="str">
        <f>IF(TRIM(upload!$A260)="", "", upload!AJ260)</f>
        <v/>
      </c>
      <c r="AK260" s="178" t="str">
        <f>IF(TRIM(upload!$A260)="", "", upload!AK260)</f>
        <v/>
      </c>
      <c r="AL260" s="178" t="str">
        <f>IF(TRIM(upload!$A260)="", "", upload!AL260)</f>
        <v/>
      </c>
      <c r="AM260" s="178" t="str">
        <f>IF(TRIM(upload!$A260)="", "", upload!AM260)</f>
        <v/>
      </c>
      <c r="AN260" s="178" t="str">
        <f>IF(TRIM(upload!$A260)="", "", upload!AN260)</f>
        <v/>
      </c>
      <c r="AO260" s="178" t="str">
        <f>IF(TRIM(upload!$A260)="", "", upload!AO260)</f>
        <v/>
      </c>
      <c r="AP260" s="178" t="str">
        <f>IF(TRIM(upload!$A260)="", "", upload!AP260)</f>
        <v/>
      </c>
      <c r="AQ260" s="178" t="str">
        <f>IF(TRIM(upload!$A260)="", "", upload!AQ260)</f>
        <v/>
      </c>
      <c r="AR260" s="178" t="str">
        <f>IF(TRIM(upload!$A260)="", "", upload!AR260)</f>
        <v/>
      </c>
      <c r="AS260" s="178" t="str">
        <f>IF(TRIM(upload!$A260)="", "", upload!AS260)</f>
        <v/>
      </c>
      <c r="AT260" s="178" t="str">
        <f>IF(TRIM(upload!$A260)="", "", upload!AT260)</f>
        <v/>
      </c>
      <c r="AU260" s="178" t="str">
        <f>IF(TRIM(upload!$A260)="", "", upload!AU260)</f>
        <v/>
      </c>
      <c r="AV260" s="178" t="str">
        <f>IF(TRIM(upload!$A260)="", "", upload!AV260)</f>
        <v/>
      </c>
      <c r="AW260" s="178" t="str">
        <f>IF(TRIM(upload!$A260)="", "", upload!AW260)</f>
        <v/>
      </c>
      <c r="AX260" s="178" t="str">
        <f>IF(TRIM(upload!$A260)="", "", upload!AX260)</f>
        <v/>
      </c>
      <c r="AY260" s="178" t="str">
        <f>IF(TRIM(upload!$A260)="", "", upload!AY260)</f>
        <v/>
      </c>
      <c r="AZ260" s="178" t="str">
        <f>IF(TRIM(upload!$A260)="", "", upload!AZ260)</f>
        <v/>
      </c>
      <c r="BA260" s="178" t="str">
        <f>IF(TRIM(upload!$A260)="", "", upload!BA260)</f>
        <v/>
      </c>
      <c r="BB260" s="178" t="str">
        <f>IF(TRIM(upload!$A260)="", "", upload!BB260)</f>
        <v/>
      </c>
      <c r="BC260" s="178" t="str">
        <f>IF(TRIM(upload!$A260)="", "", upload!BC260)</f>
        <v/>
      </c>
      <c r="BD260" s="178" t="str">
        <f>IF(TRIM(upload!$A260)="", "", upload!BD260)</f>
        <v/>
      </c>
      <c r="BE260" s="178" t="str">
        <f>IF(TRIM(upload!$A260)="", "", upload!BE260)</f>
        <v/>
      </c>
      <c r="BF260" s="178" t="str">
        <f>IF(TRIM(upload!$A260)="", "", upload!BF260)</f>
        <v/>
      </c>
      <c r="BG260" s="178" t="str">
        <f>IF(TRIM(upload!$A260)="", "", upload!BG260)</f>
        <v/>
      </c>
      <c r="BH260" s="178" t="str">
        <f>IF(TRIM(upload!$A260)="", "", upload!BH260)</f>
        <v/>
      </c>
      <c r="BI260" s="178" t="str">
        <f>IF(TRIM(upload!$A260)="", "", upload!BI260)</f>
        <v/>
      </c>
      <c r="BJ260" s="178" t="str">
        <f>IF(TRIM(upload!$A260)="", "", upload!BJ260)</f>
        <v/>
      </c>
      <c r="BK260" s="178" t="str">
        <f>IF(TRIM(upload!$A260)="", "", upload!BK260)</f>
        <v/>
      </c>
      <c r="BL260" s="178" t="str">
        <f>IF(TRIM(upload!$A260)="", "", upload!BL260)</f>
        <v/>
      </c>
      <c r="BM260" s="178" t="str">
        <f>IF(TRIM(upload!$A260)="", "", upload!BM260)</f>
        <v/>
      </c>
      <c r="BN260" s="178" t="str">
        <f>IF(TRIM(upload!$A260)="", "", upload!BN260)</f>
        <v/>
      </c>
      <c r="BO260" s="178" t="str">
        <f>IF(TRIM(upload!$A260)="", "", upload!BO260)</f>
        <v/>
      </c>
      <c r="BP260" s="178" t="str">
        <f>IF(TRIM(upload!$A260)="", "", upload!BP260)</f>
        <v/>
      </c>
      <c r="BQ260" s="84"/>
      <c r="BR260" s="84">
        <f>IF(upload!$A260&lt;&gt;"", upload!BR260, "")</f>
        <v>0</v>
      </c>
    </row>
    <row r="261" spans="1:70">
      <c r="A261" s="188" t="str">
        <f>IF(upload!$A261&lt;&gt;"", upload!A261, "")</f>
        <v xml:space="preserve">      </v>
      </c>
      <c r="B261" s="178" t="str">
        <f>IF(TRIM(upload!$A261)="", "", upload!B261)</f>
        <v/>
      </c>
      <c r="C261" s="178" t="str">
        <f>IF(TRIM(upload!$A261)="", "", upload!C261)</f>
        <v/>
      </c>
      <c r="D261" s="178" t="str">
        <f>IF(TRIM(upload!$A261)="", "", upload!D261)</f>
        <v/>
      </c>
      <c r="E261" s="178" t="str">
        <f>IF(TRIM(upload!$A261)="", "", upload!E261)</f>
        <v/>
      </c>
      <c r="F261" s="178" t="str">
        <f>IF(TRIM(upload!$A261)="", "", upload!F261)</f>
        <v/>
      </c>
      <c r="G261" s="178" t="str">
        <f>IF(TRIM(upload!$A261)="", "", upload!G261)</f>
        <v/>
      </c>
      <c r="H261" s="178" t="str">
        <f>IF(TRIM(upload!$A261)="", "", upload!H261)</f>
        <v/>
      </c>
      <c r="I261" s="178" t="str">
        <f>IF(TRIM(upload!$A261)="", "", upload!I261)</f>
        <v/>
      </c>
      <c r="J261" s="178" t="str">
        <f>IF(TRIM(upload!$A261)="", "", upload!J261)</f>
        <v/>
      </c>
      <c r="K261" s="178" t="str">
        <f>IF(TRIM(upload!$A261)="", "", upload!K261)</f>
        <v/>
      </c>
      <c r="L261" s="178" t="str">
        <f>IF(TRIM(upload!$A261)="", "", upload!L261)</f>
        <v/>
      </c>
      <c r="M261" s="178" t="str">
        <f>IF(TRIM(upload!$A261)="", "", upload!M261)</f>
        <v/>
      </c>
      <c r="N261" s="178" t="str">
        <f>IF(TRIM(upload!$A261)="", "", upload!N261)</f>
        <v/>
      </c>
      <c r="O261" s="178" t="str">
        <f>IF(TRIM(upload!$A261)="", "", upload!O261)</f>
        <v/>
      </c>
      <c r="P261" s="178" t="str">
        <f>IF(TRIM(upload!$A261)="", "", upload!P261)</f>
        <v/>
      </c>
      <c r="Q261" s="178" t="str">
        <f>IF(TRIM(upload!$A261)="", "", upload!Q261)</f>
        <v/>
      </c>
      <c r="R261" s="178" t="str">
        <f>IF(TRIM(upload!$A261)="", "", upload!R261)</f>
        <v/>
      </c>
      <c r="S261" s="178" t="str">
        <f>IF(TRIM(upload!$A261)="", "", upload!S261)</f>
        <v/>
      </c>
      <c r="T261" s="178" t="str">
        <f>IF(TRIM(upload!$A261)="", "", upload!T261)</f>
        <v/>
      </c>
      <c r="U261" s="178" t="str">
        <f>IF(TRIM(upload!$A261)="", "", upload!U261)</f>
        <v/>
      </c>
      <c r="V261" s="178" t="str">
        <f>IF(TRIM(upload!$A261)="", "", upload!V261)</f>
        <v/>
      </c>
      <c r="W261" s="178" t="str">
        <f>IF(TRIM(upload!$A261)="", "", upload!W261)</f>
        <v/>
      </c>
      <c r="X261" s="178" t="str">
        <f>IF(TRIM(upload!$A261)="", "", upload!X261)</f>
        <v/>
      </c>
      <c r="Y261" s="178" t="str">
        <f>IF(TRIM(upload!$A261)="", "", upload!Y261)</f>
        <v/>
      </c>
      <c r="Z261" s="178" t="str">
        <f>IF(TRIM(upload!$A261)="", "", upload!Z261)</f>
        <v/>
      </c>
      <c r="AA261" s="178" t="str">
        <f>IF(TRIM(upload!$A261)="", "", upload!AA261)</f>
        <v/>
      </c>
      <c r="AB261" s="178" t="str">
        <f>IF(TRIM(upload!$A261)="", "", upload!AB261)</f>
        <v/>
      </c>
      <c r="AC261" s="178" t="str">
        <f>IF(TRIM(upload!$A261)="", "", upload!AC261)</f>
        <v/>
      </c>
      <c r="AD261" s="178" t="str">
        <f>IF(TRIM(upload!$A261)="", "", upload!AD261)</f>
        <v/>
      </c>
      <c r="AE261" s="178" t="str">
        <f>IF(TRIM(upload!$A261)="", "", upload!AE261)</f>
        <v/>
      </c>
      <c r="AF261" s="178" t="str">
        <f>IF(TRIM(upload!$A261)="", "", upload!AF261)</f>
        <v/>
      </c>
      <c r="AG261" s="178" t="str">
        <f>IF(TRIM(upload!$A261)="", "", upload!AG261)</f>
        <v/>
      </c>
      <c r="AH261" s="178" t="str">
        <f>IF(TRIM(upload!$A261)="", "", upload!AH261)</f>
        <v/>
      </c>
      <c r="AI261" s="178" t="str">
        <f>IF(TRIM(upload!$A261)="", "", upload!AI261)</f>
        <v/>
      </c>
      <c r="AJ261" s="178" t="str">
        <f>IF(TRIM(upload!$A261)="", "", upload!AJ261)</f>
        <v/>
      </c>
      <c r="AK261" s="178" t="str">
        <f>IF(TRIM(upload!$A261)="", "", upload!AK261)</f>
        <v/>
      </c>
      <c r="AL261" s="178" t="str">
        <f>IF(TRIM(upload!$A261)="", "", upload!AL261)</f>
        <v/>
      </c>
      <c r="AM261" s="178" t="str">
        <f>IF(TRIM(upload!$A261)="", "", upload!AM261)</f>
        <v/>
      </c>
      <c r="AN261" s="178" t="str">
        <f>IF(TRIM(upload!$A261)="", "", upload!AN261)</f>
        <v/>
      </c>
      <c r="AO261" s="178" t="str">
        <f>IF(TRIM(upload!$A261)="", "", upload!AO261)</f>
        <v/>
      </c>
      <c r="AP261" s="178" t="str">
        <f>IF(TRIM(upload!$A261)="", "", upload!AP261)</f>
        <v/>
      </c>
      <c r="AQ261" s="178" t="str">
        <f>IF(TRIM(upload!$A261)="", "", upload!AQ261)</f>
        <v/>
      </c>
      <c r="AR261" s="178" t="str">
        <f>IF(TRIM(upload!$A261)="", "", upload!AR261)</f>
        <v/>
      </c>
      <c r="AS261" s="178" t="str">
        <f>IF(TRIM(upload!$A261)="", "", upload!AS261)</f>
        <v/>
      </c>
      <c r="AT261" s="178" t="str">
        <f>IF(TRIM(upload!$A261)="", "", upload!AT261)</f>
        <v/>
      </c>
      <c r="AU261" s="178" t="str">
        <f>IF(TRIM(upload!$A261)="", "", upload!AU261)</f>
        <v/>
      </c>
      <c r="AV261" s="178" t="str">
        <f>IF(TRIM(upload!$A261)="", "", upload!AV261)</f>
        <v/>
      </c>
      <c r="AW261" s="178" t="str">
        <f>IF(TRIM(upload!$A261)="", "", upload!AW261)</f>
        <v/>
      </c>
      <c r="AX261" s="178" t="str">
        <f>IF(TRIM(upload!$A261)="", "", upload!AX261)</f>
        <v/>
      </c>
      <c r="AY261" s="178" t="str">
        <f>IF(TRIM(upload!$A261)="", "", upload!AY261)</f>
        <v/>
      </c>
      <c r="AZ261" s="178" t="str">
        <f>IF(TRIM(upload!$A261)="", "", upload!AZ261)</f>
        <v/>
      </c>
      <c r="BA261" s="178" t="str">
        <f>IF(TRIM(upload!$A261)="", "", upload!BA261)</f>
        <v/>
      </c>
      <c r="BB261" s="178" t="str">
        <f>IF(TRIM(upload!$A261)="", "", upload!BB261)</f>
        <v/>
      </c>
      <c r="BC261" s="178" t="str">
        <f>IF(TRIM(upload!$A261)="", "", upload!BC261)</f>
        <v/>
      </c>
      <c r="BD261" s="178" t="str">
        <f>IF(TRIM(upload!$A261)="", "", upload!BD261)</f>
        <v/>
      </c>
      <c r="BE261" s="178" t="str">
        <f>IF(TRIM(upload!$A261)="", "", upload!BE261)</f>
        <v/>
      </c>
      <c r="BF261" s="178" t="str">
        <f>IF(TRIM(upload!$A261)="", "", upload!BF261)</f>
        <v/>
      </c>
      <c r="BG261" s="178" t="str">
        <f>IF(TRIM(upload!$A261)="", "", upload!BG261)</f>
        <v/>
      </c>
      <c r="BH261" s="178" t="str">
        <f>IF(TRIM(upload!$A261)="", "", upload!BH261)</f>
        <v/>
      </c>
      <c r="BI261" s="178" t="str">
        <f>IF(TRIM(upload!$A261)="", "", upload!BI261)</f>
        <v/>
      </c>
      <c r="BJ261" s="178" t="str">
        <f>IF(TRIM(upload!$A261)="", "", upload!BJ261)</f>
        <v/>
      </c>
      <c r="BK261" s="178" t="str">
        <f>IF(TRIM(upload!$A261)="", "", upload!BK261)</f>
        <v/>
      </c>
      <c r="BL261" s="178" t="str">
        <f>IF(TRIM(upload!$A261)="", "", upload!BL261)</f>
        <v/>
      </c>
      <c r="BM261" s="178" t="str">
        <f>IF(TRIM(upload!$A261)="", "", upload!BM261)</f>
        <v/>
      </c>
      <c r="BN261" s="178" t="str">
        <f>IF(TRIM(upload!$A261)="", "", upload!BN261)</f>
        <v/>
      </c>
      <c r="BO261" s="178" t="str">
        <f>IF(TRIM(upload!$A261)="", "", upload!BO261)</f>
        <v/>
      </c>
      <c r="BP261" s="178" t="str">
        <f>IF(TRIM(upload!$A261)="", "", upload!BP261)</f>
        <v/>
      </c>
      <c r="BQ261" s="84"/>
      <c r="BR261" s="84">
        <f>IF(upload!$A261&lt;&gt;"", upload!BR261, "")</f>
        <v>0</v>
      </c>
    </row>
    <row r="262" spans="1:70">
      <c r="A262" s="188" t="str">
        <f>IF(upload!$A262&lt;&gt;"", upload!A262, "")</f>
        <v xml:space="preserve">      </v>
      </c>
      <c r="B262" s="178" t="str">
        <f>IF(TRIM(upload!$A262)="", "", upload!B262)</f>
        <v/>
      </c>
      <c r="C262" s="178" t="str">
        <f>IF(TRIM(upload!$A262)="", "", upload!C262)</f>
        <v/>
      </c>
      <c r="D262" s="178" t="str">
        <f>IF(TRIM(upload!$A262)="", "", upload!D262)</f>
        <v/>
      </c>
      <c r="E262" s="178" t="str">
        <f>IF(TRIM(upload!$A262)="", "", upload!E262)</f>
        <v/>
      </c>
      <c r="F262" s="178" t="str">
        <f>IF(TRIM(upload!$A262)="", "", upload!F262)</f>
        <v/>
      </c>
      <c r="G262" s="178" t="str">
        <f>IF(TRIM(upload!$A262)="", "", upload!G262)</f>
        <v/>
      </c>
      <c r="H262" s="178" t="str">
        <f>IF(TRIM(upload!$A262)="", "", upload!H262)</f>
        <v/>
      </c>
      <c r="I262" s="178" t="str">
        <f>IF(TRIM(upload!$A262)="", "", upload!I262)</f>
        <v/>
      </c>
      <c r="J262" s="178" t="str">
        <f>IF(TRIM(upload!$A262)="", "", upload!J262)</f>
        <v/>
      </c>
      <c r="K262" s="178" t="str">
        <f>IF(TRIM(upload!$A262)="", "", upload!K262)</f>
        <v/>
      </c>
      <c r="L262" s="178" t="str">
        <f>IF(TRIM(upload!$A262)="", "", upload!L262)</f>
        <v/>
      </c>
      <c r="M262" s="178" t="str">
        <f>IF(TRIM(upload!$A262)="", "", upload!M262)</f>
        <v/>
      </c>
      <c r="N262" s="178" t="str">
        <f>IF(TRIM(upload!$A262)="", "", upload!N262)</f>
        <v/>
      </c>
      <c r="O262" s="178" t="str">
        <f>IF(TRIM(upload!$A262)="", "", upload!O262)</f>
        <v/>
      </c>
      <c r="P262" s="178" t="str">
        <f>IF(TRIM(upload!$A262)="", "", upload!P262)</f>
        <v/>
      </c>
      <c r="Q262" s="178" t="str">
        <f>IF(TRIM(upload!$A262)="", "", upload!Q262)</f>
        <v/>
      </c>
      <c r="R262" s="178" t="str">
        <f>IF(TRIM(upload!$A262)="", "", upload!R262)</f>
        <v/>
      </c>
      <c r="S262" s="178" t="str">
        <f>IF(TRIM(upload!$A262)="", "", upload!S262)</f>
        <v/>
      </c>
      <c r="T262" s="178" t="str">
        <f>IF(TRIM(upload!$A262)="", "", upload!T262)</f>
        <v/>
      </c>
      <c r="U262" s="178" t="str">
        <f>IF(TRIM(upload!$A262)="", "", upload!U262)</f>
        <v/>
      </c>
      <c r="V262" s="178" t="str">
        <f>IF(TRIM(upload!$A262)="", "", upload!V262)</f>
        <v/>
      </c>
      <c r="W262" s="178" t="str">
        <f>IF(TRIM(upload!$A262)="", "", upload!W262)</f>
        <v/>
      </c>
      <c r="X262" s="178" t="str">
        <f>IF(TRIM(upload!$A262)="", "", upload!X262)</f>
        <v/>
      </c>
      <c r="Y262" s="178" t="str">
        <f>IF(TRIM(upload!$A262)="", "", upload!Y262)</f>
        <v/>
      </c>
      <c r="Z262" s="178" t="str">
        <f>IF(TRIM(upload!$A262)="", "", upload!Z262)</f>
        <v/>
      </c>
      <c r="AA262" s="178" t="str">
        <f>IF(TRIM(upload!$A262)="", "", upload!AA262)</f>
        <v/>
      </c>
      <c r="AB262" s="178" t="str">
        <f>IF(TRIM(upload!$A262)="", "", upload!AB262)</f>
        <v/>
      </c>
      <c r="AC262" s="178" t="str">
        <f>IF(TRIM(upload!$A262)="", "", upload!AC262)</f>
        <v/>
      </c>
      <c r="AD262" s="178" t="str">
        <f>IF(TRIM(upload!$A262)="", "", upload!AD262)</f>
        <v/>
      </c>
      <c r="AE262" s="178" t="str">
        <f>IF(TRIM(upload!$A262)="", "", upload!AE262)</f>
        <v/>
      </c>
      <c r="AF262" s="178" t="str">
        <f>IF(TRIM(upload!$A262)="", "", upload!AF262)</f>
        <v/>
      </c>
      <c r="AG262" s="178" t="str">
        <f>IF(TRIM(upload!$A262)="", "", upload!AG262)</f>
        <v/>
      </c>
      <c r="AH262" s="178" t="str">
        <f>IF(TRIM(upload!$A262)="", "", upload!AH262)</f>
        <v/>
      </c>
      <c r="AI262" s="178" t="str">
        <f>IF(TRIM(upload!$A262)="", "", upload!AI262)</f>
        <v/>
      </c>
      <c r="AJ262" s="178" t="str">
        <f>IF(TRIM(upload!$A262)="", "", upload!AJ262)</f>
        <v/>
      </c>
      <c r="AK262" s="178" t="str">
        <f>IF(TRIM(upload!$A262)="", "", upload!AK262)</f>
        <v/>
      </c>
      <c r="AL262" s="178" t="str">
        <f>IF(TRIM(upload!$A262)="", "", upload!AL262)</f>
        <v/>
      </c>
      <c r="AM262" s="178" t="str">
        <f>IF(TRIM(upload!$A262)="", "", upload!AM262)</f>
        <v/>
      </c>
      <c r="AN262" s="178" t="str">
        <f>IF(TRIM(upload!$A262)="", "", upload!AN262)</f>
        <v/>
      </c>
      <c r="AO262" s="178" t="str">
        <f>IF(TRIM(upload!$A262)="", "", upload!AO262)</f>
        <v/>
      </c>
      <c r="AP262" s="178" t="str">
        <f>IF(TRIM(upload!$A262)="", "", upload!AP262)</f>
        <v/>
      </c>
      <c r="AQ262" s="178" t="str">
        <f>IF(TRIM(upload!$A262)="", "", upload!AQ262)</f>
        <v/>
      </c>
      <c r="AR262" s="178" t="str">
        <f>IF(TRIM(upload!$A262)="", "", upload!AR262)</f>
        <v/>
      </c>
      <c r="AS262" s="178" t="str">
        <f>IF(TRIM(upload!$A262)="", "", upload!AS262)</f>
        <v/>
      </c>
      <c r="AT262" s="178" t="str">
        <f>IF(TRIM(upload!$A262)="", "", upload!AT262)</f>
        <v/>
      </c>
      <c r="AU262" s="178" t="str">
        <f>IF(TRIM(upload!$A262)="", "", upload!AU262)</f>
        <v/>
      </c>
      <c r="AV262" s="178" t="str">
        <f>IF(TRIM(upload!$A262)="", "", upload!AV262)</f>
        <v/>
      </c>
      <c r="AW262" s="178" t="str">
        <f>IF(TRIM(upload!$A262)="", "", upload!AW262)</f>
        <v/>
      </c>
      <c r="AX262" s="178" t="str">
        <f>IF(TRIM(upload!$A262)="", "", upload!AX262)</f>
        <v/>
      </c>
      <c r="AY262" s="178" t="str">
        <f>IF(TRIM(upload!$A262)="", "", upload!AY262)</f>
        <v/>
      </c>
      <c r="AZ262" s="178" t="str">
        <f>IF(TRIM(upload!$A262)="", "", upload!AZ262)</f>
        <v/>
      </c>
      <c r="BA262" s="178" t="str">
        <f>IF(TRIM(upload!$A262)="", "", upload!BA262)</f>
        <v/>
      </c>
      <c r="BB262" s="178" t="str">
        <f>IF(TRIM(upload!$A262)="", "", upload!BB262)</f>
        <v/>
      </c>
      <c r="BC262" s="178" t="str">
        <f>IF(TRIM(upload!$A262)="", "", upload!BC262)</f>
        <v/>
      </c>
      <c r="BD262" s="178" t="str">
        <f>IF(TRIM(upload!$A262)="", "", upload!BD262)</f>
        <v/>
      </c>
      <c r="BE262" s="178" t="str">
        <f>IF(TRIM(upload!$A262)="", "", upload!BE262)</f>
        <v/>
      </c>
      <c r="BF262" s="178" t="str">
        <f>IF(TRIM(upload!$A262)="", "", upload!BF262)</f>
        <v/>
      </c>
      <c r="BG262" s="178" t="str">
        <f>IF(TRIM(upload!$A262)="", "", upload!BG262)</f>
        <v/>
      </c>
      <c r="BH262" s="178" t="str">
        <f>IF(TRIM(upload!$A262)="", "", upload!BH262)</f>
        <v/>
      </c>
      <c r="BI262" s="178" t="str">
        <f>IF(TRIM(upload!$A262)="", "", upload!BI262)</f>
        <v/>
      </c>
      <c r="BJ262" s="178" t="str">
        <f>IF(TRIM(upload!$A262)="", "", upload!BJ262)</f>
        <v/>
      </c>
      <c r="BK262" s="178" t="str">
        <f>IF(TRIM(upload!$A262)="", "", upload!BK262)</f>
        <v/>
      </c>
      <c r="BL262" s="178" t="str">
        <f>IF(TRIM(upload!$A262)="", "", upload!BL262)</f>
        <v/>
      </c>
      <c r="BM262" s="178" t="str">
        <f>IF(TRIM(upload!$A262)="", "", upload!BM262)</f>
        <v/>
      </c>
      <c r="BN262" s="178" t="str">
        <f>IF(TRIM(upload!$A262)="", "", upload!BN262)</f>
        <v/>
      </c>
      <c r="BO262" s="178" t="str">
        <f>IF(TRIM(upload!$A262)="", "", upload!BO262)</f>
        <v/>
      </c>
      <c r="BP262" s="178" t="str">
        <f>IF(TRIM(upload!$A262)="", "", upload!BP262)</f>
        <v/>
      </c>
      <c r="BQ262" s="84"/>
      <c r="BR262" s="84">
        <f>IF(upload!$A262&lt;&gt;"", upload!BR262, "")</f>
        <v>0</v>
      </c>
    </row>
    <row r="263" spans="1:70">
      <c r="A263" s="188" t="str">
        <f>IF(upload!$A263&lt;&gt;"", upload!A263, "")</f>
        <v xml:space="preserve">      </v>
      </c>
      <c r="B263" s="178" t="str">
        <f>IF(TRIM(upload!$A263)="", "", upload!B263)</f>
        <v/>
      </c>
      <c r="C263" s="178" t="str">
        <f>IF(TRIM(upload!$A263)="", "", upload!C263)</f>
        <v/>
      </c>
      <c r="D263" s="178" t="str">
        <f>IF(TRIM(upload!$A263)="", "", upload!D263)</f>
        <v/>
      </c>
      <c r="E263" s="178" t="str">
        <f>IF(TRIM(upload!$A263)="", "", upload!E263)</f>
        <v/>
      </c>
      <c r="F263" s="178" t="str">
        <f>IF(TRIM(upload!$A263)="", "", upload!F263)</f>
        <v/>
      </c>
      <c r="G263" s="178" t="str">
        <f>IF(TRIM(upload!$A263)="", "", upload!G263)</f>
        <v/>
      </c>
      <c r="H263" s="178" t="str">
        <f>IF(TRIM(upload!$A263)="", "", upload!H263)</f>
        <v/>
      </c>
      <c r="I263" s="178" t="str">
        <f>IF(TRIM(upload!$A263)="", "", upload!I263)</f>
        <v/>
      </c>
      <c r="J263" s="178" t="str">
        <f>IF(TRIM(upload!$A263)="", "", upload!J263)</f>
        <v/>
      </c>
      <c r="K263" s="178" t="str">
        <f>IF(TRIM(upload!$A263)="", "", upload!K263)</f>
        <v/>
      </c>
      <c r="L263" s="178" t="str">
        <f>IF(TRIM(upload!$A263)="", "", upload!L263)</f>
        <v/>
      </c>
      <c r="M263" s="178" t="str">
        <f>IF(TRIM(upload!$A263)="", "", upload!M263)</f>
        <v/>
      </c>
      <c r="N263" s="178" t="str">
        <f>IF(TRIM(upload!$A263)="", "", upload!N263)</f>
        <v/>
      </c>
      <c r="O263" s="178" t="str">
        <f>IF(TRIM(upload!$A263)="", "", upload!O263)</f>
        <v/>
      </c>
      <c r="P263" s="178" t="str">
        <f>IF(TRIM(upload!$A263)="", "", upload!P263)</f>
        <v/>
      </c>
      <c r="Q263" s="178" t="str">
        <f>IF(TRIM(upload!$A263)="", "", upload!Q263)</f>
        <v/>
      </c>
      <c r="R263" s="178" t="str">
        <f>IF(TRIM(upload!$A263)="", "", upload!R263)</f>
        <v/>
      </c>
      <c r="S263" s="178" t="str">
        <f>IF(TRIM(upload!$A263)="", "", upload!S263)</f>
        <v/>
      </c>
      <c r="T263" s="178" t="str">
        <f>IF(TRIM(upload!$A263)="", "", upload!T263)</f>
        <v/>
      </c>
      <c r="U263" s="178" t="str">
        <f>IF(TRIM(upload!$A263)="", "", upload!U263)</f>
        <v/>
      </c>
      <c r="V263" s="178" t="str">
        <f>IF(TRIM(upload!$A263)="", "", upload!V263)</f>
        <v/>
      </c>
      <c r="W263" s="178" t="str">
        <f>IF(TRIM(upload!$A263)="", "", upload!W263)</f>
        <v/>
      </c>
      <c r="X263" s="178" t="str">
        <f>IF(TRIM(upload!$A263)="", "", upload!X263)</f>
        <v/>
      </c>
      <c r="Y263" s="178" t="str">
        <f>IF(TRIM(upload!$A263)="", "", upload!Y263)</f>
        <v/>
      </c>
      <c r="Z263" s="178" t="str">
        <f>IF(TRIM(upload!$A263)="", "", upload!Z263)</f>
        <v/>
      </c>
      <c r="AA263" s="178" t="str">
        <f>IF(TRIM(upload!$A263)="", "", upload!AA263)</f>
        <v/>
      </c>
      <c r="AB263" s="178" t="str">
        <f>IF(TRIM(upload!$A263)="", "", upload!AB263)</f>
        <v/>
      </c>
      <c r="AC263" s="178" t="str">
        <f>IF(TRIM(upload!$A263)="", "", upload!AC263)</f>
        <v/>
      </c>
      <c r="AD263" s="178" t="str">
        <f>IF(TRIM(upload!$A263)="", "", upload!AD263)</f>
        <v/>
      </c>
      <c r="AE263" s="178" t="str">
        <f>IF(TRIM(upload!$A263)="", "", upload!AE263)</f>
        <v/>
      </c>
      <c r="AF263" s="178" t="str">
        <f>IF(TRIM(upload!$A263)="", "", upload!AF263)</f>
        <v/>
      </c>
      <c r="AG263" s="178" t="str">
        <f>IF(TRIM(upload!$A263)="", "", upload!AG263)</f>
        <v/>
      </c>
      <c r="AH263" s="178" t="str">
        <f>IF(TRIM(upload!$A263)="", "", upload!AH263)</f>
        <v/>
      </c>
      <c r="AI263" s="178" t="str">
        <f>IF(TRIM(upload!$A263)="", "", upload!AI263)</f>
        <v/>
      </c>
      <c r="AJ263" s="178" t="str">
        <f>IF(TRIM(upload!$A263)="", "", upload!AJ263)</f>
        <v/>
      </c>
      <c r="AK263" s="178" t="str">
        <f>IF(TRIM(upload!$A263)="", "", upload!AK263)</f>
        <v/>
      </c>
      <c r="AL263" s="178" t="str">
        <f>IF(TRIM(upload!$A263)="", "", upload!AL263)</f>
        <v/>
      </c>
      <c r="AM263" s="178" t="str">
        <f>IF(TRIM(upload!$A263)="", "", upload!AM263)</f>
        <v/>
      </c>
      <c r="AN263" s="178" t="str">
        <f>IF(TRIM(upload!$A263)="", "", upload!AN263)</f>
        <v/>
      </c>
      <c r="AO263" s="178" t="str">
        <f>IF(TRIM(upload!$A263)="", "", upload!AO263)</f>
        <v/>
      </c>
      <c r="AP263" s="178" t="str">
        <f>IF(TRIM(upload!$A263)="", "", upload!AP263)</f>
        <v/>
      </c>
      <c r="AQ263" s="178" t="str">
        <f>IF(TRIM(upload!$A263)="", "", upload!AQ263)</f>
        <v/>
      </c>
      <c r="AR263" s="178" t="str">
        <f>IF(TRIM(upload!$A263)="", "", upload!AR263)</f>
        <v/>
      </c>
      <c r="AS263" s="178" t="str">
        <f>IF(TRIM(upload!$A263)="", "", upload!AS263)</f>
        <v/>
      </c>
      <c r="AT263" s="178" t="str">
        <f>IF(TRIM(upload!$A263)="", "", upload!AT263)</f>
        <v/>
      </c>
      <c r="AU263" s="178" t="str">
        <f>IF(TRIM(upload!$A263)="", "", upload!AU263)</f>
        <v/>
      </c>
      <c r="AV263" s="178" t="str">
        <f>IF(TRIM(upload!$A263)="", "", upload!AV263)</f>
        <v/>
      </c>
      <c r="AW263" s="178" t="str">
        <f>IF(TRIM(upload!$A263)="", "", upload!AW263)</f>
        <v/>
      </c>
      <c r="AX263" s="178" t="str">
        <f>IF(TRIM(upload!$A263)="", "", upload!AX263)</f>
        <v/>
      </c>
      <c r="AY263" s="178" t="str">
        <f>IF(TRIM(upload!$A263)="", "", upload!AY263)</f>
        <v/>
      </c>
      <c r="AZ263" s="178" t="str">
        <f>IF(TRIM(upload!$A263)="", "", upload!AZ263)</f>
        <v/>
      </c>
      <c r="BA263" s="178" t="str">
        <f>IF(TRIM(upload!$A263)="", "", upload!BA263)</f>
        <v/>
      </c>
      <c r="BB263" s="178" t="str">
        <f>IF(TRIM(upload!$A263)="", "", upload!BB263)</f>
        <v/>
      </c>
      <c r="BC263" s="178" t="str">
        <f>IF(TRIM(upload!$A263)="", "", upload!BC263)</f>
        <v/>
      </c>
      <c r="BD263" s="178" t="str">
        <f>IF(TRIM(upload!$A263)="", "", upload!BD263)</f>
        <v/>
      </c>
      <c r="BE263" s="178" t="str">
        <f>IF(TRIM(upload!$A263)="", "", upload!BE263)</f>
        <v/>
      </c>
      <c r="BF263" s="178" t="str">
        <f>IF(TRIM(upload!$A263)="", "", upload!BF263)</f>
        <v/>
      </c>
      <c r="BG263" s="178" t="str">
        <f>IF(TRIM(upload!$A263)="", "", upload!BG263)</f>
        <v/>
      </c>
      <c r="BH263" s="178" t="str">
        <f>IF(TRIM(upload!$A263)="", "", upload!BH263)</f>
        <v/>
      </c>
      <c r="BI263" s="178" t="str">
        <f>IF(TRIM(upload!$A263)="", "", upload!BI263)</f>
        <v/>
      </c>
      <c r="BJ263" s="178" t="str">
        <f>IF(TRIM(upload!$A263)="", "", upload!BJ263)</f>
        <v/>
      </c>
      <c r="BK263" s="178" t="str">
        <f>IF(TRIM(upload!$A263)="", "", upload!BK263)</f>
        <v/>
      </c>
      <c r="BL263" s="178" t="str">
        <f>IF(TRIM(upload!$A263)="", "", upload!BL263)</f>
        <v/>
      </c>
      <c r="BM263" s="178" t="str">
        <f>IF(TRIM(upload!$A263)="", "", upload!BM263)</f>
        <v/>
      </c>
      <c r="BN263" s="178" t="str">
        <f>IF(TRIM(upload!$A263)="", "", upload!BN263)</f>
        <v/>
      </c>
      <c r="BO263" s="178" t="str">
        <f>IF(TRIM(upload!$A263)="", "", upload!BO263)</f>
        <v/>
      </c>
      <c r="BP263" s="178" t="str">
        <f>IF(TRIM(upload!$A263)="", "", upload!BP263)</f>
        <v/>
      </c>
      <c r="BQ263" s="84"/>
      <c r="BR263" s="84">
        <f>IF(upload!$A263&lt;&gt;"", upload!BR263, "")</f>
        <v>0</v>
      </c>
    </row>
    <row r="264" spans="1:70">
      <c r="A264" s="188" t="str">
        <f>IF(upload!$A264&lt;&gt;"", upload!A264, "")</f>
        <v xml:space="preserve">      </v>
      </c>
      <c r="B264" s="178" t="str">
        <f>IF(TRIM(upload!$A264)="", "", upload!B264)</f>
        <v/>
      </c>
      <c r="C264" s="178" t="str">
        <f>IF(TRIM(upload!$A264)="", "", upload!C264)</f>
        <v/>
      </c>
      <c r="D264" s="178" t="str">
        <f>IF(TRIM(upload!$A264)="", "", upload!D264)</f>
        <v/>
      </c>
      <c r="E264" s="178" t="str">
        <f>IF(TRIM(upload!$A264)="", "", upload!E264)</f>
        <v/>
      </c>
      <c r="F264" s="178" t="str">
        <f>IF(TRIM(upload!$A264)="", "", upload!F264)</f>
        <v/>
      </c>
      <c r="G264" s="178" t="str">
        <f>IF(TRIM(upload!$A264)="", "", upload!G264)</f>
        <v/>
      </c>
      <c r="H264" s="178" t="str">
        <f>IF(TRIM(upload!$A264)="", "", upload!H264)</f>
        <v/>
      </c>
      <c r="I264" s="178" t="str">
        <f>IF(TRIM(upload!$A264)="", "", upload!I264)</f>
        <v/>
      </c>
      <c r="J264" s="178" t="str">
        <f>IF(TRIM(upload!$A264)="", "", upload!J264)</f>
        <v/>
      </c>
      <c r="K264" s="178" t="str">
        <f>IF(TRIM(upload!$A264)="", "", upload!K264)</f>
        <v/>
      </c>
      <c r="L264" s="178" t="str">
        <f>IF(TRIM(upload!$A264)="", "", upload!L264)</f>
        <v/>
      </c>
      <c r="M264" s="178" t="str">
        <f>IF(TRIM(upload!$A264)="", "", upload!M264)</f>
        <v/>
      </c>
      <c r="N264" s="178" t="str">
        <f>IF(TRIM(upload!$A264)="", "", upload!N264)</f>
        <v/>
      </c>
      <c r="O264" s="178" t="str">
        <f>IF(TRIM(upload!$A264)="", "", upload!O264)</f>
        <v/>
      </c>
      <c r="P264" s="178" t="str">
        <f>IF(TRIM(upload!$A264)="", "", upload!P264)</f>
        <v/>
      </c>
      <c r="Q264" s="178" t="str">
        <f>IF(TRIM(upload!$A264)="", "", upload!Q264)</f>
        <v/>
      </c>
      <c r="R264" s="178" t="str">
        <f>IF(TRIM(upload!$A264)="", "", upload!R264)</f>
        <v/>
      </c>
      <c r="S264" s="178" t="str">
        <f>IF(TRIM(upload!$A264)="", "", upload!S264)</f>
        <v/>
      </c>
      <c r="T264" s="178" t="str">
        <f>IF(TRIM(upload!$A264)="", "", upload!T264)</f>
        <v/>
      </c>
      <c r="U264" s="178" t="str">
        <f>IF(TRIM(upload!$A264)="", "", upload!U264)</f>
        <v/>
      </c>
      <c r="V264" s="178" t="str">
        <f>IF(TRIM(upload!$A264)="", "", upload!V264)</f>
        <v/>
      </c>
      <c r="W264" s="178" t="str">
        <f>IF(TRIM(upload!$A264)="", "", upload!W264)</f>
        <v/>
      </c>
      <c r="X264" s="178" t="str">
        <f>IF(TRIM(upload!$A264)="", "", upload!X264)</f>
        <v/>
      </c>
      <c r="Y264" s="178" t="str">
        <f>IF(TRIM(upload!$A264)="", "", upload!Y264)</f>
        <v/>
      </c>
      <c r="Z264" s="178" t="str">
        <f>IF(TRIM(upload!$A264)="", "", upload!Z264)</f>
        <v/>
      </c>
      <c r="AA264" s="178" t="str">
        <f>IF(TRIM(upload!$A264)="", "", upload!AA264)</f>
        <v/>
      </c>
      <c r="AB264" s="178" t="str">
        <f>IF(TRIM(upload!$A264)="", "", upload!AB264)</f>
        <v/>
      </c>
      <c r="AC264" s="178" t="str">
        <f>IF(TRIM(upload!$A264)="", "", upload!AC264)</f>
        <v/>
      </c>
      <c r="AD264" s="178" t="str">
        <f>IF(TRIM(upload!$A264)="", "", upload!AD264)</f>
        <v/>
      </c>
      <c r="AE264" s="178" t="str">
        <f>IF(TRIM(upload!$A264)="", "", upload!AE264)</f>
        <v/>
      </c>
      <c r="AF264" s="178" t="str">
        <f>IF(TRIM(upload!$A264)="", "", upload!AF264)</f>
        <v/>
      </c>
      <c r="AG264" s="178" t="str">
        <f>IF(TRIM(upload!$A264)="", "", upload!AG264)</f>
        <v/>
      </c>
      <c r="AH264" s="178" t="str">
        <f>IF(TRIM(upload!$A264)="", "", upload!AH264)</f>
        <v/>
      </c>
      <c r="AI264" s="178" t="str">
        <f>IF(TRIM(upload!$A264)="", "", upload!AI264)</f>
        <v/>
      </c>
      <c r="AJ264" s="178" t="str">
        <f>IF(TRIM(upload!$A264)="", "", upload!AJ264)</f>
        <v/>
      </c>
      <c r="AK264" s="178" t="str">
        <f>IF(TRIM(upload!$A264)="", "", upload!AK264)</f>
        <v/>
      </c>
      <c r="AL264" s="178" t="str">
        <f>IF(TRIM(upload!$A264)="", "", upload!AL264)</f>
        <v/>
      </c>
      <c r="AM264" s="178" t="str">
        <f>IF(TRIM(upload!$A264)="", "", upload!AM264)</f>
        <v/>
      </c>
      <c r="AN264" s="178" t="str">
        <f>IF(TRIM(upload!$A264)="", "", upload!AN264)</f>
        <v/>
      </c>
      <c r="AO264" s="178" t="str">
        <f>IF(TRIM(upload!$A264)="", "", upload!AO264)</f>
        <v/>
      </c>
      <c r="AP264" s="178" t="str">
        <f>IF(TRIM(upload!$A264)="", "", upload!AP264)</f>
        <v/>
      </c>
      <c r="AQ264" s="178" t="str">
        <f>IF(TRIM(upload!$A264)="", "", upload!AQ264)</f>
        <v/>
      </c>
      <c r="AR264" s="178" t="str">
        <f>IF(TRIM(upload!$A264)="", "", upload!AR264)</f>
        <v/>
      </c>
      <c r="AS264" s="178" t="str">
        <f>IF(TRIM(upload!$A264)="", "", upload!AS264)</f>
        <v/>
      </c>
      <c r="AT264" s="178" t="str">
        <f>IF(TRIM(upload!$A264)="", "", upload!AT264)</f>
        <v/>
      </c>
      <c r="AU264" s="178" t="str">
        <f>IF(TRIM(upload!$A264)="", "", upload!AU264)</f>
        <v/>
      </c>
      <c r="AV264" s="178" t="str">
        <f>IF(TRIM(upload!$A264)="", "", upload!AV264)</f>
        <v/>
      </c>
      <c r="AW264" s="178" t="str">
        <f>IF(TRIM(upload!$A264)="", "", upload!AW264)</f>
        <v/>
      </c>
      <c r="AX264" s="178" t="str">
        <f>IF(TRIM(upload!$A264)="", "", upload!AX264)</f>
        <v/>
      </c>
      <c r="AY264" s="178" t="str">
        <f>IF(TRIM(upload!$A264)="", "", upload!AY264)</f>
        <v/>
      </c>
      <c r="AZ264" s="178" t="str">
        <f>IF(TRIM(upload!$A264)="", "", upload!AZ264)</f>
        <v/>
      </c>
      <c r="BA264" s="178" t="str">
        <f>IF(TRIM(upload!$A264)="", "", upload!BA264)</f>
        <v/>
      </c>
      <c r="BB264" s="178" t="str">
        <f>IF(TRIM(upload!$A264)="", "", upload!BB264)</f>
        <v/>
      </c>
      <c r="BC264" s="178" t="str">
        <f>IF(TRIM(upload!$A264)="", "", upload!BC264)</f>
        <v/>
      </c>
      <c r="BD264" s="178" t="str">
        <f>IF(TRIM(upload!$A264)="", "", upload!BD264)</f>
        <v/>
      </c>
      <c r="BE264" s="178" t="str">
        <f>IF(TRIM(upload!$A264)="", "", upload!BE264)</f>
        <v/>
      </c>
      <c r="BF264" s="178" t="str">
        <f>IF(TRIM(upload!$A264)="", "", upload!BF264)</f>
        <v/>
      </c>
      <c r="BG264" s="178" t="str">
        <f>IF(TRIM(upload!$A264)="", "", upload!BG264)</f>
        <v/>
      </c>
      <c r="BH264" s="178" t="str">
        <f>IF(TRIM(upload!$A264)="", "", upload!BH264)</f>
        <v/>
      </c>
      <c r="BI264" s="178" t="str">
        <f>IF(TRIM(upload!$A264)="", "", upload!BI264)</f>
        <v/>
      </c>
      <c r="BJ264" s="178" t="str">
        <f>IF(TRIM(upload!$A264)="", "", upload!BJ264)</f>
        <v/>
      </c>
      <c r="BK264" s="178" t="str">
        <f>IF(TRIM(upload!$A264)="", "", upload!BK264)</f>
        <v/>
      </c>
      <c r="BL264" s="178" t="str">
        <f>IF(TRIM(upload!$A264)="", "", upload!BL264)</f>
        <v/>
      </c>
      <c r="BM264" s="178" t="str">
        <f>IF(TRIM(upload!$A264)="", "", upload!BM264)</f>
        <v/>
      </c>
      <c r="BN264" s="178" t="str">
        <f>IF(TRIM(upload!$A264)="", "", upload!BN264)</f>
        <v/>
      </c>
      <c r="BO264" s="178" t="str">
        <f>IF(TRIM(upload!$A264)="", "", upload!BO264)</f>
        <v/>
      </c>
      <c r="BP264" s="178" t="str">
        <f>IF(TRIM(upload!$A264)="", "", upload!BP264)</f>
        <v/>
      </c>
      <c r="BQ264" s="84"/>
      <c r="BR264" s="84">
        <f>IF(upload!$A264&lt;&gt;"", upload!BR264, "")</f>
        <v>0</v>
      </c>
    </row>
    <row r="265" spans="1:70">
      <c r="A265" s="188" t="str">
        <f>IF(upload!$A265&lt;&gt;"", upload!A265, "")</f>
        <v xml:space="preserve">      </v>
      </c>
      <c r="B265" s="178" t="str">
        <f>IF(TRIM(upload!$A265)="", "", upload!B265)</f>
        <v/>
      </c>
      <c r="C265" s="178" t="str">
        <f>IF(TRIM(upload!$A265)="", "", upload!C265)</f>
        <v/>
      </c>
      <c r="D265" s="178" t="str">
        <f>IF(TRIM(upload!$A265)="", "", upload!D265)</f>
        <v/>
      </c>
      <c r="E265" s="178" t="str">
        <f>IF(TRIM(upload!$A265)="", "", upload!E265)</f>
        <v/>
      </c>
      <c r="F265" s="178" t="str">
        <f>IF(TRIM(upload!$A265)="", "", upload!F265)</f>
        <v/>
      </c>
      <c r="G265" s="178" t="str">
        <f>IF(TRIM(upload!$A265)="", "", upload!G265)</f>
        <v/>
      </c>
      <c r="H265" s="178" t="str">
        <f>IF(TRIM(upload!$A265)="", "", upload!H265)</f>
        <v/>
      </c>
      <c r="I265" s="178" t="str">
        <f>IF(TRIM(upload!$A265)="", "", upload!I265)</f>
        <v/>
      </c>
      <c r="J265" s="178" t="str">
        <f>IF(TRIM(upload!$A265)="", "", upload!J265)</f>
        <v/>
      </c>
      <c r="K265" s="178" t="str">
        <f>IF(TRIM(upload!$A265)="", "", upload!K265)</f>
        <v/>
      </c>
      <c r="L265" s="178" t="str">
        <f>IF(TRIM(upload!$A265)="", "", upload!L265)</f>
        <v/>
      </c>
      <c r="M265" s="178" t="str">
        <f>IF(TRIM(upload!$A265)="", "", upload!M265)</f>
        <v/>
      </c>
      <c r="N265" s="178" t="str">
        <f>IF(TRIM(upload!$A265)="", "", upload!N265)</f>
        <v/>
      </c>
      <c r="O265" s="178" t="str">
        <f>IF(TRIM(upload!$A265)="", "", upload!O265)</f>
        <v/>
      </c>
      <c r="P265" s="178" t="str">
        <f>IF(TRIM(upload!$A265)="", "", upload!P265)</f>
        <v/>
      </c>
      <c r="Q265" s="178" t="str">
        <f>IF(TRIM(upload!$A265)="", "", upload!Q265)</f>
        <v/>
      </c>
      <c r="R265" s="178" t="str">
        <f>IF(TRIM(upload!$A265)="", "", upload!R265)</f>
        <v/>
      </c>
      <c r="S265" s="178" t="str">
        <f>IF(TRIM(upload!$A265)="", "", upload!S265)</f>
        <v/>
      </c>
      <c r="T265" s="178" t="str">
        <f>IF(TRIM(upload!$A265)="", "", upload!T265)</f>
        <v/>
      </c>
      <c r="U265" s="178" t="str">
        <f>IF(TRIM(upload!$A265)="", "", upload!U265)</f>
        <v/>
      </c>
      <c r="V265" s="178" t="str">
        <f>IF(TRIM(upload!$A265)="", "", upload!V265)</f>
        <v/>
      </c>
      <c r="W265" s="178" t="str">
        <f>IF(TRIM(upload!$A265)="", "", upload!W265)</f>
        <v/>
      </c>
      <c r="X265" s="178" t="str">
        <f>IF(TRIM(upload!$A265)="", "", upload!X265)</f>
        <v/>
      </c>
      <c r="Y265" s="178" t="str">
        <f>IF(TRIM(upload!$A265)="", "", upload!Y265)</f>
        <v/>
      </c>
      <c r="Z265" s="178" t="str">
        <f>IF(TRIM(upload!$A265)="", "", upload!Z265)</f>
        <v/>
      </c>
      <c r="AA265" s="178" t="str">
        <f>IF(TRIM(upload!$A265)="", "", upload!AA265)</f>
        <v/>
      </c>
      <c r="AB265" s="178" t="str">
        <f>IF(TRIM(upload!$A265)="", "", upload!AB265)</f>
        <v/>
      </c>
      <c r="AC265" s="178" t="str">
        <f>IF(TRIM(upload!$A265)="", "", upload!AC265)</f>
        <v/>
      </c>
      <c r="AD265" s="178" t="str">
        <f>IF(TRIM(upload!$A265)="", "", upload!AD265)</f>
        <v/>
      </c>
      <c r="AE265" s="178" t="str">
        <f>IF(TRIM(upload!$A265)="", "", upload!AE265)</f>
        <v/>
      </c>
      <c r="AF265" s="178" t="str">
        <f>IF(TRIM(upload!$A265)="", "", upload!AF265)</f>
        <v/>
      </c>
      <c r="AG265" s="178" t="str">
        <f>IF(TRIM(upload!$A265)="", "", upload!AG265)</f>
        <v/>
      </c>
      <c r="AH265" s="178" t="str">
        <f>IF(TRIM(upload!$A265)="", "", upload!AH265)</f>
        <v/>
      </c>
      <c r="AI265" s="178" t="str">
        <f>IF(TRIM(upload!$A265)="", "", upload!AI265)</f>
        <v/>
      </c>
      <c r="AJ265" s="178" t="str">
        <f>IF(TRIM(upload!$A265)="", "", upload!AJ265)</f>
        <v/>
      </c>
      <c r="AK265" s="178" t="str">
        <f>IF(TRIM(upload!$A265)="", "", upload!AK265)</f>
        <v/>
      </c>
      <c r="AL265" s="178" t="str">
        <f>IF(TRIM(upload!$A265)="", "", upload!AL265)</f>
        <v/>
      </c>
      <c r="AM265" s="178" t="str">
        <f>IF(TRIM(upload!$A265)="", "", upload!AM265)</f>
        <v/>
      </c>
      <c r="AN265" s="178" t="str">
        <f>IF(TRIM(upload!$A265)="", "", upload!AN265)</f>
        <v/>
      </c>
      <c r="AO265" s="178" t="str">
        <f>IF(TRIM(upload!$A265)="", "", upload!AO265)</f>
        <v/>
      </c>
      <c r="AP265" s="178" t="str">
        <f>IF(TRIM(upload!$A265)="", "", upload!AP265)</f>
        <v/>
      </c>
      <c r="AQ265" s="178" t="str">
        <f>IF(TRIM(upload!$A265)="", "", upload!AQ265)</f>
        <v/>
      </c>
      <c r="AR265" s="178" t="str">
        <f>IF(TRIM(upload!$A265)="", "", upload!AR265)</f>
        <v/>
      </c>
      <c r="AS265" s="178" t="str">
        <f>IF(TRIM(upload!$A265)="", "", upload!AS265)</f>
        <v/>
      </c>
      <c r="AT265" s="178" t="str">
        <f>IF(TRIM(upload!$A265)="", "", upload!AT265)</f>
        <v/>
      </c>
      <c r="AU265" s="178" t="str">
        <f>IF(TRIM(upload!$A265)="", "", upload!AU265)</f>
        <v/>
      </c>
      <c r="AV265" s="178" t="str">
        <f>IF(TRIM(upload!$A265)="", "", upload!AV265)</f>
        <v/>
      </c>
      <c r="AW265" s="178" t="str">
        <f>IF(TRIM(upload!$A265)="", "", upload!AW265)</f>
        <v/>
      </c>
      <c r="AX265" s="178" t="str">
        <f>IF(TRIM(upload!$A265)="", "", upload!AX265)</f>
        <v/>
      </c>
      <c r="AY265" s="178" t="str">
        <f>IF(TRIM(upload!$A265)="", "", upload!AY265)</f>
        <v/>
      </c>
      <c r="AZ265" s="178" t="str">
        <f>IF(TRIM(upload!$A265)="", "", upload!AZ265)</f>
        <v/>
      </c>
      <c r="BA265" s="178" t="str">
        <f>IF(TRIM(upload!$A265)="", "", upload!BA265)</f>
        <v/>
      </c>
      <c r="BB265" s="178" t="str">
        <f>IF(TRIM(upload!$A265)="", "", upload!BB265)</f>
        <v/>
      </c>
      <c r="BC265" s="178" t="str">
        <f>IF(TRIM(upload!$A265)="", "", upload!BC265)</f>
        <v/>
      </c>
      <c r="BD265" s="178" t="str">
        <f>IF(TRIM(upload!$A265)="", "", upload!BD265)</f>
        <v/>
      </c>
      <c r="BE265" s="178" t="str">
        <f>IF(TRIM(upload!$A265)="", "", upload!BE265)</f>
        <v/>
      </c>
      <c r="BF265" s="178" t="str">
        <f>IF(TRIM(upload!$A265)="", "", upload!BF265)</f>
        <v/>
      </c>
      <c r="BG265" s="178" t="str">
        <f>IF(TRIM(upload!$A265)="", "", upload!BG265)</f>
        <v/>
      </c>
      <c r="BH265" s="178" t="str">
        <f>IF(TRIM(upload!$A265)="", "", upload!BH265)</f>
        <v/>
      </c>
      <c r="BI265" s="178" t="str">
        <f>IF(TRIM(upload!$A265)="", "", upload!BI265)</f>
        <v/>
      </c>
      <c r="BJ265" s="178" t="str">
        <f>IF(TRIM(upload!$A265)="", "", upload!BJ265)</f>
        <v/>
      </c>
      <c r="BK265" s="178" t="str">
        <f>IF(TRIM(upload!$A265)="", "", upload!BK265)</f>
        <v/>
      </c>
      <c r="BL265" s="178" t="str">
        <f>IF(TRIM(upload!$A265)="", "", upload!BL265)</f>
        <v/>
      </c>
      <c r="BM265" s="178" t="str">
        <f>IF(TRIM(upload!$A265)="", "", upload!BM265)</f>
        <v/>
      </c>
      <c r="BN265" s="178" t="str">
        <f>IF(TRIM(upload!$A265)="", "", upload!BN265)</f>
        <v/>
      </c>
      <c r="BO265" s="178" t="str">
        <f>IF(TRIM(upload!$A265)="", "", upload!BO265)</f>
        <v/>
      </c>
      <c r="BP265" s="178" t="str">
        <f>IF(TRIM(upload!$A265)="", "", upload!BP265)</f>
        <v/>
      </c>
      <c r="BQ265" s="84"/>
      <c r="BR265" s="84">
        <f>IF(upload!$A265&lt;&gt;"", upload!BR265, "")</f>
        <v>0</v>
      </c>
    </row>
    <row r="266" spans="1:70">
      <c r="A266" s="188" t="str">
        <f>IF(upload!$A266&lt;&gt;"", upload!A266, "")</f>
        <v xml:space="preserve">      </v>
      </c>
      <c r="B266" s="178" t="str">
        <f>IF(TRIM(upload!$A266)="", "", upload!B266)</f>
        <v/>
      </c>
      <c r="C266" s="178" t="str">
        <f>IF(TRIM(upload!$A266)="", "", upload!C266)</f>
        <v/>
      </c>
      <c r="D266" s="178" t="str">
        <f>IF(TRIM(upload!$A266)="", "", upload!D266)</f>
        <v/>
      </c>
      <c r="E266" s="178" t="str">
        <f>IF(TRIM(upload!$A266)="", "", upload!E266)</f>
        <v/>
      </c>
      <c r="F266" s="178" t="str">
        <f>IF(TRIM(upload!$A266)="", "", upload!F266)</f>
        <v/>
      </c>
      <c r="G266" s="178" t="str">
        <f>IF(TRIM(upload!$A266)="", "", upload!G266)</f>
        <v/>
      </c>
      <c r="H266" s="178" t="str">
        <f>IF(TRIM(upload!$A266)="", "", upload!H266)</f>
        <v/>
      </c>
      <c r="I266" s="178" t="str">
        <f>IF(TRIM(upload!$A266)="", "", upload!I266)</f>
        <v/>
      </c>
      <c r="J266" s="178" t="str">
        <f>IF(TRIM(upload!$A266)="", "", upload!J266)</f>
        <v/>
      </c>
      <c r="K266" s="178" t="str">
        <f>IF(TRIM(upload!$A266)="", "", upload!K266)</f>
        <v/>
      </c>
      <c r="L266" s="178" t="str">
        <f>IF(TRIM(upload!$A266)="", "", upload!L266)</f>
        <v/>
      </c>
      <c r="M266" s="178" t="str">
        <f>IF(TRIM(upload!$A266)="", "", upload!M266)</f>
        <v/>
      </c>
      <c r="N266" s="178" t="str">
        <f>IF(TRIM(upload!$A266)="", "", upload!N266)</f>
        <v/>
      </c>
      <c r="O266" s="178" t="str">
        <f>IF(TRIM(upload!$A266)="", "", upload!O266)</f>
        <v/>
      </c>
      <c r="P266" s="178" t="str">
        <f>IF(TRIM(upload!$A266)="", "", upload!P266)</f>
        <v/>
      </c>
      <c r="Q266" s="178" t="str">
        <f>IF(TRIM(upload!$A266)="", "", upload!Q266)</f>
        <v/>
      </c>
      <c r="R266" s="178" t="str">
        <f>IF(TRIM(upload!$A266)="", "", upload!R266)</f>
        <v/>
      </c>
      <c r="S266" s="178" t="str">
        <f>IF(TRIM(upload!$A266)="", "", upload!S266)</f>
        <v/>
      </c>
      <c r="T266" s="178" t="str">
        <f>IF(TRIM(upload!$A266)="", "", upload!T266)</f>
        <v/>
      </c>
      <c r="U266" s="178" t="str">
        <f>IF(TRIM(upload!$A266)="", "", upload!U266)</f>
        <v/>
      </c>
      <c r="V266" s="178" t="str">
        <f>IF(TRIM(upload!$A266)="", "", upload!V266)</f>
        <v/>
      </c>
      <c r="W266" s="178" t="str">
        <f>IF(TRIM(upload!$A266)="", "", upload!W266)</f>
        <v/>
      </c>
      <c r="X266" s="178" t="str">
        <f>IF(TRIM(upload!$A266)="", "", upload!X266)</f>
        <v/>
      </c>
      <c r="Y266" s="178" t="str">
        <f>IF(TRIM(upload!$A266)="", "", upload!Y266)</f>
        <v/>
      </c>
      <c r="Z266" s="178" t="str">
        <f>IF(TRIM(upload!$A266)="", "", upload!Z266)</f>
        <v/>
      </c>
      <c r="AA266" s="178" t="str">
        <f>IF(TRIM(upload!$A266)="", "", upload!AA266)</f>
        <v/>
      </c>
      <c r="AB266" s="178" t="str">
        <f>IF(TRIM(upload!$A266)="", "", upload!AB266)</f>
        <v/>
      </c>
      <c r="AC266" s="178" t="str">
        <f>IF(TRIM(upload!$A266)="", "", upload!AC266)</f>
        <v/>
      </c>
      <c r="AD266" s="178" t="str">
        <f>IF(TRIM(upload!$A266)="", "", upload!AD266)</f>
        <v/>
      </c>
      <c r="AE266" s="178" t="str">
        <f>IF(TRIM(upload!$A266)="", "", upload!AE266)</f>
        <v/>
      </c>
      <c r="AF266" s="178" t="str">
        <f>IF(TRIM(upload!$A266)="", "", upload!AF266)</f>
        <v/>
      </c>
      <c r="AG266" s="178" t="str">
        <f>IF(TRIM(upload!$A266)="", "", upload!AG266)</f>
        <v/>
      </c>
      <c r="AH266" s="178" t="str">
        <f>IF(TRIM(upload!$A266)="", "", upload!AH266)</f>
        <v/>
      </c>
      <c r="AI266" s="178" t="str">
        <f>IF(TRIM(upload!$A266)="", "", upload!AI266)</f>
        <v/>
      </c>
      <c r="AJ266" s="178" t="str">
        <f>IF(TRIM(upload!$A266)="", "", upload!AJ266)</f>
        <v/>
      </c>
      <c r="AK266" s="178" t="str">
        <f>IF(TRIM(upload!$A266)="", "", upload!AK266)</f>
        <v/>
      </c>
      <c r="AL266" s="178" t="str">
        <f>IF(TRIM(upload!$A266)="", "", upload!AL266)</f>
        <v/>
      </c>
      <c r="AM266" s="178" t="str">
        <f>IF(TRIM(upload!$A266)="", "", upload!AM266)</f>
        <v/>
      </c>
      <c r="AN266" s="178" t="str">
        <f>IF(TRIM(upload!$A266)="", "", upload!AN266)</f>
        <v/>
      </c>
      <c r="AO266" s="178" t="str">
        <f>IF(TRIM(upload!$A266)="", "", upload!AO266)</f>
        <v/>
      </c>
      <c r="AP266" s="178" t="str">
        <f>IF(TRIM(upload!$A266)="", "", upload!AP266)</f>
        <v/>
      </c>
      <c r="AQ266" s="178" t="str">
        <f>IF(TRIM(upload!$A266)="", "", upload!AQ266)</f>
        <v/>
      </c>
      <c r="AR266" s="178" t="str">
        <f>IF(TRIM(upload!$A266)="", "", upload!AR266)</f>
        <v/>
      </c>
      <c r="AS266" s="178" t="str">
        <f>IF(TRIM(upload!$A266)="", "", upload!AS266)</f>
        <v/>
      </c>
      <c r="AT266" s="178" t="str">
        <f>IF(TRIM(upload!$A266)="", "", upload!AT266)</f>
        <v/>
      </c>
      <c r="AU266" s="178" t="str">
        <f>IF(TRIM(upload!$A266)="", "", upload!AU266)</f>
        <v/>
      </c>
      <c r="AV266" s="178" t="str">
        <f>IF(TRIM(upload!$A266)="", "", upload!AV266)</f>
        <v/>
      </c>
      <c r="AW266" s="178" t="str">
        <f>IF(TRIM(upload!$A266)="", "", upload!AW266)</f>
        <v/>
      </c>
      <c r="AX266" s="178" t="str">
        <f>IF(TRIM(upload!$A266)="", "", upload!AX266)</f>
        <v/>
      </c>
      <c r="AY266" s="178" t="str">
        <f>IF(TRIM(upload!$A266)="", "", upload!AY266)</f>
        <v/>
      </c>
      <c r="AZ266" s="178" t="str">
        <f>IF(TRIM(upload!$A266)="", "", upload!AZ266)</f>
        <v/>
      </c>
      <c r="BA266" s="178" t="str">
        <f>IF(TRIM(upload!$A266)="", "", upload!BA266)</f>
        <v/>
      </c>
      <c r="BB266" s="178" t="str">
        <f>IF(TRIM(upload!$A266)="", "", upload!BB266)</f>
        <v/>
      </c>
      <c r="BC266" s="178" t="str">
        <f>IF(TRIM(upload!$A266)="", "", upload!BC266)</f>
        <v/>
      </c>
      <c r="BD266" s="178" t="str">
        <f>IF(TRIM(upload!$A266)="", "", upload!BD266)</f>
        <v/>
      </c>
      <c r="BE266" s="178" t="str">
        <f>IF(TRIM(upload!$A266)="", "", upload!BE266)</f>
        <v/>
      </c>
      <c r="BF266" s="178" t="str">
        <f>IF(TRIM(upload!$A266)="", "", upload!BF266)</f>
        <v/>
      </c>
      <c r="BG266" s="178" t="str">
        <f>IF(TRIM(upload!$A266)="", "", upload!BG266)</f>
        <v/>
      </c>
      <c r="BH266" s="178" t="str">
        <f>IF(TRIM(upload!$A266)="", "", upload!BH266)</f>
        <v/>
      </c>
      <c r="BI266" s="178" t="str">
        <f>IF(TRIM(upload!$A266)="", "", upload!BI266)</f>
        <v/>
      </c>
      <c r="BJ266" s="178" t="str">
        <f>IF(TRIM(upload!$A266)="", "", upload!BJ266)</f>
        <v/>
      </c>
      <c r="BK266" s="178" t="str">
        <f>IF(TRIM(upload!$A266)="", "", upload!BK266)</f>
        <v/>
      </c>
      <c r="BL266" s="178" t="str">
        <f>IF(TRIM(upload!$A266)="", "", upload!BL266)</f>
        <v/>
      </c>
      <c r="BM266" s="178" t="str">
        <f>IF(TRIM(upload!$A266)="", "", upload!BM266)</f>
        <v/>
      </c>
      <c r="BN266" s="178" t="str">
        <f>IF(TRIM(upload!$A266)="", "", upload!BN266)</f>
        <v/>
      </c>
      <c r="BO266" s="178" t="str">
        <f>IF(TRIM(upload!$A266)="", "", upload!BO266)</f>
        <v/>
      </c>
      <c r="BP266" s="178" t="str">
        <f>IF(TRIM(upload!$A266)="", "", upload!BP266)</f>
        <v/>
      </c>
      <c r="BQ266" s="84"/>
      <c r="BR266" s="84">
        <f>IF(upload!$A266&lt;&gt;"", upload!BR266, "")</f>
        <v>0</v>
      </c>
    </row>
    <row r="267" spans="1:70">
      <c r="A267" s="188" t="str">
        <f>IF(upload!$A267&lt;&gt;"", upload!A267, "")</f>
        <v xml:space="preserve">      </v>
      </c>
      <c r="B267" s="178" t="str">
        <f>IF(TRIM(upload!$A267)="", "", upload!B267)</f>
        <v/>
      </c>
      <c r="C267" s="178" t="str">
        <f>IF(TRIM(upload!$A267)="", "", upload!C267)</f>
        <v/>
      </c>
      <c r="D267" s="178" t="str">
        <f>IF(TRIM(upload!$A267)="", "", upload!D267)</f>
        <v/>
      </c>
      <c r="E267" s="178" t="str">
        <f>IF(TRIM(upload!$A267)="", "", upload!E267)</f>
        <v/>
      </c>
      <c r="F267" s="178" t="str">
        <f>IF(TRIM(upload!$A267)="", "", upload!F267)</f>
        <v/>
      </c>
      <c r="G267" s="178" t="str">
        <f>IF(TRIM(upload!$A267)="", "", upload!G267)</f>
        <v/>
      </c>
      <c r="H267" s="178" t="str">
        <f>IF(TRIM(upload!$A267)="", "", upload!H267)</f>
        <v/>
      </c>
      <c r="I267" s="178" t="str">
        <f>IF(TRIM(upload!$A267)="", "", upload!I267)</f>
        <v/>
      </c>
      <c r="J267" s="178" t="str">
        <f>IF(TRIM(upload!$A267)="", "", upload!J267)</f>
        <v/>
      </c>
      <c r="K267" s="178" t="str">
        <f>IF(TRIM(upload!$A267)="", "", upload!K267)</f>
        <v/>
      </c>
      <c r="L267" s="178" t="str">
        <f>IF(TRIM(upload!$A267)="", "", upload!L267)</f>
        <v/>
      </c>
      <c r="M267" s="178" t="str">
        <f>IF(TRIM(upload!$A267)="", "", upload!M267)</f>
        <v/>
      </c>
      <c r="N267" s="178" t="str">
        <f>IF(TRIM(upload!$A267)="", "", upload!N267)</f>
        <v/>
      </c>
      <c r="O267" s="178" t="str">
        <f>IF(TRIM(upload!$A267)="", "", upload!O267)</f>
        <v/>
      </c>
      <c r="P267" s="178" t="str">
        <f>IF(TRIM(upload!$A267)="", "", upload!P267)</f>
        <v/>
      </c>
      <c r="Q267" s="178" t="str">
        <f>IF(TRIM(upload!$A267)="", "", upload!Q267)</f>
        <v/>
      </c>
      <c r="R267" s="178" t="str">
        <f>IF(TRIM(upload!$A267)="", "", upload!R267)</f>
        <v/>
      </c>
      <c r="S267" s="178" t="str">
        <f>IF(TRIM(upload!$A267)="", "", upload!S267)</f>
        <v/>
      </c>
      <c r="T267" s="178" t="str">
        <f>IF(TRIM(upload!$A267)="", "", upload!T267)</f>
        <v/>
      </c>
      <c r="U267" s="178" t="str">
        <f>IF(TRIM(upload!$A267)="", "", upload!U267)</f>
        <v/>
      </c>
      <c r="V267" s="178" t="str">
        <f>IF(TRIM(upload!$A267)="", "", upload!V267)</f>
        <v/>
      </c>
      <c r="W267" s="178" t="str">
        <f>IF(TRIM(upload!$A267)="", "", upload!W267)</f>
        <v/>
      </c>
      <c r="X267" s="178" t="str">
        <f>IF(TRIM(upload!$A267)="", "", upload!X267)</f>
        <v/>
      </c>
      <c r="Y267" s="178" t="str">
        <f>IF(TRIM(upload!$A267)="", "", upload!Y267)</f>
        <v/>
      </c>
      <c r="Z267" s="178" t="str">
        <f>IF(TRIM(upload!$A267)="", "", upload!Z267)</f>
        <v/>
      </c>
      <c r="AA267" s="178" t="str">
        <f>IF(TRIM(upload!$A267)="", "", upload!AA267)</f>
        <v/>
      </c>
      <c r="AB267" s="178" t="str">
        <f>IF(TRIM(upload!$A267)="", "", upload!AB267)</f>
        <v/>
      </c>
      <c r="AC267" s="178" t="str">
        <f>IF(TRIM(upload!$A267)="", "", upload!AC267)</f>
        <v/>
      </c>
      <c r="AD267" s="178" t="str">
        <f>IF(TRIM(upload!$A267)="", "", upload!AD267)</f>
        <v/>
      </c>
      <c r="AE267" s="178" t="str">
        <f>IF(TRIM(upload!$A267)="", "", upload!AE267)</f>
        <v/>
      </c>
      <c r="AF267" s="178" t="str">
        <f>IF(TRIM(upload!$A267)="", "", upload!AF267)</f>
        <v/>
      </c>
      <c r="AG267" s="178" t="str">
        <f>IF(TRIM(upload!$A267)="", "", upload!AG267)</f>
        <v/>
      </c>
      <c r="AH267" s="178" t="str">
        <f>IF(TRIM(upload!$A267)="", "", upload!AH267)</f>
        <v/>
      </c>
      <c r="AI267" s="178" t="str">
        <f>IF(TRIM(upload!$A267)="", "", upload!AI267)</f>
        <v/>
      </c>
      <c r="AJ267" s="178" t="str">
        <f>IF(TRIM(upload!$A267)="", "", upload!AJ267)</f>
        <v/>
      </c>
      <c r="AK267" s="178" t="str">
        <f>IF(TRIM(upload!$A267)="", "", upload!AK267)</f>
        <v/>
      </c>
      <c r="AL267" s="178" t="str">
        <f>IF(TRIM(upload!$A267)="", "", upload!AL267)</f>
        <v/>
      </c>
      <c r="AM267" s="178" t="str">
        <f>IF(TRIM(upload!$A267)="", "", upload!AM267)</f>
        <v/>
      </c>
      <c r="AN267" s="178" t="str">
        <f>IF(TRIM(upload!$A267)="", "", upload!AN267)</f>
        <v/>
      </c>
      <c r="AO267" s="178" t="str">
        <f>IF(TRIM(upload!$A267)="", "", upload!AO267)</f>
        <v/>
      </c>
      <c r="AP267" s="178" t="str">
        <f>IF(TRIM(upload!$A267)="", "", upload!AP267)</f>
        <v/>
      </c>
      <c r="AQ267" s="178" t="str">
        <f>IF(TRIM(upload!$A267)="", "", upload!AQ267)</f>
        <v/>
      </c>
      <c r="AR267" s="178" t="str">
        <f>IF(TRIM(upload!$A267)="", "", upload!AR267)</f>
        <v/>
      </c>
      <c r="AS267" s="178" t="str">
        <f>IF(TRIM(upload!$A267)="", "", upload!AS267)</f>
        <v/>
      </c>
      <c r="AT267" s="178" t="str">
        <f>IF(TRIM(upload!$A267)="", "", upload!AT267)</f>
        <v/>
      </c>
      <c r="AU267" s="178" t="str">
        <f>IF(TRIM(upload!$A267)="", "", upload!AU267)</f>
        <v/>
      </c>
      <c r="AV267" s="178" t="str">
        <f>IF(TRIM(upload!$A267)="", "", upload!AV267)</f>
        <v/>
      </c>
      <c r="AW267" s="178" t="str">
        <f>IF(TRIM(upload!$A267)="", "", upload!AW267)</f>
        <v/>
      </c>
      <c r="AX267" s="178" t="str">
        <f>IF(TRIM(upload!$A267)="", "", upload!AX267)</f>
        <v/>
      </c>
      <c r="AY267" s="178" t="str">
        <f>IF(TRIM(upload!$A267)="", "", upload!AY267)</f>
        <v/>
      </c>
      <c r="AZ267" s="178" t="str">
        <f>IF(TRIM(upload!$A267)="", "", upload!AZ267)</f>
        <v/>
      </c>
      <c r="BA267" s="178" t="str">
        <f>IF(TRIM(upload!$A267)="", "", upload!BA267)</f>
        <v/>
      </c>
      <c r="BB267" s="178" t="str">
        <f>IF(TRIM(upload!$A267)="", "", upload!BB267)</f>
        <v/>
      </c>
      <c r="BC267" s="178" t="str">
        <f>IF(TRIM(upload!$A267)="", "", upload!BC267)</f>
        <v/>
      </c>
      <c r="BD267" s="178" t="str">
        <f>IF(TRIM(upload!$A267)="", "", upload!BD267)</f>
        <v/>
      </c>
      <c r="BE267" s="178" t="str">
        <f>IF(TRIM(upload!$A267)="", "", upload!BE267)</f>
        <v/>
      </c>
      <c r="BF267" s="178" t="str">
        <f>IF(TRIM(upload!$A267)="", "", upload!BF267)</f>
        <v/>
      </c>
      <c r="BG267" s="178" t="str">
        <f>IF(TRIM(upload!$A267)="", "", upload!BG267)</f>
        <v/>
      </c>
      <c r="BH267" s="178" t="str">
        <f>IF(TRIM(upload!$A267)="", "", upload!BH267)</f>
        <v/>
      </c>
      <c r="BI267" s="178" t="str">
        <f>IF(TRIM(upload!$A267)="", "", upload!BI267)</f>
        <v/>
      </c>
      <c r="BJ267" s="178" t="str">
        <f>IF(TRIM(upload!$A267)="", "", upload!BJ267)</f>
        <v/>
      </c>
      <c r="BK267" s="178" t="str">
        <f>IF(TRIM(upload!$A267)="", "", upload!BK267)</f>
        <v/>
      </c>
      <c r="BL267" s="178" t="str">
        <f>IF(TRIM(upload!$A267)="", "", upload!BL267)</f>
        <v/>
      </c>
      <c r="BM267" s="178" t="str">
        <f>IF(TRIM(upload!$A267)="", "", upload!BM267)</f>
        <v/>
      </c>
      <c r="BN267" s="178" t="str">
        <f>IF(TRIM(upload!$A267)="", "", upload!BN267)</f>
        <v/>
      </c>
      <c r="BO267" s="178" t="str">
        <f>IF(TRIM(upload!$A267)="", "", upload!BO267)</f>
        <v/>
      </c>
      <c r="BP267" s="178" t="str">
        <f>IF(TRIM(upload!$A267)="", "", upload!BP267)</f>
        <v/>
      </c>
      <c r="BQ267" s="84"/>
      <c r="BR267" s="84">
        <f>IF(upload!$A267&lt;&gt;"", upload!BR267, "")</f>
        <v>0</v>
      </c>
    </row>
    <row r="268" spans="1:70">
      <c r="A268" s="188" t="str">
        <f>IF(upload!$A268&lt;&gt;"", upload!A268, "")</f>
        <v xml:space="preserve">      </v>
      </c>
      <c r="B268" s="178" t="str">
        <f>IF(TRIM(upload!$A268)="", "", upload!B268)</f>
        <v/>
      </c>
      <c r="C268" s="178" t="str">
        <f>IF(TRIM(upload!$A268)="", "", upload!C268)</f>
        <v/>
      </c>
      <c r="D268" s="178" t="str">
        <f>IF(TRIM(upload!$A268)="", "", upload!D268)</f>
        <v/>
      </c>
      <c r="E268" s="178" t="str">
        <f>IF(TRIM(upload!$A268)="", "", upload!E268)</f>
        <v/>
      </c>
      <c r="F268" s="178" t="str">
        <f>IF(TRIM(upload!$A268)="", "", upload!F268)</f>
        <v/>
      </c>
      <c r="G268" s="178" t="str">
        <f>IF(TRIM(upload!$A268)="", "", upload!G268)</f>
        <v/>
      </c>
      <c r="H268" s="178" t="str">
        <f>IF(TRIM(upload!$A268)="", "", upload!H268)</f>
        <v/>
      </c>
      <c r="I268" s="178" t="str">
        <f>IF(TRIM(upload!$A268)="", "", upload!I268)</f>
        <v/>
      </c>
      <c r="J268" s="178" t="str">
        <f>IF(TRIM(upload!$A268)="", "", upload!J268)</f>
        <v/>
      </c>
      <c r="K268" s="178" t="str">
        <f>IF(TRIM(upload!$A268)="", "", upload!K268)</f>
        <v/>
      </c>
      <c r="L268" s="178" t="str">
        <f>IF(TRIM(upload!$A268)="", "", upload!L268)</f>
        <v/>
      </c>
      <c r="M268" s="178" t="str">
        <f>IF(TRIM(upload!$A268)="", "", upload!M268)</f>
        <v/>
      </c>
      <c r="N268" s="178" t="str">
        <f>IF(TRIM(upload!$A268)="", "", upload!N268)</f>
        <v/>
      </c>
      <c r="O268" s="178" t="str">
        <f>IF(TRIM(upload!$A268)="", "", upload!O268)</f>
        <v/>
      </c>
      <c r="P268" s="178" t="str">
        <f>IF(TRIM(upload!$A268)="", "", upload!P268)</f>
        <v/>
      </c>
      <c r="Q268" s="178" t="str">
        <f>IF(TRIM(upload!$A268)="", "", upload!Q268)</f>
        <v/>
      </c>
      <c r="R268" s="178" t="str">
        <f>IF(TRIM(upload!$A268)="", "", upload!R268)</f>
        <v/>
      </c>
      <c r="S268" s="178" t="str">
        <f>IF(TRIM(upload!$A268)="", "", upload!S268)</f>
        <v/>
      </c>
      <c r="T268" s="178" t="str">
        <f>IF(TRIM(upload!$A268)="", "", upload!T268)</f>
        <v/>
      </c>
      <c r="U268" s="178" t="str">
        <f>IF(TRIM(upload!$A268)="", "", upload!U268)</f>
        <v/>
      </c>
      <c r="V268" s="178" t="str">
        <f>IF(TRIM(upload!$A268)="", "", upload!V268)</f>
        <v/>
      </c>
      <c r="W268" s="178" t="str">
        <f>IF(TRIM(upload!$A268)="", "", upload!W268)</f>
        <v/>
      </c>
      <c r="X268" s="178" t="str">
        <f>IF(TRIM(upload!$A268)="", "", upload!X268)</f>
        <v/>
      </c>
      <c r="Y268" s="178" t="str">
        <f>IF(TRIM(upload!$A268)="", "", upload!Y268)</f>
        <v/>
      </c>
      <c r="Z268" s="178" t="str">
        <f>IF(TRIM(upload!$A268)="", "", upload!Z268)</f>
        <v/>
      </c>
      <c r="AA268" s="178" t="str">
        <f>IF(TRIM(upload!$A268)="", "", upload!AA268)</f>
        <v/>
      </c>
      <c r="AB268" s="178" t="str">
        <f>IF(TRIM(upload!$A268)="", "", upload!AB268)</f>
        <v/>
      </c>
      <c r="AC268" s="178" t="str">
        <f>IF(TRIM(upload!$A268)="", "", upload!AC268)</f>
        <v/>
      </c>
      <c r="AD268" s="178" t="str">
        <f>IF(TRIM(upload!$A268)="", "", upload!AD268)</f>
        <v/>
      </c>
      <c r="AE268" s="178" t="str">
        <f>IF(TRIM(upload!$A268)="", "", upload!AE268)</f>
        <v/>
      </c>
      <c r="AF268" s="178" t="str">
        <f>IF(TRIM(upload!$A268)="", "", upload!AF268)</f>
        <v/>
      </c>
      <c r="AG268" s="178" t="str">
        <f>IF(TRIM(upload!$A268)="", "", upload!AG268)</f>
        <v/>
      </c>
      <c r="AH268" s="178" t="str">
        <f>IF(TRIM(upload!$A268)="", "", upload!AH268)</f>
        <v/>
      </c>
      <c r="AI268" s="178" t="str">
        <f>IF(TRIM(upload!$A268)="", "", upload!AI268)</f>
        <v/>
      </c>
      <c r="AJ268" s="178" t="str">
        <f>IF(TRIM(upload!$A268)="", "", upload!AJ268)</f>
        <v/>
      </c>
      <c r="AK268" s="178" t="str">
        <f>IF(TRIM(upload!$A268)="", "", upload!AK268)</f>
        <v/>
      </c>
      <c r="AL268" s="178" t="str">
        <f>IF(TRIM(upload!$A268)="", "", upload!AL268)</f>
        <v/>
      </c>
      <c r="AM268" s="178" t="str">
        <f>IF(TRIM(upload!$A268)="", "", upload!AM268)</f>
        <v/>
      </c>
      <c r="AN268" s="178" t="str">
        <f>IF(TRIM(upload!$A268)="", "", upload!AN268)</f>
        <v/>
      </c>
      <c r="AO268" s="178" t="str">
        <f>IF(TRIM(upload!$A268)="", "", upload!AO268)</f>
        <v/>
      </c>
      <c r="AP268" s="178" t="str">
        <f>IF(TRIM(upload!$A268)="", "", upload!AP268)</f>
        <v/>
      </c>
      <c r="AQ268" s="178" t="str">
        <f>IF(TRIM(upload!$A268)="", "", upload!AQ268)</f>
        <v/>
      </c>
      <c r="AR268" s="178" t="str">
        <f>IF(TRIM(upload!$A268)="", "", upload!AR268)</f>
        <v/>
      </c>
      <c r="AS268" s="178" t="str">
        <f>IF(TRIM(upload!$A268)="", "", upload!AS268)</f>
        <v/>
      </c>
      <c r="AT268" s="178" t="str">
        <f>IF(TRIM(upload!$A268)="", "", upload!AT268)</f>
        <v/>
      </c>
      <c r="AU268" s="178" t="str">
        <f>IF(TRIM(upload!$A268)="", "", upload!AU268)</f>
        <v/>
      </c>
      <c r="AV268" s="178" t="str">
        <f>IF(TRIM(upload!$A268)="", "", upload!AV268)</f>
        <v/>
      </c>
      <c r="AW268" s="178" t="str">
        <f>IF(TRIM(upload!$A268)="", "", upload!AW268)</f>
        <v/>
      </c>
      <c r="AX268" s="178" t="str">
        <f>IF(TRIM(upload!$A268)="", "", upload!AX268)</f>
        <v/>
      </c>
      <c r="AY268" s="178" t="str">
        <f>IF(TRIM(upload!$A268)="", "", upload!AY268)</f>
        <v/>
      </c>
      <c r="AZ268" s="178" t="str">
        <f>IF(TRIM(upload!$A268)="", "", upload!AZ268)</f>
        <v/>
      </c>
      <c r="BA268" s="178" t="str">
        <f>IF(TRIM(upload!$A268)="", "", upload!BA268)</f>
        <v/>
      </c>
      <c r="BB268" s="178" t="str">
        <f>IF(TRIM(upload!$A268)="", "", upload!BB268)</f>
        <v/>
      </c>
      <c r="BC268" s="178" t="str">
        <f>IF(TRIM(upload!$A268)="", "", upload!BC268)</f>
        <v/>
      </c>
      <c r="BD268" s="178" t="str">
        <f>IF(TRIM(upload!$A268)="", "", upload!BD268)</f>
        <v/>
      </c>
      <c r="BE268" s="178" t="str">
        <f>IF(TRIM(upload!$A268)="", "", upload!BE268)</f>
        <v/>
      </c>
      <c r="BF268" s="178" t="str">
        <f>IF(TRIM(upload!$A268)="", "", upload!BF268)</f>
        <v/>
      </c>
      <c r="BG268" s="178" t="str">
        <f>IF(TRIM(upload!$A268)="", "", upload!BG268)</f>
        <v/>
      </c>
      <c r="BH268" s="178" t="str">
        <f>IF(TRIM(upload!$A268)="", "", upload!BH268)</f>
        <v/>
      </c>
      <c r="BI268" s="178" t="str">
        <f>IF(TRIM(upload!$A268)="", "", upload!BI268)</f>
        <v/>
      </c>
      <c r="BJ268" s="178" t="str">
        <f>IF(TRIM(upload!$A268)="", "", upload!BJ268)</f>
        <v/>
      </c>
      <c r="BK268" s="178" t="str">
        <f>IF(TRIM(upload!$A268)="", "", upload!BK268)</f>
        <v/>
      </c>
      <c r="BL268" s="178" t="str">
        <f>IF(TRIM(upload!$A268)="", "", upload!BL268)</f>
        <v/>
      </c>
      <c r="BM268" s="178" t="str">
        <f>IF(TRIM(upload!$A268)="", "", upload!BM268)</f>
        <v/>
      </c>
      <c r="BN268" s="178" t="str">
        <f>IF(TRIM(upload!$A268)="", "", upload!BN268)</f>
        <v/>
      </c>
      <c r="BO268" s="178" t="str">
        <f>IF(TRIM(upload!$A268)="", "", upload!BO268)</f>
        <v/>
      </c>
      <c r="BP268" s="178" t="str">
        <f>IF(TRIM(upload!$A268)="", "", upload!BP268)</f>
        <v/>
      </c>
      <c r="BQ268" s="84"/>
      <c r="BR268" s="84">
        <f>IF(upload!$A268&lt;&gt;"", upload!BR268, "")</f>
        <v>0</v>
      </c>
    </row>
    <row r="269" spans="1:70">
      <c r="A269" s="188" t="str">
        <f>IF(upload!$A269&lt;&gt;"", upload!A269, "")</f>
        <v xml:space="preserve">      </v>
      </c>
      <c r="B269" s="178" t="str">
        <f>IF(TRIM(upload!$A269)="", "", upload!B269)</f>
        <v/>
      </c>
      <c r="C269" s="178" t="str">
        <f>IF(TRIM(upload!$A269)="", "", upload!C269)</f>
        <v/>
      </c>
      <c r="D269" s="178" t="str">
        <f>IF(TRIM(upload!$A269)="", "", upload!D269)</f>
        <v/>
      </c>
      <c r="E269" s="178" t="str">
        <f>IF(TRIM(upload!$A269)="", "", upload!E269)</f>
        <v/>
      </c>
      <c r="F269" s="178" t="str">
        <f>IF(TRIM(upload!$A269)="", "", upload!F269)</f>
        <v/>
      </c>
      <c r="G269" s="178" t="str">
        <f>IF(TRIM(upload!$A269)="", "", upload!G269)</f>
        <v/>
      </c>
      <c r="H269" s="178" t="str">
        <f>IF(TRIM(upload!$A269)="", "", upload!H269)</f>
        <v/>
      </c>
      <c r="I269" s="178" t="str">
        <f>IF(TRIM(upload!$A269)="", "", upload!I269)</f>
        <v/>
      </c>
      <c r="J269" s="178" t="str">
        <f>IF(TRIM(upload!$A269)="", "", upload!J269)</f>
        <v/>
      </c>
      <c r="K269" s="178" t="str">
        <f>IF(TRIM(upload!$A269)="", "", upload!K269)</f>
        <v/>
      </c>
      <c r="L269" s="178" t="str">
        <f>IF(TRIM(upload!$A269)="", "", upload!L269)</f>
        <v/>
      </c>
      <c r="M269" s="178" t="str">
        <f>IF(TRIM(upload!$A269)="", "", upload!M269)</f>
        <v/>
      </c>
      <c r="N269" s="178" t="str">
        <f>IF(TRIM(upload!$A269)="", "", upload!N269)</f>
        <v/>
      </c>
      <c r="O269" s="178" t="str">
        <f>IF(TRIM(upload!$A269)="", "", upload!O269)</f>
        <v/>
      </c>
      <c r="P269" s="178" t="str">
        <f>IF(TRIM(upload!$A269)="", "", upload!P269)</f>
        <v/>
      </c>
      <c r="Q269" s="178" t="str">
        <f>IF(TRIM(upload!$A269)="", "", upload!Q269)</f>
        <v/>
      </c>
      <c r="R269" s="178" t="str">
        <f>IF(TRIM(upload!$A269)="", "", upload!R269)</f>
        <v/>
      </c>
      <c r="S269" s="178" t="str">
        <f>IF(TRIM(upload!$A269)="", "", upload!S269)</f>
        <v/>
      </c>
      <c r="T269" s="178" t="str">
        <f>IF(TRIM(upload!$A269)="", "", upload!T269)</f>
        <v/>
      </c>
      <c r="U269" s="178" t="str">
        <f>IF(TRIM(upload!$A269)="", "", upload!U269)</f>
        <v/>
      </c>
      <c r="V269" s="178" t="str">
        <f>IF(TRIM(upload!$A269)="", "", upload!V269)</f>
        <v/>
      </c>
      <c r="W269" s="178" t="str">
        <f>IF(TRIM(upload!$A269)="", "", upload!W269)</f>
        <v/>
      </c>
      <c r="X269" s="178" t="str">
        <f>IF(TRIM(upload!$A269)="", "", upload!X269)</f>
        <v/>
      </c>
      <c r="Y269" s="178" t="str">
        <f>IF(TRIM(upload!$A269)="", "", upload!Y269)</f>
        <v/>
      </c>
      <c r="Z269" s="178" t="str">
        <f>IF(TRIM(upload!$A269)="", "", upload!Z269)</f>
        <v/>
      </c>
      <c r="AA269" s="178" t="str">
        <f>IF(TRIM(upload!$A269)="", "", upload!AA269)</f>
        <v/>
      </c>
      <c r="AB269" s="178" t="str">
        <f>IF(TRIM(upload!$A269)="", "", upload!AB269)</f>
        <v/>
      </c>
      <c r="AC269" s="178" t="str">
        <f>IF(TRIM(upload!$A269)="", "", upload!AC269)</f>
        <v/>
      </c>
      <c r="AD269" s="178" t="str">
        <f>IF(TRIM(upload!$A269)="", "", upload!AD269)</f>
        <v/>
      </c>
      <c r="AE269" s="178" t="str">
        <f>IF(TRIM(upload!$A269)="", "", upload!AE269)</f>
        <v/>
      </c>
      <c r="AF269" s="178" t="str">
        <f>IF(TRIM(upload!$A269)="", "", upload!AF269)</f>
        <v/>
      </c>
      <c r="AG269" s="178" t="str">
        <f>IF(TRIM(upload!$A269)="", "", upload!AG269)</f>
        <v/>
      </c>
      <c r="AH269" s="178" t="str">
        <f>IF(TRIM(upload!$A269)="", "", upload!AH269)</f>
        <v/>
      </c>
      <c r="AI269" s="178" t="str">
        <f>IF(TRIM(upload!$A269)="", "", upload!AI269)</f>
        <v/>
      </c>
      <c r="AJ269" s="178" t="str">
        <f>IF(TRIM(upload!$A269)="", "", upload!AJ269)</f>
        <v/>
      </c>
      <c r="AK269" s="178" t="str">
        <f>IF(TRIM(upload!$A269)="", "", upload!AK269)</f>
        <v/>
      </c>
      <c r="AL269" s="178" t="str">
        <f>IF(TRIM(upload!$A269)="", "", upload!AL269)</f>
        <v/>
      </c>
      <c r="AM269" s="178" t="str">
        <f>IF(TRIM(upload!$A269)="", "", upload!AM269)</f>
        <v/>
      </c>
      <c r="AN269" s="178" t="str">
        <f>IF(TRIM(upload!$A269)="", "", upload!AN269)</f>
        <v/>
      </c>
      <c r="AO269" s="178" t="str">
        <f>IF(TRIM(upload!$A269)="", "", upload!AO269)</f>
        <v/>
      </c>
      <c r="AP269" s="178" t="str">
        <f>IF(TRIM(upload!$A269)="", "", upload!AP269)</f>
        <v/>
      </c>
      <c r="AQ269" s="178" t="str">
        <f>IF(TRIM(upload!$A269)="", "", upload!AQ269)</f>
        <v/>
      </c>
      <c r="AR269" s="178" t="str">
        <f>IF(TRIM(upload!$A269)="", "", upload!AR269)</f>
        <v/>
      </c>
      <c r="AS269" s="178" t="str">
        <f>IF(TRIM(upload!$A269)="", "", upload!AS269)</f>
        <v/>
      </c>
      <c r="AT269" s="178" t="str">
        <f>IF(TRIM(upload!$A269)="", "", upload!AT269)</f>
        <v/>
      </c>
      <c r="AU269" s="178" t="str">
        <f>IF(TRIM(upload!$A269)="", "", upload!AU269)</f>
        <v/>
      </c>
      <c r="AV269" s="178" t="str">
        <f>IF(TRIM(upload!$A269)="", "", upload!AV269)</f>
        <v/>
      </c>
      <c r="AW269" s="178" t="str">
        <f>IF(TRIM(upload!$A269)="", "", upload!AW269)</f>
        <v/>
      </c>
      <c r="AX269" s="178" t="str">
        <f>IF(TRIM(upload!$A269)="", "", upload!AX269)</f>
        <v/>
      </c>
      <c r="AY269" s="178" t="str">
        <f>IF(TRIM(upload!$A269)="", "", upload!AY269)</f>
        <v/>
      </c>
      <c r="AZ269" s="178" t="str">
        <f>IF(TRIM(upload!$A269)="", "", upload!AZ269)</f>
        <v/>
      </c>
      <c r="BA269" s="178" t="str">
        <f>IF(TRIM(upload!$A269)="", "", upload!BA269)</f>
        <v/>
      </c>
      <c r="BB269" s="178" t="str">
        <f>IF(TRIM(upload!$A269)="", "", upload!BB269)</f>
        <v/>
      </c>
      <c r="BC269" s="178" t="str">
        <f>IF(TRIM(upload!$A269)="", "", upload!BC269)</f>
        <v/>
      </c>
      <c r="BD269" s="178" t="str">
        <f>IF(TRIM(upload!$A269)="", "", upload!BD269)</f>
        <v/>
      </c>
      <c r="BE269" s="178" t="str">
        <f>IF(TRIM(upload!$A269)="", "", upload!BE269)</f>
        <v/>
      </c>
      <c r="BF269" s="178" t="str">
        <f>IF(TRIM(upload!$A269)="", "", upload!BF269)</f>
        <v/>
      </c>
      <c r="BG269" s="178" t="str">
        <f>IF(TRIM(upload!$A269)="", "", upload!BG269)</f>
        <v/>
      </c>
      <c r="BH269" s="178" t="str">
        <f>IF(TRIM(upload!$A269)="", "", upload!BH269)</f>
        <v/>
      </c>
      <c r="BI269" s="178" t="str">
        <f>IF(TRIM(upload!$A269)="", "", upload!BI269)</f>
        <v/>
      </c>
      <c r="BJ269" s="178" t="str">
        <f>IF(TRIM(upload!$A269)="", "", upload!BJ269)</f>
        <v/>
      </c>
      <c r="BK269" s="178" t="str">
        <f>IF(TRIM(upload!$A269)="", "", upload!BK269)</f>
        <v/>
      </c>
      <c r="BL269" s="178" t="str">
        <f>IF(TRIM(upload!$A269)="", "", upload!BL269)</f>
        <v/>
      </c>
      <c r="BM269" s="178" t="str">
        <f>IF(TRIM(upload!$A269)="", "", upload!BM269)</f>
        <v/>
      </c>
      <c r="BN269" s="178" t="str">
        <f>IF(TRIM(upload!$A269)="", "", upload!BN269)</f>
        <v/>
      </c>
      <c r="BO269" s="178" t="str">
        <f>IF(TRIM(upload!$A269)="", "", upload!BO269)</f>
        <v/>
      </c>
      <c r="BP269" s="178" t="str">
        <f>IF(TRIM(upload!$A269)="", "", upload!BP269)</f>
        <v/>
      </c>
      <c r="BQ269" s="84"/>
      <c r="BR269" s="84">
        <f>IF(upload!$A269&lt;&gt;"", upload!BR269, "")</f>
        <v>0</v>
      </c>
    </row>
    <row r="270" spans="1:70">
      <c r="A270" s="188" t="str">
        <f>IF(upload!$A270&lt;&gt;"", upload!A270, "")</f>
        <v xml:space="preserve">      </v>
      </c>
      <c r="B270" s="178" t="str">
        <f>IF(TRIM(upload!$A270)="", "", upload!B270)</f>
        <v/>
      </c>
      <c r="C270" s="178" t="str">
        <f>IF(TRIM(upload!$A270)="", "", upload!C270)</f>
        <v/>
      </c>
      <c r="D270" s="178" t="str">
        <f>IF(TRIM(upload!$A270)="", "", upload!D270)</f>
        <v/>
      </c>
      <c r="E270" s="178" t="str">
        <f>IF(TRIM(upload!$A270)="", "", upload!E270)</f>
        <v/>
      </c>
      <c r="F270" s="178" t="str">
        <f>IF(TRIM(upload!$A270)="", "", upload!F270)</f>
        <v/>
      </c>
      <c r="G270" s="178" t="str">
        <f>IF(TRIM(upload!$A270)="", "", upload!G270)</f>
        <v/>
      </c>
      <c r="H270" s="178" t="str">
        <f>IF(TRIM(upload!$A270)="", "", upload!H270)</f>
        <v/>
      </c>
      <c r="I270" s="178" t="str">
        <f>IF(TRIM(upload!$A270)="", "", upload!I270)</f>
        <v/>
      </c>
      <c r="J270" s="178" t="str">
        <f>IF(TRIM(upload!$A270)="", "", upload!J270)</f>
        <v/>
      </c>
      <c r="K270" s="178" t="str">
        <f>IF(TRIM(upload!$A270)="", "", upload!K270)</f>
        <v/>
      </c>
      <c r="L270" s="178" t="str">
        <f>IF(TRIM(upload!$A270)="", "", upload!L270)</f>
        <v/>
      </c>
      <c r="M270" s="178" t="str">
        <f>IF(TRIM(upload!$A270)="", "", upload!M270)</f>
        <v/>
      </c>
      <c r="N270" s="178" t="str">
        <f>IF(TRIM(upload!$A270)="", "", upload!N270)</f>
        <v/>
      </c>
      <c r="O270" s="178" t="str">
        <f>IF(TRIM(upload!$A270)="", "", upload!O270)</f>
        <v/>
      </c>
      <c r="P270" s="178" t="str">
        <f>IF(TRIM(upload!$A270)="", "", upload!P270)</f>
        <v/>
      </c>
      <c r="Q270" s="178" t="str">
        <f>IF(TRIM(upload!$A270)="", "", upload!Q270)</f>
        <v/>
      </c>
      <c r="R270" s="178" t="str">
        <f>IF(TRIM(upload!$A270)="", "", upload!R270)</f>
        <v/>
      </c>
      <c r="S270" s="178" t="str">
        <f>IF(TRIM(upload!$A270)="", "", upload!S270)</f>
        <v/>
      </c>
      <c r="T270" s="178" t="str">
        <f>IF(TRIM(upload!$A270)="", "", upload!T270)</f>
        <v/>
      </c>
      <c r="U270" s="178" t="str">
        <f>IF(TRIM(upload!$A270)="", "", upload!U270)</f>
        <v/>
      </c>
      <c r="V270" s="178" t="str">
        <f>IF(TRIM(upload!$A270)="", "", upload!V270)</f>
        <v/>
      </c>
      <c r="W270" s="178" t="str">
        <f>IF(TRIM(upload!$A270)="", "", upload!W270)</f>
        <v/>
      </c>
      <c r="X270" s="178" t="str">
        <f>IF(TRIM(upload!$A270)="", "", upload!X270)</f>
        <v/>
      </c>
      <c r="Y270" s="178" t="str">
        <f>IF(TRIM(upload!$A270)="", "", upload!Y270)</f>
        <v/>
      </c>
      <c r="Z270" s="178" t="str">
        <f>IF(TRIM(upload!$A270)="", "", upload!Z270)</f>
        <v/>
      </c>
      <c r="AA270" s="178" t="str">
        <f>IF(TRIM(upload!$A270)="", "", upload!AA270)</f>
        <v/>
      </c>
      <c r="AB270" s="178" t="str">
        <f>IF(TRIM(upload!$A270)="", "", upload!AB270)</f>
        <v/>
      </c>
      <c r="AC270" s="178" t="str">
        <f>IF(TRIM(upload!$A270)="", "", upload!AC270)</f>
        <v/>
      </c>
      <c r="AD270" s="178" t="str">
        <f>IF(TRIM(upload!$A270)="", "", upload!AD270)</f>
        <v/>
      </c>
      <c r="AE270" s="178" t="str">
        <f>IF(TRIM(upload!$A270)="", "", upload!AE270)</f>
        <v/>
      </c>
      <c r="AF270" s="178" t="str">
        <f>IF(TRIM(upload!$A270)="", "", upload!AF270)</f>
        <v/>
      </c>
      <c r="AG270" s="178" t="str">
        <f>IF(TRIM(upload!$A270)="", "", upload!AG270)</f>
        <v/>
      </c>
      <c r="AH270" s="178" t="str">
        <f>IF(TRIM(upload!$A270)="", "", upload!AH270)</f>
        <v/>
      </c>
      <c r="AI270" s="178" t="str">
        <f>IF(TRIM(upload!$A270)="", "", upload!AI270)</f>
        <v/>
      </c>
      <c r="AJ270" s="178" t="str">
        <f>IF(TRIM(upload!$A270)="", "", upload!AJ270)</f>
        <v/>
      </c>
      <c r="AK270" s="178" t="str">
        <f>IF(TRIM(upload!$A270)="", "", upload!AK270)</f>
        <v/>
      </c>
      <c r="AL270" s="178" t="str">
        <f>IF(TRIM(upload!$A270)="", "", upload!AL270)</f>
        <v/>
      </c>
      <c r="AM270" s="178" t="str">
        <f>IF(TRIM(upload!$A270)="", "", upload!AM270)</f>
        <v/>
      </c>
      <c r="AN270" s="178" t="str">
        <f>IF(TRIM(upload!$A270)="", "", upload!AN270)</f>
        <v/>
      </c>
      <c r="AO270" s="178" t="str">
        <f>IF(TRIM(upload!$A270)="", "", upload!AO270)</f>
        <v/>
      </c>
      <c r="AP270" s="178" t="str">
        <f>IF(TRIM(upload!$A270)="", "", upload!AP270)</f>
        <v/>
      </c>
      <c r="AQ270" s="178" t="str">
        <f>IF(TRIM(upload!$A270)="", "", upload!AQ270)</f>
        <v/>
      </c>
      <c r="AR270" s="178" t="str">
        <f>IF(TRIM(upload!$A270)="", "", upload!AR270)</f>
        <v/>
      </c>
      <c r="AS270" s="178" t="str">
        <f>IF(TRIM(upload!$A270)="", "", upload!AS270)</f>
        <v/>
      </c>
      <c r="AT270" s="178" t="str">
        <f>IF(TRIM(upload!$A270)="", "", upload!AT270)</f>
        <v/>
      </c>
      <c r="AU270" s="178" t="str">
        <f>IF(TRIM(upload!$A270)="", "", upload!AU270)</f>
        <v/>
      </c>
      <c r="AV270" s="178" t="str">
        <f>IF(TRIM(upload!$A270)="", "", upload!AV270)</f>
        <v/>
      </c>
      <c r="AW270" s="178" t="str">
        <f>IF(TRIM(upload!$A270)="", "", upload!AW270)</f>
        <v/>
      </c>
      <c r="AX270" s="178" t="str">
        <f>IF(TRIM(upload!$A270)="", "", upload!AX270)</f>
        <v/>
      </c>
      <c r="AY270" s="178" t="str">
        <f>IF(TRIM(upload!$A270)="", "", upload!AY270)</f>
        <v/>
      </c>
      <c r="AZ270" s="178" t="str">
        <f>IF(TRIM(upload!$A270)="", "", upload!AZ270)</f>
        <v/>
      </c>
      <c r="BA270" s="178" t="str">
        <f>IF(TRIM(upload!$A270)="", "", upload!BA270)</f>
        <v/>
      </c>
      <c r="BB270" s="178" t="str">
        <f>IF(TRIM(upload!$A270)="", "", upload!BB270)</f>
        <v/>
      </c>
      <c r="BC270" s="178" t="str">
        <f>IF(TRIM(upload!$A270)="", "", upload!BC270)</f>
        <v/>
      </c>
      <c r="BD270" s="178" t="str">
        <f>IF(TRIM(upload!$A270)="", "", upload!BD270)</f>
        <v/>
      </c>
      <c r="BE270" s="178" t="str">
        <f>IF(TRIM(upload!$A270)="", "", upload!BE270)</f>
        <v/>
      </c>
      <c r="BF270" s="178" t="str">
        <f>IF(TRIM(upload!$A270)="", "", upload!BF270)</f>
        <v/>
      </c>
      <c r="BG270" s="178" t="str">
        <f>IF(TRIM(upload!$A270)="", "", upload!BG270)</f>
        <v/>
      </c>
      <c r="BH270" s="178" t="str">
        <f>IF(TRIM(upload!$A270)="", "", upload!BH270)</f>
        <v/>
      </c>
      <c r="BI270" s="178" t="str">
        <f>IF(TRIM(upload!$A270)="", "", upload!BI270)</f>
        <v/>
      </c>
      <c r="BJ270" s="178" t="str">
        <f>IF(TRIM(upload!$A270)="", "", upload!BJ270)</f>
        <v/>
      </c>
      <c r="BK270" s="178" t="str">
        <f>IF(TRIM(upload!$A270)="", "", upload!BK270)</f>
        <v/>
      </c>
      <c r="BL270" s="178" t="str">
        <f>IF(TRIM(upload!$A270)="", "", upload!BL270)</f>
        <v/>
      </c>
      <c r="BM270" s="178" t="str">
        <f>IF(TRIM(upload!$A270)="", "", upload!BM270)</f>
        <v/>
      </c>
      <c r="BN270" s="178" t="str">
        <f>IF(TRIM(upload!$A270)="", "", upload!BN270)</f>
        <v/>
      </c>
      <c r="BO270" s="178" t="str">
        <f>IF(TRIM(upload!$A270)="", "", upload!BO270)</f>
        <v/>
      </c>
      <c r="BP270" s="178" t="str">
        <f>IF(TRIM(upload!$A270)="", "", upload!BP270)</f>
        <v/>
      </c>
      <c r="BQ270" s="84"/>
      <c r="BR270" s="84">
        <f>IF(upload!$A270&lt;&gt;"", upload!BR270, "")</f>
        <v>0</v>
      </c>
    </row>
    <row r="271" spans="1:70">
      <c r="A271" s="188" t="str">
        <f>IF(upload!$A271&lt;&gt;"", upload!A271, "")</f>
        <v xml:space="preserve">      </v>
      </c>
      <c r="B271" s="178" t="str">
        <f>IF(TRIM(upload!$A271)="", "", upload!B271)</f>
        <v/>
      </c>
      <c r="C271" s="178" t="str">
        <f>IF(TRIM(upload!$A271)="", "", upload!C271)</f>
        <v/>
      </c>
      <c r="D271" s="178" t="str">
        <f>IF(TRIM(upload!$A271)="", "", upload!D271)</f>
        <v/>
      </c>
      <c r="E271" s="178" t="str">
        <f>IF(TRIM(upload!$A271)="", "", upload!E271)</f>
        <v/>
      </c>
      <c r="F271" s="178" t="str">
        <f>IF(TRIM(upload!$A271)="", "", upload!F271)</f>
        <v/>
      </c>
      <c r="G271" s="178" t="str">
        <f>IF(TRIM(upload!$A271)="", "", upload!G271)</f>
        <v/>
      </c>
      <c r="H271" s="178" t="str">
        <f>IF(TRIM(upload!$A271)="", "", upload!H271)</f>
        <v/>
      </c>
      <c r="I271" s="178" t="str">
        <f>IF(TRIM(upload!$A271)="", "", upload!I271)</f>
        <v/>
      </c>
      <c r="J271" s="178" t="str">
        <f>IF(TRIM(upload!$A271)="", "", upload!J271)</f>
        <v/>
      </c>
      <c r="K271" s="178" t="str">
        <f>IF(TRIM(upload!$A271)="", "", upload!K271)</f>
        <v/>
      </c>
      <c r="L271" s="178" t="str">
        <f>IF(TRIM(upload!$A271)="", "", upload!L271)</f>
        <v/>
      </c>
      <c r="M271" s="178" t="str">
        <f>IF(TRIM(upload!$A271)="", "", upload!M271)</f>
        <v/>
      </c>
      <c r="N271" s="178" t="str">
        <f>IF(TRIM(upload!$A271)="", "", upload!N271)</f>
        <v/>
      </c>
      <c r="O271" s="178" t="str">
        <f>IF(TRIM(upload!$A271)="", "", upload!O271)</f>
        <v/>
      </c>
      <c r="P271" s="178" t="str">
        <f>IF(TRIM(upload!$A271)="", "", upload!P271)</f>
        <v/>
      </c>
      <c r="Q271" s="178" t="str">
        <f>IF(TRIM(upload!$A271)="", "", upload!Q271)</f>
        <v/>
      </c>
      <c r="R271" s="178" t="str">
        <f>IF(TRIM(upload!$A271)="", "", upload!R271)</f>
        <v/>
      </c>
      <c r="S271" s="178" t="str">
        <f>IF(TRIM(upload!$A271)="", "", upload!S271)</f>
        <v/>
      </c>
      <c r="T271" s="178" t="str">
        <f>IF(TRIM(upload!$A271)="", "", upload!T271)</f>
        <v/>
      </c>
      <c r="U271" s="178" t="str">
        <f>IF(TRIM(upload!$A271)="", "", upload!U271)</f>
        <v/>
      </c>
      <c r="V271" s="178" t="str">
        <f>IF(TRIM(upload!$A271)="", "", upload!V271)</f>
        <v/>
      </c>
      <c r="W271" s="178" t="str">
        <f>IF(TRIM(upload!$A271)="", "", upload!W271)</f>
        <v/>
      </c>
      <c r="X271" s="178" t="str">
        <f>IF(TRIM(upload!$A271)="", "", upload!X271)</f>
        <v/>
      </c>
      <c r="Y271" s="178" t="str">
        <f>IF(TRIM(upload!$A271)="", "", upload!Y271)</f>
        <v/>
      </c>
      <c r="Z271" s="178" t="str">
        <f>IF(TRIM(upload!$A271)="", "", upload!Z271)</f>
        <v/>
      </c>
      <c r="AA271" s="178" t="str">
        <f>IF(TRIM(upload!$A271)="", "", upload!AA271)</f>
        <v/>
      </c>
      <c r="AB271" s="178" t="str">
        <f>IF(TRIM(upload!$A271)="", "", upload!AB271)</f>
        <v/>
      </c>
      <c r="AC271" s="178" t="str">
        <f>IF(TRIM(upload!$A271)="", "", upload!AC271)</f>
        <v/>
      </c>
      <c r="AD271" s="178" t="str">
        <f>IF(TRIM(upload!$A271)="", "", upload!AD271)</f>
        <v/>
      </c>
      <c r="AE271" s="178" t="str">
        <f>IF(TRIM(upload!$A271)="", "", upload!AE271)</f>
        <v/>
      </c>
      <c r="AF271" s="178" t="str">
        <f>IF(TRIM(upload!$A271)="", "", upload!AF271)</f>
        <v/>
      </c>
      <c r="AG271" s="178" t="str">
        <f>IF(TRIM(upload!$A271)="", "", upload!AG271)</f>
        <v/>
      </c>
      <c r="AH271" s="178" t="str">
        <f>IF(TRIM(upload!$A271)="", "", upload!AH271)</f>
        <v/>
      </c>
      <c r="AI271" s="178" t="str">
        <f>IF(TRIM(upload!$A271)="", "", upload!AI271)</f>
        <v/>
      </c>
      <c r="AJ271" s="178" t="str">
        <f>IF(TRIM(upload!$A271)="", "", upload!AJ271)</f>
        <v/>
      </c>
      <c r="AK271" s="178" t="str">
        <f>IF(TRIM(upload!$A271)="", "", upload!AK271)</f>
        <v/>
      </c>
      <c r="AL271" s="178" t="str">
        <f>IF(TRIM(upload!$A271)="", "", upload!AL271)</f>
        <v/>
      </c>
      <c r="AM271" s="178" t="str">
        <f>IF(TRIM(upload!$A271)="", "", upload!AM271)</f>
        <v/>
      </c>
      <c r="AN271" s="178" t="str">
        <f>IF(TRIM(upload!$A271)="", "", upload!AN271)</f>
        <v/>
      </c>
      <c r="AO271" s="178" t="str">
        <f>IF(TRIM(upload!$A271)="", "", upload!AO271)</f>
        <v/>
      </c>
      <c r="AP271" s="178" t="str">
        <f>IF(TRIM(upload!$A271)="", "", upload!AP271)</f>
        <v/>
      </c>
      <c r="AQ271" s="178" t="str">
        <f>IF(TRIM(upload!$A271)="", "", upload!AQ271)</f>
        <v/>
      </c>
      <c r="AR271" s="178" t="str">
        <f>IF(TRIM(upload!$A271)="", "", upload!AR271)</f>
        <v/>
      </c>
      <c r="AS271" s="178" t="str">
        <f>IF(TRIM(upload!$A271)="", "", upload!AS271)</f>
        <v/>
      </c>
      <c r="AT271" s="178" t="str">
        <f>IF(TRIM(upload!$A271)="", "", upload!AT271)</f>
        <v/>
      </c>
      <c r="AU271" s="178" t="str">
        <f>IF(TRIM(upload!$A271)="", "", upload!AU271)</f>
        <v/>
      </c>
      <c r="AV271" s="178" t="str">
        <f>IF(TRIM(upload!$A271)="", "", upload!AV271)</f>
        <v/>
      </c>
      <c r="AW271" s="178" t="str">
        <f>IF(TRIM(upload!$A271)="", "", upload!AW271)</f>
        <v/>
      </c>
      <c r="AX271" s="178" t="str">
        <f>IF(TRIM(upload!$A271)="", "", upload!AX271)</f>
        <v/>
      </c>
      <c r="AY271" s="178" t="str">
        <f>IF(TRIM(upload!$A271)="", "", upload!AY271)</f>
        <v/>
      </c>
      <c r="AZ271" s="178" t="str">
        <f>IF(TRIM(upload!$A271)="", "", upload!AZ271)</f>
        <v/>
      </c>
      <c r="BA271" s="178" t="str">
        <f>IF(TRIM(upload!$A271)="", "", upload!BA271)</f>
        <v/>
      </c>
      <c r="BB271" s="178" t="str">
        <f>IF(TRIM(upload!$A271)="", "", upload!BB271)</f>
        <v/>
      </c>
      <c r="BC271" s="178" t="str">
        <f>IF(TRIM(upload!$A271)="", "", upload!BC271)</f>
        <v/>
      </c>
      <c r="BD271" s="178" t="str">
        <f>IF(TRIM(upload!$A271)="", "", upload!BD271)</f>
        <v/>
      </c>
      <c r="BE271" s="178" t="str">
        <f>IF(TRIM(upload!$A271)="", "", upload!BE271)</f>
        <v/>
      </c>
      <c r="BF271" s="178" t="str">
        <f>IF(TRIM(upload!$A271)="", "", upload!BF271)</f>
        <v/>
      </c>
      <c r="BG271" s="178" t="str">
        <f>IF(TRIM(upload!$A271)="", "", upload!BG271)</f>
        <v/>
      </c>
      <c r="BH271" s="178" t="str">
        <f>IF(TRIM(upload!$A271)="", "", upload!BH271)</f>
        <v/>
      </c>
      <c r="BI271" s="178" t="str">
        <f>IF(TRIM(upload!$A271)="", "", upload!BI271)</f>
        <v/>
      </c>
      <c r="BJ271" s="178" t="str">
        <f>IF(TRIM(upload!$A271)="", "", upload!BJ271)</f>
        <v/>
      </c>
      <c r="BK271" s="178" t="str">
        <f>IF(TRIM(upload!$A271)="", "", upload!BK271)</f>
        <v/>
      </c>
      <c r="BL271" s="178" t="str">
        <f>IF(TRIM(upload!$A271)="", "", upload!BL271)</f>
        <v/>
      </c>
      <c r="BM271" s="178" t="str">
        <f>IF(TRIM(upload!$A271)="", "", upload!BM271)</f>
        <v/>
      </c>
      <c r="BN271" s="178" t="str">
        <f>IF(TRIM(upload!$A271)="", "", upload!BN271)</f>
        <v/>
      </c>
      <c r="BO271" s="178" t="str">
        <f>IF(TRIM(upload!$A271)="", "", upload!BO271)</f>
        <v/>
      </c>
      <c r="BP271" s="178" t="str">
        <f>IF(TRIM(upload!$A271)="", "", upload!BP271)</f>
        <v/>
      </c>
      <c r="BQ271" s="84"/>
      <c r="BR271" s="84">
        <f>IF(upload!$A271&lt;&gt;"", upload!BR271, "")</f>
        <v>0</v>
      </c>
    </row>
    <row r="272" spans="1:70">
      <c r="A272" s="188" t="str">
        <f>IF(upload!$A272&lt;&gt;"", upload!A272, "")</f>
        <v xml:space="preserve">      </v>
      </c>
      <c r="B272" s="178" t="str">
        <f>IF(TRIM(upload!$A272)="", "", upload!B272)</f>
        <v/>
      </c>
      <c r="C272" s="178" t="str">
        <f>IF(TRIM(upload!$A272)="", "", upload!C272)</f>
        <v/>
      </c>
      <c r="D272" s="178" t="str">
        <f>IF(TRIM(upload!$A272)="", "", upload!D272)</f>
        <v/>
      </c>
      <c r="E272" s="178" t="str">
        <f>IF(TRIM(upload!$A272)="", "", upload!E272)</f>
        <v/>
      </c>
      <c r="F272" s="178" t="str">
        <f>IF(TRIM(upload!$A272)="", "", upload!F272)</f>
        <v/>
      </c>
      <c r="G272" s="178" t="str">
        <f>IF(TRIM(upload!$A272)="", "", upload!G272)</f>
        <v/>
      </c>
      <c r="H272" s="178" t="str">
        <f>IF(TRIM(upload!$A272)="", "", upload!H272)</f>
        <v/>
      </c>
      <c r="I272" s="178" t="str">
        <f>IF(TRIM(upload!$A272)="", "", upload!I272)</f>
        <v/>
      </c>
      <c r="J272" s="178" t="str">
        <f>IF(TRIM(upload!$A272)="", "", upload!J272)</f>
        <v/>
      </c>
      <c r="K272" s="178" t="str">
        <f>IF(TRIM(upload!$A272)="", "", upload!K272)</f>
        <v/>
      </c>
      <c r="L272" s="178" t="str">
        <f>IF(TRIM(upload!$A272)="", "", upload!L272)</f>
        <v/>
      </c>
      <c r="M272" s="178" t="str">
        <f>IF(TRIM(upload!$A272)="", "", upload!M272)</f>
        <v/>
      </c>
      <c r="N272" s="178" t="str">
        <f>IF(TRIM(upload!$A272)="", "", upload!N272)</f>
        <v/>
      </c>
      <c r="O272" s="178" t="str">
        <f>IF(TRIM(upload!$A272)="", "", upload!O272)</f>
        <v/>
      </c>
      <c r="P272" s="178" t="str">
        <f>IF(TRIM(upload!$A272)="", "", upload!P272)</f>
        <v/>
      </c>
      <c r="Q272" s="178" t="str">
        <f>IF(TRIM(upload!$A272)="", "", upload!Q272)</f>
        <v/>
      </c>
      <c r="R272" s="178" t="str">
        <f>IF(TRIM(upload!$A272)="", "", upload!R272)</f>
        <v/>
      </c>
      <c r="S272" s="178" t="str">
        <f>IF(TRIM(upload!$A272)="", "", upload!S272)</f>
        <v/>
      </c>
      <c r="T272" s="178" t="str">
        <f>IF(TRIM(upload!$A272)="", "", upload!T272)</f>
        <v/>
      </c>
      <c r="U272" s="178" t="str">
        <f>IF(TRIM(upload!$A272)="", "", upload!U272)</f>
        <v/>
      </c>
      <c r="V272" s="178" t="str">
        <f>IF(TRIM(upload!$A272)="", "", upload!V272)</f>
        <v/>
      </c>
      <c r="W272" s="178" t="str">
        <f>IF(TRIM(upload!$A272)="", "", upload!W272)</f>
        <v/>
      </c>
      <c r="X272" s="178" t="str">
        <f>IF(TRIM(upload!$A272)="", "", upload!X272)</f>
        <v/>
      </c>
      <c r="Y272" s="178" t="str">
        <f>IF(TRIM(upload!$A272)="", "", upload!Y272)</f>
        <v/>
      </c>
      <c r="Z272" s="178" t="str">
        <f>IF(TRIM(upload!$A272)="", "", upload!Z272)</f>
        <v/>
      </c>
      <c r="AA272" s="178" t="str">
        <f>IF(TRIM(upload!$A272)="", "", upload!AA272)</f>
        <v/>
      </c>
      <c r="AB272" s="178" t="str">
        <f>IF(TRIM(upload!$A272)="", "", upload!AB272)</f>
        <v/>
      </c>
      <c r="AC272" s="178" t="str">
        <f>IF(TRIM(upload!$A272)="", "", upload!AC272)</f>
        <v/>
      </c>
      <c r="AD272" s="178" t="str">
        <f>IF(TRIM(upload!$A272)="", "", upload!AD272)</f>
        <v/>
      </c>
      <c r="AE272" s="178" t="str">
        <f>IF(TRIM(upload!$A272)="", "", upload!AE272)</f>
        <v/>
      </c>
      <c r="AF272" s="178" t="str">
        <f>IF(TRIM(upload!$A272)="", "", upload!AF272)</f>
        <v/>
      </c>
      <c r="AG272" s="178" t="str">
        <f>IF(TRIM(upload!$A272)="", "", upload!AG272)</f>
        <v/>
      </c>
      <c r="AH272" s="178" t="str">
        <f>IF(TRIM(upload!$A272)="", "", upload!AH272)</f>
        <v/>
      </c>
      <c r="AI272" s="178" t="str">
        <f>IF(TRIM(upload!$A272)="", "", upload!AI272)</f>
        <v/>
      </c>
      <c r="AJ272" s="178" t="str">
        <f>IF(TRIM(upload!$A272)="", "", upload!AJ272)</f>
        <v/>
      </c>
      <c r="AK272" s="178" t="str">
        <f>IF(TRIM(upload!$A272)="", "", upload!AK272)</f>
        <v/>
      </c>
      <c r="AL272" s="178" t="str">
        <f>IF(TRIM(upload!$A272)="", "", upload!AL272)</f>
        <v/>
      </c>
      <c r="AM272" s="178" t="str">
        <f>IF(TRIM(upload!$A272)="", "", upload!AM272)</f>
        <v/>
      </c>
      <c r="AN272" s="178" t="str">
        <f>IF(TRIM(upload!$A272)="", "", upload!AN272)</f>
        <v/>
      </c>
      <c r="AO272" s="178" t="str">
        <f>IF(TRIM(upload!$A272)="", "", upload!AO272)</f>
        <v/>
      </c>
      <c r="AP272" s="178" t="str">
        <f>IF(TRIM(upload!$A272)="", "", upload!AP272)</f>
        <v/>
      </c>
      <c r="AQ272" s="178" t="str">
        <f>IF(TRIM(upload!$A272)="", "", upload!AQ272)</f>
        <v/>
      </c>
      <c r="AR272" s="178" t="str">
        <f>IF(TRIM(upload!$A272)="", "", upload!AR272)</f>
        <v/>
      </c>
      <c r="AS272" s="178" t="str">
        <f>IF(TRIM(upload!$A272)="", "", upload!AS272)</f>
        <v/>
      </c>
      <c r="AT272" s="178" t="str">
        <f>IF(TRIM(upload!$A272)="", "", upload!AT272)</f>
        <v/>
      </c>
      <c r="AU272" s="178" t="str">
        <f>IF(TRIM(upload!$A272)="", "", upload!AU272)</f>
        <v/>
      </c>
      <c r="AV272" s="178" t="str">
        <f>IF(TRIM(upload!$A272)="", "", upload!AV272)</f>
        <v/>
      </c>
      <c r="AW272" s="178" t="str">
        <f>IF(TRIM(upload!$A272)="", "", upload!AW272)</f>
        <v/>
      </c>
      <c r="AX272" s="178" t="str">
        <f>IF(TRIM(upload!$A272)="", "", upload!AX272)</f>
        <v/>
      </c>
      <c r="AY272" s="178" t="str">
        <f>IF(TRIM(upload!$A272)="", "", upload!AY272)</f>
        <v/>
      </c>
      <c r="AZ272" s="178" t="str">
        <f>IF(TRIM(upload!$A272)="", "", upload!AZ272)</f>
        <v/>
      </c>
      <c r="BA272" s="178" t="str">
        <f>IF(TRIM(upload!$A272)="", "", upload!BA272)</f>
        <v/>
      </c>
      <c r="BB272" s="178" t="str">
        <f>IF(TRIM(upload!$A272)="", "", upload!BB272)</f>
        <v/>
      </c>
      <c r="BC272" s="178" t="str">
        <f>IF(TRIM(upload!$A272)="", "", upload!BC272)</f>
        <v/>
      </c>
      <c r="BD272" s="178" t="str">
        <f>IF(TRIM(upload!$A272)="", "", upload!BD272)</f>
        <v/>
      </c>
      <c r="BE272" s="178" t="str">
        <f>IF(TRIM(upload!$A272)="", "", upload!BE272)</f>
        <v/>
      </c>
      <c r="BF272" s="178" t="str">
        <f>IF(TRIM(upload!$A272)="", "", upload!BF272)</f>
        <v/>
      </c>
      <c r="BG272" s="178" t="str">
        <f>IF(TRIM(upload!$A272)="", "", upload!BG272)</f>
        <v/>
      </c>
      <c r="BH272" s="178" t="str">
        <f>IF(TRIM(upload!$A272)="", "", upload!BH272)</f>
        <v/>
      </c>
      <c r="BI272" s="178" t="str">
        <f>IF(TRIM(upload!$A272)="", "", upload!BI272)</f>
        <v/>
      </c>
      <c r="BJ272" s="178" t="str">
        <f>IF(TRIM(upload!$A272)="", "", upload!BJ272)</f>
        <v/>
      </c>
      <c r="BK272" s="178" t="str">
        <f>IF(TRIM(upload!$A272)="", "", upload!BK272)</f>
        <v/>
      </c>
      <c r="BL272" s="178" t="str">
        <f>IF(TRIM(upload!$A272)="", "", upload!BL272)</f>
        <v/>
      </c>
      <c r="BM272" s="178" t="str">
        <f>IF(TRIM(upload!$A272)="", "", upload!BM272)</f>
        <v/>
      </c>
      <c r="BN272" s="178" t="str">
        <f>IF(TRIM(upload!$A272)="", "", upload!BN272)</f>
        <v/>
      </c>
      <c r="BO272" s="178" t="str">
        <f>IF(TRIM(upload!$A272)="", "", upload!BO272)</f>
        <v/>
      </c>
      <c r="BP272" s="178" t="str">
        <f>IF(TRIM(upload!$A272)="", "", upload!BP272)</f>
        <v/>
      </c>
      <c r="BQ272" s="84"/>
      <c r="BR272" s="84">
        <f>IF(upload!$A272&lt;&gt;"", upload!BR272, "")</f>
        <v>0</v>
      </c>
    </row>
    <row r="273" spans="1:70">
      <c r="A273" s="188" t="str">
        <f>IF(upload!$A273&lt;&gt;"", upload!A273, "")</f>
        <v xml:space="preserve">      </v>
      </c>
      <c r="B273" s="178" t="str">
        <f>IF(TRIM(upload!$A273)="", "", upload!B273)</f>
        <v/>
      </c>
      <c r="C273" s="178" t="str">
        <f>IF(TRIM(upload!$A273)="", "", upload!C273)</f>
        <v/>
      </c>
      <c r="D273" s="178" t="str">
        <f>IF(TRIM(upload!$A273)="", "", upload!D273)</f>
        <v/>
      </c>
      <c r="E273" s="178" t="str">
        <f>IF(TRIM(upload!$A273)="", "", upload!E273)</f>
        <v/>
      </c>
      <c r="F273" s="178" t="str">
        <f>IF(TRIM(upload!$A273)="", "", upload!F273)</f>
        <v/>
      </c>
      <c r="G273" s="178" t="str">
        <f>IF(TRIM(upload!$A273)="", "", upload!G273)</f>
        <v/>
      </c>
      <c r="H273" s="178" t="str">
        <f>IF(TRIM(upload!$A273)="", "", upload!H273)</f>
        <v/>
      </c>
      <c r="I273" s="178" t="str">
        <f>IF(TRIM(upload!$A273)="", "", upload!I273)</f>
        <v/>
      </c>
      <c r="J273" s="178" t="str">
        <f>IF(TRIM(upload!$A273)="", "", upload!J273)</f>
        <v/>
      </c>
      <c r="K273" s="178" t="str">
        <f>IF(TRIM(upload!$A273)="", "", upload!K273)</f>
        <v/>
      </c>
      <c r="L273" s="178" t="str">
        <f>IF(TRIM(upload!$A273)="", "", upload!L273)</f>
        <v/>
      </c>
      <c r="M273" s="178" t="str">
        <f>IF(TRIM(upload!$A273)="", "", upload!M273)</f>
        <v/>
      </c>
      <c r="N273" s="178" t="str">
        <f>IF(TRIM(upload!$A273)="", "", upload!N273)</f>
        <v/>
      </c>
      <c r="O273" s="178" t="str">
        <f>IF(TRIM(upload!$A273)="", "", upload!O273)</f>
        <v/>
      </c>
      <c r="P273" s="178" t="str">
        <f>IF(TRIM(upload!$A273)="", "", upload!P273)</f>
        <v/>
      </c>
      <c r="Q273" s="178" t="str">
        <f>IF(TRIM(upload!$A273)="", "", upload!Q273)</f>
        <v/>
      </c>
      <c r="R273" s="178" t="str">
        <f>IF(TRIM(upload!$A273)="", "", upload!R273)</f>
        <v/>
      </c>
      <c r="S273" s="178" t="str">
        <f>IF(TRIM(upload!$A273)="", "", upload!S273)</f>
        <v/>
      </c>
      <c r="T273" s="178" t="str">
        <f>IF(TRIM(upload!$A273)="", "", upload!T273)</f>
        <v/>
      </c>
      <c r="U273" s="178" t="str">
        <f>IF(TRIM(upload!$A273)="", "", upload!U273)</f>
        <v/>
      </c>
      <c r="V273" s="178" t="str">
        <f>IF(TRIM(upload!$A273)="", "", upload!V273)</f>
        <v/>
      </c>
      <c r="W273" s="178" t="str">
        <f>IF(TRIM(upload!$A273)="", "", upload!W273)</f>
        <v/>
      </c>
      <c r="X273" s="178" t="str">
        <f>IF(TRIM(upload!$A273)="", "", upload!X273)</f>
        <v/>
      </c>
      <c r="Y273" s="178" t="str">
        <f>IF(TRIM(upload!$A273)="", "", upload!Y273)</f>
        <v/>
      </c>
      <c r="Z273" s="178" t="str">
        <f>IF(TRIM(upload!$A273)="", "", upload!Z273)</f>
        <v/>
      </c>
      <c r="AA273" s="178" t="str">
        <f>IF(TRIM(upload!$A273)="", "", upload!AA273)</f>
        <v/>
      </c>
      <c r="AB273" s="178" t="str">
        <f>IF(TRIM(upload!$A273)="", "", upload!AB273)</f>
        <v/>
      </c>
      <c r="AC273" s="178" t="str">
        <f>IF(TRIM(upload!$A273)="", "", upload!AC273)</f>
        <v/>
      </c>
      <c r="AD273" s="178" t="str">
        <f>IF(TRIM(upload!$A273)="", "", upload!AD273)</f>
        <v/>
      </c>
      <c r="AE273" s="178" t="str">
        <f>IF(TRIM(upload!$A273)="", "", upload!AE273)</f>
        <v/>
      </c>
      <c r="AF273" s="178" t="str">
        <f>IF(TRIM(upload!$A273)="", "", upload!AF273)</f>
        <v/>
      </c>
      <c r="AG273" s="178" t="str">
        <f>IF(TRIM(upload!$A273)="", "", upload!AG273)</f>
        <v/>
      </c>
      <c r="AH273" s="178" t="str">
        <f>IF(TRIM(upload!$A273)="", "", upload!AH273)</f>
        <v/>
      </c>
      <c r="AI273" s="178" t="str">
        <f>IF(TRIM(upload!$A273)="", "", upload!AI273)</f>
        <v/>
      </c>
      <c r="AJ273" s="178" t="str">
        <f>IF(TRIM(upload!$A273)="", "", upload!AJ273)</f>
        <v/>
      </c>
      <c r="AK273" s="178" t="str">
        <f>IF(TRIM(upload!$A273)="", "", upload!AK273)</f>
        <v/>
      </c>
      <c r="AL273" s="178" t="str">
        <f>IF(TRIM(upload!$A273)="", "", upload!AL273)</f>
        <v/>
      </c>
      <c r="AM273" s="178" t="str">
        <f>IF(TRIM(upload!$A273)="", "", upload!AM273)</f>
        <v/>
      </c>
      <c r="AN273" s="178" t="str">
        <f>IF(TRIM(upload!$A273)="", "", upload!AN273)</f>
        <v/>
      </c>
      <c r="AO273" s="178" t="str">
        <f>IF(TRIM(upload!$A273)="", "", upload!AO273)</f>
        <v/>
      </c>
      <c r="AP273" s="178" t="str">
        <f>IF(TRIM(upload!$A273)="", "", upload!AP273)</f>
        <v/>
      </c>
      <c r="AQ273" s="178" t="str">
        <f>IF(TRIM(upload!$A273)="", "", upload!AQ273)</f>
        <v/>
      </c>
      <c r="AR273" s="178" t="str">
        <f>IF(TRIM(upload!$A273)="", "", upload!AR273)</f>
        <v/>
      </c>
      <c r="AS273" s="178" t="str">
        <f>IF(TRIM(upload!$A273)="", "", upload!AS273)</f>
        <v/>
      </c>
      <c r="AT273" s="178" t="str">
        <f>IF(TRIM(upload!$A273)="", "", upload!AT273)</f>
        <v/>
      </c>
      <c r="AU273" s="178" t="str">
        <f>IF(TRIM(upload!$A273)="", "", upload!AU273)</f>
        <v/>
      </c>
      <c r="AV273" s="178" t="str">
        <f>IF(TRIM(upload!$A273)="", "", upload!AV273)</f>
        <v/>
      </c>
      <c r="AW273" s="178" t="str">
        <f>IF(TRIM(upload!$A273)="", "", upload!AW273)</f>
        <v/>
      </c>
      <c r="AX273" s="178" t="str">
        <f>IF(TRIM(upload!$A273)="", "", upload!AX273)</f>
        <v/>
      </c>
      <c r="AY273" s="178" t="str">
        <f>IF(TRIM(upload!$A273)="", "", upload!AY273)</f>
        <v/>
      </c>
      <c r="AZ273" s="178" t="str">
        <f>IF(TRIM(upload!$A273)="", "", upload!AZ273)</f>
        <v/>
      </c>
      <c r="BA273" s="178" t="str">
        <f>IF(TRIM(upload!$A273)="", "", upload!BA273)</f>
        <v/>
      </c>
      <c r="BB273" s="178" t="str">
        <f>IF(TRIM(upload!$A273)="", "", upload!BB273)</f>
        <v/>
      </c>
      <c r="BC273" s="178" t="str">
        <f>IF(TRIM(upload!$A273)="", "", upload!BC273)</f>
        <v/>
      </c>
      <c r="BD273" s="178" t="str">
        <f>IF(TRIM(upload!$A273)="", "", upload!BD273)</f>
        <v/>
      </c>
      <c r="BE273" s="178" t="str">
        <f>IF(TRIM(upload!$A273)="", "", upload!BE273)</f>
        <v/>
      </c>
      <c r="BF273" s="178" t="str">
        <f>IF(TRIM(upload!$A273)="", "", upload!BF273)</f>
        <v/>
      </c>
      <c r="BG273" s="178" t="str">
        <f>IF(TRIM(upload!$A273)="", "", upload!BG273)</f>
        <v/>
      </c>
      <c r="BH273" s="178" t="str">
        <f>IF(TRIM(upload!$A273)="", "", upload!BH273)</f>
        <v/>
      </c>
      <c r="BI273" s="178" t="str">
        <f>IF(TRIM(upload!$A273)="", "", upload!BI273)</f>
        <v/>
      </c>
      <c r="BJ273" s="178" t="str">
        <f>IF(TRIM(upload!$A273)="", "", upload!BJ273)</f>
        <v/>
      </c>
      <c r="BK273" s="178" t="str">
        <f>IF(TRIM(upload!$A273)="", "", upload!BK273)</f>
        <v/>
      </c>
      <c r="BL273" s="178" t="str">
        <f>IF(TRIM(upload!$A273)="", "", upload!BL273)</f>
        <v/>
      </c>
      <c r="BM273" s="178" t="str">
        <f>IF(TRIM(upload!$A273)="", "", upload!BM273)</f>
        <v/>
      </c>
      <c r="BN273" s="178" t="str">
        <f>IF(TRIM(upload!$A273)="", "", upload!BN273)</f>
        <v/>
      </c>
      <c r="BO273" s="178" t="str">
        <f>IF(TRIM(upload!$A273)="", "", upload!BO273)</f>
        <v/>
      </c>
      <c r="BP273" s="178" t="str">
        <f>IF(TRIM(upload!$A273)="", "", upload!BP273)</f>
        <v/>
      </c>
      <c r="BQ273" s="84"/>
      <c r="BR273" s="84">
        <f>IF(upload!$A273&lt;&gt;"", upload!BR273, "")</f>
        <v>0</v>
      </c>
    </row>
    <row r="274" spans="1:70">
      <c r="A274" s="188" t="str">
        <f>IF(upload!$A274&lt;&gt;"", upload!A274, "")</f>
        <v xml:space="preserve">      </v>
      </c>
      <c r="B274" s="178" t="str">
        <f>IF(TRIM(upload!$A274)="", "", upload!B274)</f>
        <v/>
      </c>
      <c r="C274" s="178" t="str">
        <f>IF(TRIM(upload!$A274)="", "", upload!C274)</f>
        <v/>
      </c>
      <c r="D274" s="178" t="str">
        <f>IF(TRIM(upload!$A274)="", "", upload!D274)</f>
        <v/>
      </c>
      <c r="E274" s="178" t="str">
        <f>IF(TRIM(upload!$A274)="", "", upload!E274)</f>
        <v/>
      </c>
      <c r="F274" s="178" t="str">
        <f>IF(TRIM(upload!$A274)="", "", upload!F274)</f>
        <v/>
      </c>
      <c r="G274" s="178" t="str">
        <f>IF(TRIM(upload!$A274)="", "", upload!G274)</f>
        <v/>
      </c>
      <c r="H274" s="178" t="str">
        <f>IF(TRIM(upload!$A274)="", "", upload!H274)</f>
        <v/>
      </c>
      <c r="I274" s="178" t="str">
        <f>IF(TRIM(upload!$A274)="", "", upload!I274)</f>
        <v/>
      </c>
      <c r="J274" s="178" t="str">
        <f>IF(TRIM(upload!$A274)="", "", upload!J274)</f>
        <v/>
      </c>
      <c r="K274" s="178" t="str">
        <f>IF(TRIM(upload!$A274)="", "", upload!K274)</f>
        <v/>
      </c>
      <c r="L274" s="178" t="str">
        <f>IF(TRIM(upload!$A274)="", "", upload!L274)</f>
        <v/>
      </c>
      <c r="M274" s="178" t="str">
        <f>IF(TRIM(upload!$A274)="", "", upload!M274)</f>
        <v/>
      </c>
      <c r="N274" s="178" t="str">
        <f>IF(TRIM(upload!$A274)="", "", upload!N274)</f>
        <v/>
      </c>
      <c r="O274" s="178" t="str">
        <f>IF(TRIM(upload!$A274)="", "", upload!O274)</f>
        <v/>
      </c>
      <c r="P274" s="178" t="str">
        <f>IF(TRIM(upload!$A274)="", "", upload!P274)</f>
        <v/>
      </c>
      <c r="Q274" s="178" t="str">
        <f>IF(TRIM(upload!$A274)="", "", upload!Q274)</f>
        <v/>
      </c>
      <c r="R274" s="178" t="str">
        <f>IF(TRIM(upload!$A274)="", "", upload!R274)</f>
        <v/>
      </c>
      <c r="S274" s="178" t="str">
        <f>IF(TRIM(upload!$A274)="", "", upload!S274)</f>
        <v/>
      </c>
      <c r="T274" s="178" t="str">
        <f>IF(TRIM(upload!$A274)="", "", upload!T274)</f>
        <v/>
      </c>
      <c r="U274" s="178" t="str">
        <f>IF(TRIM(upload!$A274)="", "", upload!U274)</f>
        <v/>
      </c>
      <c r="V274" s="178" t="str">
        <f>IF(TRIM(upload!$A274)="", "", upload!V274)</f>
        <v/>
      </c>
      <c r="W274" s="178" t="str">
        <f>IF(TRIM(upload!$A274)="", "", upload!W274)</f>
        <v/>
      </c>
      <c r="X274" s="178" t="str">
        <f>IF(TRIM(upload!$A274)="", "", upload!X274)</f>
        <v/>
      </c>
      <c r="Y274" s="178" t="str">
        <f>IF(TRIM(upload!$A274)="", "", upload!Y274)</f>
        <v/>
      </c>
      <c r="Z274" s="178" t="str">
        <f>IF(TRIM(upload!$A274)="", "", upload!Z274)</f>
        <v/>
      </c>
      <c r="AA274" s="178" t="str">
        <f>IF(TRIM(upload!$A274)="", "", upload!AA274)</f>
        <v/>
      </c>
      <c r="AB274" s="178" t="str">
        <f>IF(TRIM(upload!$A274)="", "", upload!AB274)</f>
        <v/>
      </c>
      <c r="AC274" s="178" t="str">
        <f>IF(TRIM(upload!$A274)="", "", upload!AC274)</f>
        <v/>
      </c>
      <c r="AD274" s="178" t="str">
        <f>IF(TRIM(upload!$A274)="", "", upload!AD274)</f>
        <v/>
      </c>
      <c r="AE274" s="178" t="str">
        <f>IF(TRIM(upload!$A274)="", "", upload!AE274)</f>
        <v/>
      </c>
      <c r="AF274" s="178" t="str">
        <f>IF(TRIM(upload!$A274)="", "", upload!AF274)</f>
        <v/>
      </c>
      <c r="AG274" s="178" t="str">
        <f>IF(TRIM(upload!$A274)="", "", upload!AG274)</f>
        <v/>
      </c>
      <c r="AH274" s="178" t="str">
        <f>IF(TRIM(upload!$A274)="", "", upload!AH274)</f>
        <v/>
      </c>
      <c r="AI274" s="178" t="str">
        <f>IF(TRIM(upload!$A274)="", "", upload!AI274)</f>
        <v/>
      </c>
      <c r="AJ274" s="178" t="str">
        <f>IF(TRIM(upload!$A274)="", "", upload!AJ274)</f>
        <v/>
      </c>
      <c r="AK274" s="178" t="str">
        <f>IF(TRIM(upload!$A274)="", "", upload!AK274)</f>
        <v/>
      </c>
      <c r="AL274" s="178" t="str">
        <f>IF(TRIM(upload!$A274)="", "", upload!AL274)</f>
        <v/>
      </c>
      <c r="AM274" s="178" t="str">
        <f>IF(TRIM(upload!$A274)="", "", upload!AM274)</f>
        <v/>
      </c>
      <c r="AN274" s="178" t="str">
        <f>IF(TRIM(upload!$A274)="", "", upload!AN274)</f>
        <v/>
      </c>
      <c r="AO274" s="178" t="str">
        <f>IF(TRIM(upload!$A274)="", "", upload!AO274)</f>
        <v/>
      </c>
      <c r="AP274" s="178" t="str">
        <f>IF(TRIM(upload!$A274)="", "", upload!AP274)</f>
        <v/>
      </c>
      <c r="AQ274" s="178" t="str">
        <f>IF(TRIM(upload!$A274)="", "", upload!AQ274)</f>
        <v/>
      </c>
      <c r="AR274" s="178" t="str">
        <f>IF(TRIM(upload!$A274)="", "", upload!AR274)</f>
        <v/>
      </c>
      <c r="AS274" s="178" t="str">
        <f>IF(TRIM(upload!$A274)="", "", upload!AS274)</f>
        <v/>
      </c>
      <c r="AT274" s="178" t="str">
        <f>IF(TRIM(upload!$A274)="", "", upload!AT274)</f>
        <v/>
      </c>
      <c r="AU274" s="178" t="str">
        <f>IF(TRIM(upload!$A274)="", "", upload!AU274)</f>
        <v/>
      </c>
      <c r="AV274" s="178" t="str">
        <f>IF(TRIM(upload!$A274)="", "", upload!AV274)</f>
        <v/>
      </c>
      <c r="AW274" s="178" t="str">
        <f>IF(TRIM(upload!$A274)="", "", upload!AW274)</f>
        <v/>
      </c>
      <c r="AX274" s="178" t="str">
        <f>IF(TRIM(upload!$A274)="", "", upload!AX274)</f>
        <v/>
      </c>
      <c r="AY274" s="178" t="str">
        <f>IF(TRIM(upload!$A274)="", "", upload!AY274)</f>
        <v/>
      </c>
      <c r="AZ274" s="178" t="str">
        <f>IF(TRIM(upload!$A274)="", "", upload!AZ274)</f>
        <v/>
      </c>
      <c r="BA274" s="178" t="str">
        <f>IF(TRIM(upload!$A274)="", "", upload!BA274)</f>
        <v/>
      </c>
      <c r="BB274" s="178" t="str">
        <f>IF(TRIM(upload!$A274)="", "", upload!BB274)</f>
        <v/>
      </c>
      <c r="BC274" s="178" t="str">
        <f>IF(TRIM(upload!$A274)="", "", upload!BC274)</f>
        <v/>
      </c>
      <c r="BD274" s="178" t="str">
        <f>IF(TRIM(upload!$A274)="", "", upload!BD274)</f>
        <v/>
      </c>
      <c r="BE274" s="178" t="str">
        <f>IF(TRIM(upload!$A274)="", "", upload!BE274)</f>
        <v/>
      </c>
      <c r="BF274" s="178" t="str">
        <f>IF(TRIM(upload!$A274)="", "", upload!BF274)</f>
        <v/>
      </c>
      <c r="BG274" s="178" t="str">
        <f>IF(TRIM(upload!$A274)="", "", upload!BG274)</f>
        <v/>
      </c>
      <c r="BH274" s="178" t="str">
        <f>IF(TRIM(upload!$A274)="", "", upload!BH274)</f>
        <v/>
      </c>
      <c r="BI274" s="178" t="str">
        <f>IF(TRIM(upload!$A274)="", "", upload!BI274)</f>
        <v/>
      </c>
      <c r="BJ274" s="178" t="str">
        <f>IF(TRIM(upload!$A274)="", "", upload!BJ274)</f>
        <v/>
      </c>
      <c r="BK274" s="178" t="str">
        <f>IF(TRIM(upload!$A274)="", "", upload!BK274)</f>
        <v/>
      </c>
      <c r="BL274" s="178" t="str">
        <f>IF(TRIM(upload!$A274)="", "", upload!BL274)</f>
        <v/>
      </c>
      <c r="BM274" s="178" t="str">
        <f>IF(TRIM(upload!$A274)="", "", upload!BM274)</f>
        <v/>
      </c>
      <c r="BN274" s="178" t="str">
        <f>IF(TRIM(upload!$A274)="", "", upload!BN274)</f>
        <v/>
      </c>
      <c r="BO274" s="178" t="str">
        <f>IF(TRIM(upload!$A274)="", "", upload!BO274)</f>
        <v/>
      </c>
      <c r="BP274" s="178" t="str">
        <f>IF(TRIM(upload!$A274)="", "", upload!BP274)</f>
        <v/>
      </c>
      <c r="BQ274" s="84"/>
      <c r="BR274" s="84">
        <f>IF(upload!$A274&lt;&gt;"", upload!BR274, "")</f>
        <v>0</v>
      </c>
    </row>
    <row r="275" spans="1:70">
      <c r="A275" s="188" t="str">
        <f>IF(upload!$A275&lt;&gt;"", upload!A275, "")</f>
        <v xml:space="preserve">      </v>
      </c>
      <c r="B275" s="178" t="str">
        <f>IF(TRIM(upload!$A275)="", "", upload!B275)</f>
        <v/>
      </c>
      <c r="C275" s="178" t="str">
        <f>IF(TRIM(upload!$A275)="", "", upload!C275)</f>
        <v/>
      </c>
      <c r="D275" s="178" t="str">
        <f>IF(TRIM(upload!$A275)="", "", upload!D275)</f>
        <v/>
      </c>
      <c r="E275" s="178" t="str">
        <f>IF(TRIM(upload!$A275)="", "", upload!E275)</f>
        <v/>
      </c>
      <c r="F275" s="178" t="str">
        <f>IF(TRIM(upload!$A275)="", "", upload!F275)</f>
        <v/>
      </c>
      <c r="G275" s="178" t="str">
        <f>IF(TRIM(upload!$A275)="", "", upload!G275)</f>
        <v/>
      </c>
      <c r="H275" s="178" t="str">
        <f>IF(TRIM(upload!$A275)="", "", upload!H275)</f>
        <v/>
      </c>
      <c r="I275" s="178" t="str">
        <f>IF(TRIM(upload!$A275)="", "", upload!I275)</f>
        <v/>
      </c>
      <c r="J275" s="178" t="str">
        <f>IF(TRIM(upload!$A275)="", "", upload!J275)</f>
        <v/>
      </c>
      <c r="K275" s="178" t="str">
        <f>IF(TRIM(upload!$A275)="", "", upload!K275)</f>
        <v/>
      </c>
      <c r="L275" s="178" t="str">
        <f>IF(TRIM(upload!$A275)="", "", upload!L275)</f>
        <v/>
      </c>
      <c r="M275" s="178" t="str">
        <f>IF(TRIM(upload!$A275)="", "", upload!M275)</f>
        <v/>
      </c>
      <c r="N275" s="178" t="str">
        <f>IF(TRIM(upload!$A275)="", "", upload!N275)</f>
        <v/>
      </c>
      <c r="O275" s="178" t="str">
        <f>IF(TRIM(upload!$A275)="", "", upload!O275)</f>
        <v/>
      </c>
      <c r="P275" s="178" t="str">
        <f>IF(TRIM(upload!$A275)="", "", upload!P275)</f>
        <v/>
      </c>
      <c r="Q275" s="178" t="str">
        <f>IF(TRIM(upload!$A275)="", "", upload!Q275)</f>
        <v/>
      </c>
      <c r="R275" s="178" t="str">
        <f>IF(TRIM(upload!$A275)="", "", upload!R275)</f>
        <v/>
      </c>
      <c r="S275" s="178" t="str">
        <f>IF(TRIM(upload!$A275)="", "", upload!S275)</f>
        <v/>
      </c>
      <c r="T275" s="178" t="str">
        <f>IF(TRIM(upload!$A275)="", "", upload!T275)</f>
        <v/>
      </c>
      <c r="U275" s="178" t="str">
        <f>IF(TRIM(upload!$A275)="", "", upload!U275)</f>
        <v/>
      </c>
      <c r="V275" s="178" t="str">
        <f>IF(TRIM(upload!$A275)="", "", upload!V275)</f>
        <v/>
      </c>
      <c r="W275" s="178" t="str">
        <f>IF(TRIM(upload!$A275)="", "", upload!W275)</f>
        <v/>
      </c>
      <c r="X275" s="178" t="str">
        <f>IF(TRIM(upload!$A275)="", "", upload!X275)</f>
        <v/>
      </c>
      <c r="Y275" s="178" t="str">
        <f>IF(TRIM(upload!$A275)="", "", upload!Y275)</f>
        <v/>
      </c>
      <c r="Z275" s="178" t="str">
        <f>IF(TRIM(upload!$A275)="", "", upload!Z275)</f>
        <v/>
      </c>
      <c r="AA275" s="178" t="str">
        <f>IF(TRIM(upload!$A275)="", "", upload!AA275)</f>
        <v/>
      </c>
      <c r="AB275" s="178" t="str">
        <f>IF(TRIM(upload!$A275)="", "", upload!AB275)</f>
        <v/>
      </c>
      <c r="AC275" s="178" t="str">
        <f>IF(TRIM(upload!$A275)="", "", upload!AC275)</f>
        <v/>
      </c>
      <c r="AD275" s="178" t="str">
        <f>IF(TRIM(upload!$A275)="", "", upload!AD275)</f>
        <v/>
      </c>
      <c r="AE275" s="178" t="str">
        <f>IF(TRIM(upload!$A275)="", "", upload!AE275)</f>
        <v/>
      </c>
      <c r="AF275" s="178" t="str">
        <f>IF(TRIM(upload!$A275)="", "", upload!AF275)</f>
        <v/>
      </c>
      <c r="AG275" s="178" t="str">
        <f>IF(TRIM(upload!$A275)="", "", upload!AG275)</f>
        <v/>
      </c>
      <c r="AH275" s="178" t="str">
        <f>IF(TRIM(upload!$A275)="", "", upload!AH275)</f>
        <v/>
      </c>
      <c r="AI275" s="178" t="str">
        <f>IF(TRIM(upload!$A275)="", "", upload!AI275)</f>
        <v/>
      </c>
      <c r="AJ275" s="178" t="str">
        <f>IF(TRIM(upload!$A275)="", "", upload!AJ275)</f>
        <v/>
      </c>
      <c r="AK275" s="178" t="str">
        <f>IF(TRIM(upload!$A275)="", "", upload!AK275)</f>
        <v/>
      </c>
      <c r="AL275" s="178" t="str">
        <f>IF(TRIM(upload!$A275)="", "", upload!AL275)</f>
        <v/>
      </c>
      <c r="AM275" s="178" t="str">
        <f>IF(TRIM(upload!$A275)="", "", upload!AM275)</f>
        <v/>
      </c>
      <c r="AN275" s="178" t="str">
        <f>IF(TRIM(upload!$A275)="", "", upload!AN275)</f>
        <v/>
      </c>
      <c r="AO275" s="178" t="str">
        <f>IF(TRIM(upload!$A275)="", "", upload!AO275)</f>
        <v/>
      </c>
      <c r="AP275" s="178" t="str">
        <f>IF(TRIM(upload!$A275)="", "", upload!AP275)</f>
        <v/>
      </c>
      <c r="AQ275" s="178" t="str">
        <f>IF(TRIM(upload!$A275)="", "", upload!AQ275)</f>
        <v/>
      </c>
      <c r="AR275" s="178" t="str">
        <f>IF(TRIM(upload!$A275)="", "", upload!AR275)</f>
        <v/>
      </c>
      <c r="AS275" s="178" t="str">
        <f>IF(TRIM(upload!$A275)="", "", upload!AS275)</f>
        <v/>
      </c>
      <c r="AT275" s="178" t="str">
        <f>IF(TRIM(upload!$A275)="", "", upload!AT275)</f>
        <v/>
      </c>
      <c r="AU275" s="178" t="str">
        <f>IF(TRIM(upload!$A275)="", "", upload!AU275)</f>
        <v/>
      </c>
      <c r="AV275" s="178" t="str">
        <f>IF(TRIM(upload!$A275)="", "", upload!AV275)</f>
        <v/>
      </c>
      <c r="AW275" s="178" t="str">
        <f>IF(TRIM(upload!$A275)="", "", upload!AW275)</f>
        <v/>
      </c>
      <c r="AX275" s="178" t="str">
        <f>IF(TRIM(upload!$A275)="", "", upload!AX275)</f>
        <v/>
      </c>
      <c r="AY275" s="178" t="str">
        <f>IF(TRIM(upload!$A275)="", "", upload!AY275)</f>
        <v/>
      </c>
      <c r="AZ275" s="178" t="str">
        <f>IF(TRIM(upload!$A275)="", "", upload!AZ275)</f>
        <v/>
      </c>
      <c r="BA275" s="178" t="str">
        <f>IF(TRIM(upload!$A275)="", "", upload!BA275)</f>
        <v/>
      </c>
      <c r="BB275" s="178" t="str">
        <f>IF(TRIM(upload!$A275)="", "", upload!BB275)</f>
        <v/>
      </c>
      <c r="BC275" s="178" t="str">
        <f>IF(TRIM(upload!$A275)="", "", upload!BC275)</f>
        <v/>
      </c>
      <c r="BD275" s="178" t="str">
        <f>IF(TRIM(upload!$A275)="", "", upload!BD275)</f>
        <v/>
      </c>
      <c r="BE275" s="178" t="str">
        <f>IF(TRIM(upload!$A275)="", "", upload!BE275)</f>
        <v/>
      </c>
      <c r="BF275" s="178" t="str">
        <f>IF(TRIM(upload!$A275)="", "", upload!BF275)</f>
        <v/>
      </c>
      <c r="BG275" s="178" t="str">
        <f>IF(TRIM(upload!$A275)="", "", upload!BG275)</f>
        <v/>
      </c>
      <c r="BH275" s="178" t="str">
        <f>IF(TRIM(upload!$A275)="", "", upload!BH275)</f>
        <v/>
      </c>
      <c r="BI275" s="178" t="str">
        <f>IF(TRIM(upload!$A275)="", "", upload!BI275)</f>
        <v/>
      </c>
      <c r="BJ275" s="178" t="str">
        <f>IF(TRIM(upload!$A275)="", "", upload!BJ275)</f>
        <v/>
      </c>
      <c r="BK275" s="178" t="str">
        <f>IF(TRIM(upload!$A275)="", "", upload!BK275)</f>
        <v/>
      </c>
      <c r="BL275" s="178" t="str">
        <f>IF(TRIM(upload!$A275)="", "", upload!BL275)</f>
        <v/>
      </c>
      <c r="BM275" s="178" t="str">
        <f>IF(TRIM(upload!$A275)="", "", upload!BM275)</f>
        <v/>
      </c>
      <c r="BN275" s="178" t="str">
        <f>IF(TRIM(upload!$A275)="", "", upload!BN275)</f>
        <v/>
      </c>
      <c r="BO275" s="178" t="str">
        <f>IF(TRIM(upload!$A275)="", "", upload!BO275)</f>
        <v/>
      </c>
      <c r="BP275" s="178" t="str">
        <f>IF(TRIM(upload!$A275)="", "", upload!BP275)</f>
        <v/>
      </c>
      <c r="BQ275" s="84"/>
      <c r="BR275" s="84">
        <f>IF(upload!$A275&lt;&gt;"", upload!BR275, "")</f>
        <v>0</v>
      </c>
    </row>
    <row r="276" spans="1:70">
      <c r="A276" s="188" t="str">
        <f>IF(upload!$A276&lt;&gt;"", upload!A276, "")</f>
        <v xml:space="preserve">      </v>
      </c>
      <c r="B276" s="178" t="str">
        <f>IF(TRIM(upload!$A276)="", "", upload!B276)</f>
        <v/>
      </c>
      <c r="C276" s="178" t="str">
        <f>IF(TRIM(upload!$A276)="", "", upload!C276)</f>
        <v/>
      </c>
      <c r="D276" s="178" t="str">
        <f>IF(TRIM(upload!$A276)="", "", upload!D276)</f>
        <v/>
      </c>
      <c r="E276" s="178" t="str">
        <f>IF(TRIM(upload!$A276)="", "", upload!E276)</f>
        <v/>
      </c>
      <c r="F276" s="178" t="str">
        <f>IF(TRIM(upload!$A276)="", "", upload!F276)</f>
        <v/>
      </c>
      <c r="G276" s="178" t="str">
        <f>IF(TRIM(upload!$A276)="", "", upload!G276)</f>
        <v/>
      </c>
      <c r="H276" s="178" t="str">
        <f>IF(TRIM(upload!$A276)="", "", upload!H276)</f>
        <v/>
      </c>
      <c r="I276" s="178" t="str">
        <f>IF(TRIM(upload!$A276)="", "", upload!I276)</f>
        <v/>
      </c>
      <c r="J276" s="178" t="str">
        <f>IF(TRIM(upload!$A276)="", "", upload!J276)</f>
        <v/>
      </c>
      <c r="K276" s="178" t="str">
        <f>IF(TRIM(upload!$A276)="", "", upload!K276)</f>
        <v/>
      </c>
      <c r="L276" s="178" t="str">
        <f>IF(TRIM(upload!$A276)="", "", upload!L276)</f>
        <v/>
      </c>
      <c r="M276" s="178" t="str">
        <f>IF(TRIM(upload!$A276)="", "", upload!M276)</f>
        <v/>
      </c>
      <c r="N276" s="178" t="str">
        <f>IF(TRIM(upload!$A276)="", "", upload!N276)</f>
        <v/>
      </c>
      <c r="O276" s="178" t="str">
        <f>IF(TRIM(upload!$A276)="", "", upload!O276)</f>
        <v/>
      </c>
      <c r="P276" s="178" t="str">
        <f>IF(TRIM(upload!$A276)="", "", upload!P276)</f>
        <v/>
      </c>
      <c r="Q276" s="178" t="str">
        <f>IF(TRIM(upload!$A276)="", "", upload!Q276)</f>
        <v/>
      </c>
      <c r="R276" s="178" t="str">
        <f>IF(TRIM(upload!$A276)="", "", upload!R276)</f>
        <v/>
      </c>
      <c r="S276" s="178" t="str">
        <f>IF(TRIM(upload!$A276)="", "", upload!S276)</f>
        <v/>
      </c>
      <c r="T276" s="178" t="str">
        <f>IF(TRIM(upload!$A276)="", "", upload!T276)</f>
        <v/>
      </c>
      <c r="U276" s="178" t="str">
        <f>IF(TRIM(upload!$A276)="", "", upload!U276)</f>
        <v/>
      </c>
      <c r="V276" s="178" t="str">
        <f>IF(TRIM(upload!$A276)="", "", upload!V276)</f>
        <v/>
      </c>
      <c r="W276" s="178" t="str">
        <f>IF(TRIM(upload!$A276)="", "", upload!W276)</f>
        <v/>
      </c>
      <c r="X276" s="178" t="str">
        <f>IF(TRIM(upload!$A276)="", "", upload!X276)</f>
        <v/>
      </c>
      <c r="Y276" s="178" t="str">
        <f>IF(TRIM(upload!$A276)="", "", upload!Y276)</f>
        <v/>
      </c>
      <c r="Z276" s="178" t="str">
        <f>IF(TRIM(upload!$A276)="", "", upload!Z276)</f>
        <v/>
      </c>
      <c r="AA276" s="178" t="str">
        <f>IF(TRIM(upload!$A276)="", "", upload!AA276)</f>
        <v/>
      </c>
      <c r="AB276" s="178" t="str">
        <f>IF(TRIM(upload!$A276)="", "", upload!AB276)</f>
        <v/>
      </c>
      <c r="AC276" s="178" t="str">
        <f>IF(TRIM(upload!$A276)="", "", upload!AC276)</f>
        <v/>
      </c>
      <c r="AD276" s="178" t="str">
        <f>IF(TRIM(upload!$A276)="", "", upload!AD276)</f>
        <v/>
      </c>
      <c r="AE276" s="178" t="str">
        <f>IF(TRIM(upload!$A276)="", "", upload!AE276)</f>
        <v/>
      </c>
      <c r="AF276" s="178" t="str">
        <f>IF(TRIM(upload!$A276)="", "", upload!AF276)</f>
        <v/>
      </c>
      <c r="AG276" s="178" t="str">
        <f>IF(TRIM(upload!$A276)="", "", upload!AG276)</f>
        <v/>
      </c>
      <c r="AH276" s="178" t="str">
        <f>IF(TRIM(upload!$A276)="", "", upload!AH276)</f>
        <v/>
      </c>
      <c r="AI276" s="178" t="str">
        <f>IF(TRIM(upload!$A276)="", "", upload!AI276)</f>
        <v/>
      </c>
      <c r="AJ276" s="178" t="str">
        <f>IF(TRIM(upload!$A276)="", "", upload!AJ276)</f>
        <v/>
      </c>
      <c r="AK276" s="178" t="str">
        <f>IF(TRIM(upload!$A276)="", "", upload!AK276)</f>
        <v/>
      </c>
      <c r="AL276" s="178" t="str">
        <f>IF(TRIM(upload!$A276)="", "", upload!AL276)</f>
        <v/>
      </c>
      <c r="AM276" s="178" t="str">
        <f>IF(TRIM(upload!$A276)="", "", upload!AM276)</f>
        <v/>
      </c>
      <c r="AN276" s="178" t="str">
        <f>IF(TRIM(upload!$A276)="", "", upload!AN276)</f>
        <v/>
      </c>
      <c r="AO276" s="178" t="str">
        <f>IF(TRIM(upload!$A276)="", "", upload!AO276)</f>
        <v/>
      </c>
      <c r="AP276" s="178" t="str">
        <f>IF(TRIM(upload!$A276)="", "", upload!AP276)</f>
        <v/>
      </c>
      <c r="AQ276" s="178" t="str">
        <f>IF(TRIM(upload!$A276)="", "", upload!AQ276)</f>
        <v/>
      </c>
      <c r="AR276" s="178" t="str">
        <f>IF(TRIM(upload!$A276)="", "", upload!AR276)</f>
        <v/>
      </c>
      <c r="AS276" s="178" t="str">
        <f>IF(TRIM(upload!$A276)="", "", upload!AS276)</f>
        <v/>
      </c>
      <c r="AT276" s="178" t="str">
        <f>IF(TRIM(upload!$A276)="", "", upload!AT276)</f>
        <v/>
      </c>
      <c r="AU276" s="178" t="str">
        <f>IF(TRIM(upload!$A276)="", "", upload!AU276)</f>
        <v/>
      </c>
      <c r="AV276" s="178" t="str">
        <f>IF(TRIM(upload!$A276)="", "", upload!AV276)</f>
        <v/>
      </c>
      <c r="AW276" s="178" t="str">
        <f>IF(TRIM(upload!$A276)="", "", upload!AW276)</f>
        <v/>
      </c>
      <c r="AX276" s="178" t="str">
        <f>IF(TRIM(upload!$A276)="", "", upload!AX276)</f>
        <v/>
      </c>
      <c r="AY276" s="178" t="str">
        <f>IF(TRIM(upload!$A276)="", "", upload!AY276)</f>
        <v/>
      </c>
      <c r="AZ276" s="178" t="str">
        <f>IF(TRIM(upload!$A276)="", "", upload!AZ276)</f>
        <v/>
      </c>
      <c r="BA276" s="178" t="str">
        <f>IF(TRIM(upload!$A276)="", "", upload!BA276)</f>
        <v/>
      </c>
      <c r="BB276" s="178" t="str">
        <f>IF(TRIM(upload!$A276)="", "", upload!BB276)</f>
        <v/>
      </c>
      <c r="BC276" s="178" t="str">
        <f>IF(TRIM(upload!$A276)="", "", upload!BC276)</f>
        <v/>
      </c>
      <c r="BD276" s="178" t="str">
        <f>IF(TRIM(upload!$A276)="", "", upload!BD276)</f>
        <v/>
      </c>
      <c r="BE276" s="178" t="str">
        <f>IF(TRIM(upload!$A276)="", "", upload!BE276)</f>
        <v/>
      </c>
      <c r="BF276" s="178" t="str">
        <f>IF(TRIM(upload!$A276)="", "", upload!BF276)</f>
        <v/>
      </c>
      <c r="BG276" s="178" t="str">
        <f>IF(TRIM(upload!$A276)="", "", upload!BG276)</f>
        <v/>
      </c>
      <c r="BH276" s="178" t="str">
        <f>IF(TRIM(upload!$A276)="", "", upload!BH276)</f>
        <v/>
      </c>
      <c r="BI276" s="178" t="str">
        <f>IF(TRIM(upload!$A276)="", "", upload!BI276)</f>
        <v/>
      </c>
      <c r="BJ276" s="178" t="str">
        <f>IF(TRIM(upload!$A276)="", "", upload!BJ276)</f>
        <v/>
      </c>
      <c r="BK276" s="178" t="str">
        <f>IF(TRIM(upload!$A276)="", "", upload!BK276)</f>
        <v/>
      </c>
      <c r="BL276" s="178" t="str">
        <f>IF(TRIM(upload!$A276)="", "", upload!BL276)</f>
        <v/>
      </c>
      <c r="BM276" s="178" t="str">
        <f>IF(TRIM(upload!$A276)="", "", upload!BM276)</f>
        <v/>
      </c>
      <c r="BN276" s="178" t="str">
        <f>IF(TRIM(upload!$A276)="", "", upload!BN276)</f>
        <v/>
      </c>
      <c r="BO276" s="178" t="str">
        <f>IF(TRIM(upload!$A276)="", "", upload!BO276)</f>
        <v/>
      </c>
      <c r="BP276" s="178" t="str">
        <f>IF(TRIM(upload!$A276)="", "", upload!BP276)</f>
        <v/>
      </c>
      <c r="BQ276" s="84"/>
      <c r="BR276" s="84">
        <f>IF(upload!$A276&lt;&gt;"", upload!BR276, "")</f>
        <v>0</v>
      </c>
    </row>
    <row r="277" spans="1:70">
      <c r="A277" s="188" t="str">
        <f>IF(upload!$A277&lt;&gt;"", upload!A277, "")</f>
        <v xml:space="preserve">      </v>
      </c>
      <c r="B277" s="178" t="str">
        <f>IF(TRIM(upload!$A277)="", "", upload!B277)</f>
        <v/>
      </c>
      <c r="C277" s="178" t="str">
        <f>IF(TRIM(upload!$A277)="", "", upload!C277)</f>
        <v/>
      </c>
      <c r="D277" s="178" t="str">
        <f>IF(TRIM(upload!$A277)="", "", upload!D277)</f>
        <v/>
      </c>
      <c r="E277" s="178" t="str">
        <f>IF(TRIM(upload!$A277)="", "", upload!E277)</f>
        <v/>
      </c>
      <c r="F277" s="178" t="str">
        <f>IF(TRIM(upload!$A277)="", "", upload!F277)</f>
        <v/>
      </c>
      <c r="G277" s="178" t="str">
        <f>IF(TRIM(upload!$A277)="", "", upload!G277)</f>
        <v/>
      </c>
      <c r="H277" s="178" t="str">
        <f>IF(TRIM(upload!$A277)="", "", upload!H277)</f>
        <v/>
      </c>
      <c r="I277" s="178" t="str">
        <f>IF(TRIM(upload!$A277)="", "", upload!I277)</f>
        <v/>
      </c>
      <c r="J277" s="178" t="str">
        <f>IF(TRIM(upload!$A277)="", "", upload!J277)</f>
        <v/>
      </c>
      <c r="K277" s="178" t="str">
        <f>IF(TRIM(upload!$A277)="", "", upload!K277)</f>
        <v/>
      </c>
      <c r="L277" s="178" t="str">
        <f>IF(TRIM(upload!$A277)="", "", upload!L277)</f>
        <v/>
      </c>
      <c r="M277" s="178" t="str">
        <f>IF(TRIM(upload!$A277)="", "", upload!M277)</f>
        <v/>
      </c>
      <c r="N277" s="178" t="str">
        <f>IF(TRIM(upload!$A277)="", "", upload!N277)</f>
        <v/>
      </c>
      <c r="O277" s="178" t="str">
        <f>IF(TRIM(upload!$A277)="", "", upload!O277)</f>
        <v/>
      </c>
      <c r="P277" s="178" t="str">
        <f>IF(TRIM(upload!$A277)="", "", upload!P277)</f>
        <v/>
      </c>
      <c r="Q277" s="178" t="str">
        <f>IF(TRIM(upload!$A277)="", "", upload!Q277)</f>
        <v/>
      </c>
      <c r="R277" s="178" t="str">
        <f>IF(TRIM(upload!$A277)="", "", upload!R277)</f>
        <v/>
      </c>
      <c r="S277" s="178" t="str">
        <f>IF(TRIM(upload!$A277)="", "", upload!S277)</f>
        <v/>
      </c>
      <c r="T277" s="178" t="str">
        <f>IF(TRIM(upload!$A277)="", "", upload!T277)</f>
        <v/>
      </c>
      <c r="U277" s="178" t="str">
        <f>IF(TRIM(upload!$A277)="", "", upload!U277)</f>
        <v/>
      </c>
      <c r="V277" s="178" t="str">
        <f>IF(TRIM(upload!$A277)="", "", upload!V277)</f>
        <v/>
      </c>
      <c r="W277" s="178" t="str">
        <f>IF(TRIM(upload!$A277)="", "", upload!W277)</f>
        <v/>
      </c>
      <c r="X277" s="178" t="str">
        <f>IF(TRIM(upload!$A277)="", "", upload!X277)</f>
        <v/>
      </c>
      <c r="Y277" s="178" t="str">
        <f>IF(TRIM(upload!$A277)="", "", upload!Y277)</f>
        <v/>
      </c>
      <c r="Z277" s="178" t="str">
        <f>IF(TRIM(upload!$A277)="", "", upload!Z277)</f>
        <v/>
      </c>
      <c r="AA277" s="178" t="str">
        <f>IF(TRIM(upload!$A277)="", "", upload!AA277)</f>
        <v/>
      </c>
      <c r="AB277" s="178" t="str">
        <f>IF(TRIM(upload!$A277)="", "", upload!AB277)</f>
        <v/>
      </c>
      <c r="AC277" s="178" t="str">
        <f>IF(TRIM(upload!$A277)="", "", upload!AC277)</f>
        <v/>
      </c>
      <c r="AD277" s="178" t="str">
        <f>IF(TRIM(upload!$A277)="", "", upload!AD277)</f>
        <v/>
      </c>
      <c r="AE277" s="178" t="str">
        <f>IF(TRIM(upload!$A277)="", "", upload!AE277)</f>
        <v/>
      </c>
      <c r="AF277" s="178" t="str">
        <f>IF(TRIM(upload!$A277)="", "", upload!AF277)</f>
        <v/>
      </c>
      <c r="AG277" s="178" t="str">
        <f>IF(TRIM(upload!$A277)="", "", upload!AG277)</f>
        <v/>
      </c>
      <c r="AH277" s="178" t="str">
        <f>IF(TRIM(upload!$A277)="", "", upload!AH277)</f>
        <v/>
      </c>
      <c r="AI277" s="178" t="str">
        <f>IF(TRIM(upload!$A277)="", "", upload!AI277)</f>
        <v/>
      </c>
      <c r="AJ277" s="178" t="str">
        <f>IF(TRIM(upload!$A277)="", "", upload!AJ277)</f>
        <v/>
      </c>
      <c r="AK277" s="178" t="str">
        <f>IF(TRIM(upload!$A277)="", "", upload!AK277)</f>
        <v/>
      </c>
      <c r="AL277" s="178" t="str">
        <f>IF(TRIM(upload!$A277)="", "", upload!AL277)</f>
        <v/>
      </c>
      <c r="AM277" s="178" t="str">
        <f>IF(TRIM(upload!$A277)="", "", upload!AM277)</f>
        <v/>
      </c>
      <c r="AN277" s="178" t="str">
        <f>IF(TRIM(upload!$A277)="", "", upload!AN277)</f>
        <v/>
      </c>
      <c r="AO277" s="178" t="str">
        <f>IF(TRIM(upload!$A277)="", "", upload!AO277)</f>
        <v/>
      </c>
      <c r="AP277" s="178" t="str">
        <f>IF(TRIM(upload!$A277)="", "", upload!AP277)</f>
        <v/>
      </c>
      <c r="AQ277" s="178" t="str">
        <f>IF(TRIM(upload!$A277)="", "", upload!AQ277)</f>
        <v/>
      </c>
      <c r="AR277" s="178" t="str">
        <f>IF(TRIM(upload!$A277)="", "", upload!AR277)</f>
        <v/>
      </c>
      <c r="AS277" s="178" t="str">
        <f>IF(TRIM(upload!$A277)="", "", upload!AS277)</f>
        <v/>
      </c>
      <c r="AT277" s="178" t="str">
        <f>IF(TRIM(upload!$A277)="", "", upload!AT277)</f>
        <v/>
      </c>
      <c r="AU277" s="178" t="str">
        <f>IF(TRIM(upload!$A277)="", "", upload!AU277)</f>
        <v/>
      </c>
      <c r="AV277" s="178" t="str">
        <f>IF(TRIM(upload!$A277)="", "", upload!AV277)</f>
        <v/>
      </c>
      <c r="AW277" s="178" t="str">
        <f>IF(TRIM(upload!$A277)="", "", upload!AW277)</f>
        <v/>
      </c>
      <c r="AX277" s="178" t="str">
        <f>IF(TRIM(upload!$A277)="", "", upload!AX277)</f>
        <v/>
      </c>
      <c r="AY277" s="178" t="str">
        <f>IF(TRIM(upload!$A277)="", "", upload!AY277)</f>
        <v/>
      </c>
      <c r="AZ277" s="178" t="str">
        <f>IF(TRIM(upload!$A277)="", "", upload!AZ277)</f>
        <v/>
      </c>
      <c r="BA277" s="178" t="str">
        <f>IF(TRIM(upload!$A277)="", "", upload!BA277)</f>
        <v/>
      </c>
      <c r="BB277" s="178" t="str">
        <f>IF(TRIM(upload!$A277)="", "", upload!BB277)</f>
        <v/>
      </c>
      <c r="BC277" s="178" t="str">
        <f>IF(TRIM(upload!$A277)="", "", upload!BC277)</f>
        <v/>
      </c>
      <c r="BD277" s="178" t="str">
        <f>IF(TRIM(upload!$A277)="", "", upload!BD277)</f>
        <v/>
      </c>
      <c r="BE277" s="178" t="str">
        <f>IF(TRIM(upload!$A277)="", "", upload!BE277)</f>
        <v/>
      </c>
      <c r="BF277" s="178" t="str">
        <f>IF(TRIM(upload!$A277)="", "", upload!BF277)</f>
        <v/>
      </c>
      <c r="BG277" s="178" t="str">
        <f>IF(TRIM(upload!$A277)="", "", upload!BG277)</f>
        <v/>
      </c>
      <c r="BH277" s="178" t="str">
        <f>IF(TRIM(upload!$A277)="", "", upload!BH277)</f>
        <v/>
      </c>
      <c r="BI277" s="178" t="str">
        <f>IF(TRIM(upload!$A277)="", "", upload!BI277)</f>
        <v/>
      </c>
      <c r="BJ277" s="178" t="str">
        <f>IF(TRIM(upload!$A277)="", "", upload!BJ277)</f>
        <v/>
      </c>
      <c r="BK277" s="178" t="str">
        <f>IF(TRIM(upload!$A277)="", "", upload!BK277)</f>
        <v/>
      </c>
      <c r="BL277" s="178" t="str">
        <f>IF(TRIM(upload!$A277)="", "", upload!BL277)</f>
        <v/>
      </c>
      <c r="BM277" s="178" t="str">
        <f>IF(TRIM(upload!$A277)="", "", upload!BM277)</f>
        <v/>
      </c>
      <c r="BN277" s="178" t="str">
        <f>IF(TRIM(upload!$A277)="", "", upload!BN277)</f>
        <v/>
      </c>
      <c r="BO277" s="178" t="str">
        <f>IF(TRIM(upload!$A277)="", "", upload!BO277)</f>
        <v/>
      </c>
      <c r="BP277" s="178" t="str">
        <f>IF(TRIM(upload!$A277)="", "", upload!BP277)</f>
        <v/>
      </c>
      <c r="BQ277" s="84"/>
      <c r="BR277" s="84">
        <f>IF(upload!$A277&lt;&gt;"", upload!BR277, "")</f>
        <v>0</v>
      </c>
    </row>
    <row r="278" spans="1:70">
      <c r="A278" s="188" t="str">
        <f>IF(upload!$A278&lt;&gt;"", upload!A278, "")</f>
        <v xml:space="preserve">      </v>
      </c>
      <c r="B278" s="178" t="str">
        <f>IF(TRIM(upload!$A278)="", "", upload!B278)</f>
        <v/>
      </c>
      <c r="C278" s="178" t="str">
        <f>IF(TRIM(upload!$A278)="", "", upload!C278)</f>
        <v/>
      </c>
      <c r="D278" s="178" t="str">
        <f>IF(TRIM(upload!$A278)="", "", upload!D278)</f>
        <v/>
      </c>
      <c r="E278" s="178" t="str">
        <f>IF(TRIM(upload!$A278)="", "", upload!E278)</f>
        <v/>
      </c>
      <c r="F278" s="178" t="str">
        <f>IF(TRIM(upload!$A278)="", "", upload!F278)</f>
        <v/>
      </c>
      <c r="G278" s="178" t="str">
        <f>IF(TRIM(upload!$A278)="", "", upload!G278)</f>
        <v/>
      </c>
      <c r="H278" s="178" t="str">
        <f>IF(TRIM(upload!$A278)="", "", upload!H278)</f>
        <v/>
      </c>
      <c r="I278" s="178" t="str">
        <f>IF(TRIM(upload!$A278)="", "", upload!I278)</f>
        <v/>
      </c>
      <c r="J278" s="178" t="str">
        <f>IF(TRIM(upload!$A278)="", "", upload!J278)</f>
        <v/>
      </c>
      <c r="K278" s="178" t="str">
        <f>IF(TRIM(upload!$A278)="", "", upload!K278)</f>
        <v/>
      </c>
      <c r="L278" s="178" t="str">
        <f>IF(TRIM(upload!$A278)="", "", upload!L278)</f>
        <v/>
      </c>
      <c r="M278" s="178" t="str">
        <f>IF(TRIM(upload!$A278)="", "", upload!M278)</f>
        <v/>
      </c>
      <c r="N278" s="178" t="str">
        <f>IF(TRIM(upload!$A278)="", "", upload!N278)</f>
        <v/>
      </c>
      <c r="O278" s="178" t="str">
        <f>IF(TRIM(upload!$A278)="", "", upload!O278)</f>
        <v/>
      </c>
      <c r="P278" s="178" t="str">
        <f>IF(TRIM(upload!$A278)="", "", upload!P278)</f>
        <v/>
      </c>
      <c r="Q278" s="178" t="str">
        <f>IF(TRIM(upload!$A278)="", "", upload!Q278)</f>
        <v/>
      </c>
      <c r="R278" s="178" t="str">
        <f>IF(TRIM(upload!$A278)="", "", upload!R278)</f>
        <v/>
      </c>
      <c r="S278" s="178" t="str">
        <f>IF(TRIM(upload!$A278)="", "", upload!S278)</f>
        <v/>
      </c>
      <c r="T278" s="178" t="str">
        <f>IF(TRIM(upload!$A278)="", "", upload!T278)</f>
        <v/>
      </c>
      <c r="U278" s="178" t="str">
        <f>IF(TRIM(upload!$A278)="", "", upload!U278)</f>
        <v/>
      </c>
      <c r="V278" s="178" t="str">
        <f>IF(TRIM(upload!$A278)="", "", upload!V278)</f>
        <v/>
      </c>
      <c r="W278" s="178" t="str">
        <f>IF(TRIM(upload!$A278)="", "", upload!W278)</f>
        <v/>
      </c>
      <c r="X278" s="178" t="str">
        <f>IF(TRIM(upload!$A278)="", "", upload!X278)</f>
        <v/>
      </c>
      <c r="Y278" s="178" t="str">
        <f>IF(TRIM(upload!$A278)="", "", upload!Y278)</f>
        <v/>
      </c>
      <c r="Z278" s="178" t="str">
        <f>IF(TRIM(upload!$A278)="", "", upload!Z278)</f>
        <v/>
      </c>
      <c r="AA278" s="178" t="str">
        <f>IF(TRIM(upload!$A278)="", "", upload!AA278)</f>
        <v/>
      </c>
      <c r="AB278" s="178" t="str">
        <f>IF(TRIM(upload!$A278)="", "", upload!AB278)</f>
        <v/>
      </c>
      <c r="AC278" s="178" t="str">
        <f>IF(TRIM(upload!$A278)="", "", upload!AC278)</f>
        <v/>
      </c>
      <c r="AD278" s="178" t="str">
        <f>IF(TRIM(upload!$A278)="", "", upload!AD278)</f>
        <v/>
      </c>
      <c r="AE278" s="178" t="str">
        <f>IF(TRIM(upload!$A278)="", "", upload!AE278)</f>
        <v/>
      </c>
      <c r="AF278" s="178" t="str">
        <f>IF(TRIM(upload!$A278)="", "", upload!AF278)</f>
        <v/>
      </c>
      <c r="AG278" s="178" t="str">
        <f>IF(TRIM(upload!$A278)="", "", upload!AG278)</f>
        <v/>
      </c>
      <c r="AH278" s="178" t="str">
        <f>IF(TRIM(upload!$A278)="", "", upload!AH278)</f>
        <v/>
      </c>
      <c r="AI278" s="178" t="str">
        <f>IF(TRIM(upload!$A278)="", "", upload!AI278)</f>
        <v/>
      </c>
      <c r="AJ278" s="178" t="str">
        <f>IF(TRIM(upload!$A278)="", "", upload!AJ278)</f>
        <v/>
      </c>
      <c r="AK278" s="178" t="str">
        <f>IF(TRIM(upload!$A278)="", "", upload!AK278)</f>
        <v/>
      </c>
      <c r="AL278" s="178" t="str">
        <f>IF(TRIM(upload!$A278)="", "", upload!AL278)</f>
        <v/>
      </c>
      <c r="AM278" s="178" t="str">
        <f>IF(TRIM(upload!$A278)="", "", upload!AM278)</f>
        <v/>
      </c>
      <c r="AN278" s="178" t="str">
        <f>IF(TRIM(upload!$A278)="", "", upload!AN278)</f>
        <v/>
      </c>
      <c r="AO278" s="178" t="str">
        <f>IF(TRIM(upload!$A278)="", "", upload!AO278)</f>
        <v/>
      </c>
      <c r="AP278" s="178" t="str">
        <f>IF(TRIM(upload!$A278)="", "", upload!AP278)</f>
        <v/>
      </c>
      <c r="AQ278" s="178" t="str">
        <f>IF(TRIM(upload!$A278)="", "", upload!AQ278)</f>
        <v/>
      </c>
      <c r="AR278" s="178" t="str">
        <f>IF(TRIM(upload!$A278)="", "", upload!AR278)</f>
        <v/>
      </c>
      <c r="AS278" s="178" t="str">
        <f>IF(TRIM(upload!$A278)="", "", upload!AS278)</f>
        <v/>
      </c>
      <c r="AT278" s="178" t="str">
        <f>IF(TRIM(upload!$A278)="", "", upload!AT278)</f>
        <v/>
      </c>
      <c r="AU278" s="178" t="str">
        <f>IF(TRIM(upload!$A278)="", "", upload!AU278)</f>
        <v/>
      </c>
      <c r="AV278" s="178" t="str">
        <f>IF(TRIM(upload!$A278)="", "", upload!AV278)</f>
        <v/>
      </c>
      <c r="AW278" s="178" t="str">
        <f>IF(TRIM(upload!$A278)="", "", upload!AW278)</f>
        <v/>
      </c>
      <c r="AX278" s="178" t="str">
        <f>IF(TRIM(upload!$A278)="", "", upload!AX278)</f>
        <v/>
      </c>
      <c r="AY278" s="178" t="str">
        <f>IF(TRIM(upload!$A278)="", "", upload!AY278)</f>
        <v/>
      </c>
      <c r="AZ278" s="178" t="str">
        <f>IF(TRIM(upload!$A278)="", "", upload!AZ278)</f>
        <v/>
      </c>
      <c r="BA278" s="178" t="str">
        <f>IF(TRIM(upload!$A278)="", "", upload!BA278)</f>
        <v/>
      </c>
      <c r="BB278" s="178" t="str">
        <f>IF(TRIM(upload!$A278)="", "", upload!BB278)</f>
        <v/>
      </c>
      <c r="BC278" s="178" t="str">
        <f>IF(TRIM(upload!$A278)="", "", upload!BC278)</f>
        <v/>
      </c>
      <c r="BD278" s="178" t="str">
        <f>IF(TRIM(upload!$A278)="", "", upload!BD278)</f>
        <v/>
      </c>
      <c r="BE278" s="178" t="str">
        <f>IF(TRIM(upload!$A278)="", "", upload!BE278)</f>
        <v/>
      </c>
      <c r="BF278" s="178" t="str">
        <f>IF(TRIM(upload!$A278)="", "", upload!BF278)</f>
        <v/>
      </c>
      <c r="BG278" s="178" t="str">
        <f>IF(TRIM(upload!$A278)="", "", upload!BG278)</f>
        <v/>
      </c>
      <c r="BH278" s="178" t="str">
        <f>IF(TRIM(upload!$A278)="", "", upload!BH278)</f>
        <v/>
      </c>
      <c r="BI278" s="178" t="str">
        <f>IF(TRIM(upload!$A278)="", "", upload!BI278)</f>
        <v/>
      </c>
      <c r="BJ278" s="178" t="str">
        <f>IF(TRIM(upload!$A278)="", "", upload!BJ278)</f>
        <v/>
      </c>
      <c r="BK278" s="178" t="str">
        <f>IF(TRIM(upload!$A278)="", "", upload!BK278)</f>
        <v/>
      </c>
      <c r="BL278" s="178" t="str">
        <f>IF(TRIM(upload!$A278)="", "", upload!BL278)</f>
        <v/>
      </c>
      <c r="BM278" s="178" t="str">
        <f>IF(TRIM(upload!$A278)="", "", upload!BM278)</f>
        <v/>
      </c>
      <c r="BN278" s="178" t="str">
        <f>IF(TRIM(upload!$A278)="", "", upload!BN278)</f>
        <v/>
      </c>
      <c r="BO278" s="178" t="str">
        <f>IF(TRIM(upload!$A278)="", "", upload!BO278)</f>
        <v/>
      </c>
      <c r="BP278" s="178" t="str">
        <f>IF(TRIM(upload!$A278)="", "", upload!BP278)</f>
        <v/>
      </c>
      <c r="BQ278" s="84"/>
      <c r="BR278" s="84">
        <f>IF(upload!$A278&lt;&gt;"", upload!BR278, "")</f>
        <v>0</v>
      </c>
    </row>
    <row r="279" spans="1:70">
      <c r="A279" s="188" t="str">
        <f>IF(upload!$A279&lt;&gt;"", upload!A279, "")</f>
        <v xml:space="preserve">      </v>
      </c>
      <c r="B279" s="178" t="str">
        <f>IF(TRIM(upload!$A279)="", "", upload!B279)</f>
        <v/>
      </c>
      <c r="C279" s="178" t="str">
        <f>IF(TRIM(upload!$A279)="", "", upload!C279)</f>
        <v/>
      </c>
      <c r="D279" s="178" t="str">
        <f>IF(TRIM(upload!$A279)="", "", upload!D279)</f>
        <v/>
      </c>
      <c r="E279" s="178" t="str">
        <f>IF(TRIM(upload!$A279)="", "", upload!E279)</f>
        <v/>
      </c>
      <c r="F279" s="178" t="str">
        <f>IF(TRIM(upload!$A279)="", "", upload!F279)</f>
        <v/>
      </c>
      <c r="G279" s="178" t="str">
        <f>IF(TRIM(upload!$A279)="", "", upload!G279)</f>
        <v/>
      </c>
      <c r="H279" s="178" t="str">
        <f>IF(TRIM(upload!$A279)="", "", upload!H279)</f>
        <v/>
      </c>
      <c r="I279" s="178" t="str">
        <f>IF(TRIM(upload!$A279)="", "", upload!I279)</f>
        <v/>
      </c>
      <c r="J279" s="178" t="str">
        <f>IF(TRIM(upload!$A279)="", "", upload!J279)</f>
        <v/>
      </c>
      <c r="K279" s="178" t="str">
        <f>IF(TRIM(upload!$A279)="", "", upload!K279)</f>
        <v/>
      </c>
      <c r="L279" s="178" t="str">
        <f>IF(TRIM(upload!$A279)="", "", upload!L279)</f>
        <v/>
      </c>
      <c r="M279" s="178" t="str">
        <f>IF(TRIM(upload!$A279)="", "", upload!M279)</f>
        <v/>
      </c>
      <c r="N279" s="178" t="str">
        <f>IF(TRIM(upload!$A279)="", "", upload!N279)</f>
        <v/>
      </c>
      <c r="O279" s="178" t="str">
        <f>IF(TRIM(upload!$A279)="", "", upload!O279)</f>
        <v/>
      </c>
      <c r="P279" s="178" t="str">
        <f>IF(TRIM(upload!$A279)="", "", upload!P279)</f>
        <v/>
      </c>
      <c r="Q279" s="178" t="str">
        <f>IF(TRIM(upload!$A279)="", "", upload!Q279)</f>
        <v/>
      </c>
      <c r="R279" s="178" t="str">
        <f>IF(TRIM(upload!$A279)="", "", upload!R279)</f>
        <v/>
      </c>
      <c r="S279" s="178" t="str">
        <f>IF(TRIM(upload!$A279)="", "", upload!S279)</f>
        <v/>
      </c>
      <c r="T279" s="178" t="str">
        <f>IF(TRIM(upload!$A279)="", "", upload!T279)</f>
        <v/>
      </c>
      <c r="U279" s="178" t="str">
        <f>IF(TRIM(upload!$A279)="", "", upload!U279)</f>
        <v/>
      </c>
      <c r="V279" s="178" t="str">
        <f>IF(TRIM(upload!$A279)="", "", upload!V279)</f>
        <v/>
      </c>
      <c r="W279" s="178" t="str">
        <f>IF(TRIM(upload!$A279)="", "", upload!W279)</f>
        <v/>
      </c>
      <c r="X279" s="178" t="str">
        <f>IF(TRIM(upload!$A279)="", "", upload!X279)</f>
        <v/>
      </c>
      <c r="Y279" s="178" t="str">
        <f>IF(TRIM(upload!$A279)="", "", upload!Y279)</f>
        <v/>
      </c>
      <c r="Z279" s="178" t="str">
        <f>IF(TRIM(upload!$A279)="", "", upload!Z279)</f>
        <v/>
      </c>
      <c r="AA279" s="178" t="str">
        <f>IF(TRIM(upload!$A279)="", "", upload!AA279)</f>
        <v/>
      </c>
      <c r="AB279" s="178" t="str">
        <f>IF(TRIM(upload!$A279)="", "", upload!AB279)</f>
        <v/>
      </c>
      <c r="AC279" s="178" t="str">
        <f>IF(TRIM(upload!$A279)="", "", upload!AC279)</f>
        <v/>
      </c>
      <c r="AD279" s="178" t="str">
        <f>IF(TRIM(upload!$A279)="", "", upload!AD279)</f>
        <v/>
      </c>
      <c r="AE279" s="178" t="str">
        <f>IF(TRIM(upload!$A279)="", "", upload!AE279)</f>
        <v/>
      </c>
      <c r="AF279" s="178" t="str">
        <f>IF(TRIM(upload!$A279)="", "", upload!AF279)</f>
        <v/>
      </c>
      <c r="AG279" s="178" t="str">
        <f>IF(TRIM(upload!$A279)="", "", upload!AG279)</f>
        <v/>
      </c>
      <c r="AH279" s="178" t="str">
        <f>IF(TRIM(upload!$A279)="", "", upload!AH279)</f>
        <v/>
      </c>
      <c r="AI279" s="178" t="str">
        <f>IF(TRIM(upload!$A279)="", "", upload!AI279)</f>
        <v/>
      </c>
      <c r="AJ279" s="178" t="str">
        <f>IF(TRIM(upload!$A279)="", "", upload!AJ279)</f>
        <v/>
      </c>
      <c r="AK279" s="178" t="str">
        <f>IF(TRIM(upload!$A279)="", "", upload!AK279)</f>
        <v/>
      </c>
      <c r="AL279" s="178" t="str">
        <f>IF(TRIM(upload!$A279)="", "", upload!AL279)</f>
        <v/>
      </c>
      <c r="AM279" s="178" t="str">
        <f>IF(TRIM(upload!$A279)="", "", upload!AM279)</f>
        <v/>
      </c>
      <c r="AN279" s="178" t="str">
        <f>IF(TRIM(upload!$A279)="", "", upload!AN279)</f>
        <v/>
      </c>
      <c r="AO279" s="178" t="str">
        <f>IF(TRIM(upload!$A279)="", "", upload!AO279)</f>
        <v/>
      </c>
      <c r="AP279" s="178" t="str">
        <f>IF(TRIM(upload!$A279)="", "", upload!AP279)</f>
        <v/>
      </c>
      <c r="AQ279" s="178" t="str">
        <f>IF(TRIM(upload!$A279)="", "", upload!AQ279)</f>
        <v/>
      </c>
      <c r="AR279" s="178" t="str">
        <f>IF(TRIM(upload!$A279)="", "", upload!AR279)</f>
        <v/>
      </c>
      <c r="AS279" s="178" t="str">
        <f>IF(TRIM(upload!$A279)="", "", upload!AS279)</f>
        <v/>
      </c>
      <c r="AT279" s="178" t="str">
        <f>IF(TRIM(upload!$A279)="", "", upload!AT279)</f>
        <v/>
      </c>
      <c r="AU279" s="178" t="str">
        <f>IF(TRIM(upload!$A279)="", "", upload!AU279)</f>
        <v/>
      </c>
      <c r="AV279" s="178" t="str">
        <f>IF(TRIM(upload!$A279)="", "", upload!AV279)</f>
        <v/>
      </c>
      <c r="AW279" s="178" t="str">
        <f>IF(TRIM(upload!$A279)="", "", upload!AW279)</f>
        <v/>
      </c>
      <c r="AX279" s="178" t="str">
        <f>IF(TRIM(upload!$A279)="", "", upload!AX279)</f>
        <v/>
      </c>
      <c r="AY279" s="178" t="str">
        <f>IF(TRIM(upload!$A279)="", "", upload!AY279)</f>
        <v/>
      </c>
      <c r="AZ279" s="178" t="str">
        <f>IF(TRIM(upload!$A279)="", "", upload!AZ279)</f>
        <v/>
      </c>
      <c r="BA279" s="178" t="str">
        <f>IF(TRIM(upload!$A279)="", "", upload!BA279)</f>
        <v/>
      </c>
      <c r="BB279" s="178" t="str">
        <f>IF(TRIM(upload!$A279)="", "", upload!BB279)</f>
        <v/>
      </c>
      <c r="BC279" s="178" t="str">
        <f>IF(TRIM(upload!$A279)="", "", upload!BC279)</f>
        <v/>
      </c>
      <c r="BD279" s="178" t="str">
        <f>IF(TRIM(upload!$A279)="", "", upload!BD279)</f>
        <v/>
      </c>
      <c r="BE279" s="178" t="str">
        <f>IF(TRIM(upload!$A279)="", "", upload!BE279)</f>
        <v/>
      </c>
      <c r="BF279" s="178" t="str">
        <f>IF(TRIM(upload!$A279)="", "", upload!BF279)</f>
        <v/>
      </c>
      <c r="BG279" s="178" t="str">
        <f>IF(TRIM(upload!$A279)="", "", upload!BG279)</f>
        <v/>
      </c>
      <c r="BH279" s="178" t="str">
        <f>IF(TRIM(upload!$A279)="", "", upload!BH279)</f>
        <v/>
      </c>
      <c r="BI279" s="178" t="str">
        <f>IF(TRIM(upload!$A279)="", "", upload!BI279)</f>
        <v/>
      </c>
      <c r="BJ279" s="178" t="str">
        <f>IF(TRIM(upload!$A279)="", "", upload!BJ279)</f>
        <v/>
      </c>
      <c r="BK279" s="178" t="str">
        <f>IF(TRIM(upload!$A279)="", "", upload!BK279)</f>
        <v/>
      </c>
      <c r="BL279" s="178" t="str">
        <f>IF(TRIM(upload!$A279)="", "", upload!BL279)</f>
        <v/>
      </c>
      <c r="BM279" s="178" t="str">
        <f>IF(TRIM(upload!$A279)="", "", upload!BM279)</f>
        <v/>
      </c>
      <c r="BN279" s="178" t="str">
        <f>IF(TRIM(upload!$A279)="", "", upload!BN279)</f>
        <v/>
      </c>
      <c r="BO279" s="178" t="str">
        <f>IF(TRIM(upload!$A279)="", "", upload!BO279)</f>
        <v/>
      </c>
      <c r="BP279" s="178" t="str">
        <f>IF(TRIM(upload!$A279)="", "", upload!BP279)</f>
        <v/>
      </c>
      <c r="BQ279" s="84"/>
      <c r="BR279" s="84">
        <f>IF(upload!$A279&lt;&gt;"", upload!BR279, "")</f>
        <v>0</v>
      </c>
    </row>
    <row r="280" spans="1:70">
      <c r="A280" s="188" t="str">
        <f>IF(upload!$A280&lt;&gt;"", upload!A280, "")</f>
        <v xml:space="preserve">      </v>
      </c>
      <c r="B280" s="178" t="str">
        <f>IF(TRIM(upload!$A280)="", "", upload!B280)</f>
        <v/>
      </c>
      <c r="C280" s="178" t="str">
        <f>IF(TRIM(upload!$A280)="", "", upload!C280)</f>
        <v/>
      </c>
      <c r="D280" s="178" t="str">
        <f>IF(TRIM(upload!$A280)="", "", upload!D280)</f>
        <v/>
      </c>
      <c r="E280" s="178" t="str">
        <f>IF(TRIM(upload!$A280)="", "", upload!E280)</f>
        <v/>
      </c>
      <c r="F280" s="178" t="str">
        <f>IF(TRIM(upload!$A280)="", "", upload!F280)</f>
        <v/>
      </c>
      <c r="G280" s="178" t="str">
        <f>IF(TRIM(upload!$A280)="", "", upload!G280)</f>
        <v/>
      </c>
      <c r="H280" s="178" t="str">
        <f>IF(TRIM(upload!$A280)="", "", upload!H280)</f>
        <v/>
      </c>
      <c r="I280" s="178" t="str">
        <f>IF(TRIM(upload!$A280)="", "", upload!I280)</f>
        <v/>
      </c>
      <c r="J280" s="178" t="str">
        <f>IF(TRIM(upload!$A280)="", "", upload!J280)</f>
        <v/>
      </c>
      <c r="K280" s="178" t="str">
        <f>IF(TRIM(upload!$A280)="", "", upload!K280)</f>
        <v/>
      </c>
      <c r="L280" s="178" t="str">
        <f>IF(TRIM(upload!$A280)="", "", upload!L280)</f>
        <v/>
      </c>
      <c r="M280" s="178" t="str">
        <f>IF(TRIM(upload!$A280)="", "", upload!M280)</f>
        <v/>
      </c>
      <c r="N280" s="178" t="str">
        <f>IF(TRIM(upload!$A280)="", "", upload!N280)</f>
        <v/>
      </c>
      <c r="O280" s="178" t="str">
        <f>IF(TRIM(upload!$A280)="", "", upload!O280)</f>
        <v/>
      </c>
      <c r="P280" s="178" t="str">
        <f>IF(TRIM(upload!$A280)="", "", upload!P280)</f>
        <v/>
      </c>
      <c r="Q280" s="178" t="str">
        <f>IF(TRIM(upload!$A280)="", "", upload!Q280)</f>
        <v/>
      </c>
      <c r="R280" s="178" t="str">
        <f>IF(TRIM(upload!$A280)="", "", upload!R280)</f>
        <v/>
      </c>
      <c r="S280" s="178" t="str">
        <f>IF(TRIM(upload!$A280)="", "", upload!S280)</f>
        <v/>
      </c>
      <c r="T280" s="178" t="str">
        <f>IF(TRIM(upload!$A280)="", "", upload!T280)</f>
        <v/>
      </c>
      <c r="U280" s="178" t="str">
        <f>IF(TRIM(upload!$A280)="", "", upload!U280)</f>
        <v/>
      </c>
      <c r="V280" s="178" t="str">
        <f>IF(TRIM(upload!$A280)="", "", upload!V280)</f>
        <v/>
      </c>
      <c r="W280" s="178" t="str">
        <f>IF(TRIM(upload!$A280)="", "", upload!W280)</f>
        <v/>
      </c>
      <c r="X280" s="178" t="str">
        <f>IF(TRIM(upload!$A280)="", "", upload!X280)</f>
        <v/>
      </c>
      <c r="Y280" s="178" t="str">
        <f>IF(TRIM(upload!$A280)="", "", upload!Y280)</f>
        <v/>
      </c>
      <c r="Z280" s="178" t="str">
        <f>IF(TRIM(upload!$A280)="", "", upload!Z280)</f>
        <v/>
      </c>
      <c r="AA280" s="178" t="str">
        <f>IF(TRIM(upload!$A280)="", "", upload!AA280)</f>
        <v/>
      </c>
      <c r="AB280" s="178" t="str">
        <f>IF(TRIM(upload!$A280)="", "", upload!AB280)</f>
        <v/>
      </c>
      <c r="AC280" s="178" t="str">
        <f>IF(TRIM(upload!$A280)="", "", upload!AC280)</f>
        <v/>
      </c>
      <c r="AD280" s="178" t="str">
        <f>IF(TRIM(upload!$A280)="", "", upload!AD280)</f>
        <v/>
      </c>
      <c r="AE280" s="178" t="str">
        <f>IF(TRIM(upload!$A280)="", "", upload!AE280)</f>
        <v/>
      </c>
      <c r="AF280" s="178" t="str">
        <f>IF(TRIM(upload!$A280)="", "", upload!AF280)</f>
        <v/>
      </c>
      <c r="AG280" s="178" t="str">
        <f>IF(TRIM(upload!$A280)="", "", upload!AG280)</f>
        <v/>
      </c>
      <c r="AH280" s="178" t="str">
        <f>IF(TRIM(upload!$A280)="", "", upload!AH280)</f>
        <v/>
      </c>
      <c r="AI280" s="178" t="str">
        <f>IF(TRIM(upload!$A280)="", "", upload!AI280)</f>
        <v/>
      </c>
      <c r="AJ280" s="178" t="str">
        <f>IF(TRIM(upload!$A280)="", "", upload!AJ280)</f>
        <v/>
      </c>
      <c r="AK280" s="178" t="str">
        <f>IF(TRIM(upload!$A280)="", "", upload!AK280)</f>
        <v/>
      </c>
      <c r="AL280" s="178" t="str">
        <f>IF(TRIM(upload!$A280)="", "", upload!AL280)</f>
        <v/>
      </c>
      <c r="AM280" s="178" t="str">
        <f>IF(TRIM(upload!$A280)="", "", upload!AM280)</f>
        <v/>
      </c>
      <c r="AN280" s="178" t="str">
        <f>IF(TRIM(upload!$A280)="", "", upload!AN280)</f>
        <v/>
      </c>
      <c r="AO280" s="178" t="str">
        <f>IF(TRIM(upload!$A280)="", "", upload!AO280)</f>
        <v/>
      </c>
      <c r="AP280" s="178" t="str">
        <f>IF(TRIM(upload!$A280)="", "", upload!AP280)</f>
        <v/>
      </c>
      <c r="AQ280" s="178" t="str">
        <f>IF(TRIM(upload!$A280)="", "", upload!AQ280)</f>
        <v/>
      </c>
      <c r="AR280" s="178" t="str">
        <f>IF(TRIM(upload!$A280)="", "", upload!AR280)</f>
        <v/>
      </c>
      <c r="AS280" s="178" t="str">
        <f>IF(TRIM(upload!$A280)="", "", upload!AS280)</f>
        <v/>
      </c>
      <c r="AT280" s="178" t="str">
        <f>IF(TRIM(upload!$A280)="", "", upload!AT280)</f>
        <v/>
      </c>
      <c r="AU280" s="178" t="str">
        <f>IF(TRIM(upload!$A280)="", "", upload!AU280)</f>
        <v/>
      </c>
      <c r="AV280" s="178" t="str">
        <f>IF(TRIM(upload!$A280)="", "", upload!AV280)</f>
        <v/>
      </c>
      <c r="AW280" s="178" t="str">
        <f>IF(TRIM(upload!$A280)="", "", upload!AW280)</f>
        <v/>
      </c>
      <c r="AX280" s="178" t="str">
        <f>IF(TRIM(upload!$A280)="", "", upload!AX280)</f>
        <v/>
      </c>
      <c r="AY280" s="178" t="str">
        <f>IF(TRIM(upload!$A280)="", "", upload!AY280)</f>
        <v/>
      </c>
      <c r="AZ280" s="178" t="str">
        <f>IF(TRIM(upload!$A280)="", "", upload!AZ280)</f>
        <v/>
      </c>
      <c r="BA280" s="178" t="str">
        <f>IF(TRIM(upload!$A280)="", "", upload!BA280)</f>
        <v/>
      </c>
      <c r="BB280" s="178" t="str">
        <f>IF(TRIM(upload!$A280)="", "", upload!BB280)</f>
        <v/>
      </c>
      <c r="BC280" s="178" t="str">
        <f>IF(TRIM(upload!$A280)="", "", upload!BC280)</f>
        <v/>
      </c>
      <c r="BD280" s="178" t="str">
        <f>IF(TRIM(upload!$A280)="", "", upload!BD280)</f>
        <v/>
      </c>
      <c r="BE280" s="178" t="str">
        <f>IF(TRIM(upload!$A280)="", "", upload!BE280)</f>
        <v/>
      </c>
      <c r="BF280" s="178" t="str">
        <f>IF(TRIM(upload!$A280)="", "", upload!BF280)</f>
        <v/>
      </c>
      <c r="BG280" s="178" t="str">
        <f>IF(TRIM(upload!$A280)="", "", upload!BG280)</f>
        <v/>
      </c>
      <c r="BH280" s="178" t="str">
        <f>IF(TRIM(upload!$A280)="", "", upload!BH280)</f>
        <v/>
      </c>
      <c r="BI280" s="178" t="str">
        <f>IF(TRIM(upload!$A280)="", "", upload!BI280)</f>
        <v/>
      </c>
      <c r="BJ280" s="178" t="str">
        <f>IF(TRIM(upload!$A280)="", "", upload!BJ280)</f>
        <v/>
      </c>
      <c r="BK280" s="178" t="str">
        <f>IF(TRIM(upload!$A280)="", "", upload!BK280)</f>
        <v/>
      </c>
      <c r="BL280" s="178" t="str">
        <f>IF(TRIM(upload!$A280)="", "", upload!BL280)</f>
        <v/>
      </c>
      <c r="BM280" s="178" t="str">
        <f>IF(TRIM(upload!$A280)="", "", upload!BM280)</f>
        <v/>
      </c>
      <c r="BN280" s="178" t="str">
        <f>IF(TRIM(upload!$A280)="", "", upload!BN280)</f>
        <v/>
      </c>
      <c r="BO280" s="178" t="str">
        <f>IF(TRIM(upload!$A280)="", "", upload!BO280)</f>
        <v/>
      </c>
      <c r="BP280" s="178" t="str">
        <f>IF(TRIM(upload!$A280)="", "", upload!BP280)</f>
        <v/>
      </c>
      <c r="BQ280" s="84"/>
      <c r="BR280" s="84">
        <f>IF(upload!$A280&lt;&gt;"", upload!BR280, "")</f>
        <v>0</v>
      </c>
    </row>
    <row r="281" spans="1:70">
      <c r="A281" s="188" t="str">
        <f>IF(upload!$A281&lt;&gt;"", upload!A281, "")</f>
        <v xml:space="preserve">      </v>
      </c>
      <c r="B281" s="178" t="str">
        <f>IF(TRIM(upload!$A281)="", "", upload!B281)</f>
        <v/>
      </c>
      <c r="C281" s="178" t="str">
        <f>IF(TRIM(upload!$A281)="", "", upload!C281)</f>
        <v/>
      </c>
      <c r="D281" s="178" t="str">
        <f>IF(TRIM(upload!$A281)="", "", upload!D281)</f>
        <v/>
      </c>
      <c r="E281" s="178" t="str">
        <f>IF(TRIM(upload!$A281)="", "", upload!E281)</f>
        <v/>
      </c>
      <c r="F281" s="178" t="str">
        <f>IF(TRIM(upload!$A281)="", "", upload!F281)</f>
        <v/>
      </c>
      <c r="G281" s="178" t="str">
        <f>IF(TRIM(upload!$A281)="", "", upload!G281)</f>
        <v/>
      </c>
      <c r="H281" s="178" t="str">
        <f>IF(TRIM(upload!$A281)="", "", upload!H281)</f>
        <v/>
      </c>
      <c r="I281" s="178" t="str">
        <f>IF(TRIM(upload!$A281)="", "", upload!I281)</f>
        <v/>
      </c>
      <c r="J281" s="178" t="str">
        <f>IF(TRIM(upload!$A281)="", "", upload!J281)</f>
        <v/>
      </c>
      <c r="K281" s="178" t="str">
        <f>IF(TRIM(upload!$A281)="", "", upload!K281)</f>
        <v/>
      </c>
      <c r="L281" s="178" t="str">
        <f>IF(TRIM(upload!$A281)="", "", upload!L281)</f>
        <v/>
      </c>
      <c r="M281" s="178" t="str">
        <f>IF(TRIM(upload!$A281)="", "", upload!M281)</f>
        <v/>
      </c>
      <c r="N281" s="178" t="str">
        <f>IF(TRIM(upload!$A281)="", "", upload!N281)</f>
        <v/>
      </c>
      <c r="O281" s="178" t="str">
        <f>IF(TRIM(upload!$A281)="", "", upload!O281)</f>
        <v/>
      </c>
      <c r="P281" s="178" t="str">
        <f>IF(TRIM(upload!$A281)="", "", upload!P281)</f>
        <v/>
      </c>
      <c r="Q281" s="178" t="str">
        <f>IF(TRIM(upload!$A281)="", "", upload!Q281)</f>
        <v/>
      </c>
      <c r="R281" s="178" t="str">
        <f>IF(TRIM(upload!$A281)="", "", upload!R281)</f>
        <v/>
      </c>
      <c r="S281" s="178" t="str">
        <f>IF(TRIM(upload!$A281)="", "", upload!S281)</f>
        <v/>
      </c>
      <c r="T281" s="178" t="str">
        <f>IF(TRIM(upload!$A281)="", "", upload!T281)</f>
        <v/>
      </c>
      <c r="U281" s="178" t="str">
        <f>IF(TRIM(upload!$A281)="", "", upload!U281)</f>
        <v/>
      </c>
      <c r="V281" s="178" t="str">
        <f>IF(TRIM(upload!$A281)="", "", upload!V281)</f>
        <v/>
      </c>
      <c r="W281" s="178" t="str">
        <f>IF(TRIM(upload!$A281)="", "", upload!W281)</f>
        <v/>
      </c>
      <c r="X281" s="178" t="str">
        <f>IF(TRIM(upload!$A281)="", "", upload!X281)</f>
        <v/>
      </c>
      <c r="Y281" s="178" t="str">
        <f>IF(TRIM(upload!$A281)="", "", upload!Y281)</f>
        <v/>
      </c>
      <c r="Z281" s="178" t="str">
        <f>IF(TRIM(upload!$A281)="", "", upload!Z281)</f>
        <v/>
      </c>
      <c r="AA281" s="178" t="str">
        <f>IF(TRIM(upload!$A281)="", "", upload!AA281)</f>
        <v/>
      </c>
      <c r="AB281" s="178" t="str">
        <f>IF(TRIM(upload!$A281)="", "", upload!AB281)</f>
        <v/>
      </c>
      <c r="AC281" s="178" t="str">
        <f>IF(TRIM(upload!$A281)="", "", upload!AC281)</f>
        <v/>
      </c>
      <c r="AD281" s="178" t="str">
        <f>IF(TRIM(upload!$A281)="", "", upload!AD281)</f>
        <v/>
      </c>
      <c r="AE281" s="178" t="str">
        <f>IF(TRIM(upload!$A281)="", "", upload!AE281)</f>
        <v/>
      </c>
      <c r="AF281" s="178" t="str">
        <f>IF(TRIM(upload!$A281)="", "", upload!AF281)</f>
        <v/>
      </c>
      <c r="AG281" s="178" t="str">
        <f>IF(TRIM(upload!$A281)="", "", upload!AG281)</f>
        <v/>
      </c>
      <c r="AH281" s="178" t="str">
        <f>IF(TRIM(upload!$A281)="", "", upload!AH281)</f>
        <v/>
      </c>
      <c r="AI281" s="178" t="str">
        <f>IF(TRIM(upload!$A281)="", "", upload!AI281)</f>
        <v/>
      </c>
      <c r="AJ281" s="178" t="str">
        <f>IF(TRIM(upload!$A281)="", "", upload!AJ281)</f>
        <v/>
      </c>
      <c r="AK281" s="178" t="str">
        <f>IF(TRIM(upload!$A281)="", "", upload!AK281)</f>
        <v/>
      </c>
      <c r="AL281" s="178" t="str">
        <f>IF(TRIM(upload!$A281)="", "", upload!AL281)</f>
        <v/>
      </c>
      <c r="AM281" s="178" t="str">
        <f>IF(TRIM(upload!$A281)="", "", upload!AM281)</f>
        <v/>
      </c>
      <c r="AN281" s="178" t="str">
        <f>IF(TRIM(upload!$A281)="", "", upload!AN281)</f>
        <v/>
      </c>
      <c r="AO281" s="178" t="str">
        <f>IF(TRIM(upload!$A281)="", "", upload!AO281)</f>
        <v/>
      </c>
      <c r="AP281" s="178" t="str">
        <f>IF(TRIM(upload!$A281)="", "", upload!AP281)</f>
        <v/>
      </c>
      <c r="AQ281" s="178" t="str">
        <f>IF(TRIM(upload!$A281)="", "", upload!AQ281)</f>
        <v/>
      </c>
      <c r="AR281" s="178" t="str">
        <f>IF(TRIM(upload!$A281)="", "", upload!AR281)</f>
        <v/>
      </c>
      <c r="AS281" s="178" t="str">
        <f>IF(TRIM(upload!$A281)="", "", upload!AS281)</f>
        <v/>
      </c>
      <c r="AT281" s="178" t="str">
        <f>IF(TRIM(upload!$A281)="", "", upload!AT281)</f>
        <v/>
      </c>
      <c r="AU281" s="178" t="str">
        <f>IF(TRIM(upload!$A281)="", "", upload!AU281)</f>
        <v/>
      </c>
      <c r="AV281" s="178" t="str">
        <f>IF(TRIM(upload!$A281)="", "", upload!AV281)</f>
        <v/>
      </c>
      <c r="AW281" s="178" t="str">
        <f>IF(TRIM(upload!$A281)="", "", upload!AW281)</f>
        <v/>
      </c>
      <c r="AX281" s="178" t="str">
        <f>IF(TRIM(upload!$A281)="", "", upload!AX281)</f>
        <v/>
      </c>
      <c r="AY281" s="178" t="str">
        <f>IF(TRIM(upload!$A281)="", "", upload!AY281)</f>
        <v/>
      </c>
      <c r="AZ281" s="178" t="str">
        <f>IF(TRIM(upload!$A281)="", "", upload!AZ281)</f>
        <v/>
      </c>
      <c r="BA281" s="178" t="str">
        <f>IF(TRIM(upload!$A281)="", "", upload!BA281)</f>
        <v/>
      </c>
      <c r="BB281" s="178" t="str">
        <f>IF(TRIM(upload!$A281)="", "", upload!BB281)</f>
        <v/>
      </c>
      <c r="BC281" s="178" t="str">
        <f>IF(TRIM(upload!$A281)="", "", upload!BC281)</f>
        <v/>
      </c>
      <c r="BD281" s="178" t="str">
        <f>IF(TRIM(upload!$A281)="", "", upload!BD281)</f>
        <v/>
      </c>
      <c r="BE281" s="178" t="str">
        <f>IF(TRIM(upload!$A281)="", "", upload!BE281)</f>
        <v/>
      </c>
      <c r="BF281" s="178" t="str">
        <f>IF(TRIM(upload!$A281)="", "", upload!BF281)</f>
        <v/>
      </c>
      <c r="BG281" s="178" t="str">
        <f>IF(TRIM(upload!$A281)="", "", upload!BG281)</f>
        <v/>
      </c>
      <c r="BH281" s="178" t="str">
        <f>IF(TRIM(upload!$A281)="", "", upload!BH281)</f>
        <v/>
      </c>
      <c r="BI281" s="178" t="str">
        <f>IF(TRIM(upload!$A281)="", "", upload!BI281)</f>
        <v/>
      </c>
      <c r="BJ281" s="178" t="str">
        <f>IF(TRIM(upload!$A281)="", "", upload!BJ281)</f>
        <v/>
      </c>
      <c r="BK281" s="178" t="str">
        <f>IF(TRIM(upload!$A281)="", "", upload!BK281)</f>
        <v/>
      </c>
      <c r="BL281" s="178" t="str">
        <f>IF(TRIM(upload!$A281)="", "", upload!BL281)</f>
        <v/>
      </c>
      <c r="BM281" s="178" t="str">
        <f>IF(TRIM(upload!$A281)="", "", upload!BM281)</f>
        <v/>
      </c>
      <c r="BN281" s="178" t="str">
        <f>IF(TRIM(upload!$A281)="", "", upload!BN281)</f>
        <v/>
      </c>
      <c r="BO281" s="178" t="str">
        <f>IF(TRIM(upload!$A281)="", "", upload!BO281)</f>
        <v/>
      </c>
      <c r="BP281" s="178" t="str">
        <f>IF(TRIM(upload!$A281)="", "", upload!BP281)</f>
        <v/>
      </c>
      <c r="BQ281" s="84"/>
      <c r="BR281" s="84">
        <f>IF(upload!$A281&lt;&gt;"", upload!BR281, "")</f>
        <v>0</v>
      </c>
    </row>
    <row r="282" spans="1:70">
      <c r="A282" s="188" t="str">
        <f>IF(upload!$A282&lt;&gt;"", upload!A282, "")</f>
        <v xml:space="preserve">      </v>
      </c>
      <c r="B282" s="178" t="str">
        <f>IF(TRIM(upload!$A282)="", "", upload!B282)</f>
        <v/>
      </c>
      <c r="C282" s="178" t="str">
        <f>IF(TRIM(upload!$A282)="", "", upload!C282)</f>
        <v/>
      </c>
      <c r="D282" s="178" t="str">
        <f>IF(TRIM(upload!$A282)="", "", upload!D282)</f>
        <v/>
      </c>
      <c r="E282" s="178" t="str">
        <f>IF(TRIM(upload!$A282)="", "", upload!E282)</f>
        <v/>
      </c>
      <c r="F282" s="178" t="str">
        <f>IF(TRIM(upload!$A282)="", "", upload!F282)</f>
        <v/>
      </c>
      <c r="G282" s="178" t="str">
        <f>IF(TRIM(upload!$A282)="", "", upload!G282)</f>
        <v/>
      </c>
      <c r="H282" s="178" t="str">
        <f>IF(TRIM(upload!$A282)="", "", upload!H282)</f>
        <v/>
      </c>
      <c r="I282" s="178" t="str">
        <f>IF(TRIM(upload!$A282)="", "", upload!I282)</f>
        <v/>
      </c>
      <c r="J282" s="178" t="str">
        <f>IF(TRIM(upload!$A282)="", "", upload!J282)</f>
        <v/>
      </c>
      <c r="K282" s="178" t="str">
        <f>IF(TRIM(upload!$A282)="", "", upload!K282)</f>
        <v/>
      </c>
      <c r="L282" s="178" t="str">
        <f>IF(TRIM(upload!$A282)="", "", upload!L282)</f>
        <v/>
      </c>
      <c r="M282" s="178" t="str">
        <f>IF(TRIM(upload!$A282)="", "", upload!M282)</f>
        <v/>
      </c>
      <c r="N282" s="178" t="str">
        <f>IF(TRIM(upload!$A282)="", "", upload!N282)</f>
        <v/>
      </c>
      <c r="O282" s="178" t="str">
        <f>IF(TRIM(upload!$A282)="", "", upload!O282)</f>
        <v/>
      </c>
      <c r="P282" s="178" t="str">
        <f>IF(TRIM(upload!$A282)="", "", upload!P282)</f>
        <v/>
      </c>
      <c r="Q282" s="178" t="str">
        <f>IF(TRIM(upload!$A282)="", "", upload!Q282)</f>
        <v/>
      </c>
      <c r="R282" s="178" t="str">
        <f>IF(TRIM(upload!$A282)="", "", upload!R282)</f>
        <v/>
      </c>
      <c r="S282" s="178" t="str">
        <f>IF(TRIM(upload!$A282)="", "", upload!S282)</f>
        <v/>
      </c>
      <c r="T282" s="178" t="str">
        <f>IF(TRIM(upload!$A282)="", "", upload!T282)</f>
        <v/>
      </c>
      <c r="U282" s="178" t="str">
        <f>IF(TRIM(upload!$A282)="", "", upload!U282)</f>
        <v/>
      </c>
      <c r="V282" s="178" t="str">
        <f>IF(TRIM(upload!$A282)="", "", upload!V282)</f>
        <v/>
      </c>
      <c r="W282" s="178" t="str">
        <f>IF(TRIM(upload!$A282)="", "", upload!W282)</f>
        <v/>
      </c>
      <c r="X282" s="178" t="str">
        <f>IF(TRIM(upload!$A282)="", "", upload!X282)</f>
        <v/>
      </c>
      <c r="Y282" s="178" t="str">
        <f>IF(TRIM(upload!$A282)="", "", upload!Y282)</f>
        <v/>
      </c>
      <c r="Z282" s="178" t="str">
        <f>IF(TRIM(upload!$A282)="", "", upload!Z282)</f>
        <v/>
      </c>
      <c r="AA282" s="178" t="str">
        <f>IF(TRIM(upload!$A282)="", "", upload!AA282)</f>
        <v/>
      </c>
      <c r="AB282" s="178" t="str">
        <f>IF(TRIM(upload!$A282)="", "", upload!AB282)</f>
        <v/>
      </c>
      <c r="AC282" s="178" t="str">
        <f>IF(TRIM(upload!$A282)="", "", upload!AC282)</f>
        <v/>
      </c>
      <c r="AD282" s="178" t="str">
        <f>IF(TRIM(upload!$A282)="", "", upload!AD282)</f>
        <v/>
      </c>
      <c r="AE282" s="178" t="str">
        <f>IF(TRIM(upload!$A282)="", "", upload!AE282)</f>
        <v/>
      </c>
      <c r="AF282" s="178" t="str">
        <f>IF(TRIM(upload!$A282)="", "", upload!AF282)</f>
        <v/>
      </c>
      <c r="AG282" s="178" t="str">
        <f>IF(TRIM(upload!$A282)="", "", upload!AG282)</f>
        <v/>
      </c>
      <c r="AH282" s="178" t="str">
        <f>IF(TRIM(upload!$A282)="", "", upload!AH282)</f>
        <v/>
      </c>
      <c r="AI282" s="178" t="str">
        <f>IF(TRIM(upload!$A282)="", "", upload!AI282)</f>
        <v/>
      </c>
      <c r="AJ282" s="178" t="str">
        <f>IF(TRIM(upload!$A282)="", "", upload!AJ282)</f>
        <v/>
      </c>
      <c r="AK282" s="178" t="str">
        <f>IF(TRIM(upload!$A282)="", "", upload!AK282)</f>
        <v/>
      </c>
      <c r="AL282" s="178" t="str">
        <f>IF(TRIM(upload!$A282)="", "", upload!AL282)</f>
        <v/>
      </c>
      <c r="AM282" s="178" t="str">
        <f>IF(TRIM(upload!$A282)="", "", upload!AM282)</f>
        <v/>
      </c>
      <c r="AN282" s="178" t="str">
        <f>IF(TRIM(upload!$A282)="", "", upload!AN282)</f>
        <v/>
      </c>
      <c r="AO282" s="178" t="str">
        <f>IF(TRIM(upload!$A282)="", "", upload!AO282)</f>
        <v/>
      </c>
      <c r="AP282" s="178" t="str">
        <f>IF(TRIM(upload!$A282)="", "", upload!AP282)</f>
        <v/>
      </c>
      <c r="AQ282" s="178" t="str">
        <f>IF(TRIM(upload!$A282)="", "", upload!AQ282)</f>
        <v/>
      </c>
      <c r="AR282" s="178" t="str">
        <f>IF(TRIM(upload!$A282)="", "", upload!AR282)</f>
        <v/>
      </c>
      <c r="AS282" s="178" t="str">
        <f>IF(TRIM(upload!$A282)="", "", upload!AS282)</f>
        <v/>
      </c>
      <c r="AT282" s="178" t="str">
        <f>IF(TRIM(upload!$A282)="", "", upload!AT282)</f>
        <v/>
      </c>
      <c r="AU282" s="178" t="str">
        <f>IF(TRIM(upload!$A282)="", "", upload!AU282)</f>
        <v/>
      </c>
      <c r="AV282" s="178" t="str">
        <f>IF(TRIM(upload!$A282)="", "", upload!AV282)</f>
        <v/>
      </c>
      <c r="AW282" s="178" t="str">
        <f>IF(TRIM(upload!$A282)="", "", upload!AW282)</f>
        <v/>
      </c>
      <c r="AX282" s="178" t="str">
        <f>IF(TRIM(upload!$A282)="", "", upload!AX282)</f>
        <v/>
      </c>
      <c r="AY282" s="178" t="str">
        <f>IF(TRIM(upload!$A282)="", "", upload!AY282)</f>
        <v/>
      </c>
      <c r="AZ282" s="178" t="str">
        <f>IF(TRIM(upload!$A282)="", "", upload!AZ282)</f>
        <v/>
      </c>
      <c r="BA282" s="178" t="str">
        <f>IF(TRIM(upload!$A282)="", "", upload!BA282)</f>
        <v/>
      </c>
      <c r="BB282" s="178" t="str">
        <f>IF(TRIM(upload!$A282)="", "", upload!BB282)</f>
        <v/>
      </c>
      <c r="BC282" s="178" t="str">
        <f>IF(TRIM(upload!$A282)="", "", upload!BC282)</f>
        <v/>
      </c>
      <c r="BD282" s="178" t="str">
        <f>IF(TRIM(upload!$A282)="", "", upload!BD282)</f>
        <v/>
      </c>
      <c r="BE282" s="178" t="str">
        <f>IF(TRIM(upload!$A282)="", "", upload!BE282)</f>
        <v/>
      </c>
      <c r="BF282" s="178" t="str">
        <f>IF(TRIM(upload!$A282)="", "", upload!BF282)</f>
        <v/>
      </c>
      <c r="BG282" s="178" t="str">
        <f>IF(TRIM(upload!$A282)="", "", upload!BG282)</f>
        <v/>
      </c>
      <c r="BH282" s="178" t="str">
        <f>IF(TRIM(upload!$A282)="", "", upload!BH282)</f>
        <v/>
      </c>
      <c r="BI282" s="178" t="str">
        <f>IF(TRIM(upload!$A282)="", "", upload!BI282)</f>
        <v/>
      </c>
      <c r="BJ282" s="178" t="str">
        <f>IF(TRIM(upload!$A282)="", "", upload!BJ282)</f>
        <v/>
      </c>
      <c r="BK282" s="178" t="str">
        <f>IF(TRIM(upload!$A282)="", "", upload!BK282)</f>
        <v/>
      </c>
      <c r="BL282" s="178" t="str">
        <f>IF(TRIM(upload!$A282)="", "", upload!BL282)</f>
        <v/>
      </c>
      <c r="BM282" s="178" t="str">
        <f>IF(TRIM(upload!$A282)="", "", upload!BM282)</f>
        <v/>
      </c>
      <c r="BN282" s="178" t="str">
        <f>IF(TRIM(upload!$A282)="", "", upload!BN282)</f>
        <v/>
      </c>
      <c r="BO282" s="178" t="str">
        <f>IF(TRIM(upload!$A282)="", "", upload!BO282)</f>
        <v/>
      </c>
      <c r="BP282" s="178" t="str">
        <f>IF(TRIM(upload!$A282)="", "", upload!BP282)</f>
        <v/>
      </c>
      <c r="BQ282" s="84"/>
      <c r="BR282" s="84">
        <f>IF(upload!$A282&lt;&gt;"", upload!BR282, "")</f>
        <v>0</v>
      </c>
    </row>
    <row r="283" spans="1:70">
      <c r="A283" s="188" t="str">
        <f>IF(upload!$A283&lt;&gt;"", upload!A283, "")</f>
        <v xml:space="preserve">      </v>
      </c>
      <c r="B283" s="178" t="str">
        <f>IF(TRIM(upload!$A283)="", "", upload!B283)</f>
        <v/>
      </c>
      <c r="C283" s="178" t="str">
        <f>IF(TRIM(upload!$A283)="", "", upload!C283)</f>
        <v/>
      </c>
      <c r="D283" s="178" t="str">
        <f>IF(TRIM(upload!$A283)="", "", upload!D283)</f>
        <v/>
      </c>
      <c r="E283" s="178" t="str">
        <f>IF(TRIM(upload!$A283)="", "", upload!E283)</f>
        <v/>
      </c>
      <c r="F283" s="178" t="str">
        <f>IF(TRIM(upload!$A283)="", "", upload!F283)</f>
        <v/>
      </c>
      <c r="G283" s="178" t="str">
        <f>IF(TRIM(upload!$A283)="", "", upload!G283)</f>
        <v/>
      </c>
      <c r="H283" s="178" t="str">
        <f>IF(TRIM(upload!$A283)="", "", upload!H283)</f>
        <v/>
      </c>
      <c r="I283" s="178" t="str">
        <f>IF(TRIM(upload!$A283)="", "", upload!I283)</f>
        <v/>
      </c>
      <c r="J283" s="178" t="str">
        <f>IF(TRIM(upload!$A283)="", "", upload!J283)</f>
        <v/>
      </c>
      <c r="K283" s="178" t="str">
        <f>IF(TRIM(upload!$A283)="", "", upload!K283)</f>
        <v/>
      </c>
      <c r="L283" s="178" t="str">
        <f>IF(TRIM(upload!$A283)="", "", upload!L283)</f>
        <v/>
      </c>
      <c r="M283" s="178" t="str">
        <f>IF(TRIM(upload!$A283)="", "", upload!M283)</f>
        <v/>
      </c>
      <c r="N283" s="178" t="str">
        <f>IF(TRIM(upload!$A283)="", "", upload!N283)</f>
        <v/>
      </c>
      <c r="O283" s="178" t="str">
        <f>IF(TRIM(upload!$A283)="", "", upload!O283)</f>
        <v/>
      </c>
      <c r="P283" s="178" t="str">
        <f>IF(TRIM(upload!$A283)="", "", upload!P283)</f>
        <v/>
      </c>
      <c r="Q283" s="178" t="str">
        <f>IF(TRIM(upload!$A283)="", "", upload!Q283)</f>
        <v/>
      </c>
      <c r="R283" s="178" t="str">
        <f>IF(TRIM(upload!$A283)="", "", upload!R283)</f>
        <v/>
      </c>
      <c r="S283" s="178" t="str">
        <f>IF(TRIM(upload!$A283)="", "", upload!S283)</f>
        <v/>
      </c>
      <c r="T283" s="178" t="str">
        <f>IF(TRIM(upload!$A283)="", "", upload!T283)</f>
        <v/>
      </c>
      <c r="U283" s="178" t="str">
        <f>IF(TRIM(upload!$A283)="", "", upload!U283)</f>
        <v/>
      </c>
      <c r="V283" s="178" t="str">
        <f>IF(TRIM(upload!$A283)="", "", upload!V283)</f>
        <v/>
      </c>
      <c r="W283" s="178" t="str">
        <f>IF(TRIM(upload!$A283)="", "", upload!W283)</f>
        <v/>
      </c>
      <c r="X283" s="178" t="str">
        <f>IF(TRIM(upload!$A283)="", "", upload!X283)</f>
        <v/>
      </c>
      <c r="Y283" s="178" t="str">
        <f>IF(TRIM(upload!$A283)="", "", upload!Y283)</f>
        <v/>
      </c>
      <c r="Z283" s="178" t="str">
        <f>IF(TRIM(upload!$A283)="", "", upload!Z283)</f>
        <v/>
      </c>
      <c r="AA283" s="178" t="str">
        <f>IF(TRIM(upload!$A283)="", "", upload!AA283)</f>
        <v/>
      </c>
      <c r="AB283" s="178" t="str">
        <f>IF(TRIM(upload!$A283)="", "", upload!AB283)</f>
        <v/>
      </c>
      <c r="AC283" s="178" t="str">
        <f>IF(TRIM(upload!$A283)="", "", upload!AC283)</f>
        <v/>
      </c>
      <c r="AD283" s="178" t="str">
        <f>IF(TRIM(upload!$A283)="", "", upload!AD283)</f>
        <v/>
      </c>
      <c r="AE283" s="178" t="str">
        <f>IF(TRIM(upload!$A283)="", "", upload!AE283)</f>
        <v/>
      </c>
      <c r="AF283" s="178" t="str">
        <f>IF(TRIM(upload!$A283)="", "", upload!AF283)</f>
        <v/>
      </c>
      <c r="AG283" s="178" t="str">
        <f>IF(TRIM(upload!$A283)="", "", upload!AG283)</f>
        <v/>
      </c>
      <c r="AH283" s="178" t="str">
        <f>IF(TRIM(upload!$A283)="", "", upload!AH283)</f>
        <v/>
      </c>
      <c r="AI283" s="178" t="str">
        <f>IF(TRIM(upload!$A283)="", "", upload!AI283)</f>
        <v/>
      </c>
      <c r="AJ283" s="178" t="str">
        <f>IF(TRIM(upload!$A283)="", "", upload!AJ283)</f>
        <v/>
      </c>
      <c r="AK283" s="178" t="str">
        <f>IF(TRIM(upload!$A283)="", "", upload!AK283)</f>
        <v/>
      </c>
      <c r="AL283" s="178" t="str">
        <f>IF(TRIM(upload!$A283)="", "", upload!AL283)</f>
        <v/>
      </c>
      <c r="AM283" s="178" t="str">
        <f>IF(TRIM(upload!$A283)="", "", upload!AM283)</f>
        <v/>
      </c>
      <c r="AN283" s="178" t="str">
        <f>IF(TRIM(upload!$A283)="", "", upload!AN283)</f>
        <v/>
      </c>
      <c r="AO283" s="178" t="str">
        <f>IF(TRIM(upload!$A283)="", "", upload!AO283)</f>
        <v/>
      </c>
      <c r="AP283" s="178" t="str">
        <f>IF(TRIM(upload!$A283)="", "", upload!AP283)</f>
        <v/>
      </c>
      <c r="AQ283" s="178" t="str">
        <f>IF(TRIM(upload!$A283)="", "", upload!AQ283)</f>
        <v/>
      </c>
      <c r="AR283" s="178" t="str">
        <f>IF(TRIM(upload!$A283)="", "", upload!AR283)</f>
        <v/>
      </c>
      <c r="AS283" s="178" t="str">
        <f>IF(TRIM(upload!$A283)="", "", upload!AS283)</f>
        <v/>
      </c>
      <c r="AT283" s="178" t="str">
        <f>IF(TRIM(upload!$A283)="", "", upload!AT283)</f>
        <v/>
      </c>
      <c r="AU283" s="178" t="str">
        <f>IF(TRIM(upload!$A283)="", "", upload!AU283)</f>
        <v/>
      </c>
      <c r="AV283" s="178" t="str">
        <f>IF(TRIM(upload!$A283)="", "", upload!AV283)</f>
        <v/>
      </c>
      <c r="AW283" s="178" t="str">
        <f>IF(TRIM(upload!$A283)="", "", upload!AW283)</f>
        <v/>
      </c>
      <c r="AX283" s="178" t="str">
        <f>IF(TRIM(upload!$A283)="", "", upload!AX283)</f>
        <v/>
      </c>
      <c r="AY283" s="178" t="str">
        <f>IF(TRIM(upload!$A283)="", "", upload!AY283)</f>
        <v/>
      </c>
      <c r="AZ283" s="178" t="str">
        <f>IF(TRIM(upload!$A283)="", "", upload!AZ283)</f>
        <v/>
      </c>
      <c r="BA283" s="178" t="str">
        <f>IF(TRIM(upload!$A283)="", "", upload!BA283)</f>
        <v/>
      </c>
      <c r="BB283" s="178" t="str">
        <f>IF(TRIM(upload!$A283)="", "", upload!BB283)</f>
        <v/>
      </c>
      <c r="BC283" s="178" t="str">
        <f>IF(TRIM(upload!$A283)="", "", upload!BC283)</f>
        <v/>
      </c>
      <c r="BD283" s="178" t="str">
        <f>IF(TRIM(upload!$A283)="", "", upload!BD283)</f>
        <v/>
      </c>
      <c r="BE283" s="178" t="str">
        <f>IF(TRIM(upload!$A283)="", "", upload!BE283)</f>
        <v/>
      </c>
      <c r="BF283" s="178" t="str">
        <f>IF(TRIM(upload!$A283)="", "", upload!BF283)</f>
        <v/>
      </c>
      <c r="BG283" s="178" t="str">
        <f>IF(TRIM(upload!$A283)="", "", upload!BG283)</f>
        <v/>
      </c>
      <c r="BH283" s="178" t="str">
        <f>IF(TRIM(upload!$A283)="", "", upload!BH283)</f>
        <v/>
      </c>
      <c r="BI283" s="178" t="str">
        <f>IF(TRIM(upload!$A283)="", "", upload!BI283)</f>
        <v/>
      </c>
      <c r="BJ283" s="178" t="str">
        <f>IF(TRIM(upload!$A283)="", "", upload!BJ283)</f>
        <v/>
      </c>
      <c r="BK283" s="178" t="str">
        <f>IF(TRIM(upload!$A283)="", "", upload!BK283)</f>
        <v/>
      </c>
      <c r="BL283" s="178" t="str">
        <f>IF(TRIM(upload!$A283)="", "", upload!BL283)</f>
        <v/>
      </c>
      <c r="BM283" s="178" t="str">
        <f>IF(TRIM(upload!$A283)="", "", upload!BM283)</f>
        <v/>
      </c>
      <c r="BN283" s="178" t="str">
        <f>IF(TRIM(upload!$A283)="", "", upload!BN283)</f>
        <v/>
      </c>
      <c r="BO283" s="178" t="str">
        <f>IF(TRIM(upload!$A283)="", "", upload!BO283)</f>
        <v/>
      </c>
      <c r="BP283" s="178" t="str">
        <f>IF(TRIM(upload!$A283)="", "", upload!BP283)</f>
        <v/>
      </c>
      <c r="BQ283" s="84"/>
      <c r="BR283" s="84">
        <f>IF(upload!$A283&lt;&gt;"", upload!BR283, "")</f>
        <v>0</v>
      </c>
    </row>
    <row r="284" spans="1:70">
      <c r="A284" s="188" t="str">
        <f>IF(upload!$A284&lt;&gt;"", upload!A284, "")</f>
        <v xml:space="preserve">      </v>
      </c>
      <c r="B284" s="178" t="str">
        <f>IF(TRIM(upload!$A284)="", "", upload!B284)</f>
        <v/>
      </c>
      <c r="C284" s="178" t="str">
        <f>IF(TRIM(upload!$A284)="", "", upload!C284)</f>
        <v/>
      </c>
      <c r="D284" s="178" t="str">
        <f>IF(TRIM(upload!$A284)="", "", upload!D284)</f>
        <v/>
      </c>
      <c r="E284" s="178" t="str">
        <f>IF(TRIM(upload!$A284)="", "", upload!E284)</f>
        <v/>
      </c>
      <c r="F284" s="178" t="str">
        <f>IF(TRIM(upload!$A284)="", "", upload!F284)</f>
        <v/>
      </c>
      <c r="G284" s="178" t="str">
        <f>IF(TRIM(upload!$A284)="", "", upload!G284)</f>
        <v/>
      </c>
      <c r="H284" s="178" t="str">
        <f>IF(TRIM(upload!$A284)="", "", upload!H284)</f>
        <v/>
      </c>
      <c r="I284" s="178" t="str">
        <f>IF(TRIM(upload!$A284)="", "", upload!I284)</f>
        <v/>
      </c>
      <c r="J284" s="178" t="str">
        <f>IF(TRIM(upload!$A284)="", "", upload!J284)</f>
        <v/>
      </c>
      <c r="K284" s="178" t="str">
        <f>IF(TRIM(upload!$A284)="", "", upload!K284)</f>
        <v/>
      </c>
      <c r="L284" s="178" t="str">
        <f>IF(TRIM(upload!$A284)="", "", upload!L284)</f>
        <v/>
      </c>
      <c r="M284" s="178" t="str">
        <f>IF(TRIM(upload!$A284)="", "", upload!M284)</f>
        <v/>
      </c>
      <c r="N284" s="178" t="str">
        <f>IF(TRIM(upload!$A284)="", "", upload!N284)</f>
        <v/>
      </c>
      <c r="O284" s="178" t="str">
        <f>IF(TRIM(upload!$A284)="", "", upload!O284)</f>
        <v/>
      </c>
      <c r="P284" s="178" t="str">
        <f>IF(TRIM(upload!$A284)="", "", upload!P284)</f>
        <v/>
      </c>
      <c r="Q284" s="178" t="str">
        <f>IF(TRIM(upload!$A284)="", "", upload!Q284)</f>
        <v/>
      </c>
      <c r="R284" s="178" t="str">
        <f>IF(TRIM(upload!$A284)="", "", upload!R284)</f>
        <v/>
      </c>
      <c r="S284" s="178" t="str">
        <f>IF(TRIM(upload!$A284)="", "", upload!S284)</f>
        <v/>
      </c>
      <c r="T284" s="178" t="str">
        <f>IF(TRIM(upload!$A284)="", "", upload!T284)</f>
        <v/>
      </c>
      <c r="U284" s="178" t="str">
        <f>IF(TRIM(upload!$A284)="", "", upload!U284)</f>
        <v/>
      </c>
      <c r="V284" s="178" t="str">
        <f>IF(TRIM(upload!$A284)="", "", upload!V284)</f>
        <v/>
      </c>
      <c r="W284" s="178" t="str">
        <f>IF(TRIM(upload!$A284)="", "", upload!W284)</f>
        <v/>
      </c>
      <c r="X284" s="178" t="str">
        <f>IF(TRIM(upload!$A284)="", "", upload!X284)</f>
        <v/>
      </c>
      <c r="Y284" s="178" t="str">
        <f>IF(TRIM(upload!$A284)="", "", upload!Y284)</f>
        <v/>
      </c>
      <c r="Z284" s="178" t="str">
        <f>IF(TRIM(upload!$A284)="", "", upload!Z284)</f>
        <v/>
      </c>
      <c r="AA284" s="178" t="str">
        <f>IF(TRIM(upload!$A284)="", "", upload!AA284)</f>
        <v/>
      </c>
      <c r="AB284" s="178" t="str">
        <f>IF(TRIM(upload!$A284)="", "", upload!AB284)</f>
        <v/>
      </c>
      <c r="AC284" s="178" t="str">
        <f>IF(TRIM(upload!$A284)="", "", upload!AC284)</f>
        <v/>
      </c>
      <c r="AD284" s="178" t="str">
        <f>IF(TRIM(upload!$A284)="", "", upload!AD284)</f>
        <v/>
      </c>
      <c r="AE284" s="178" t="str">
        <f>IF(TRIM(upload!$A284)="", "", upload!AE284)</f>
        <v/>
      </c>
      <c r="AF284" s="178" t="str">
        <f>IF(TRIM(upload!$A284)="", "", upload!AF284)</f>
        <v/>
      </c>
      <c r="AG284" s="178" t="str">
        <f>IF(TRIM(upload!$A284)="", "", upload!AG284)</f>
        <v/>
      </c>
      <c r="AH284" s="178" t="str">
        <f>IF(TRIM(upload!$A284)="", "", upload!AH284)</f>
        <v/>
      </c>
      <c r="AI284" s="178" t="str">
        <f>IF(TRIM(upload!$A284)="", "", upload!AI284)</f>
        <v/>
      </c>
      <c r="AJ284" s="178" t="str">
        <f>IF(TRIM(upload!$A284)="", "", upload!AJ284)</f>
        <v/>
      </c>
      <c r="AK284" s="178" t="str">
        <f>IF(TRIM(upload!$A284)="", "", upload!AK284)</f>
        <v/>
      </c>
      <c r="AL284" s="178" t="str">
        <f>IF(TRIM(upload!$A284)="", "", upload!AL284)</f>
        <v/>
      </c>
      <c r="AM284" s="178" t="str">
        <f>IF(TRIM(upload!$A284)="", "", upload!AM284)</f>
        <v/>
      </c>
      <c r="AN284" s="178" t="str">
        <f>IF(TRIM(upload!$A284)="", "", upload!AN284)</f>
        <v/>
      </c>
      <c r="AO284" s="178" t="str">
        <f>IF(TRIM(upload!$A284)="", "", upload!AO284)</f>
        <v/>
      </c>
      <c r="AP284" s="178" t="str">
        <f>IF(TRIM(upload!$A284)="", "", upload!AP284)</f>
        <v/>
      </c>
      <c r="AQ284" s="178" t="str">
        <f>IF(TRIM(upload!$A284)="", "", upload!AQ284)</f>
        <v/>
      </c>
      <c r="AR284" s="178" t="str">
        <f>IF(TRIM(upload!$A284)="", "", upload!AR284)</f>
        <v/>
      </c>
      <c r="AS284" s="178" t="str">
        <f>IF(TRIM(upload!$A284)="", "", upload!AS284)</f>
        <v/>
      </c>
      <c r="AT284" s="178" t="str">
        <f>IF(TRIM(upload!$A284)="", "", upload!AT284)</f>
        <v/>
      </c>
      <c r="AU284" s="178" t="str">
        <f>IF(TRIM(upload!$A284)="", "", upload!AU284)</f>
        <v/>
      </c>
      <c r="AV284" s="178" t="str">
        <f>IF(TRIM(upload!$A284)="", "", upload!AV284)</f>
        <v/>
      </c>
      <c r="AW284" s="178" t="str">
        <f>IF(TRIM(upload!$A284)="", "", upload!AW284)</f>
        <v/>
      </c>
      <c r="AX284" s="178" t="str">
        <f>IF(TRIM(upload!$A284)="", "", upload!AX284)</f>
        <v/>
      </c>
      <c r="AY284" s="178" t="str">
        <f>IF(TRIM(upload!$A284)="", "", upload!AY284)</f>
        <v/>
      </c>
      <c r="AZ284" s="178" t="str">
        <f>IF(TRIM(upload!$A284)="", "", upload!AZ284)</f>
        <v/>
      </c>
      <c r="BA284" s="178" t="str">
        <f>IF(TRIM(upload!$A284)="", "", upload!BA284)</f>
        <v/>
      </c>
      <c r="BB284" s="178" t="str">
        <f>IF(TRIM(upload!$A284)="", "", upload!BB284)</f>
        <v/>
      </c>
      <c r="BC284" s="178" t="str">
        <f>IF(TRIM(upload!$A284)="", "", upload!BC284)</f>
        <v/>
      </c>
      <c r="BD284" s="178" t="str">
        <f>IF(TRIM(upload!$A284)="", "", upload!BD284)</f>
        <v/>
      </c>
      <c r="BE284" s="178" t="str">
        <f>IF(TRIM(upload!$A284)="", "", upload!BE284)</f>
        <v/>
      </c>
      <c r="BF284" s="178" t="str">
        <f>IF(TRIM(upload!$A284)="", "", upload!BF284)</f>
        <v/>
      </c>
      <c r="BG284" s="178" t="str">
        <f>IF(TRIM(upload!$A284)="", "", upload!BG284)</f>
        <v/>
      </c>
      <c r="BH284" s="178" t="str">
        <f>IF(TRIM(upload!$A284)="", "", upload!BH284)</f>
        <v/>
      </c>
      <c r="BI284" s="178" t="str">
        <f>IF(TRIM(upload!$A284)="", "", upload!BI284)</f>
        <v/>
      </c>
      <c r="BJ284" s="178" t="str">
        <f>IF(TRIM(upload!$A284)="", "", upload!BJ284)</f>
        <v/>
      </c>
      <c r="BK284" s="178" t="str">
        <f>IF(TRIM(upload!$A284)="", "", upload!BK284)</f>
        <v/>
      </c>
      <c r="BL284" s="178" t="str">
        <f>IF(TRIM(upload!$A284)="", "", upload!BL284)</f>
        <v/>
      </c>
      <c r="BM284" s="178" t="str">
        <f>IF(TRIM(upload!$A284)="", "", upload!BM284)</f>
        <v/>
      </c>
      <c r="BN284" s="178" t="str">
        <f>IF(TRIM(upload!$A284)="", "", upload!BN284)</f>
        <v/>
      </c>
      <c r="BO284" s="178" t="str">
        <f>IF(TRIM(upload!$A284)="", "", upload!BO284)</f>
        <v/>
      </c>
      <c r="BP284" s="178" t="str">
        <f>IF(TRIM(upload!$A284)="", "", upload!BP284)</f>
        <v/>
      </c>
      <c r="BQ284" s="84"/>
      <c r="BR284" s="84">
        <f>IF(upload!$A284&lt;&gt;"", upload!BR284, "")</f>
        <v>0</v>
      </c>
    </row>
    <row r="285" spans="1:70">
      <c r="A285" s="188" t="str">
        <f>IF(upload!$A285&lt;&gt;"", upload!A285, "")</f>
        <v xml:space="preserve">      </v>
      </c>
      <c r="B285" s="178" t="str">
        <f>IF(TRIM(upload!$A285)="", "", upload!B285)</f>
        <v/>
      </c>
      <c r="C285" s="178" t="str">
        <f>IF(TRIM(upload!$A285)="", "", upload!C285)</f>
        <v/>
      </c>
      <c r="D285" s="178" t="str">
        <f>IF(TRIM(upload!$A285)="", "", upload!D285)</f>
        <v/>
      </c>
      <c r="E285" s="178" t="str">
        <f>IF(TRIM(upload!$A285)="", "", upload!E285)</f>
        <v/>
      </c>
      <c r="F285" s="178" t="str">
        <f>IF(TRIM(upload!$A285)="", "", upload!F285)</f>
        <v/>
      </c>
      <c r="G285" s="178" t="str">
        <f>IF(TRIM(upload!$A285)="", "", upload!G285)</f>
        <v/>
      </c>
      <c r="H285" s="178" t="str">
        <f>IF(TRIM(upload!$A285)="", "", upload!H285)</f>
        <v/>
      </c>
      <c r="I285" s="178" t="str">
        <f>IF(TRIM(upload!$A285)="", "", upload!I285)</f>
        <v/>
      </c>
      <c r="J285" s="178" t="str">
        <f>IF(TRIM(upload!$A285)="", "", upload!J285)</f>
        <v/>
      </c>
      <c r="K285" s="178" t="str">
        <f>IF(TRIM(upload!$A285)="", "", upload!K285)</f>
        <v/>
      </c>
      <c r="L285" s="178" t="str">
        <f>IF(TRIM(upload!$A285)="", "", upload!L285)</f>
        <v/>
      </c>
      <c r="M285" s="178" t="str">
        <f>IF(TRIM(upload!$A285)="", "", upload!M285)</f>
        <v/>
      </c>
      <c r="N285" s="178" t="str">
        <f>IF(TRIM(upload!$A285)="", "", upload!N285)</f>
        <v/>
      </c>
      <c r="O285" s="178" t="str">
        <f>IF(TRIM(upload!$A285)="", "", upload!O285)</f>
        <v/>
      </c>
      <c r="P285" s="178" t="str">
        <f>IF(TRIM(upload!$A285)="", "", upload!P285)</f>
        <v/>
      </c>
      <c r="Q285" s="178" t="str">
        <f>IF(TRIM(upload!$A285)="", "", upload!Q285)</f>
        <v/>
      </c>
      <c r="R285" s="178" t="str">
        <f>IF(TRIM(upload!$A285)="", "", upload!R285)</f>
        <v/>
      </c>
      <c r="S285" s="178" t="str">
        <f>IF(TRIM(upload!$A285)="", "", upload!S285)</f>
        <v/>
      </c>
      <c r="T285" s="178" t="str">
        <f>IF(TRIM(upload!$A285)="", "", upload!T285)</f>
        <v/>
      </c>
      <c r="U285" s="178" t="str">
        <f>IF(TRIM(upload!$A285)="", "", upload!U285)</f>
        <v/>
      </c>
      <c r="V285" s="178" t="str">
        <f>IF(TRIM(upload!$A285)="", "", upload!V285)</f>
        <v/>
      </c>
      <c r="W285" s="178" t="str">
        <f>IF(TRIM(upload!$A285)="", "", upload!W285)</f>
        <v/>
      </c>
      <c r="X285" s="178" t="str">
        <f>IF(TRIM(upload!$A285)="", "", upload!X285)</f>
        <v/>
      </c>
      <c r="Y285" s="178" t="str">
        <f>IF(TRIM(upload!$A285)="", "", upload!Y285)</f>
        <v/>
      </c>
      <c r="Z285" s="178" t="str">
        <f>IF(TRIM(upload!$A285)="", "", upload!Z285)</f>
        <v/>
      </c>
      <c r="AA285" s="178" t="str">
        <f>IF(TRIM(upload!$A285)="", "", upload!AA285)</f>
        <v/>
      </c>
      <c r="AB285" s="178" t="str">
        <f>IF(TRIM(upload!$A285)="", "", upload!AB285)</f>
        <v/>
      </c>
      <c r="AC285" s="178" t="str">
        <f>IF(TRIM(upload!$A285)="", "", upload!AC285)</f>
        <v/>
      </c>
      <c r="AD285" s="178" t="str">
        <f>IF(TRIM(upload!$A285)="", "", upload!AD285)</f>
        <v/>
      </c>
      <c r="AE285" s="178" t="str">
        <f>IF(TRIM(upload!$A285)="", "", upload!AE285)</f>
        <v/>
      </c>
      <c r="AF285" s="178" t="str">
        <f>IF(TRIM(upload!$A285)="", "", upload!AF285)</f>
        <v/>
      </c>
      <c r="AG285" s="178" t="str">
        <f>IF(TRIM(upload!$A285)="", "", upload!AG285)</f>
        <v/>
      </c>
      <c r="AH285" s="178" t="str">
        <f>IF(TRIM(upload!$A285)="", "", upload!AH285)</f>
        <v/>
      </c>
      <c r="AI285" s="178" t="str">
        <f>IF(TRIM(upload!$A285)="", "", upload!AI285)</f>
        <v/>
      </c>
      <c r="AJ285" s="178" t="str">
        <f>IF(TRIM(upload!$A285)="", "", upload!AJ285)</f>
        <v/>
      </c>
      <c r="AK285" s="178" t="str">
        <f>IF(TRIM(upload!$A285)="", "", upload!AK285)</f>
        <v/>
      </c>
      <c r="AL285" s="178" t="str">
        <f>IF(TRIM(upload!$A285)="", "", upload!AL285)</f>
        <v/>
      </c>
      <c r="AM285" s="178" t="str">
        <f>IF(TRIM(upload!$A285)="", "", upload!AM285)</f>
        <v/>
      </c>
      <c r="AN285" s="178" t="str">
        <f>IF(TRIM(upload!$A285)="", "", upload!AN285)</f>
        <v/>
      </c>
      <c r="AO285" s="178" t="str">
        <f>IF(TRIM(upload!$A285)="", "", upload!AO285)</f>
        <v/>
      </c>
      <c r="AP285" s="178" t="str">
        <f>IF(TRIM(upload!$A285)="", "", upload!AP285)</f>
        <v/>
      </c>
      <c r="AQ285" s="178" t="str">
        <f>IF(TRIM(upload!$A285)="", "", upload!AQ285)</f>
        <v/>
      </c>
      <c r="AR285" s="178" t="str">
        <f>IF(TRIM(upload!$A285)="", "", upload!AR285)</f>
        <v/>
      </c>
      <c r="AS285" s="178" t="str">
        <f>IF(TRIM(upload!$A285)="", "", upload!AS285)</f>
        <v/>
      </c>
      <c r="AT285" s="178" t="str">
        <f>IF(TRIM(upload!$A285)="", "", upload!AT285)</f>
        <v/>
      </c>
      <c r="AU285" s="178" t="str">
        <f>IF(TRIM(upload!$A285)="", "", upload!AU285)</f>
        <v/>
      </c>
      <c r="AV285" s="178" t="str">
        <f>IF(TRIM(upload!$A285)="", "", upload!AV285)</f>
        <v/>
      </c>
      <c r="AW285" s="178" t="str">
        <f>IF(TRIM(upload!$A285)="", "", upload!AW285)</f>
        <v/>
      </c>
      <c r="AX285" s="178" t="str">
        <f>IF(TRIM(upload!$A285)="", "", upload!AX285)</f>
        <v/>
      </c>
      <c r="AY285" s="178" t="str">
        <f>IF(TRIM(upload!$A285)="", "", upload!AY285)</f>
        <v/>
      </c>
      <c r="AZ285" s="178" t="str">
        <f>IF(TRIM(upload!$A285)="", "", upload!AZ285)</f>
        <v/>
      </c>
      <c r="BA285" s="178" t="str">
        <f>IF(TRIM(upload!$A285)="", "", upload!BA285)</f>
        <v/>
      </c>
      <c r="BB285" s="178" t="str">
        <f>IF(TRIM(upload!$A285)="", "", upload!BB285)</f>
        <v/>
      </c>
      <c r="BC285" s="178" t="str">
        <f>IF(TRIM(upload!$A285)="", "", upload!BC285)</f>
        <v/>
      </c>
      <c r="BD285" s="178" t="str">
        <f>IF(TRIM(upload!$A285)="", "", upload!BD285)</f>
        <v/>
      </c>
      <c r="BE285" s="178" t="str">
        <f>IF(TRIM(upload!$A285)="", "", upload!BE285)</f>
        <v/>
      </c>
      <c r="BF285" s="178" t="str">
        <f>IF(TRIM(upload!$A285)="", "", upload!BF285)</f>
        <v/>
      </c>
      <c r="BG285" s="178" t="str">
        <f>IF(TRIM(upload!$A285)="", "", upload!BG285)</f>
        <v/>
      </c>
      <c r="BH285" s="178" t="str">
        <f>IF(TRIM(upload!$A285)="", "", upload!BH285)</f>
        <v/>
      </c>
      <c r="BI285" s="178" t="str">
        <f>IF(TRIM(upload!$A285)="", "", upload!BI285)</f>
        <v/>
      </c>
      <c r="BJ285" s="178" t="str">
        <f>IF(TRIM(upload!$A285)="", "", upload!BJ285)</f>
        <v/>
      </c>
      <c r="BK285" s="178" t="str">
        <f>IF(TRIM(upload!$A285)="", "", upload!BK285)</f>
        <v/>
      </c>
      <c r="BL285" s="178" t="str">
        <f>IF(TRIM(upload!$A285)="", "", upload!BL285)</f>
        <v/>
      </c>
      <c r="BM285" s="178" t="str">
        <f>IF(TRIM(upload!$A285)="", "", upload!BM285)</f>
        <v/>
      </c>
      <c r="BN285" s="178" t="str">
        <f>IF(TRIM(upload!$A285)="", "", upload!BN285)</f>
        <v/>
      </c>
      <c r="BO285" s="178" t="str">
        <f>IF(TRIM(upload!$A285)="", "", upload!BO285)</f>
        <v/>
      </c>
      <c r="BP285" s="178" t="str">
        <f>IF(TRIM(upload!$A285)="", "", upload!BP285)</f>
        <v/>
      </c>
      <c r="BQ285" s="84"/>
      <c r="BR285" s="84">
        <f>IF(upload!$A285&lt;&gt;"", upload!BR285, "")</f>
        <v>0</v>
      </c>
    </row>
    <row r="286" spans="1:70">
      <c r="A286" s="188" t="str">
        <f>IF(upload!$A286&lt;&gt;"", upload!A286, "")</f>
        <v xml:space="preserve">      </v>
      </c>
      <c r="B286" s="178" t="str">
        <f>IF(TRIM(upload!$A286)="", "", upload!B286)</f>
        <v/>
      </c>
      <c r="C286" s="178" t="str">
        <f>IF(TRIM(upload!$A286)="", "", upload!C286)</f>
        <v/>
      </c>
      <c r="D286" s="178" t="str">
        <f>IF(TRIM(upload!$A286)="", "", upload!D286)</f>
        <v/>
      </c>
      <c r="E286" s="178" t="str">
        <f>IF(TRIM(upload!$A286)="", "", upload!E286)</f>
        <v/>
      </c>
      <c r="F286" s="178" t="str">
        <f>IF(TRIM(upload!$A286)="", "", upload!F286)</f>
        <v/>
      </c>
      <c r="G286" s="178" t="str">
        <f>IF(TRIM(upload!$A286)="", "", upload!G286)</f>
        <v/>
      </c>
      <c r="H286" s="178" t="str">
        <f>IF(TRIM(upload!$A286)="", "", upload!H286)</f>
        <v/>
      </c>
      <c r="I286" s="178" t="str">
        <f>IF(TRIM(upload!$A286)="", "", upload!I286)</f>
        <v/>
      </c>
      <c r="J286" s="178" t="str">
        <f>IF(TRIM(upload!$A286)="", "", upload!J286)</f>
        <v/>
      </c>
      <c r="K286" s="178" t="str">
        <f>IF(TRIM(upload!$A286)="", "", upload!K286)</f>
        <v/>
      </c>
      <c r="L286" s="178" t="str">
        <f>IF(TRIM(upload!$A286)="", "", upload!L286)</f>
        <v/>
      </c>
      <c r="M286" s="178" t="str">
        <f>IF(TRIM(upload!$A286)="", "", upload!M286)</f>
        <v/>
      </c>
      <c r="N286" s="178" t="str">
        <f>IF(TRIM(upload!$A286)="", "", upload!N286)</f>
        <v/>
      </c>
      <c r="O286" s="178" t="str">
        <f>IF(TRIM(upload!$A286)="", "", upload!O286)</f>
        <v/>
      </c>
      <c r="P286" s="178" t="str">
        <f>IF(TRIM(upload!$A286)="", "", upload!P286)</f>
        <v/>
      </c>
      <c r="Q286" s="178" t="str">
        <f>IF(TRIM(upload!$A286)="", "", upload!Q286)</f>
        <v/>
      </c>
      <c r="R286" s="178" t="str">
        <f>IF(TRIM(upload!$A286)="", "", upload!R286)</f>
        <v/>
      </c>
      <c r="S286" s="178" t="str">
        <f>IF(TRIM(upload!$A286)="", "", upload!S286)</f>
        <v/>
      </c>
      <c r="T286" s="178" t="str">
        <f>IF(TRIM(upload!$A286)="", "", upload!T286)</f>
        <v/>
      </c>
      <c r="U286" s="178" t="str">
        <f>IF(TRIM(upload!$A286)="", "", upload!U286)</f>
        <v/>
      </c>
      <c r="V286" s="178" t="str">
        <f>IF(TRIM(upload!$A286)="", "", upload!V286)</f>
        <v/>
      </c>
      <c r="W286" s="178" t="str">
        <f>IF(TRIM(upload!$A286)="", "", upload!W286)</f>
        <v/>
      </c>
      <c r="X286" s="178" t="str">
        <f>IF(TRIM(upload!$A286)="", "", upload!X286)</f>
        <v/>
      </c>
      <c r="Y286" s="178" t="str">
        <f>IF(TRIM(upload!$A286)="", "", upload!Y286)</f>
        <v/>
      </c>
      <c r="Z286" s="178" t="str">
        <f>IF(TRIM(upload!$A286)="", "", upload!Z286)</f>
        <v/>
      </c>
      <c r="AA286" s="178" t="str">
        <f>IF(TRIM(upload!$A286)="", "", upload!AA286)</f>
        <v/>
      </c>
      <c r="AB286" s="178" t="str">
        <f>IF(TRIM(upload!$A286)="", "", upload!AB286)</f>
        <v/>
      </c>
      <c r="AC286" s="178" t="str">
        <f>IF(TRIM(upload!$A286)="", "", upload!AC286)</f>
        <v/>
      </c>
      <c r="AD286" s="178" t="str">
        <f>IF(TRIM(upload!$A286)="", "", upload!AD286)</f>
        <v/>
      </c>
      <c r="AE286" s="178" t="str">
        <f>IF(TRIM(upload!$A286)="", "", upload!AE286)</f>
        <v/>
      </c>
      <c r="AF286" s="178" t="str">
        <f>IF(TRIM(upload!$A286)="", "", upload!AF286)</f>
        <v/>
      </c>
      <c r="AG286" s="178" t="str">
        <f>IF(TRIM(upload!$A286)="", "", upload!AG286)</f>
        <v/>
      </c>
      <c r="AH286" s="178" t="str">
        <f>IF(TRIM(upload!$A286)="", "", upload!AH286)</f>
        <v/>
      </c>
      <c r="AI286" s="178" t="str">
        <f>IF(TRIM(upload!$A286)="", "", upload!AI286)</f>
        <v/>
      </c>
      <c r="AJ286" s="178" t="str">
        <f>IF(TRIM(upload!$A286)="", "", upload!AJ286)</f>
        <v/>
      </c>
      <c r="AK286" s="178" t="str">
        <f>IF(TRIM(upload!$A286)="", "", upload!AK286)</f>
        <v/>
      </c>
      <c r="AL286" s="178" t="str">
        <f>IF(TRIM(upload!$A286)="", "", upload!AL286)</f>
        <v/>
      </c>
      <c r="AM286" s="178" t="str">
        <f>IF(TRIM(upload!$A286)="", "", upload!AM286)</f>
        <v/>
      </c>
      <c r="AN286" s="178" t="str">
        <f>IF(TRIM(upload!$A286)="", "", upload!AN286)</f>
        <v/>
      </c>
      <c r="AO286" s="178" t="str">
        <f>IF(TRIM(upload!$A286)="", "", upload!AO286)</f>
        <v/>
      </c>
      <c r="AP286" s="178" t="str">
        <f>IF(TRIM(upload!$A286)="", "", upload!AP286)</f>
        <v/>
      </c>
      <c r="AQ286" s="178" t="str">
        <f>IF(TRIM(upload!$A286)="", "", upload!AQ286)</f>
        <v/>
      </c>
      <c r="AR286" s="178" t="str">
        <f>IF(TRIM(upload!$A286)="", "", upload!AR286)</f>
        <v/>
      </c>
      <c r="AS286" s="178" t="str">
        <f>IF(TRIM(upload!$A286)="", "", upload!AS286)</f>
        <v/>
      </c>
      <c r="AT286" s="178" t="str">
        <f>IF(TRIM(upload!$A286)="", "", upload!AT286)</f>
        <v/>
      </c>
      <c r="AU286" s="178" t="str">
        <f>IF(TRIM(upload!$A286)="", "", upload!AU286)</f>
        <v/>
      </c>
      <c r="AV286" s="178" t="str">
        <f>IF(TRIM(upload!$A286)="", "", upload!AV286)</f>
        <v/>
      </c>
      <c r="AW286" s="178" t="str">
        <f>IF(TRIM(upload!$A286)="", "", upload!AW286)</f>
        <v/>
      </c>
      <c r="AX286" s="178" t="str">
        <f>IF(TRIM(upload!$A286)="", "", upload!AX286)</f>
        <v/>
      </c>
      <c r="AY286" s="178" t="str">
        <f>IF(TRIM(upload!$A286)="", "", upload!AY286)</f>
        <v/>
      </c>
      <c r="AZ286" s="178" t="str">
        <f>IF(TRIM(upload!$A286)="", "", upload!AZ286)</f>
        <v/>
      </c>
      <c r="BA286" s="178" t="str">
        <f>IF(TRIM(upload!$A286)="", "", upload!BA286)</f>
        <v/>
      </c>
      <c r="BB286" s="178" t="str">
        <f>IF(TRIM(upload!$A286)="", "", upload!BB286)</f>
        <v/>
      </c>
      <c r="BC286" s="178" t="str">
        <f>IF(TRIM(upload!$A286)="", "", upload!BC286)</f>
        <v/>
      </c>
      <c r="BD286" s="178" t="str">
        <f>IF(TRIM(upload!$A286)="", "", upload!BD286)</f>
        <v/>
      </c>
      <c r="BE286" s="178" t="str">
        <f>IF(TRIM(upload!$A286)="", "", upload!BE286)</f>
        <v/>
      </c>
      <c r="BF286" s="178" t="str">
        <f>IF(TRIM(upload!$A286)="", "", upload!BF286)</f>
        <v/>
      </c>
      <c r="BG286" s="178" t="str">
        <f>IF(TRIM(upload!$A286)="", "", upload!BG286)</f>
        <v/>
      </c>
      <c r="BH286" s="178" t="str">
        <f>IF(TRIM(upload!$A286)="", "", upload!BH286)</f>
        <v/>
      </c>
      <c r="BI286" s="178" t="str">
        <f>IF(TRIM(upload!$A286)="", "", upload!BI286)</f>
        <v/>
      </c>
      <c r="BJ286" s="178" t="str">
        <f>IF(TRIM(upload!$A286)="", "", upload!BJ286)</f>
        <v/>
      </c>
      <c r="BK286" s="178" t="str">
        <f>IF(TRIM(upload!$A286)="", "", upload!BK286)</f>
        <v/>
      </c>
      <c r="BL286" s="178" t="str">
        <f>IF(TRIM(upload!$A286)="", "", upload!BL286)</f>
        <v/>
      </c>
      <c r="BM286" s="178" t="str">
        <f>IF(TRIM(upload!$A286)="", "", upload!BM286)</f>
        <v/>
      </c>
      <c r="BN286" s="178" t="str">
        <f>IF(TRIM(upload!$A286)="", "", upload!BN286)</f>
        <v/>
      </c>
      <c r="BO286" s="178" t="str">
        <f>IF(TRIM(upload!$A286)="", "", upload!BO286)</f>
        <v/>
      </c>
      <c r="BP286" s="178" t="str">
        <f>IF(TRIM(upload!$A286)="", "", upload!BP286)</f>
        <v/>
      </c>
      <c r="BQ286" s="84"/>
      <c r="BR286" s="84">
        <f>IF(upload!$A286&lt;&gt;"", upload!BR286, "")</f>
        <v>0</v>
      </c>
    </row>
    <row r="287" spans="1:70">
      <c r="A287" s="188" t="str">
        <f>IF(upload!$A287&lt;&gt;"", upload!A287, "")</f>
        <v xml:space="preserve">      </v>
      </c>
      <c r="B287" s="178" t="str">
        <f>IF(TRIM(upload!$A287)="", "", upload!B287)</f>
        <v/>
      </c>
      <c r="C287" s="178" t="str">
        <f>IF(TRIM(upload!$A287)="", "", upload!C287)</f>
        <v/>
      </c>
      <c r="D287" s="178" t="str">
        <f>IF(TRIM(upload!$A287)="", "", upload!D287)</f>
        <v/>
      </c>
      <c r="E287" s="178" t="str">
        <f>IF(TRIM(upload!$A287)="", "", upload!E287)</f>
        <v/>
      </c>
      <c r="F287" s="178" t="str">
        <f>IF(TRIM(upload!$A287)="", "", upload!F287)</f>
        <v/>
      </c>
      <c r="G287" s="178" t="str">
        <f>IF(TRIM(upload!$A287)="", "", upload!G287)</f>
        <v/>
      </c>
      <c r="H287" s="178" t="str">
        <f>IF(TRIM(upload!$A287)="", "", upload!H287)</f>
        <v/>
      </c>
      <c r="I287" s="178" t="str">
        <f>IF(TRIM(upload!$A287)="", "", upload!I287)</f>
        <v/>
      </c>
      <c r="J287" s="178" t="str">
        <f>IF(TRIM(upload!$A287)="", "", upload!J287)</f>
        <v/>
      </c>
      <c r="K287" s="178" t="str">
        <f>IF(TRIM(upload!$A287)="", "", upload!K287)</f>
        <v/>
      </c>
      <c r="L287" s="178" t="str">
        <f>IF(TRIM(upload!$A287)="", "", upload!L287)</f>
        <v/>
      </c>
      <c r="M287" s="178" t="str">
        <f>IF(TRIM(upload!$A287)="", "", upload!M287)</f>
        <v/>
      </c>
      <c r="N287" s="178" t="str">
        <f>IF(TRIM(upload!$A287)="", "", upload!N287)</f>
        <v/>
      </c>
      <c r="O287" s="178" t="str">
        <f>IF(TRIM(upload!$A287)="", "", upload!O287)</f>
        <v/>
      </c>
      <c r="P287" s="178" t="str">
        <f>IF(TRIM(upload!$A287)="", "", upload!P287)</f>
        <v/>
      </c>
      <c r="Q287" s="178" t="str">
        <f>IF(TRIM(upload!$A287)="", "", upload!Q287)</f>
        <v/>
      </c>
      <c r="R287" s="178" t="str">
        <f>IF(TRIM(upload!$A287)="", "", upload!R287)</f>
        <v/>
      </c>
      <c r="S287" s="178" t="str">
        <f>IF(TRIM(upload!$A287)="", "", upload!S287)</f>
        <v/>
      </c>
      <c r="T287" s="178" t="str">
        <f>IF(TRIM(upload!$A287)="", "", upload!T287)</f>
        <v/>
      </c>
      <c r="U287" s="178" t="str">
        <f>IF(TRIM(upload!$A287)="", "", upload!U287)</f>
        <v/>
      </c>
      <c r="V287" s="178" t="str">
        <f>IF(TRIM(upload!$A287)="", "", upload!V287)</f>
        <v/>
      </c>
      <c r="W287" s="178" t="str">
        <f>IF(TRIM(upload!$A287)="", "", upload!W287)</f>
        <v/>
      </c>
      <c r="X287" s="178" t="str">
        <f>IF(TRIM(upload!$A287)="", "", upload!X287)</f>
        <v/>
      </c>
      <c r="Y287" s="178" t="str">
        <f>IF(TRIM(upload!$A287)="", "", upload!Y287)</f>
        <v/>
      </c>
      <c r="Z287" s="178" t="str">
        <f>IF(TRIM(upload!$A287)="", "", upload!Z287)</f>
        <v/>
      </c>
      <c r="AA287" s="178" t="str">
        <f>IF(TRIM(upload!$A287)="", "", upload!AA287)</f>
        <v/>
      </c>
      <c r="AB287" s="178" t="str">
        <f>IF(TRIM(upload!$A287)="", "", upload!AB287)</f>
        <v/>
      </c>
      <c r="AC287" s="178" t="str">
        <f>IF(TRIM(upload!$A287)="", "", upload!AC287)</f>
        <v/>
      </c>
      <c r="AD287" s="178" t="str">
        <f>IF(TRIM(upload!$A287)="", "", upload!AD287)</f>
        <v/>
      </c>
      <c r="AE287" s="178" t="str">
        <f>IF(TRIM(upload!$A287)="", "", upload!AE287)</f>
        <v/>
      </c>
      <c r="AF287" s="178" t="str">
        <f>IF(TRIM(upload!$A287)="", "", upload!AF287)</f>
        <v/>
      </c>
      <c r="AG287" s="178" t="str">
        <f>IF(TRIM(upload!$A287)="", "", upload!AG287)</f>
        <v/>
      </c>
      <c r="AH287" s="178" t="str">
        <f>IF(TRIM(upload!$A287)="", "", upload!AH287)</f>
        <v/>
      </c>
      <c r="AI287" s="178" t="str">
        <f>IF(TRIM(upload!$A287)="", "", upload!AI287)</f>
        <v/>
      </c>
      <c r="AJ287" s="178" t="str">
        <f>IF(TRIM(upload!$A287)="", "", upload!AJ287)</f>
        <v/>
      </c>
      <c r="AK287" s="178" t="str">
        <f>IF(TRIM(upload!$A287)="", "", upload!AK287)</f>
        <v/>
      </c>
      <c r="AL287" s="178" t="str">
        <f>IF(TRIM(upload!$A287)="", "", upload!AL287)</f>
        <v/>
      </c>
      <c r="AM287" s="178" t="str">
        <f>IF(TRIM(upload!$A287)="", "", upload!AM287)</f>
        <v/>
      </c>
      <c r="AN287" s="178" t="str">
        <f>IF(TRIM(upload!$A287)="", "", upload!AN287)</f>
        <v/>
      </c>
      <c r="AO287" s="178" t="str">
        <f>IF(TRIM(upload!$A287)="", "", upload!AO287)</f>
        <v/>
      </c>
      <c r="AP287" s="178" t="str">
        <f>IF(TRIM(upload!$A287)="", "", upload!AP287)</f>
        <v/>
      </c>
      <c r="AQ287" s="178" t="str">
        <f>IF(TRIM(upload!$A287)="", "", upload!AQ287)</f>
        <v/>
      </c>
      <c r="AR287" s="178" t="str">
        <f>IF(TRIM(upload!$A287)="", "", upload!AR287)</f>
        <v/>
      </c>
      <c r="AS287" s="178" t="str">
        <f>IF(TRIM(upload!$A287)="", "", upload!AS287)</f>
        <v/>
      </c>
      <c r="AT287" s="178" t="str">
        <f>IF(TRIM(upload!$A287)="", "", upload!AT287)</f>
        <v/>
      </c>
      <c r="AU287" s="178" t="str">
        <f>IF(TRIM(upload!$A287)="", "", upload!AU287)</f>
        <v/>
      </c>
      <c r="AV287" s="178" t="str">
        <f>IF(TRIM(upload!$A287)="", "", upload!AV287)</f>
        <v/>
      </c>
      <c r="AW287" s="178" t="str">
        <f>IF(TRIM(upload!$A287)="", "", upload!AW287)</f>
        <v/>
      </c>
      <c r="AX287" s="178" t="str">
        <f>IF(TRIM(upload!$A287)="", "", upload!AX287)</f>
        <v/>
      </c>
      <c r="AY287" s="178" t="str">
        <f>IF(TRIM(upload!$A287)="", "", upload!AY287)</f>
        <v/>
      </c>
      <c r="AZ287" s="178" t="str">
        <f>IF(TRIM(upload!$A287)="", "", upload!AZ287)</f>
        <v/>
      </c>
      <c r="BA287" s="178" t="str">
        <f>IF(TRIM(upload!$A287)="", "", upload!BA287)</f>
        <v/>
      </c>
      <c r="BB287" s="178" t="str">
        <f>IF(TRIM(upload!$A287)="", "", upload!BB287)</f>
        <v/>
      </c>
      <c r="BC287" s="178" t="str">
        <f>IF(TRIM(upload!$A287)="", "", upload!BC287)</f>
        <v/>
      </c>
      <c r="BD287" s="178" t="str">
        <f>IF(TRIM(upload!$A287)="", "", upload!BD287)</f>
        <v/>
      </c>
      <c r="BE287" s="178" t="str">
        <f>IF(TRIM(upload!$A287)="", "", upload!BE287)</f>
        <v/>
      </c>
      <c r="BF287" s="178" t="str">
        <f>IF(TRIM(upload!$A287)="", "", upload!BF287)</f>
        <v/>
      </c>
      <c r="BG287" s="178" t="str">
        <f>IF(TRIM(upload!$A287)="", "", upload!BG287)</f>
        <v/>
      </c>
      <c r="BH287" s="178" t="str">
        <f>IF(TRIM(upload!$A287)="", "", upload!BH287)</f>
        <v/>
      </c>
      <c r="BI287" s="178" t="str">
        <f>IF(TRIM(upload!$A287)="", "", upload!BI287)</f>
        <v/>
      </c>
      <c r="BJ287" s="178" t="str">
        <f>IF(TRIM(upload!$A287)="", "", upload!BJ287)</f>
        <v/>
      </c>
      <c r="BK287" s="178" t="str">
        <f>IF(TRIM(upload!$A287)="", "", upload!BK287)</f>
        <v/>
      </c>
      <c r="BL287" s="178" t="str">
        <f>IF(TRIM(upload!$A287)="", "", upload!BL287)</f>
        <v/>
      </c>
      <c r="BM287" s="178" t="str">
        <f>IF(TRIM(upload!$A287)="", "", upload!BM287)</f>
        <v/>
      </c>
      <c r="BN287" s="178" t="str">
        <f>IF(TRIM(upload!$A287)="", "", upload!BN287)</f>
        <v/>
      </c>
      <c r="BO287" s="178" t="str">
        <f>IF(TRIM(upload!$A287)="", "", upload!BO287)</f>
        <v/>
      </c>
      <c r="BP287" s="178" t="str">
        <f>IF(TRIM(upload!$A287)="", "", upload!BP287)</f>
        <v/>
      </c>
      <c r="BQ287" s="84"/>
      <c r="BR287" s="84">
        <f>IF(upload!$A287&lt;&gt;"", upload!BR287, "")</f>
        <v>0</v>
      </c>
    </row>
    <row r="288" spans="1:70">
      <c r="A288" s="188" t="str">
        <f>IF(upload!$A288&lt;&gt;"", upload!A288, "")</f>
        <v xml:space="preserve">      </v>
      </c>
      <c r="B288" s="178" t="str">
        <f>IF(TRIM(upload!$A288)="", "", upload!B288)</f>
        <v/>
      </c>
      <c r="C288" s="178" t="str">
        <f>IF(TRIM(upload!$A288)="", "", upload!C288)</f>
        <v/>
      </c>
      <c r="D288" s="178" t="str">
        <f>IF(TRIM(upload!$A288)="", "", upload!D288)</f>
        <v/>
      </c>
      <c r="E288" s="178" t="str">
        <f>IF(TRIM(upload!$A288)="", "", upload!E288)</f>
        <v/>
      </c>
      <c r="F288" s="178" t="str">
        <f>IF(TRIM(upload!$A288)="", "", upload!F288)</f>
        <v/>
      </c>
      <c r="G288" s="178" t="str">
        <f>IF(TRIM(upload!$A288)="", "", upload!G288)</f>
        <v/>
      </c>
      <c r="H288" s="178" t="str">
        <f>IF(TRIM(upload!$A288)="", "", upload!H288)</f>
        <v/>
      </c>
      <c r="I288" s="178" t="str">
        <f>IF(TRIM(upload!$A288)="", "", upload!I288)</f>
        <v/>
      </c>
      <c r="J288" s="178" t="str">
        <f>IF(TRIM(upload!$A288)="", "", upload!J288)</f>
        <v/>
      </c>
      <c r="K288" s="178" t="str">
        <f>IF(TRIM(upload!$A288)="", "", upload!K288)</f>
        <v/>
      </c>
      <c r="L288" s="178" t="str">
        <f>IF(TRIM(upload!$A288)="", "", upload!L288)</f>
        <v/>
      </c>
      <c r="M288" s="178" t="str">
        <f>IF(TRIM(upload!$A288)="", "", upload!M288)</f>
        <v/>
      </c>
      <c r="N288" s="178" t="str">
        <f>IF(TRIM(upload!$A288)="", "", upload!N288)</f>
        <v/>
      </c>
      <c r="O288" s="178" t="str">
        <f>IF(TRIM(upload!$A288)="", "", upload!O288)</f>
        <v/>
      </c>
      <c r="P288" s="178" t="str">
        <f>IF(TRIM(upload!$A288)="", "", upload!P288)</f>
        <v/>
      </c>
      <c r="Q288" s="178" t="str">
        <f>IF(TRIM(upload!$A288)="", "", upload!Q288)</f>
        <v/>
      </c>
      <c r="R288" s="178" t="str">
        <f>IF(TRIM(upload!$A288)="", "", upload!R288)</f>
        <v/>
      </c>
      <c r="S288" s="178" t="str">
        <f>IF(TRIM(upload!$A288)="", "", upload!S288)</f>
        <v/>
      </c>
      <c r="T288" s="178" t="str">
        <f>IF(TRIM(upload!$A288)="", "", upload!T288)</f>
        <v/>
      </c>
      <c r="U288" s="178" t="str">
        <f>IF(TRIM(upload!$A288)="", "", upload!U288)</f>
        <v/>
      </c>
      <c r="V288" s="178" t="str">
        <f>IF(TRIM(upload!$A288)="", "", upload!V288)</f>
        <v/>
      </c>
      <c r="W288" s="178" t="str">
        <f>IF(TRIM(upload!$A288)="", "", upload!W288)</f>
        <v/>
      </c>
      <c r="X288" s="178" t="str">
        <f>IF(TRIM(upload!$A288)="", "", upload!X288)</f>
        <v/>
      </c>
      <c r="Y288" s="178" t="str">
        <f>IF(TRIM(upload!$A288)="", "", upload!Y288)</f>
        <v/>
      </c>
      <c r="Z288" s="178" t="str">
        <f>IF(TRIM(upload!$A288)="", "", upload!Z288)</f>
        <v/>
      </c>
      <c r="AA288" s="178" t="str">
        <f>IF(TRIM(upload!$A288)="", "", upload!AA288)</f>
        <v/>
      </c>
      <c r="AB288" s="178" t="str">
        <f>IF(TRIM(upload!$A288)="", "", upload!AB288)</f>
        <v/>
      </c>
      <c r="AC288" s="178" t="str">
        <f>IF(TRIM(upload!$A288)="", "", upload!AC288)</f>
        <v/>
      </c>
      <c r="AD288" s="178" t="str">
        <f>IF(TRIM(upload!$A288)="", "", upload!AD288)</f>
        <v/>
      </c>
      <c r="AE288" s="178" t="str">
        <f>IF(TRIM(upload!$A288)="", "", upload!AE288)</f>
        <v/>
      </c>
      <c r="AF288" s="178" t="str">
        <f>IF(TRIM(upload!$A288)="", "", upload!AF288)</f>
        <v/>
      </c>
      <c r="AG288" s="178" t="str">
        <f>IF(TRIM(upload!$A288)="", "", upload!AG288)</f>
        <v/>
      </c>
      <c r="AH288" s="178" t="str">
        <f>IF(TRIM(upload!$A288)="", "", upload!AH288)</f>
        <v/>
      </c>
      <c r="AI288" s="178" t="str">
        <f>IF(TRIM(upload!$A288)="", "", upload!AI288)</f>
        <v/>
      </c>
      <c r="AJ288" s="178" t="str">
        <f>IF(TRIM(upload!$A288)="", "", upload!AJ288)</f>
        <v/>
      </c>
      <c r="AK288" s="178" t="str">
        <f>IF(TRIM(upload!$A288)="", "", upload!AK288)</f>
        <v/>
      </c>
      <c r="AL288" s="178" t="str">
        <f>IF(TRIM(upload!$A288)="", "", upload!AL288)</f>
        <v/>
      </c>
      <c r="AM288" s="178" t="str">
        <f>IF(TRIM(upload!$A288)="", "", upload!AM288)</f>
        <v/>
      </c>
      <c r="AN288" s="178" t="str">
        <f>IF(TRIM(upload!$A288)="", "", upload!AN288)</f>
        <v/>
      </c>
      <c r="AO288" s="178" t="str">
        <f>IF(TRIM(upload!$A288)="", "", upload!AO288)</f>
        <v/>
      </c>
      <c r="AP288" s="178" t="str">
        <f>IF(TRIM(upload!$A288)="", "", upload!AP288)</f>
        <v/>
      </c>
      <c r="AQ288" s="178" t="str">
        <f>IF(TRIM(upload!$A288)="", "", upload!AQ288)</f>
        <v/>
      </c>
      <c r="AR288" s="178" t="str">
        <f>IF(TRIM(upload!$A288)="", "", upload!AR288)</f>
        <v/>
      </c>
      <c r="AS288" s="178" t="str">
        <f>IF(TRIM(upload!$A288)="", "", upload!AS288)</f>
        <v/>
      </c>
      <c r="AT288" s="178" t="str">
        <f>IF(TRIM(upload!$A288)="", "", upload!AT288)</f>
        <v/>
      </c>
      <c r="AU288" s="178" t="str">
        <f>IF(TRIM(upload!$A288)="", "", upload!AU288)</f>
        <v/>
      </c>
      <c r="AV288" s="178" t="str">
        <f>IF(TRIM(upload!$A288)="", "", upload!AV288)</f>
        <v/>
      </c>
      <c r="AW288" s="178" t="str">
        <f>IF(TRIM(upload!$A288)="", "", upload!AW288)</f>
        <v/>
      </c>
      <c r="AX288" s="178" t="str">
        <f>IF(TRIM(upload!$A288)="", "", upload!AX288)</f>
        <v/>
      </c>
      <c r="AY288" s="178" t="str">
        <f>IF(TRIM(upload!$A288)="", "", upload!AY288)</f>
        <v/>
      </c>
      <c r="AZ288" s="178" t="str">
        <f>IF(TRIM(upload!$A288)="", "", upload!AZ288)</f>
        <v/>
      </c>
      <c r="BA288" s="178" t="str">
        <f>IF(TRIM(upload!$A288)="", "", upload!BA288)</f>
        <v/>
      </c>
      <c r="BB288" s="178" t="str">
        <f>IF(TRIM(upload!$A288)="", "", upload!BB288)</f>
        <v/>
      </c>
      <c r="BC288" s="178" t="str">
        <f>IF(TRIM(upload!$A288)="", "", upload!BC288)</f>
        <v/>
      </c>
      <c r="BD288" s="178" t="str">
        <f>IF(TRIM(upload!$A288)="", "", upload!BD288)</f>
        <v/>
      </c>
      <c r="BE288" s="178" t="str">
        <f>IF(TRIM(upload!$A288)="", "", upload!BE288)</f>
        <v/>
      </c>
      <c r="BF288" s="178" t="str">
        <f>IF(TRIM(upload!$A288)="", "", upload!BF288)</f>
        <v/>
      </c>
      <c r="BG288" s="178" t="str">
        <f>IF(TRIM(upload!$A288)="", "", upload!BG288)</f>
        <v/>
      </c>
      <c r="BH288" s="178" t="str">
        <f>IF(TRIM(upload!$A288)="", "", upload!BH288)</f>
        <v/>
      </c>
      <c r="BI288" s="178" t="str">
        <f>IF(TRIM(upload!$A288)="", "", upload!BI288)</f>
        <v/>
      </c>
      <c r="BJ288" s="178" t="str">
        <f>IF(TRIM(upload!$A288)="", "", upload!BJ288)</f>
        <v/>
      </c>
      <c r="BK288" s="178" t="str">
        <f>IF(TRIM(upload!$A288)="", "", upload!BK288)</f>
        <v/>
      </c>
      <c r="BL288" s="178" t="str">
        <f>IF(TRIM(upload!$A288)="", "", upload!BL288)</f>
        <v/>
      </c>
      <c r="BM288" s="178" t="str">
        <f>IF(TRIM(upload!$A288)="", "", upload!BM288)</f>
        <v/>
      </c>
      <c r="BN288" s="178" t="str">
        <f>IF(TRIM(upload!$A288)="", "", upload!BN288)</f>
        <v/>
      </c>
      <c r="BO288" s="178" t="str">
        <f>IF(TRIM(upload!$A288)="", "", upload!BO288)</f>
        <v/>
      </c>
      <c r="BP288" s="178" t="str">
        <f>IF(TRIM(upload!$A288)="", "", upload!BP288)</f>
        <v/>
      </c>
      <c r="BQ288" s="84"/>
      <c r="BR288" s="84">
        <f>IF(upload!$A288&lt;&gt;"", upload!BR288, "")</f>
        <v>0</v>
      </c>
    </row>
    <row r="289" spans="1:70">
      <c r="A289" s="188" t="str">
        <f>IF(upload!$A289&lt;&gt;"", upload!A289, "")</f>
        <v xml:space="preserve">      </v>
      </c>
      <c r="B289" s="178" t="str">
        <f>IF(TRIM(upload!$A289)="", "", upload!B289)</f>
        <v/>
      </c>
      <c r="C289" s="178" t="str">
        <f>IF(TRIM(upload!$A289)="", "", upload!C289)</f>
        <v/>
      </c>
      <c r="D289" s="178" t="str">
        <f>IF(TRIM(upload!$A289)="", "", upload!D289)</f>
        <v/>
      </c>
      <c r="E289" s="178" t="str">
        <f>IF(TRIM(upload!$A289)="", "", upload!E289)</f>
        <v/>
      </c>
      <c r="F289" s="178" t="str">
        <f>IF(TRIM(upload!$A289)="", "", upload!F289)</f>
        <v/>
      </c>
      <c r="G289" s="178" t="str">
        <f>IF(TRIM(upload!$A289)="", "", upload!G289)</f>
        <v/>
      </c>
      <c r="H289" s="178" t="str">
        <f>IF(TRIM(upload!$A289)="", "", upload!H289)</f>
        <v/>
      </c>
      <c r="I289" s="178" t="str">
        <f>IF(TRIM(upload!$A289)="", "", upload!I289)</f>
        <v/>
      </c>
      <c r="J289" s="178" t="str">
        <f>IF(TRIM(upload!$A289)="", "", upload!J289)</f>
        <v/>
      </c>
      <c r="K289" s="178" t="str">
        <f>IF(TRIM(upload!$A289)="", "", upload!K289)</f>
        <v/>
      </c>
      <c r="L289" s="178" t="str">
        <f>IF(TRIM(upload!$A289)="", "", upload!L289)</f>
        <v/>
      </c>
      <c r="M289" s="178" t="str">
        <f>IF(TRIM(upload!$A289)="", "", upload!M289)</f>
        <v/>
      </c>
      <c r="N289" s="178" t="str">
        <f>IF(TRIM(upload!$A289)="", "", upload!N289)</f>
        <v/>
      </c>
      <c r="O289" s="178" t="str">
        <f>IF(TRIM(upload!$A289)="", "", upload!O289)</f>
        <v/>
      </c>
      <c r="P289" s="178" t="str">
        <f>IF(TRIM(upload!$A289)="", "", upload!P289)</f>
        <v/>
      </c>
      <c r="Q289" s="178" t="str">
        <f>IF(TRIM(upload!$A289)="", "", upload!Q289)</f>
        <v/>
      </c>
      <c r="R289" s="178" t="str">
        <f>IF(TRIM(upload!$A289)="", "", upload!R289)</f>
        <v/>
      </c>
      <c r="S289" s="178" t="str">
        <f>IF(TRIM(upload!$A289)="", "", upload!S289)</f>
        <v/>
      </c>
      <c r="T289" s="178" t="str">
        <f>IF(TRIM(upload!$A289)="", "", upload!T289)</f>
        <v/>
      </c>
      <c r="U289" s="178" t="str">
        <f>IF(TRIM(upload!$A289)="", "", upload!U289)</f>
        <v/>
      </c>
      <c r="V289" s="178" t="str">
        <f>IF(TRIM(upload!$A289)="", "", upload!V289)</f>
        <v/>
      </c>
      <c r="W289" s="178" t="str">
        <f>IF(TRIM(upload!$A289)="", "", upload!W289)</f>
        <v/>
      </c>
      <c r="X289" s="178" t="str">
        <f>IF(TRIM(upload!$A289)="", "", upload!X289)</f>
        <v/>
      </c>
      <c r="Y289" s="178" t="str">
        <f>IF(TRIM(upload!$A289)="", "", upload!Y289)</f>
        <v/>
      </c>
      <c r="Z289" s="178" t="str">
        <f>IF(TRIM(upload!$A289)="", "", upload!Z289)</f>
        <v/>
      </c>
      <c r="AA289" s="178" t="str">
        <f>IF(TRIM(upload!$A289)="", "", upload!AA289)</f>
        <v/>
      </c>
      <c r="AB289" s="178" t="str">
        <f>IF(TRIM(upload!$A289)="", "", upload!AB289)</f>
        <v/>
      </c>
      <c r="AC289" s="178" t="str">
        <f>IF(TRIM(upload!$A289)="", "", upload!AC289)</f>
        <v/>
      </c>
      <c r="AD289" s="178" t="str">
        <f>IF(TRIM(upload!$A289)="", "", upload!AD289)</f>
        <v/>
      </c>
      <c r="AE289" s="178" t="str">
        <f>IF(TRIM(upload!$A289)="", "", upload!AE289)</f>
        <v/>
      </c>
      <c r="AF289" s="178" t="str">
        <f>IF(TRIM(upload!$A289)="", "", upload!AF289)</f>
        <v/>
      </c>
      <c r="AG289" s="178" t="str">
        <f>IF(TRIM(upload!$A289)="", "", upload!AG289)</f>
        <v/>
      </c>
      <c r="AH289" s="178" t="str">
        <f>IF(TRIM(upload!$A289)="", "", upload!AH289)</f>
        <v/>
      </c>
      <c r="AI289" s="178" t="str">
        <f>IF(TRIM(upload!$A289)="", "", upload!AI289)</f>
        <v/>
      </c>
      <c r="AJ289" s="178" t="str">
        <f>IF(TRIM(upload!$A289)="", "", upload!AJ289)</f>
        <v/>
      </c>
      <c r="AK289" s="178" t="str">
        <f>IF(TRIM(upload!$A289)="", "", upload!AK289)</f>
        <v/>
      </c>
      <c r="AL289" s="178" t="str">
        <f>IF(TRIM(upload!$A289)="", "", upload!AL289)</f>
        <v/>
      </c>
      <c r="AM289" s="178" t="str">
        <f>IF(TRIM(upload!$A289)="", "", upload!AM289)</f>
        <v/>
      </c>
      <c r="AN289" s="178" t="str">
        <f>IF(TRIM(upload!$A289)="", "", upload!AN289)</f>
        <v/>
      </c>
      <c r="AO289" s="178" t="str">
        <f>IF(TRIM(upload!$A289)="", "", upload!AO289)</f>
        <v/>
      </c>
      <c r="AP289" s="178" t="str">
        <f>IF(TRIM(upload!$A289)="", "", upload!AP289)</f>
        <v/>
      </c>
      <c r="AQ289" s="178" t="str">
        <f>IF(TRIM(upload!$A289)="", "", upload!AQ289)</f>
        <v/>
      </c>
      <c r="AR289" s="178" t="str">
        <f>IF(TRIM(upload!$A289)="", "", upload!AR289)</f>
        <v/>
      </c>
      <c r="AS289" s="178" t="str">
        <f>IF(TRIM(upload!$A289)="", "", upload!AS289)</f>
        <v/>
      </c>
      <c r="AT289" s="178" t="str">
        <f>IF(TRIM(upload!$A289)="", "", upload!AT289)</f>
        <v/>
      </c>
      <c r="AU289" s="178" t="str">
        <f>IF(TRIM(upload!$A289)="", "", upload!AU289)</f>
        <v/>
      </c>
      <c r="AV289" s="178" t="str">
        <f>IF(TRIM(upload!$A289)="", "", upload!AV289)</f>
        <v/>
      </c>
      <c r="AW289" s="178" t="str">
        <f>IF(TRIM(upload!$A289)="", "", upload!AW289)</f>
        <v/>
      </c>
      <c r="AX289" s="178" t="str">
        <f>IF(TRIM(upload!$A289)="", "", upload!AX289)</f>
        <v/>
      </c>
      <c r="AY289" s="178" t="str">
        <f>IF(TRIM(upload!$A289)="", "", upload!AY289)</f>
        <v/>
      </c>
      <c r="AZ289" s="178" t="str">
        <f>IF(TRIM(upload!$A289)="", "", upload!AZ289)</f>
        <v/>
      </c>
      <c r="BA289" s="178" t="str">
        <f>IF(TRIM(upload!$A289)="", "", upload!BA289)</f>
        <v/>
      </c>
      <c r="BB289" s="178" t="str">
        <f>IF(TRIM(upload!$A289)="", "", upload!BB289)</f>
        <v/>
      </c>
      <c r="BC289" s="178" t="str">
        <f>IF(TRIM(upload!$A289)="", "", upload!BC289)</f>
        <v/>
      </c>
      <c r="BD289" s="178" t="str">
        <f>IF(TRIM(upload!$A289)="", "", upload!BD289)</f>
        <v/>
      </c>
      <c r="BE289" s="178" t="str">
        <f>IF(TRIM(upload!$A289)="", "", upload!BE289)</f>
        <v/>
      </c>
      <c r="BF289" s="178" t="str">
        <f>IF(TRIM(upload!$A289)="", "", upload!BF289)</f>
        <v/>
      </c>
      <c r="BG289" s="178" t="str">
        <f>IF(TRIM(upload!$A289)="", "", upload!BG289)</f>
        <v/>
      </c>
      <c r="BH289" s="178" t="str">
        <f>IF(TRIM(upload!$A289)="", "", upload!BH289)</f>
        <v/>
      </c>
      <c r="BI289" s="178" t="str">
        <f>IF(TRIM(upload!$A289)="", "", upload!BI289)</f>
        <v/>
      </c>
      <c r="BJ289" s="178" t="str">
        <f>IF(TRIM(upload!$A289)="", "", upload!BJ289)</f>
        <v/>
      </c>
      <c r="BK289" s="178" t="str">
        <f>IF(TRIM(upload!$A289)="", "", upload!BK289)</f>
        <v/>
      </c>
      <c r="BL289" s="178" t="str">
        <f>IF(TRIM(upload!$A289)="", "", upload!BL289)</f>
        <v/>
      </c>
      <c r="BM289" s="178" t="str">
        <f>IF(TRIM(upload!$A289)="", "", upload!BM289)</f>
        <v/>
      </c>
      <c r="BN289" s="178" t="str">
        <f>IF(TRIM(upload!$A289)="", "", upload!BN289)</f>
        <v/>
      </c>
      <c r="BO289" s="178" t="str">
        <f>IF(TRIM(upload!$A289)="", "", upload!BO289)</f>
        <v/>
      </c>
      <c r="BP289" s="178" t="str">
        <f>IF(TRIM(upload!$A289)="", "", upload!BP289)</f>
        <v/>
      </c>
      <c r="BQ289" s="84"/>
      <c r="BR289" s="84">
        <f>IF(upload!$A289&lt;&gt;"", upload!BR289, "")</f>
        <v>0</v>
      </c>
    </row>
    <row r="290" spans="1:70">
      <c r="A290" s="188" t="str">
        <f>IF(upload!$A290&lt;&gt;"", upload!A290, "")</f>
        <v xml:space="preserve">      </v>
      </c>
      <c r="B290" s="178" t="str">
        <f>IF(TRIM(upload!$A290)="", "", upload!B290)</f>
        <v/>
      </c>
      <c r="C290" s="178" t="str">
        <f>IF(TRIM(upload!$A290)="", "", upload!C290)</f>
        <v/>
      </c>
      <c r="D290" s="178" t="str">
        <f>IF(TRIM(upload!$A290)="", "", upload!D290)</f>
        <v/>
      </c>
      <c r="E290" s="178" t="str">
        <f>IF(TRIM(upload!$A290)="", "", upload!E290)</f>
        <v/>
      </c>
      <c r="F290" s="178" t="str">
        <f>IF(TRIM(upload!$A290)="", "", upload!F290)</f>
        <v/>
      </c>
      <c r="G290" s="178" t="str">
        <f>IF(TRIM(upload!$A290)="", "", upload!G290)</f>
        <v/>
      </c>
      <c r="H290" s="178" t="str">
        <f>IF(TRIM(upload!$A290)="", "", upload!H290)</f>
        <v/>
      </c>
      <c r="I290" s="178" t="str">
        <f>IF(TRIM(upload!$A290)="", "", upload!I290)</f>
        <v/>
      </c>
      <c r="J290" s="178" t="str">
        <f>IF(TRIM(upload!$A290)="", "", upload!J290)</f>
        <v/>
      </c>
      <c r="K290" s="178" t="str">
        <f>IF(TRIM(upload!$A290)="", "", upload!K290)</f>
        <v/>
      </c>
      <c r="L290" s="178" t="str">
        <f>IF(TRIM(upload!$A290)="", "", upload!L290)</f>
        <v/>
      </c>
      <c r="M290" s="178" t="str">
        <f>IF(TRIM(upload!$A290)="", "", upload!M290)</f>
        <v/>
      </c>
      <c r="N290" s="178" t="str">
        <f>IF(TRIM(upload!$A290)="", "", upload!N290)</f>
        <v/>
      </c>
      <c r="O290" s="178" t="str">
        <f>IF(TRIM(upload!$A290)="", "", upload!O290)</f>
        <v/>
      </c>
      <c r="P290" s="178" t="str">
        <f>IF(TRIM(upload!$A290)="", "", upload!P290)</f>
        <v/>
      </c>
      <c r="Q290" s="178" t="str">
        <f>IF(TRIM(upload!$A290)="", "", upload!Q290)</f>
        <v/>
      </c>
      <c r="R290" s="178" t="str">
        <f>IF(TRIM(upload!$A290)="", "", upload!R290)</f>
        <v/>
      </c>
      <c r="S290" s="178" t="str">
        <f>IF(TRIM(upload!$A290)="", "", upload!S290)</f>
        <v/>
      </c>
      <c r="T290" s="178" t="str">
        <f>IF(TRIM(upload!$A290)="", "", upload!T290)</f>
        <v/>
      </c>
      <c r="U290" s="178" t="str">
        <f>IF(TRIM(upload!$A290)="", "", upload!U290)</f>
        <v/>
      </c>
      <c r="V290" s="178" t="str">
        <f>IF(TRIM(upload!$A290)="", "", upload!V290)</f>
        <v/>
      </c>
      <c r="W290" s="178" t="str">
        <f>IF(TRIM(upload!$A290)="", "", upload!W290)</f>
        <v/>
      </c>
      <c r="X290" s="178" t="str">
        <f>IF(TRIM(upload!$A290)="", "", upload!X290)</f>
        <v/>
      </c>
      <c r="Y290" s="178" t="str">
        <f>IF(TRIM(upload!$A290)="", "", upload!Y290)</f>
        <v/>
      </c>
      <c r="Z290" s="178" t="str">
        <f>IF(TRIM(upload!$A290)="", "", upload!Z290)</f>
        <v/>
      </c>
      <c r="AA290" s="178" t="str">
        <f>IF(TRIM(upload!$A290)="", "", upload!AA290)</f>
        <v/>
      </c>
      <c r="AB290" s="178" t="str">
        <f>IF(TRIM(upload!$A290)="", "", upload!AB290)</f>
        <v/>
      </c>
      <c r="AC290" s="178" t="str">
        <f>IF(TRIM(upload!$A290)="", "", upload!AC290)</f>
        <v/>
      </c>
      <c r="AD290" s="178" t="str">
        <f>IF(TRIM(upload!$A290)="", "", upload!AD290)</f>
        <v/>
      </c>
      <c r="AE290" s="178" t="str">
        <f>IF(TRIM(upload!$A290)="", "", upload!AE290)</f>
        <v/>
      </c>
      <c r="AF290" s="178" t="str">
        <f>IF(TRIM(upload!$A290)="", "", upload!AF290)</f>
        <v/>
      </c>
      <c r="AG290" s="178" t="str">
        <f>IF(TRIM(upload!$A290)="", "", upload!AG290)</f>
        <v/>
      </c>
      <c r="AH290" s="178" t="str">
        <f>IF(TRIM(upload!$A290)="", "", upload!AH290)</f>
        <v/>
      </c>
      <c r="AI290" s="178" t="str">
        <f>IF(TRIM(upload!$A290)="", "", upload!AI290)</f>
        <v/>
      </c>
      <c r="AJ290" s="178" t="str">
        <f>IF(TRIM(upload!$A290)="", "", upload!AJ290)</f>
        <v/>
      </c>
      <c r="AK290" s="178" t="str">
        <f>IF(TRIM(upload!$A290)="", "", upload!AK290)</f>
        <v/>
      </c>
      <c r="AL290" s="178" t="str">
        <f>IF(TRIM(upload!$A290)="", "", upload!AL290)</f>
        <v/>
      </c>
      <c r="AM290" s="178" t="str">
        <f>IF(TRIM(upload!$A290)="", "", upload!AM290)</f>
        <v/>
      </c>
      <c r="AN290" s="178" t="str">
        <f>IF(TRIM(upload!$A290)="", "", upload!AN290)</f>
        <v/>
      </c>
      <c r="AO290" s="178" t="str">
        <f>IF(TRIM(upload!$A290)="", "", upload!AO290)</f>
        <v/>
      </c>
      <c r="AP290" s="178" t="str">
        <f>IF(TRIM(upload!$A290)="", "", upload!AP290)</f>
        <v/>
      </c>
      <c r="AQ290" s="178" t="str">
        <f>IF(TRIM(upload!$A290)="", "", upload!AQ290)</f>
        <v/>
      </c>
      <c r="AR290" s="178" t="str">
        <f>IF(TRIM(upload!$A290)="", "", upload!AR290)</f>
        <v/>
      </c>
      <c r="AS290" s="178" t="str">
        <f>IF(TRIM(upload!$A290)="", "", upload!AS290)</f>
        <v/>
      </c>
      <c r="AT290" s="178" t="str">
        <f>IF(TRIM(upload!$A290)="", "", upload!AT290)</f>
        <v/>
      </c>
      <c r="AU290" s="178" t="str">
        <f>IF(TRIM(upload!$A290)="", "", upload!AU290)</f>
        <v/>
      </c>
      <c r="AV290" s="178" t="str">
        <f>IF(TRIM(upload!$A290)="", "", upload!AV290)</f>
        <v/>
      </c>
      <c r="AW290" s="178" t="str">
        <f>IF(TRIM(upload!$A290)="", "", upload!AW290)</f>
        <v/>
      </c>
      <c r="AX290" s="178" t="str">
        <f>IF(TRIM(upload!$A290)="", "", upload!AX290)</f>
        <v/>
      </c>
      <c r="AY290" s="178" t="str">
        <f>IF(TRIM(upload!$A290)="", "", upload!AY290)</f>
        <v/>
      </c>
      <c r="AZ290" s="178" t="str">
        <f>IF(TRIM(upload!$A290)="", "", upload!AZ290)</f>
        <v/>
      </c>
      <c r="BA290" s="178" t="str">
        <f>IF(TRIM(upload!$A290)="", "", upload!BA290)</f>
        <v/>
      </c>
      <c r="BB290" s="178" t="str">
        <f>IF(TRIM(upload!$A290)="", "", upload!BB290)</f>
        <v/>
      </c>
      <c r="BC290" s="178" t="str">
        <f>IF(TRIM(upload!$A290)="", "", upload!BC290)</f>
        <v/>
      </c>
      <c r="BD290" s="178" t="str">
        <f>IF(TRIM(upload!$A290)="", "", upload!BD290)</f>
        <v/>
      </c>
      <c r="BE290" s="178" t="str">
        <f>IF(TRIM(upload!$A290)="", "", upload!BE290)</f>
        <v/>
      </c>
      <c r="BF290" s="178" t="str">
        <f>IF(TRIM(upload!$A290)="", "", upload!BF290)</f>
        <v/>
      </c>
      <c r="BG290" s="178" t="str">
        <f>IF(TRIM(upload!$A290)="", "", upload!BG290)</f>
        <v/>
      </c>
      <c r="BH290" s="178" t="str">
        <f>IF(TRIM(upload!$A290)="", "", upload!BH290)</f>
        <v/>
      </c>
      <c r="BI290" s="178" t="str">
        <f>IF(TRIM(upload!$A290)="", "", upload!BI290)</f>
        <v/>
      </c>
      <c r="BJ290" s="178" t="str">
        <f>IF(TRIM(upload!$A290)="", "", upload!BJ290)</f>
        <v/>
      </c>
      <c r="BK290" s="178" t="str">
        <f>IF(TRIM(upload!$A290)="", "", upload!BK290)</f>
        <v/>
      </c>
      <c r="BL290" s="178" t="str">
        <f>IF(TRIM(upload!$A290)="", "", upload!BL290)</f>
        <v/>
      </c>
      <c r="BM290" s="178" t="str">
        <f>IF(TRIM(upload!$A290)="", "", upload!BM290)</f>
        <v/>
      </c>
      <c r="BN290" s="178" t="str">
        <f>IF(TRIM(upload!$A290)="", "", upload!BN290)</f>
        <v/>
      </c>
      <c r="BO290" s="178" t="str">
        <f>IF(TRIM(upload!$A290)="", "", upload!BO290)</f>
        <v/>
      </c>
      <c r="BP290" s="178" t="str">
        <f>IF(TRIM(upload!$A290)="", "", upload!BP290)</f>
        <v/>
      </c>
      <c r="BQ290" s="84"/>
      <c r="BR290" s="84">
        <f>IF(upload!$A290&lt;&gt;"", upload!BR290, "")</f>
        <v>0</v>
      </c>
    </row>
    <row r="291" spans="1:70">
      <c r="A291" s="188" t="str">
        <f>IF(upload!$A291&lt;&gt;"", upload!A291, "")</f>
        <v xml:space="preserve">      </v>
      </c>
      <c r="B291" s="178" t="str">
        <f>IF(TRIM(upload!$A291)="", "", upload!B291)</f>
        <v/>
      </c>
      <c r="C291" s="178" t="str">
        <f>IF(TRIM(upload!$A291)="", "", upload!C291)</f>
        <v/>
      </c>
      <c r="D291" s="178" t="str">
        <f>IF(TRIM(upload!$A291)="", "", upload!D291)</f>
        <v/>
      </c>
      <c r="E291" s="178" t="str">
        <f>IF(TRIM(upload!$A291)="", "", upload!E291)</f>
        <v/>
      </c>
      <c r="F291" s="178" t="str">
        <f>IF(TRIM(upload!$A291)="", "", upload!F291)</f>
        <v/>
      </c>
      <c r="G291" s="178" t="str">
        <f>IF(TRIM(upload!$A291)="", "", upload!G291)</f>
        <v/>
      </c>
      <c r="H291" s="178" t="str">
        <f>IF(TRIM(upload!$A291)="", "", upload!H291)</f>
        <v/>
      </c>
      <c r="I291" s="178" t="str">
        <f>IF(TRIM(upload!$A291)="", "", upload!I291)</f>
        <v/>
      </c>
      <c r="J291" s="178" t="str">
        <f>IF(TRIM(upload!$A291)="", "", upload!J291)</f>
        <v/>
      </c>
      <c r="K291" s="178" t="str">
        <f>IF(TRIM(upload!$A291)="", "", upload!K291)</f>
        <v/>
      </c>
      <c r="L291" s="178" t="str">
        <f>IF(TRIM(upload!$A291)="", "", upload!L291)</f>
        <v/>
      </c>
      <c r="M291" s="178" t="str">
        <f>IF(TRIM(upload!$A291)="", "", upload!M291)</f>
        <v/>
      </c>
      <c r="N291" s="178" t="str">
        <f>IF(TRIM(upload!$A291)="", "", upload!N291)</f>
        <v/>
      </c>
      <c r="O291" s="178" t="str">
        <f>IF(TRIM(upload!$A291)="", "", upload!O291)</f>
        <v/>
      </c>
      <c r="P291" s="178" t="str">
        <f>IF(TRIM(upload!$A291)="", "", upload!P291)</f>
        <v/>
      </c>
      <c r="Q291" s="178" t="str">
        <f>IF(TRIM(upload!$A291)="", "", upload!Q291)</f>
        <v/>
      </c>
      <c r="R291" s="178" t="str">
        <f>IF(TRIM(upload!$A291)="", "", upload!R291)</f>
        <v/>
      </c>
      <c r="S291" s="178" t="str">
        <f>IF(TRIM(upload!$A291)="", "", upload!S291)</f>
        <v/>
      </c>
      <c r="T291" s="178" t="str">
        <f>IF(TRIM(upload!$A291)="", "", upload!T291)</f>
        <v/>
      </c>
      <c r="U291" s="178" t="str">
        <f>IF(TRIM(upload!$A291)="", "", upload!U291)</f>
        <v/>
      </c>
      <c r="V291" s="178" t="str">
        <f>IF(TRIM(upload!$A291)="", "", upload!V291)</f>
        <v/>
      </c>
      <c r="W291" s="178" t="str">
        <f>IF(TRIM(upload!$A291)="", "", upload!W291)</f>
        <v/>
      </c>
      <c r="X291" s="178" t="str">
        <f>IF(TRIM(upload!$A291)="", "", upload!X291)</f>
        <v/>
      </c>
      <c r="Y291" s="178" t="str">
        <f>IF(TRIM(upload!$A291)="", "", upload!Y291)</f>
        <v/>
      </c>
      <c r="Z291" s="178" t="str">
        <f>IF(TRIM(upload!$A291)="", "", upload!Z291)</f>
        <v/>
      </c>
      <c r="AA291" s="178" t="str">
        <f>IF(TRIM(upload!$A291)="", "", upload!AA291)</f>
        <v/>
      </c>
      <c r="AB291" s="178" t="str">
        <f>IF(TRIM(upload!$A291)="", "", upload!AB291)</f>
        <v/>
      </c>
      <c r="AC291" s="178" t="str">
        <f>IF(TRIM(upload!$A291)="", "", upload!AC291)</f>
        <v/>
      </c>
      <c r="AD291" s="178" t="str">
        <f>IF(TRIM(upload!$A291)="", "", upload!AD291)</f>
        <v/>
      </c>
      <c r="AE291" s="178" t="str">
        <f>IF(TRIM(upload!$A291)="", "", upload!AE291)</f>
        <v/>
      </c>
      <c r="AF291" s="178" t="str">
        <f>IF(TRIM(upload!$A291)="", "", upload!AF291)</f>
        <v/>
      </c>
      <c r="AG291" s="178" t="str">
        <f>IF(TRIM(upload!$A291)="", "", upload!AG291)</f>
        <v/>
      </c>
      <c r="AH291" s="178" t="str">
        <f>IF(TRIM(upload!$A291)="", "", upload!AH291)</f>
        <v/>
      </c>
      <c r="AI291" s="178" t="str">
        <f>IF(TRIM(upload!$A291)="", "", upload!AI291)</f>
        <v/>
      </c>
      <c r="AJ291" s="178" t="str">
        <f>IF(TRIM(upload!$A291)="", "", upload!AJ291)</f>
        <v/>
      </c>
      <c r="AK291" s="178" t="str">
        <f>IF(TRIM(upload!$A291)="", "", upload!AK291)</f>
        <v/>
      </c>
      <c r="AL291" s="178" t="str">
        <f>IF(TRIM(upload!$A291)="", "", upload!AL291)</f>
        <v/>
      </c>
      <c r="AM291" s="178" t="str">
        <f>IF(TRIM(upload!$A291)="", "", upload!AM291)</f>
        <v/>
      </c>
      <c r="AN291" s="178" t="str">
        <f>IF(TRIM(upload!$A291)="", "", upload!AN291)</f>
        <v/>
      </c>
      <c r="AO291" s="178" t="str">
        <f>IF(TRIM(upload!$A291)="", "", upload!AO291)</f>
        <v/>
      </c>
      <c r="AP291" s="178" t="str">
        <f>IF(TRIM(upload!$A291)="", "", upload!AP291)</f>
        <v/>
      </c>
      <c r="AQ291" s="178" t="str">
        <f>IF(TRIM(upload!$A291)="", "", upload!AQ291)</f>
        <v/>
      </c>
      <c r="AR291" s="178" t="str">
        <f>IF(TRIM(upload!$A291)="", "", upload!AR291)</f>
        <v/>
      </c>
      <c r="AS291" s="178" t="str">
        <f>IF(TRIM(upload!$A291)="", "", upload!AS291)</f>
        <v/>
      </c>
      <c r="AT291" s="178" t="str">
        <f>IF(TRIM(upload!$A291)="", "", upload!AT291)</f>
        <v/>
      </c>
      <c r="AU291" s="178" t="str">
        <f>IF(TRIM(upload!$A291)="", "", upload!AU291)</f>
        <v/>
      </c>
      <c r="AV291" s="178" t="str">
        <f>IF(TRIM(upload!$A291)="", "", upload!AV291)</f>
        <v/>
      </c>
      <c r="AW291" s="178" t="str">
        <f>IF(TRIM(upload!$A291)="", "", upload!AW291)</f>
        <v/>
      </c>
      <c r="AX291" s="178" t="str">
        <f>IF(TRIM(upload!$A291)="", "", upload!AX291)</f>
        <v/>
      </c>
      <c r="AY291" s="178" t="str">
        <f>IF(TRIM(upload!$A291)="", "", upload!AY291)</f>
        <v/>
      </c>
      <c r="AZ291" s="178" t="str">
        <f>IF(TRIM(upload!$A291)="", "", upload!AZ291)</f>
        <v/>
      </c>
      <c r="BA291" s="178" t="str">
        <f>IF(TRIM(upload!$A291)="", "", upload!BA291)</f>
        <v/>
      </c>
      <c r="BB291" s="178" t="str">
        <f>IF(TRIM(upload!$A291)="", "", upload!BB291)</f>
        <v/>
      </c>
      <c r="BC291" s="178" t="str">
        <f>IF(TRIM(upload!$A291)="", "", upload!BC291)</f>
        <v/>
      </c>
      <c r="BD291" s="178" t="str">
        <f>IF(TRIM(upload!$A291)="", "", upload!BD291)</f>
        <v/>
      </c>
      <c r="BE291" s="178" t="str">
        <f>IF(TRIM(upload!$A291)="", "", upload!BE291)</f>
        <v/>
      </c>
      <c r="BF291" s="178" t="str">
        <f>IF(TRIM(upload!$A291)="", "", upload!BF291)</f>
        <v/>
      </c>
      <c r="BG291" s="178" t="str">
        <f>IF(TRIM(upload!$A291)="", "", upload!BG291)</f>
        <v/>
      </c>
      <c r="BH291" s="178" t="str">
        <f>IF(TRIM(upload!$A291)="", "", upload!BH291)</f>
        <v/>
      </c>
      <c r="BI291" s="178" t="str">
        <f>IF(TRIM(upload!$A291)="", "", upload!BI291)</f>
        <v/>
      </c>
      <c r="BJ291" s="178" t="str">
        <f>IF(TRIM(upload!$A291)="", "", upload!BJ291)</f>
        <v/>
      </c>
      <c r="BK291" s="178" t="str">
        <f>IF(TRIM(upload!$A291)="", "", upload!BK291)</f>
        <v/>
      </c>
      <c r="BL291" s="178" t="str">
        <f>IF(TRIM(upload!$A291)="", "", upload!BL291)</f>
        <v/>
      </c>
      <c r="BM291" s="178" t="str">
        <f>IF(TRIM(upload!$A291)="", "", upload!BM291)</f>
        <v/>
      </c>
      <c r="BN291" s="178" t="str">
        <f>IF(TRIM(upload!$A291)="", "", upload!BN291)</f>
        <v/>
      </c>
      <c r="BO291" s="178" t="str">
        <f>IF(TRIM(upload!$A291)="", "", upload!BO291)</f>
        <v/>
      </c>
      <c r="BP291" s="178" t="str">
        <f>IF(TRIM(upload!$A291)="", "", upload!BP291)</f>
        <v/>
      </c>
      <c r="BQ291" s="84"/>
      <c r="BR291" s="84">
        <f>IF(upload!$A291&lt;&gt;"", upload!BR291, "")</f>
        <v>0</v>
      </c>
    </row>
    <row r="292" spans="1:70">
      <c r="A292" s="188" t="str">
        <f>IF(upload!$A292&lt;&gt;"", upload!A292, "")</f>
        <v xml:space="preserve">      </v>
      </c>
      <c r="B292" s="178" t="str">
        <f>IF(TRIM(upload!$A292)="", "", upload!B292)</f>
        <v/>
      </c>
      <c r="C292" s="178" t="str">
        <f>IF(TRIM(upload!$A292)="", "", upload!C292)</f>
        <v/>
      </c>
      <c r="D292" s="178" t="str">
        <f>IF(TRIM(upload!$A292)="", "", upload!D292)</f>
        <v/>
      </c>
      <c r="E292" s="178" t="str">
        <f>IF(TRIM(upload!$A292)="", "", upload!E292)</f>
        <v/>
      </c>
      <c r="F292" s="178" t="str">
        <f>IF(TRIM(upload!$A292)="", "", upload!F292)</f>
        <v/>
      </c>
      <c r="G292" s="178" t="str">
        <f>IF(TRIM(upload!$A292)="", "", upload!G292)</f>
        <v/>
      </c>
      <c r="H292" s="178" t="str">
        <f>IF(TRIM(upload!$A292)="", "", upload!H292)</f>
        <v/>
      </c>
      <c r="I292" s="178" t="str">
        <f>IF(TRIM(upload!$A292)="", "", upload!I292)</f>
        <v/>
      </c>
      <c r="J292" s="178" t="str">
        <f>IF(TRIM(upload!$A292)="", "", upload!J292)</f>
        <v/>
      </c>
      <c r="K292" s="178" t="str">
        <f>IF(TRIM(upload!$A292)="", "", upload!K292)</f>
        <v/>
      </c>
      <c r="L292" s="178" t="str">
        <f>IF(TRIM(upload!$A292)="", "", upload!L292)</f>
        <v/>
      </c>
      <c r="M292" s="178" t="str">
        <f>IF(TRIM(upload!$A292)="", "", upload!M292)</f>
        <v/>
      </c>
      <c r="N292" s="178" t="str">
        <f>IF(TRIM(upload!$A292)="", "", upload!N292)</f>
        <v/>
      </c>
      <c r="O292" s="178" t="str">
        <f>IF(TRIM(upload!$A292)="", "", upload!O292)</f>
        <v/>
      </c>
      <c r="P292" s="178" t="str">
        <f>IF(TRIM(upload!$A292)="", "", upload!P292)</f>
        <v/>
      </c>
      <c r="Q292" s="178" t="str">
        <f>IF(TRIM(upload!$A292)="", "", upload!Q292)</f>
        <v/>
      </c>
      <c r="R292" s="178" t="str">
        <f>IF(TRIM(upload!$A292)="", "", upload!R292)</f>
        <v/>
      </c>
      <c r="S292" s="178" t="str">
        <f>IF(TRIM(upload!$A292)="", "", upload!S292)</f>
        <v/>
      </c>
      <c r="T292" s="178" t="str">
        <f>IF(TRIM(upload!$A292)="", "", upload!T292)</f>
        <v/>
      </c>
      <c r="U292" s="178" t="str">
        <f>IF(TRIM(upload!$A292)="", "", upload!U292)</f>
        <v/>
      </c>
      <c r="V292" s="178" t="str">
        <f>IF(TRIM(upload!$A292)="", "", upload!V292)</f>
        <v/>
      </c>
      <c r="W292" s="178" t="str">
        <f>IF(TRIM(upload!$A292)="", "", upload!W292)</f>
        <v/>
      </c>
      <c r="X292" s="178" t="str">
        <f>IF(TRIM(upload!$A292)="", "", upload!X292)</f>
        <v/>
      </c>
      <c r="Y292" s="178" t="str">
        <f>IF(TRIM(upload!$A292)="", "", upload!Y292)</f>
        <v/>
      </c>
      <c r="Z292" s="178" t="str">
        <f>IF(TRIM(upload!$A292)="", "", upload!Z292)</f>
        <v/>
      </c>
      <c r="AA292" s="178" t="str">
        <f>IF(TRIM(upload!$A292)="", "", upload!AA292)</f>
        <v/>
      </c>
      <c r="AB292" s="178" t="str">
        <f>IF(TRIM(upload!$A292)="", "", upload!AB292)</f>
        <v/>
      </c>
      <c r="AC292" s="178" t="str">
        <f>IF(TRIM(upload!$A292)="", "", upload!AC292)</f>
        <v/>
      </c>
      <c r="AD292" s="178" t="str">
        <f>IF(TRIM(upload!$A292)="", "", upload!AD292)</f>
        <v/>
      </c>
      <c r="AE292" s="178" t="str">
        <f>IF(TRIM(upload!$A292)="", "", upload!AE292)</f>
        <v/>
      </c>
      <c r="AF292" s="178" t="str">
        <f>IF(TRIM(upload!$A292)="", "", upload!AF292)</f>
        <v/>
      </c>
      <c r="AG292" s="178" t="str">
        <f>IF(TRIM(upload!$A292)="", "", upload!AG292)</f>
        <v/>
      </c>
      <c r="AH292" s="178" t="str">
        <f>IF(TRIM(upload!$A292)="", "", upload!AH292)</f>
        <v/>
      </c>
      <c r="AI292" s="178" t="str">
        <f>IF(TRIM(upload!$A292)="", "", upload!AI292)</f>
        <v/>
      </c>
      <c r="AJ292" s="178" t="str">
        <f>IF(TRIM(upload!$A292)="", "", upload!AJ292)</f>
        <v/>
      </c>
      <c r="AK292" s="178" t="str">
        <f>IF(TRIM(upload!$A292)="", "", upload!AK292)</f>
        <v/>
      </c>
      <c r="AL292" s="178" t="str">
        <f>IF(TRIM(upload!$A292)="", "", upload!AL292)</f>
        <v/>
      </c>
      <c r="AM292" s="178" t="str">
        <f>IF(TRIM(upload!$A292)="", "", upload!AM292)</f>
        <v/>
      </c>
      <c r="AN292" s="178" t="str">
        <f>IF(TRIM(upload!$A292)="", "", upload!AN292)</f>
        <v/>
      </c>
      <c r="AO292" s="178" t="str">
        <f>IF(TRIM(upload!$A292)="", "", upload!AO292)</f>
        <v/>
      </c>
      <c r="AP292" s="178" t="str">
        <f>IF(TRIM(upload!$A292)="", "", upload!AP292)</f>
        <v/>
      </c>
      <c r="AQ292" s="178" t="str">
        <f>IF(TRIM(upload!$A292)="", "", upload!AQ292)</f>
        <v/>
      </c>
      <c r="AR292" s="178" t="str">
        <f>IF(TRIM(upload!$A292)="", "", upload!AR292)</f>
        <v/>
      </c>
      <c r="AS292" s="178" t="str">
        <f>IF(TRIM(upload!$A292)="", "", upload!AS292)</f>
        <v/>
      </c>
      <c r="AT292" s="178" t="str">
        <f>IF(TRIM(upload!$A292)="", "", upload!AT292)</f>
        <v/>
      </c>
      <c r="AU292" s="178" t="str">
        <f>IF(TRIM(upload!$A292)="", "", upload!AU292)</f>
        <v/>
      </c>
      <c r="AV292" s="178" t="str">
        <f>IF(TRIM(upload!$A292)="", "", upload!AV292)</f>
        <v/>
      </c>
      <c r="AW292" s="178" t="str">
        <f>IF(TRIM(upload!$A292)="", "", upload!AW292)</f>
        <v/>
      </c>
      <c r="AX292" s="178" t="str">
        <f>IF(TRIM(upload!$A292)="", "", upload!AX292)</f>
        <v/>
      </c>
      <c r="AY292" s="178" t="str">
        <f>IF(TRIM(upload!$A292)="", "", upload!AY292)</f>
        <v/>
      </c>
      <c r="AZ292" s="178" t="str">
        <f>IF(TRIM(upload!$A292)="", "", upload!AZ292)</f>
        <v/>
      </c>
      <c r="BA292" s="178" t="str">
        <f>IF(TRIM(upload!$A292)="", "", upload!BA292)</f>
        <v/>
      </c>
      <c r="BB292" s="178" t="str">
        <f>IF(TRIM(upload!$A292)="", "", upload!BB292)</f>
        <v/>
      </c>
      <c r="BC292" s="178" t="str">
        <f>IF(TRIM(upload!$A292)="", "", upload!BC292)</f>
        <v/>
      </c>
      <c r="BD292" s="178" t="str">
        <f>IF(TRIM(upload!$A292)="", "", upload!BD292)</f>
        <v/>
      </c>
      <c r="BE292" s="178" t="str">
        <f>IF(TRIM(upload!$A292)="", "", upload!BE292)</f>
        <v/>
      </c>
      <c r="BF292" s="178" t="str">
        <f>IF(TRIM(upload!$A292)="", "", upload!BF292)</f>
        <v/>
      </c>
      <c r="BG292" s="178" t="str">
        <f>IF(TRIM(upload!$A292)="", "", upload!BG292)</f>
        <v/>
      </c>
      <c r="BH292" s="178" t="str">
        <f>IF(TRIM(upload!$A292)="", "", upload!BH292)</f>
        <v/>
      </c>
      <c r="BI292" s="178" t="str">
        <f>IF(TRIM(upload!$A292)="", "", upload!BI292)</f>
        <v/>
      </c>
      <c r="BJ292" s="178" t="str">
        <f>IF(TRIM(upload!$A292)="", "", upload!BJ292)</f>
        <v/>
      </c>
      <c r="BK292" s="178" t="str">
        <f>IF(TRIM(upload!$A292)="", "", upload!BK292)</f>
        <v/>
      </c>
      <c r="BL292" s="178" t="str">
        <f>IF(TRIM(upload!$A292)="", "", upload!BL292)</f>
        <v/>
      </c>
      <c r="BM292" s="178" t="str">
        <f>IF(TRIM(upload!$A292)="", "", upload!BM292)</f>
        <v/>
      </c>
      <c r="BN292" s="178" t="str">
        <f>IF(TRIM(upload!$A292)="", "", upload!BN292)</f>
        <v/>
      </c>
      <c r="BO292" s="178" t="str">
        <f>IF(TRIM(upload!$A292)="", "", upload!BO292)</f>
        <v/>
      </c>
      <c r="BP292" s="178" t="str">
        <f>IF(TRIM(upload!$A292)="", "", upload!BP292)</f>
        <v/>
      </c>
      <c r="BQ292" s="84"/>
      <c r="BR292" s="84">
        <f>IF(upload!$A292&lt;&gt;"", upload!BR292, "")</f>
        <v>0</v>
      </c>
    </row>
    <row r="293" spans="1:70">
      <c r="A293" s="188" t="str">
        <f>IF(upload!$A293&lt;&gt;"", upload!A293, "")</f>
        <v xml:space="preserve">      </v>
      </c>
      <c r="B293" s="178" t="str">
        <f>IF(TRIM(upload!$A293)="", "", upload!B293)</f>
        <v/>
      </c>
      <c r="C293" s="178" t="str">
        <f>IF(TRIM(upload!$A293)="", "", upload!C293)</f>
        <v/>
      </c>
      <c r="D293" s="178" t="str">
        <f>IF(TRIM(upload!$A293)="", "", upload!D293)</f>
        <v/>
      </c>
      <c r="E293" s="178" t="str">
        <f>IF(TRIM(upload!$A293)="", "", upload!E293)</f>
        <v/>
      </c>
      <c r="F293" s="178" t="str">
        <f>IF(TRIM(upload!$A293)="", "", upload!F293)</f>
        <v/>
      </c>
      <c r="G293" s="178" t="str">
        <f>IF(TRIM(upload!$A293)="", "", upload!G293)</f>
        <v/>
      </c>
      <c r="H293" s="178" t="str">
        <f>IF(TRIM(upload!$A293)="", "", upload!H293)</f>
        <v/>
      </c>
      <c r="I293" s="178" t="str">
        <f>IF(TRIM(upload!$A293)="", "", upload!I293)</f>
        <v/>
      </c>
      <c r="J293" s="178" t="str">
        <f>IF(TRIM(upload!$A293)="", "", upload!J293)</f>
        <v/>
      </c>
      <c r="K293" s="178" t="str">
        <f>IF(TRIM(upload!$A293)="", "", upload!K293)</f>
        <v/>
      </c>
      <c r="L293" s="178" t="str">
        <f>IF(TRIM(upload!$A293)="", "", upload!L293)</f>
        <v/>
      </c>
      <c r="M293" s="178" t="str">
        <f>IF(TRIM(upload!$A293)="", "", upload!M293)</f>
        <v/>
      </c>
      <c r="N293" s="178" t="str">
        <f>IF(TRIM(upload!$A293)="", "", upload!N293)</f>
        <v/>
      </c>
      <c r="O293" s="178" t="str">
        <f>IF(TRIM(upload!$A293)="", "", upload!O293)</f>
        <v/>
      </c>
      <c r="P293" s="178" t="str">
        <f>IF(TRIM(upload!$A293)="", "", upload!P293)</f>
        <v/>
      </c>
      <c r="Q293" s="178" t="str">
        <f>IF(TRIM(upload!$A293)="", "", upload!Q293)</f>
        <v/>
      </c>
      <c r="R293" s="178" t="str">
        <f>IF(TRIM(upload!$A293)="", "", upload!R293)</f>
        <v/>
      </c>
      <c r="S293" s="178" t="str">
        <f>IF(TRIM(upload!$A293)="", "", upload!S293)</f>
        <v/>
      </c>
      <c r="T293" s="178" t="str">
        <f>IF(TRIM(upload!$A293)="", "", upload!T293)</f>
        <v/>
      </c>
      <c r="U293" s="178" t="str">
        <f>IF(TRIM(upload!$A293)="", "", upload!U293)</f>
        <v/>
      </c>
      <c r="V293" s="178" t="str">
        <f>IF(TRIM(upload!$A293)="", "", upload!V293)</f>
        <v/>
      </c>
      <c r="W293" s="178" t="str">
        <f>IF(TRIM(upload!$A293)="", "", upload!W293)</f>
        <v/>
      </c>
      <c r="X293" s="178" t="str">
        <f>IF(TRIM(upload!$A293)="", "", upload!X293)</f>
        <v/>
      </c>
      <c r="Y293" s="178" t="str">
        <f>IF(TRIM(upload!$A293)="", "", upload!Y293)</f>
        <v/>
      </c>
      <c r="Z293" s="178" t="str">
        <f>IF(TRIM(upload!$A293)="", "", upload!Z293)</f>
        <v/>
      </c>
      <c r="AA293" s="178" t="str">
        <f>IF(TRIM(upload!$A293)="", "", upload!AA293)</f>
        <v/>
      </c>
      <c r="AB293" s="178" t="str">
        <f>IF(TRIM(upload!$A293)="", "", upload!AB293)</f>
        <v/>
      </c>
      <c r="AC293" s="178" t="str">
        <f>IF(TRIM(upload!$A293)="", "", upload!AC293)</f>
        <v/>
      </c>
      <c r="AD293" s="178" t="str">
        <f>IF(TRIM(upload!$A293)="", "", upload!AD293)</f>
        <v/>
      </c>
      <c r="AE293" s="178" t="str">
        <f>IF(TRIM(upload!$A293)="", "", upload!AE293)</f>
        <v/>
      </c>
      <c r="AF293" s="178" t="str">
        <f>IF(TRIM(upload!$A293)="", "", upload!AF293)</f>
        <v/>
      </c>
      <c r="AG293" s="178" t="str">
        <f>IF(TRIM(upload!$A293)="", "", upload!AG293)</f>
        <v/>
      </c>
      <c r="AH293" s="178" t="str">
        <f>IF(TRIM(upload!$A293)="", "", upload!AH293)</f>
        <v/>
      </c>
      <c r="AI293" s="178" t="str">
        <f>IF(TRIM(upload!$A293)="", "", upload!AI293)</f>
        <v/>
      </c>
      <c r="AJ293" s="178" t="str">
        <f>IF(TRIM(upload!$A293)="", "", upload!AJ293)</f>
        <v/>
      </c>
      <c r="AK293" s="178" t="str">
        <f>IF(TRIM(upload!$A293)="", "", upload!AK293)</f>
        <v/>
      </c>
      <c r="AL293" s="178" t="str">
        <f>IF(TRIM(upload!$A293)="", "", upload!AL293)</f>
        <v/>
      </c>
      <c r="AM293" s="178" t="str">
        <f>IF(TRIM(upload!$A293)="", "", upload!AM293)</f>
        <v/>
      </c>
      <c r="AN293" s="178" t="str">
        <f>IF(TRIM(upload!$A293)="", "", upload!AN293)</f>
        <v/>
      </c>
      <c r="AO293" s="178" t="str">
        <f>IF(TRIM(upload!$A293)="", "", upload!AO293)</f>
        <v/>
      </c>
      <c r="AP293" s="178" t="str">
        <f>IF(TRIM(upload!$A293)="", "", upload!AP293)</f>
        <v/>
      </c>
      <c r="AQ293" s="178" t="str">
        <f>IF(TRIM(upload!$A293)="", "", upload!AQ293)</f>
        <v/>
      </c>
      <c r="AR293" s="178" t="str">
        <f>IF(TRIM(upload!$A293)="", "", upload!AR293)</f>
        <v/>
      </c>
      <c r="AS293" s="178" t="str">
        <f>IF(TRIM(upload!$A293)="", "", upload!AS293)</f>
        <v/>
      </c>
      <c r="AT293" s="178" t="str">
        <f>IF(TRIM(upload!$A293)="", "", upload!AT293)</f>
        <v/>
      </c>
      <c r="AU293" s="178" t="str">
        <f>IF(TRIM(upload!$A293)="", "", upload!AU293)</f>
        <v/>
      </c>
      <c r="AV293" s="178" t="str">
        <f>IF(TRIM(upload!$A293)="", "", upload!AV293)</f>
        <v/>
      </c>
      <c r="AW293" s="178" t="str">
        <f>IF(TRIM(upload!$A293)="", "", upload!AW293)</f>
        <v/>
      </c>
      <c r="AX293" s="178" t="str">
        <f>IF(TRIM(upload!$A293)="", "", upload!AX293)</f>
        <v/>
      </c>
      <c r="AY293" s="178" t="str">
        <f>IF(TRIM(upload!$A293)="", "", upload!AY293)</f>
        <v/>
      </c>
      <c r="AZ293" s="178" t="str">
        <f>IF(TRIM(upload!$A293)="", "", upload!AZ293)</f>
        <v/>
      </c>
      <c r="BA293" s="178" t="str">
        <f>IF(TRIM(upload!$A293)="", "", upload!BA293)</f>
        <v/>
      </c>
      <c r="BB293" s="178" t="str">
        <f>IF(TRIM(upload!$A293)="", "", upload!BB293)</f>
        <v/>
      </c>
      <c r="BC293" s="178" t="str">
        <f>IF(TRIM(upload!$A293)="", "", upload!BC293)</f>
        <v/>
      </c>
      <c r="BD293" s="178" t="str">
        <f>IF(TRIM(upload!$A293)="", "", upload!BD293)</f>
        <v/>
      </c>
      <c r="BE293" s="178" t="str">
        <f>IF(TRIM(upload!$A293)="", "", upload!BE293)</f>
        <v/>
      </c>
      <c r="BF293" s="178" t="str">
        <f>IF(TRIM(upload!$A293)="", "", upload!BF293)</f>
        <v/>
      </c>
      <c r="BG293" s="178" t="str">
        <f>IF(TRIM(upload!$A293)="", "", upload!BG293)</f>
        <v/>
      </c>
      <c r="BH293" s="178" t="str">
        <f>IF(TRIM(upload!$A293)="", "", upload!BH293)</f>
        <v/>
      </c>
      <c r="BI293" s="178" t="str">
        <f>IF(TRIM(upload!$A293)="", "", upload!BI293)</f>
        <v/>
      </c>
      <c r="BJ293" s="178" t="str">
        <f>IF(TRIM(upload!$A293)="", "", upload!BJ293)</f>
        <v/>
      </c>
      <c r="BK293" s="178" t="str">
        <f>IF(TRIM(upload!$A293)="", "", upload!BK293)</f>
        <v/>
      </c>
      <c r="BL293" s="178" t="str">
        <f>IF(TRIM(upload!$A293)="", "", upload!BL293)</f>
        <v/>
      </c>
      <c r="BM293" s="178" t="str">
        <f>IF(TRIM(upload!$A293)="", "", upload!BM293)</f>
        <v/>
      </c>
      <c r="BN293" s="178" t="str">
        <f>IF(TRIM(upload!$A293)="", "", upload!BN293)</f>
        <v/>
      </c>
      <c r="BO293" s="178" t="str">
        <f>IF(TRIM(upload!$A293)="", "", upload!BO293)</f>
        <v/>
      </c>
      <c r="BP293" s="178" t="str">
        <f>IF(TRIM(upload!$A293)="", "", upload!BP293)</f>
        <v/>
      </c>
      <c r="BQ293" s="84"/>
      <c r="BR293" s="84">
        <f>IF(upload!$A293&lt;&gt;"", upload!BR293, "")</f>
        <v>0</v>
      </c>
    </row>
    <row r="294" spans="1:70">
      <c r="A294" s="188" t="str">
        <f>IF(upload!$A294&lt;&gt;"", upload!A294, "")</f>
        <v xml:space="preserve">      </v>
      </c>
      <c r="B294" s="178" t="str">
        <f>IF(TRIM(upload!$A294)="", "", upload!B294)</f>
        <v/>
      </c>
      <c r="C294" s="178" t="str">
        <f>IF(TRIM(upload!$A294)="", "", upload!C294)</f>
        <v/>
      </c>
      <c r="D294" s="178" t="str">
        <f>IF(TRIM(upload!$A294)="", "", upload!D294)</f>
        <v/>
      </c>
      <c r="E294" s="178" t="str">
        <f>IF(TRIM(upload!$A294)="", "", upload!E294)</f>
        <v/>
      </c>
      <c r="F294" s="178" t="str">
        <f>IF(TRIM(upload!$A294)="", "", upload!F294)</f>
        <v/>
      </c>
      <c r="G294" s="178" t="str">
        <f>IF(TRIM(upload!$A294)="", "", upload!G294)</f>
        <v/>
      </c>
      <c r="H294" s="178" t="str">
        <f>IF(TRIM(upload!$A294)="", "", upload!H294)</f>
        <v/>
      </c>
      <c r="I294" s="178" t="str">
        <f>IF(TRIM(upload!$A294)="", "", upload!I294)</f>
        <v/>
      </c>
      <c r="J294" s="178" t="str">
        <f>IF(TRIM(upload!$A294)="", "", upload!J294)</f>
        <v/>
      </c>
      <c r="K294" s="178" t="str">
        <f>IF(TRIM(upload!$A294)="", "", upload!K294)</f>
        <v/>
      </c>
      <c r="L294" s="178" t="str">
        <f>IF(TRIM(upload!$A294)="", "", upload!L294)</f>
        <v/>
      </c>
      <c r="M294" s="178" t="str">
        <f>IF(TRIM(upload!$A294)="", "", upload!M294)</f>
        <v/>
      </c>
      <c r="N294" s="178" t="str">
        <f>IF(TRIM(upload!$A294)="", "", upload!N294)</f>
        <v/>
      </c>
      <c r="O294" s="178" t="str">
        <f>IF(TRIM(upload!$A294)="", "", upload!O294)</f>
        <v/>
      </c>
      <c r="P294" s="178" t="str">
        <f>IF(TRIM(upload!$A294)="", "", upload!P294)</f>
        <v/>
      </c>
      <c r="Q294" s="178" t="str">
        <f>IF(TRIM(upload!$A294)="", "", upload!Q294)</f>
        <v/>
      </c>
      <c r="R294" s="178" t="str">
        <f>IF(TRIM(upload!$A294)="", "", upload!R294)</f>
        <v/>
      </c>
      <c r="S294" s="178" t="str">
        <f>IF(TRIM(upload!$A294)="", "", upload!S294)</f>
        <v/>
      </c>
      <c r="T294" s="178" t="str">
        <f>IF(TRIM(upload!$A294)="", "", upload!T294)</f>
        <v/>
      </c>
      <c r="U294" s="178" t="str">
        <f>IF(TRIM(upload!$A294)="", "", upload!U294)</f>
        <v/>
      </c>
      <c r="V294" s="178" t="str">
        <f>IF(TRIM(upload!$A294)="", "", upload!V294)</f>
        <v/>
      </c>
      <c r="W294" s="178" t="str">
        <f>IF(TRIM(upload!$A294)="", "", upload!W294)</f>
        <v/>
      </c>
      <c r="X294" s="178" t="str">
        <f>IF(TRIM(upload!$A294)="", "", upload!X294)</f>
        <v/>
      </c>
      <c r="Y294" s="178" t="str">
        <f>IF(TRIM(upload!$A294)="", "", upload!Y294)</f>
        <v/>
      </c>
      <c r="Z294" s="178" t="str">
        <f>IF(TRIM(upload!$A294)="", "", upload!Z294)</f>
        <v/>
      </c>
      <c r="AA294" s="178" t="str">
        <f>IF(TRIM(upload!$A294)="", "", upload!AA294)</f>
        <v/>
      </c>
      <c r="AB294" s="178" t="str">
        <f>IF(TRIM(upload!$A294)="", "", upload!AB294)</f>
        <v/>
      </c>
      <c r="AC294" s="178" t="str">
        <f>IF(TRIM(upload!$A294)="", "", upload!AC294)</f>
        <v/>
      </c>
      <c r="AD294" s="178" t="str">
        <f>IF(TRIM(upload!$A294)="", "", upload!AD294)</f>
        <v/>
      </c>
      <c r="AE294" s="178" t="str">
        <f>IF(TRIM(upload!$A294)="", "", upload!AE294)</f>
        <v/>
      </c>
      <c r="AF294" s="178" t="str">
        <f>IF(TRIM(upload!$A294)="", "", upload!AF294)</f>
        <v/>
      </c>
      <c r="AG294" s="178" t="str">
        <f>IF(TRIM(upload!$A294)="", "", upload!AG294)</f>
        <v/>
      </c>
      <c r="AH294" s="178" t="str">
        <f>IF(TRIM(upload!$A294)="", "", upload!AH294)</f>
        <v/>
      </c>
      <c r="AI294" s="178" t="str">
        <f>IF(TRIM(upload!$A294)="", "", upload!AI294)</f>
        <v/>
      </c>
      <c r="AJ294" s="178" t="str">
        <f>IF(TRIM(upload!$A294)="", "", upload!AJ294)</f>
        <v/>
      </c>
      <c r="AK294" s="178" t="str">
        <f>IF(TRIM(upload!$A294)="", "", upload!AK294)</f>
        <v/>
      </c>
      <c r="AL294" s="178" t="str">
        <f>IF(TRIM(upload!$A294)="", "", upload!AL294)</f>
        <v/>
      </c>
      <c r="AM294" s="178" t="str">
        <f>IF(TRIM(upload!$A294)="", "", upload!AM294)</f>
        <v/>
      </c>
      <c r="AN294" s="178" t="str">
        <f>IF(TRIM(upload!$A294)="", "", upload!AN294)</f>
        <v/>
      </c>
      <c r="AO294" s="178" t="str">
        <f>IF(TRIM(upload!$A294)="", "", upload!AO294)</f>
        <v/>
      </c>
      <c r="AP294" s="178" t="str">
        <f>IF(TRIM(upload!$A294)="", "", upload!AP294)</f>
        <v/>
      </c>
      <c r="AQ294" s="178" t="str">
        <f>IF(TRIM(upload!$A294)="", "", upload!AQ294)</f>
        <v/>
      </c>
      <c r="AR294" s="178" t="str">
        <f>IF(TRIM(upload!$A294)="", "", upload!AR294)</f>
        <v/>
      </c>
      <c r="AS294" s="178" t="str">
        <f>IF(TRIM(upload!$A294)="", "", upload!AS294)</f>
        <v/>
      </c>
      <c r="AT294" s="178" t="str">
        <f>IF(TRIM(upload!$A294)="", "", upload!AT294)</f>
        <v/>
      </c>
      <c r="AU294" s="178" t="str">
        <f>IF(TRIM(upload!$A294)="", "", upload!AU294)</f>
        <v/>
      </c>
      <c r="AV294" s="178" t="str">
        <f>IF(TRIM(upload!$A294)="", "", upload!AV294)</f>
        <v/>
      </c>
      <c r="AW294" s="178" t="str">
        <f>IF(TRIM(upload!$A294)="", "", upload!AW294)</f>
        <v/>
      </c>
      <c r="AX294" s="178" t="str">
        <f>IF(TRIM(upload!$A294)="", "", upload!AX294)</f>
        <v/>
      </c>
      <c r="AY294" s="178" t="str">
        <f>IF(TRIM(upload!$A294)="", "", upload!AY294)</f>
        <v/>
      </c>
      <c r="AZ294" s="178" t="str">
        <f>IF(TRIM(upload!$A294)="", "", upload!AZ294)</f>
        <v/>
      </c>
      <c r="BA294" s="178" t="str">
        <f>IF(TRIM(upload!$A294)="", "", upload!BA294)</f>
        <v/>
      </c>
      <c r="BB294" s="178" t="str">
        <f>IF(TRIM(upload!$A294)="", "", upload!BB294)</f>
        <v/>
      </c>
      <c r="BC294" s="178" t="str">
        <f>IF(TRIM(upload!$A294)="", "", upload!BC294)</f>
        <v/>
      </c>
      <c r="BD294" s="178" t="str">
        <f>IF(TRIM(upload!$A294)="", "", upload!BD294)</f>
        <v/>
      </c>
      <c r="BE294" s="178" t="str">
        <f>IF(TRIM(upload!$A294)="", "", upload!BE294)</f>
        <v/>
      </c>
      <c r="BF294" s="178" t="str">
        <f>IF(TRIM(upload!$A294)="", "", upload!BF294)</f>
        <v/>
      </c>
      <c r="BG294" s="178" t="str">
        <f>IF(TRIM(upload!$A294)="", "", upload!BG294)</f>
        <v/>
      </c>
      <c r="BH294" s="178" t="str">
        <f>IF(TRIM(upload!$A294)="", "", upload!BH294)</f>
        <v/>
      </c>
      <c r="BI294" s="178" t="str">
        <f>IF(TRIM(upload!$A294)="", "", upload!BI294)</f>
        <v/>
      </c>
      <c r="BJ294" s="178" t="str">
        <f>IF(TRIM(upload!$A294)="", "", upload!BJ294)</f>
        <v/>
      </c>
      <c r="BK294" s="178" t="str">
        <f>IF(TRIM(upload!$A294)="", "", upload!BK294)</f>
        <v/>
      </c>
      <c r="BL294" s="178" t="str">
        <f>IF(TRIM(upload!$A294)="", "", upload!BL294)</f>
        <v/>
      </c>
      <c r="BM294" s="178" t="str">
        <f>IF(TRIM(upload!$A294)="", "", upload!BM294)</f>
        <v/>
      </c>
      <c r="BN294" s="178" t="str">
        <f>IF(TRIM(upload!$A294)="", "", upload!BN294)</f>
        <v/>
      </c>
      <c r="BO294" s="178" t="str">
        <f>IF(TRIM(upload!$A294)="", "", upload!BO294)</f>
        <v/>
      </c>
      <c r="BP294" s="178" t="str">
        <f>IF(TRIM(upload!$A294)="", "", upload!BP294)</f>
        <v/>
      </c>
      <c r="BQ294" s="84"/>
      <c r="BR294" s="84">
        <f>IF(upload!$A294&lt;&gt;"", upload!BR294, "")</f>
        <v>0</v>
      </c>
    </row>
    <row r="295" spans="1:70">
      <c r="A295" s="188" t="str">
        <f>IF(upload!$A295&lt;&gt;"", upload!A295, "")</f>
        <v xml:space="preserve">      </v>
      </c>
      <c r="B295" s="178" t="str">
        <f>IF(TRIM(upload!$A295)="", "", upload!B295)</f>
        <v/>
      </c>
      <c r="C295" s="178" t="str">
        <f>IF(TRIM(upload!$A295)="", "", upload!C295)</f>
        <v/>
      </c>
      <c r="D295" s="178" t="str">
        <f>IF(TRIM(upload!$A295)="", "", upload!D295)</f>
        <v/>
      </c>
      <c r="E295" s="178" t="str">
        <f>IF(TRIM(upload!$A295)="", "", upload!E295)</f>
        <v/>
      </c>
      <c r="F295" s="178" t="str">
        <f>IF(TRIM(upload!$A295)="", "", upload!F295)</f>
        <v/>
      </c>
      <c r="G295" s="178" t="str">
        <f>IF(TRIM(upload!$A295)="", "", upload!G295)</f>
        <v/>
      </c>
      <c r="H295" s="178" t="str">
        <f>IF(TRIM(upload!$A295)="", "", upload!H295)</f>
        <v/>
      </c>
      <c r="I295" s="178" t="str">
        <f>IF(TRIM(upload!$A295)="", "", upload!I295)</f>
        <v/>
      </c>
      <c r="J295" s="178" t="str">
        <f>IF(TRIM(upload!$A295)="", "", upload!J295)</f>
        <v/>
      </c>
      <c r="K295" s="178" t="str">
        <f>IF(TRIM(upload!$A295)="", "", upload!K295)</f>
        <v/>
      </c>
      <c r="L295" s="178" t="str">
        <f>IF(TRIM(upload!$A295)="", "", upload!L295)</f>
        <v/>
      </c>
      <c r="M295" s="178" t="str">
        <f>IF(TRIM(upload!$A295)="", "", upload!M295)</f>
        <v/>
      </c>
      <c r="N295" s="178" t="str">
        <f>IF(TRIM(upload!$A295)="", "", upload!N295)</f>
        <v/>
      </c>
      <c r="O295" s="178" t="str">
        <f>IF(TRIM(upload!$A295)="", "", upload!O295)</f>
        <v/>
      </c>
      <c r="P295" s="178" t="str">
        <f>IF(TRIM(upload!$A295)="", "", upload!P295)</f>
        <v/>
      </c>
      <c r="Q295" s="178" t="str">
        <f>IF(TRIM(upload!$A295)="", "", upload!Q295)</f>
        <v/>
      </c>
      <c r="R295" s="178" t="str">
        <f>IF(TRIM(upload!$A295)="", "", upload!R295)</f>
        <v/>
      </c>
      <c r="S295" s="178" t="str">
        <f>IF(TRIM(upload!$A295)="", "", upload!S295)</f>
        <v/>
      </c>
      <c r="T295" s="178" t="str">
        <f>IF(TRIM(upload!$A295)="", "", upload!T295)</f>
        <v/>
      </c>
      <c r="U295" s="178" t="str">
        <f>IF(TRIM(upload!$A295)="", "", upload!U295)</f>
        <v/>
      </c>
      <c r="V295" s="178" t="str">
        <f>IF(TRIM(upload!$A295)="", "", upload!V295)</f>
        <v/>
      </c>
      <c r="W295" s="178" t="str">
        <f>IF(TRIM(upload!$A295)="", "", upload!W295)</f>
        <v/>
      </c>
      <c r="X295" s="178" t="str">
        <f>IF(TRIM(upload!$A295)="", "", upload!X295)</f>
        <v/>
      </c>
      <c r="Y295" s="178" t="str">
        <f>IF(TRIM(upload!$A295)="", "", upload!Y295)</f>
        <v/>
      </c>
      <c r="Z295" s="178" t="str">
        <f>IF(TRIM(upload!$A295)="", "", upload!Z295)</f>
        <v/>
      </c>
      <c r="AA295" s="178" t="str">
        <f>IF(TRIM(upload!$A295)="", "", upload!AA295)</f>
        <v/>
      </c>
      <c r="AB295" s="178" t="str">
        <f>IF(TRIM(upload!$A295)="", "", upload!AB295)</f>
        <v/>
      </c>
      <c r="AC295" s="178" t="str">
        <f>IF(TRIM(upload!$A295)="", "", upload!AC295)</f>
        <v/>
      </c>
      <c r="AD295" s="178" t="str">
        <f>IF(TRIM(upload!$A295)="", "", upload!AD295)</f>
        <v/>
      </c>
      <c r="AE295" s="178" t="str">
        <f>IF(TRIM(upload!$A295)="", "", upload!AE295)</f>
        <v/>
      </c>
      <c r="AF295" s="178" t="str">
        <f>IF(TRIM(upload!$A295)="", "", upload!AF295)</f>
        <v/>
      </c>
      <c r="AG295" s="178" t="str">
        <f>IF(TRIM(upload!$A295)="", "", upload!AG295)</f>
        <v/>
      </c>
      <c r="AH295" s="178" t="str">
        <f>IF(TRIM(upload!$A295)="", "", upload!AH295)</f>
        <v/>
      </c>
      <c r="AI295" s="178" t="str">
        <f>IF(TRIM(upload!$A295)="", "", upload!AI295)</f>
        <v/>
      </c>
      <c r="AJ295" s="178" t="str">
        <f>IF(TRIM(upload!$A295)="", "", upload!AJ295)</f>
        <v/>
      </c>
      <c r="AK295" s="178" t="str">
        <f>IF(TRIM(upload!$A295)="", "", upload!AK295)</f>
        <v/>
      </c>
      <c r="AL295" s="178" t="str">
        <f>IF(TRIM(upload!$A295)="", "", upload!AL295)</f>
        <v/>
      </c>
      <c r="AM295" s="178" t="str">
        <f>IF(TRIM(upload!$A295)="", "", upload!AM295)</f>
        <v/>
      </c>
      <c r="AN295" s="178" t="str">
        <f>IF(TRIM(upload!$A295)="", "", upload!AN295)</f>
        <v/>
      </c>
      <c r="AO295" s="178" t="str">
        <f>IF(TRIM(upload!$A295)="", "", upload!AO295)</f>
        <v/>
      </c>
      <c r="AP295" s="178" t="str">
        <f>IF(TRIM(upload!$A295)="", "", upload!AP295)</f>
        <v/>
      </c>
      <c r="AQ295" s="178" t="str">
        <f>IF(TRIM(upload!$A295)="", "", upload!AQ295)</f>
        <v/>
      </c>
      <c r="AR295" s="178" t="str">
        <f>IF(TRIM(upload!$A295)="", "", upload!AR295)</f>
        <v/>
      </c>
      <c r="AS295" s="178" t="str">
        <f>IF(TRIM(upload!$A295)="", "", upload!AS295)</f>
        <v/>
      </c>
      <c r="AT295" s="178" t="str">
        <f>IF(TRIM(upload!$A295)="", "", upload!AT295)</f>
        <v/>
      </c>
      <c r="AU295" s="178" t="str">
        <f>IF(TRIM(upload!$A295)="", "", upload!AU295)</f>
        <v/>
      </c>
      <c r="AV295" s="178" t="str">
        <f>IF(TRIM(upload!$A295)="", "", upload!AV295)</f>
        <v/>
      </c>
      <c r="AW295" s="178" t="str">
        <f>IF(TRIM(upload!$A295)="", "", upload!AW295)</f>
        <v/>
      </c>
      <c r="AX295" s="178" t="str">
        <f>IF(TRIM(upload!$A295)="", "", upload!AX295)</f>
        <v/>
      </c>
      <c r="AY295" s="178" t="str">
        <f>IF(TRIM(upload!$A295)="", "", upload!AY295)</f>
        <v/>
      </c>
      <c r="AZ295" s="178" t="str">
        <f>IF(TRIM(upload!$A295)="", "", upload!AZ295)</f>
        <v/>
      </c>
      <c r="BA295" s="178" t="str">
        <f>IF(TRIM(upload!$A295)="", "", upload!BA295)</f>
        <v/>
      </c>
      <c r="BB295" s="178" t="str">
        <f>IF(TRIM(upload!$A295)="", "", upload!BB295)</f>
        <v/>
      </c>
      <c r="BC295" s="178" t="str">
        <f>IF(TRIM(upload!$A295)="", "", upload!BC295)</f>
        <v/>
      </c>
      <c r="BD295" s="178" t="str">
        <f>IF(TRIM(upload!$A295)="", "", upload!BD295)</f>
        <v/>
      </c>
      <c r="BE295" s="178" t="str">
        <f>IF(TRIM(upload!$A295)="", "", upload!BE295)</f>
        <v/>
      </c>
      <c r="BF295" s="178" t="str">
        <f>IF(TRIM(upload!$A295)="", "", upload!BF295)</f>
        <v/>
      </c>
      <c r="BG295" s="178" t="str">
        <f>IF(TRIM(upload!$A295)="", "", upload!BG295)</f>
        <v/>
      </c>
      <c r="BH295" s="178" t="str">
        <f>IF(TRIM(upload!$A295)="", "", upload!BH295)</f>
        <v/>
      </c>
      <c r="BI295" s="178" t="str">
        <f>IF(TRIM(upload!$A295)="", "", upload!BI295)</f>
        <v/>
      </c>
      <c r="BJ295" s="178" t="str">
        <f>IF(TRIM(upload!$A295)="", "", upload!BJ295)</f>
        <v/>
      </c>
      <c r="BK295" s="178" t="str">
        <f>IF(TRIM(upload!$A295)="", "", upload!BK295)</f>
        <v/>
      </c>
      <c r="BL295" s="178" t="str">
        <f>IF(TRIM(upload!$A295)="", "", upload!BL295)</f>
        <v/>
      </c>
      <c r="BM295" s="178" t="str">
        <f>IF(TRIM(upload!$A295)="", "", upload!BM295)</f>
        <v/>
      </c>
      <c r="BN295" s="178" t="str">
        <f>IF(TRIM(upload!$A295)="", "", upload!BN295)</f>
        <v/>
      </c>
      <c r="BO295" s="178" t="str">
        <f>IF(TRIM(upload!$A295)="", "", upload!BO295)</f>
        <v/>
      </c>
      <c r="BP295" s="178" t="str">
        <f>IF(TRIM(upload!$A295)="", "", upload!BP295)</f>
        <v/>
      </c>
      <c r="BQ295" s="84"/>
      <c r="BR295" s="84">
        <f>IF(upload!$A295&lt;&gt;"", upload!BR295, "")</f>
        <v>0</v>
      </c>
    </row>
    <row r="296" spans="1:70">
      <c r="A296" s="188" t="str">
        <f>IF(upload!$A296&lt;&gt;"", upload!A296, "")</f>
        <v xml:space="preserve">      </v>
      </c>
      <c r="B296" s="178" t="str">
        <f>IF(TRIM(upload!$A296)="", "", upload!B296)</f>
        <v/>
      </c>
      <c r="C296" s="178" t="str">
        <f>IF(TRIM(upload!$A296)="", "", upload!C296)</f>
        <v/>
      </c>
      <c r="D296" s="178" t="str">
        <f>IF(TRIM(upload!$A296)="", "", upload!D296)</f>
        <v/>
      </c>
      <c r="E296" s="178" t="str">
        <f>IF(TRIM(upload!$A296)="", "", upload!E296)</f>
        <v/>
      </c>
      <c r="F296" s="178" t="str">
        <f>IF(TRIM(upload!$A296)="", "", upload!F296)</f>
        <v/>
      </c>
      <c r="G296" s="178" t="str">
        <f>IF(TRIM(upload!$A296)="", "", upload!G296)</f>
        <v/>
      </c>
      <c r="H296" s="178" t="str">
        <f>IF(TRIM(upload!$A296)="", "", upload!H296)</f>
        <v/>
      </c>
      <c r="I296" s="178" t="str">
        <f>IF(TRIM(upload!$A296)="", "", upload!I296)</f>
        <v/>
      </c>
      <c r="J296" s="178" t="str">
        <f>IF(TRIM(upload!$A296)="", "", upload!J296)</f>
        <v/>
      </c>
      <c r="K296" s="178" t="str">
        <f>IF(TRIM(upload!$A296)="", "", upload!K296)</f>
        <v/>
      </c>
      <c r="L296" s="178" t="str">
        <f>IF(TRIM(upload!$A296)="", "", upload!L296)</f>
        <v/>
      </c>
      <c r="M296" s="178" t="str">
        <f>IF(TRIM(upload!$A296)="", "", upload!M296)</f>
        <v/>
      </c>
      <c r="N296" s="178" t="str">
        <f>IF(TRIM(upload!$A296)="", "", upload!N296)</f>
        <v/>
      </c>
      <c r="O296" s="178" t="str">
        <f>IF(TRIM(upload!$A296)="", "", upload!O296)</f>
        <v/>
      </c>
      <c r="P296" s="178" t="str">
        <f>IF(TRIM(upload!$A296)="", "", upload!P296)</f>
        <v/>
      </c>
      <c r="Q296" s="178" t="str">
        <f>IF(TRIM(upload!$A296)="", "", upload!Q296)</f>
        <v/>
      </c>
      <c r="R296" s="178" t="str">
        <f>IF(TRIM(upload!$A296)="", "", upload!R296)</f>
        <v/>
      </c>
      <c r="S296" s="178" t="str">
        <f>IF(TRIM(upload!$A296)="", "", upload!S296)</f>
        <v/>
      </c>
      <c r="T296" s="178" t="str">
        <f>IF(TRIM(upload!$A296)="", "", upload!T296)</f>
        <v/>
      </c>
      <c r="U296" s="178" t="str">
        <f>IF(TRIM(upload!$A296)="", "", upload!U296)</f>
        <v/>
      </c>
      <c r="V296" s="178" t="str">
        <f>IF(TRIM(upload!$A296)="", "", upload!V296)</f>
        <v/>
      </c>
      <c r="W296" s="178" t="str">
        <f>IF(TRIM(upload!$A296)="", "", upload!W296)</f>
        <v/>
      </c>
      <c r="X296" s="178" t="str">
        <f>IF(TRIM(upload!$A296)="", "", upload!X296)</f>
        <v/>
      </c>
      <c r="Y296" s="178" t="str">
        <f>IF(TRIM(upload!$A296)="", "", upload!Y296)</f>
        <v/>
      </c>
      <c r="Z296" s="178" t="str">
        <f>IF(TRIM(upload!$A296)="", "", upload!Z296)</f>
        <v/>
      </c>
      <c r="AA296" s="178" t="str">
        <f>IF(TRIM(upload!$A296)="", "", upload!AA296)</f>
        <v/>
      </c>
      <c r="AB296" s="178" t="str">
        <f>IF(TRIM(upload!$A296)="", "", upload!AB296)</f>
        <v/>
      </c>
      <c r="AC296" s="178" t="str">
        <f>IF(TRIM(upload!$A296)="", "", upload!AC296)</f>
        <v/>
      </c>
      <c r="AD296" s="178" t="str">
        <f>IF(TRIM(upload!$A296)="", "", upload!AD296)</f>
        <v/>
      </c>
      <c r="AE296" s="178" t="str">
        <f>IF(TRIM(upload!$A296)="", "", upload!AE296)</f>
        <v/>
      </c>
      <c r="AF296" s="178" t="str">
        <f>IF(TRIM(upload!$A296)="", "", upload!AF296)</f>
        <v/>
      </c>
      <c r="AG296" s="178" t="str">
        <f>IF(TRIM(upload!$A296)="", "", upload!AG296)</f>
        <v/>
      </c>
      <c r="AH296" s="178" t="str">
        <f>IF(TRIM(upload!$A296)="", "", upload!AH296)</f>
        <v/>
      </c>
      <c r="AI296" s="178" t="str">
        <f>IF(TRIM(upload!$A296)="", "", upload!AI296)</f>
        <v/>
      </c>
      <c r="AJ296" s="178" t="str">
        <f>IF(TRIM(upload!$A296)="", "", upload!AJ296)</f>
        <v/>
      </c>
      <c r="AK296" s="178" t="str">
        <f>IF(TRIM(upload!$A296)="", "", upload!AK296)</f>
        <v/>
      </c>
      <c r="AL296" s="178" t="str">
        <f>IF(TRIM(upload!$A296)="", "", upload!AL296)</f>
        <v/>
      </c>
      <c r="AM296" s="178" t="str">
        <f>IF(TRIM(upload!$A296)="", "", upload!AM296)</f>
        <v/>
      </c>
      <c r="AN296" s="178" t="str">
        <f>IF(TRIM(upload!$A296)="", "", upload!AN296)</f>
        <v/>
      </c>
      <c r="AO296" s="178" t="str">
        <f>IF(TRIM(upload!$A296)="", "", upload!AO296)</f>
        <v/>
      </c>
      <c r="AP296" s="178" t="str">
        <f>IF(TRIM(upload!$A296)="", "", upload!AP296)</f>
        <v/>
      </c>
      <c r="AQ296" s="178" t="str">
        <f>IF(TRIM(upload!$A296)="", "", upload!AQ296)</f>
        <v/>
      </c>
      <c r="AR296" s="178" t="str">
        <f>IF(TRIM(upload!$A296)="", "", upload!AR296)</f>
        <v/>
      </c>
      <c r="AS296" s="178" t="str">
        <f>IF(TRIM(upload!$A296)="", "", upload!AS296)</f>
        <v/>
      </c>
      <c r="AT296" s="178" t="str">
        <f>IF(TRIM(upload!$A296)="", "", upload!AT296)</f>
        <v/>
      </c>
      <c r="AU296" s="178" t="str">
        <f>IF(TRIM(upload!$A296)="", "", upload!AU296)</f>
        <v/>
      </c>
      <c r="AV296" s="178" t="str">
        <f>IF(TRIM(upload!$A296)="", "", upload!AV296)</f>
        <v/>
      </c>
      <c r="AW296" s="178" t="str">
        <f>IF(TRIM(upload!$A296)="", "", upload!AW296)</f>
        <v/>
      </c>
      <c r="AX296" s="178" t="str">
        <f>IF(TRIM(upload!$A296)="", "", upload!AX296)</f>
        <v/>
      </c>
      <c r="AY296" s="178" t="str">
        <f>IF(TRIM(upload!$A296)="", "", upload!AY296)</f>
        <v/>
      </c>
      <c r="AZ296" s="178" t="str">
        <f>IF(TRIM(upload!$A296)="", "", upload!AZ296)</f>
        <v/>
      </c>
      <c r="BA296" s="178" t="str">
        <f>IF(TRIM(upload!$A296)="", "", upload!BA296)</f>
        <v/>
      </c>
      <c r="BB296" s="178" t="str">
        <f>IF(TRIM(upload!$A296)="", "", upload!BB296)</f>
        <v/>
      </c>
      <c r="BC296" s="178" t="str">
        <f>IF(TRIM(upload!$A296)="", "", upload!BC296)</f>
        <v/>
      </c>
      <c r="BD296" s="178" t="str">
        <f>IF(TRIM(upload!$A296)="", "", upload!BD296)</f>
        <v/>
      </c>
      <c r="BE296" s="178" t="str">
        <f>IF(TRIM(upload!$A296)="", "", upload!BE296)</f>
        <v/>
      </c>
      <c r="BF296" s="178" t="str">
        <f>IF(TRIM(upload!$A296)="", "", upload!BF296)</f>
        <v/>
      </c>
      <c r="BG296" s="178" t="str">
        <f>IF(TRIM(upload!$A296)="", "", upload!BG296)</f>
        <v/>
      </c>
      <c r="BH296" s="178" t="str">
        <f>IF(TRIM(upload!$A296)="", "", upload!BH296)</f>
        <v/>
      </c>
      <c r="BI296" s="178" t="str">
        <f>IF(TRIM(upload!$A296)="", "", upload!BI296)</f>
        <v/>
      </c>
      <c r="BJ296" s="178" t="str">
        <f>IF(TRIM(upload!$A296)="", "", upload!BJ296)</f>
        <v/>
      </c>
      <c r="BK296" s="178" t="str">
        <f>IF(TRIM(upload!$A296)="", "", upload!BK296)</f>
        <v/>
      </c>
      <c r="BL296" s="178" t="str">
        <f>IF(TRIM(upload!$A296)="", "", upload!BL296)</f>
        <v/>
      </c>
      <c r="BM296" s="178" t="str">
        <f>IF(TRIM(upload!$A296)="", "", upload!BM296)</f>
        <v/>
      </c>
      <c r="BN296" s="178" t="str">
        <f>IF(TRIM(upload!$A296)="", "", upload!BN296)</f>
        <v/>
      </c>
      <c r="BO296" s="178" t="str">
        <f>IF(TRIM(upload!$A296)="", "", upload!BO296)</f>
        <v/>
      </c>
      <c r="BP296" s="178" t="str">
        <f>IF(TRIM(upload!$A296)="", "", upload!BP296)</f>
        <v/>
      </c>
      <c r="BQ296" s="84"/>
      <c r="BR296" s="84">
        <f>IF(upload!$A296&lt;&gt;"", upload!BR296, "")</f>
        <v>0</v>
      </c>
    </row>
    <row r="297" spans="1:70">
      <c r="A297" s="188" t="str">
        <f>IF(upload!$A297&lt;&gt;"", upload!A297, "")</f>
        <v xml:space="preserve">      </v>
      </c>
      <c r="B297" s="178" t="str">
        <f>IF(TRIM(upload!$A297)="", "", upload!B297)</f>
        <v/>
      </c>
      <c r="C297" s="178" t="str">
        <f>IF(TRIM(upload!$A297)="", "", upload!C297)</f>
        <v/>
      </c>
      <c r="D297" s="178" t="str">
        <f>IF(TRIM(upload!$A297)="", "", upload!D297)</f>
        <v/>
      </c>
      <c r="E297" s="178" t="str">
        <f>IF(TRIM(upload!$A297)="", "", upload!E297)</f>
        <v/>
      </c>
      <c r="F297" s="178" t="str">
        <f>IF(TRIM(upload!$A297)="", "", upload!F297)</f>
        <v/>
      </c>
      <c r="G297" s="178" t="str">
        <f>IF(TRIM(upload!$A297)="", "", upload!G297)</f>
        <v/>
      </c>
      <c r="H297" s="178" t="str">
        <f>IF(TRIM(upload!$A297)="", "", upload!H297)</f>
        <v/>
      </c>
      <c r="I297" s="178" t="str">
        <f>IF(TRIM(upload!$A297)="", "", upload!I297)</f>
        <v/>
      </c>
      <c r="J297" s="178" t="str">
        <f>IF(TRIM(upload!$A297)="", "", upload!J297)</f>
        <v/>
      </c>
      <c r="K297" s="178" t="str">
        <f>IF(TRIM(upload!$A297)="", "", upload!K297)</f>
        <v/>
      </c>
      <c r="L297" s="178" t="str">
        <f>IF(TRIM(upload!$A297)="", "", upload!L297)</f>
        <v/>
      </c>
      <c r="M297" s="178" t="str">
        <f>IF(TRIM(upload!$A297)="", "", upload!M297)</f>
        <v/>
      </c>
      <c r="N297" s="178" t="str">
        <f>IF(TRIM(upload!$A297)="", "", upload!N297)</f>
        <v/>
      </c>
      <c r="O297" s="178" t="str">
        <f>IF(TRIM(upload!$A297)="", "", upload!O297)</f>
        <v/>
      </c>
      <c r="P297" s="178" t="str">
        <f>IF(TRIM(upload!$A297)="", "", upload!P297)</f>
        <v/>
      </c>
      <c r="Q297" s="178" t="str">
        <f>IF(TRIM(upload!$A297)="", "", upload!Q297)</f>
        <v/>
      </c>
      <c r="R297" s="178" t="str">
        <f>IF(TRIM(upload!$A297)="", "", upload!R297)</f>
        <v/>
      </c>
      <c r="S297" s="178" t="str">
        <f>IF(TRIM(upload!$A297)="", "", upload!S297)</f>
        <v/>
      </c>
      <c r="T297" s="178" t="str">
        <f>IF(TRIM(upload!$A297)="", "", upload!T297)</f>
        <v/>
      </c>
      <c r="U297" s="178" t="str">
        <f>IF(TRIM(upload!$A297)="", "", upload!U297)</f>
        <v/>
      </c>
      <c r="V297" s="178" t="str">
        <f>IF(TRIM(upload!$A297)="", "", upload!V297)</f>
        <v/>
      </c>
      <c r="W297" s="178" t="str">
        <f>IF(TRIM(upload!$A297)="", "", upload!W297)</f>
        <v/>
      </c>
      <c r="X297" s="178" t="str">
        <f>IF(TRIM(upload!$A297)="", "", upload!X297)</f>
        <v/>
      </c>
      <c r="Y297" s="178" t="str">
        <f>IF(TRIM(upload!$A297)="", "", upload!Y297)</f>
        <v/>
      </c>
      <c r="Z297" s="178" t="str">
        <f>IF(TRIM(upload!$A297)="", "", upload!Z297)</f>
        <v/>
      </c>
      <c r="AA297" s="178" t="str">
        <f>IF(TRIM(upload!$A297)="", "", upload!AA297)</f>
        <v/>
      </c>
      <c r="AB297" s="178" t="str">
        <f>IF(TRIM(upload!$A297)="", "", upload!AB297)</f>
        <v/>
      </c>
      <c r="AC297" s="178" t="str">
        <f>IF(TRIM(upload!$A297)="", "", upload!AC297)</f>
        <v/>
      </c>
      <c r="AD297" s="178" t="str">
        <f>IF(TRIM(upload!$A297)="", "", upload!AD297)</f>
        <v/>
      </c>
      <c r="AE297" s="178" t="str">
        <f>IF(TRIM(upload!$A297)="", "", upload!AE297)</f>
        <v/>
      </c>
      <c r="AF297" s="178" t="str">
        <f>IF(TRIM(upload!$A297)="", "", upload!AF297)</f>
        <v/>
      </c>
      <c r="AG297" s="178" t="str">
        <f>IF(TRIM(upload!$A297)="", "", upload!AG297)</f>
        <v/>
      </c>
      <c r="AH297" s="178" t="str">
        <f>IF(TRIM(upload!$A297)="", "", upload!AH297)</f>
        <v/>
      </c>
      <c r="AI297" s="178" t="str">
        <f>IF(TRIM(upload!$A297)="", "", upload!AI297)</f>
        <v/>
      </c>
      <c r="AJ297" s="178" t="str">
        <f>IF(TRIM(upload!$A297)="", "", upload!AJ297)</f>
        <v/>
      </c>
      <c r="AK297" s="178" t="str">
        <f>IF(TRIM(upload!$A297)="", "", upload!AK297)</f>
        <v/>
      </c>
      <c r="AL297" s="178" t="str">
        <f>IF(TRIM(upload!$A297)="", "", upload!AL297)</f>
        <v/>
      </c>
      <c r="AM297" s="178" t="str">
        <f>IF(TRIM(upload!$A297)="", "", upload!AM297)</f>
        <v/>
      </c>
      <c r="AN297" s="178" t="str">
        <f>IF(TRIM(upload!$A297)="", "", upload!AN297)</f>
        <v/>
      </c>
      <c r="AO297" s="178" t="str">
        <f>IF(TRIM(upload!$A297)="", "", upload!AO297)</f>
        <v/>
      </c>
      <c r="AP297" s="178" t="str">
        <f>IF(TRIM(upload!$A297)="", "", upload!AP297)</f>
        <v/>
      </c>
      <c r="AQ297" s="178" t="str">
        <f>IF(TRIM(upload!$A297)="", "", upload!AQ297)</f>
        <v/>
      </c>
      <c r="AR297" s="178" t="str">
        <f>IF(TRIM(upload!$A297)="", "", upload!AR297)</f>
        <v/>
      </c>
      <c r="AS297" s="178" t="str">
        <f>IF(TRIM(upload!$A297)="", "", upload!AS297)</f>
        <v/>
      </c>
      <c r="AT297" s="178" t="str">
        <f>IF(TRIM(upload!$A297)="", "", upload!AT297)</f>
        <v/>
      </c>
      <c r="AU297" s="178" t="str">
        <f>IF(TRIM(upload!$A297)="", "", upload!AU297)</f>
        <v/>
      </c>
      <c r="AV297" s="178" t="str">
        <f>IF(TRIM(upload!$A297)="", "", upload!AV297)</f>
        <v/>
      </c>
      <c r="AW297" s="178" t="str">
        <f>IF(TRIM(upload!$A297)="", "", upload!AW297)</f>
        <v/>
      </c>
      <c r="AX297" s="178" t="str">
        <f>IF(TRIM(upload!$A297)="", "", upload!AX297)</f>
        <v/>
      </c>
      <c r="AY297" s="178" t="str">
        <f>IF(TRIM(upload!$A297)="", "", upload!AY297)</f>
        <v/>
      </c>
      <c r="AZ297" s="178" t="str">
        <f>IF(TRIM(upload!$A297)="", "", upload!AZ297)</f>
        <v/>
      </c>
      <c r="BA297" s="178" t="str">
        <f>IF(TRIM(upload!$A297)="", "", upload!BA297)</f>
        <v/>
      </c>
      <c r="BB297" s="178" t="str">
        <f>IF(TRIM(upload!$A297)="", "", upload!BB297)</f>
        <v/>
      </c>
      <c r="BC297" s="178" t="str">
        <f>IF(TRIM(upload!$A297)="", "", upload!BC297)</f>
        <v/>
      </c>
      <c r="BD297" s="178" t="str">
        <f>IF(TRIM(upload!$A297)="", "", upload!BD297)</f>
        <v/>
      </c>
      <c r="BE297" s="178" t="str">
        <f>IF(TRIM(upload!$A297)="", "", upload!BE297)</f>
        <v/>
      </c>
      <c r="BF297" s="178" t="str">
        <f>IF(TRIM(upload!$A297)="", "", upload!BF297)</f>
        <v/>
      </c>
      <c r="BG297" s="178" t="str">
        <f>IF(TRIM(upload!$A297)="", "", upload!BG297)</f>
        <v/>
      </c>
      <c r="BH297" s="178" t="str">
        <f>IF(TRIM(upload!$A297)="", "", upload!BH297)</f>
        <v/>
      </c>
      <c r="BI297" s="178" t="str">
        <f>IF(TRIM(upload!$A297)="", "", upload!BI297)</f>
        <v/>
      </c>
      <c r="BJ297" s="178" t="str">
        <f>IF(TRIM(upload!$A297)="", "", upload!BJ297)</f>
        <v/>
      </c>
      <c r="BK297" s="178" t="str">
        <f>IF(TRIM(upload!$A297)="", "", upload!BK297)</f>
        <v/>
      </c>
      <c r="BL297" s="178" t="str">
        <f>IF(TRIM(upload!$A297)="", "", upload!BL297)</f>
        <v/>
      </c>
      <c r="BM297" s="178" t="str">
        <f>IF(TRIM(upload!$A297)="", "", upload!BM297)</f>
        <v/>
      </c>
      <c r="BN297" s="178" t="str">
        <f>IF(TRIM(upload!$A297)="", "", upload!BN297)</f>
        <v/>
      </c>
      <c r="BO297" s="178" t="str">
        <f>IF(TRIM(upload!$A297)="", "", upload!BO297)</f>
        <v/>
      </c>
      <c r="BP297" s="178" t="str">
        <f>IF(TRIM(upload!$A297)="", "", upload!BP297)</f>
        <v/>
      </c>
      <c r="BQ297" s="84"/>
      <c r="BR297" s="84">
        <f>IF(upload!$A297&lt;&gt;"", upload!BR297, "")</f>
        <v>0</v>
      </c>
    </row>
    <row r="298" spans="1:70">
      <c r="A298" s="188" t="str">
        <f>IF(upload!$A298&lt;&gt;"", upload!A298, "")</f>
        <v xml:space="preserve">      </v>
      </c>
      <c r="B298" s="178" t="str">
        <f>IF(TRIM(upload!$A298)="", "", upload!B298)</f>
        <v/>
      </c>
      <c r="C298" s="178" t="str">
        <f>IF(TRIM(upload!$A298)="", "", upload!C298)</f>
        <v/>
      </c>
      <c r="D298" s="178" t="str">
        <f>IF(TRIM(upload!$A298)="", "", upload!D298)</f>
        <v/>
      </c>
      <c r="E298" s="178" t="str">
        <f>IF(TRIM(upload!$A298)="", "", upload!E298)</f>
        <v/>
      </c>
      <c r="F298" s="178" t="str">
        <f>IF(TRIM(upload!$A298)="", "", upload!F298)</f>
        <v/>
      </c>
      <c r="G298" s="178" t="str">
        <f>IF(TRIM(upload!$A298)="", "", upload!G298)</f>
        <v/>
      </c>
      <c r="H298" s="178" t="str">
        <f>IF(TRIM(upload!$A298)="", "", upload!H298)</f>
        <v/>
      </c>
      <c r="I298" s="178" t="str">
        <f>IF(TRIM(upload!$A298)="", "", upload!I298)</f>
        <v/>
      </c>
      <c r="J298" s="178" t="str">
        <f>IF(TRIM(upload!$A298)="", "", upload!J298)</f>
        <v/>
      </c>
      <c r="K298" s="178" t="str">
        <f>IF(TRIM(upload!$A298)="", "", upload!K298)</f>
        <v/>
      </c>
      <c r="L298" s="178" t="str">
        <f>IF(TRIM(upload!$A298)="", "", upload!L298)</f>
        <v/>
      </c>
      <c r="M298" s="178" t="str">
        <f>IF(TRIM(upload!$A298)="", "", upload!M298)</f>
        <v/>
      </c>
      <c r="N298" s="178" t="str">
        <f>IF(TRIM(upload!$A298)="", "", upload!N298)</f>
        <v/>
      </c>
      <c r="O298" s="178" t="str">
        <f>IF(TRIM(upload!$A298)="", "", upload!O298)</f>
        <v/>
      </c>
      <c r="P298" s="178" t="str">
        <f>IF(TRIM(upload!$A298)="", "", upload!P298)</f>
        <v/>
      </c>
      <c r="Q298" s="178" t="str">
        <f>IF(TRIM(upload!$A298)="", "", upload!Q298)</f>
        <v/>
      </c>
      <c r="R298" s="178" t="str">
        <f>IF(TRIM(upload!$A298)="", "", upload!R298)</f>
        <v/>
      </c>
      <c r="S298" s="178" t="str">
        <f>IF(TRIM(upload!$A298)="", "", upload!S298)</f>
        <v/>
      </c>
      <c r="T298" s="178" t="str">
        <f>IF(TRIM(upload!$A298)="", "", upload!T298)</f>
        <v/>
      </c>
      <c r="U298" s="178" t="str">
        <f>IF(TRIM(upload!$A298)="", "", upload!U298)</f>
        <v/>
      </c>
      <c r="V298" s="178" t="str">
        <f>IF(TRIM(upload!$A298)="", "", upload!V298)</f>
        <v/>
      </c>
      <c r="W298" s="178" t="str">
        <f>IF(TRIM(upload!$A298)="", "", upload!W298)</f>
        <v/>
      </c>
      <c r="X298" s="178" t="str">
        <f>IF(TRIM(upload!$A298)="", "", upload!X298)</f>
        <v/>
      </c>
      <c r="Y298" s="178" t="str">
        <f>IF(TRIM(upload!$A298)="", "", upload!Y298)</f>
        <v/>
      </c>
      <c r="Z298" s="178" t="str">
        <f>IF(TRIM(upload!$A298)="", "", upload!Z298)</f>
        <v/>
      </c>
      <c r="AA298" s="178" t="str">
        <f>IF(TRIM(upload!$A298)="", "", upload!AA298)</f>
        <v/>
      </c>
      <c r="AB298" s="178" t="str">
        <f>IF(TRIM(upload!$A298)="", "", upload!AB298)</f>
        <v/>
      </c>
      <c r="AC298" s="178" t="str">
        <f>IF(TRIM(upload!$A298)="", "", upload!AC298)</f>
        <v/>
      </c>
      <c r="AD298" s="178" t="str">
        <f>IF(TRIM(upload!$A298)="", "", upload!AD298)</f>
        <v/>
      </c>
      <c r="AE298" s="178" t="str">
        <f>IF(TRIM(upload!$A298)="", "", upload!AE298)</f>
        <v/>
      </c>
      <c r="AF298" s="178" t="str">
        <f>IF(TRIM(upload!$A298)="", "", upload!AF298)</f>
        <v/>
      </c>
      <c r="AG298" s="178" t="str">
        <f>IF(TRIM(upload!$A298)="", "", upload!AG298)</f>
        <v/>
      </c>
      <c r="AH298" s="178" t="str">
        <f>IF(TRIM(upload!$A298)="", "", upload!AH298)</f>
        <v/>
      </c>
      <c r="AI298" s="178" t="str">
        <f>IF(TRIM(upload!$A298)="", "", upload!AI298)</f>
        <v/>
      </c>
      <c r="AJ298" s="178" t="str">
        <f>IF(TRIM(upload!$A298)="", "", upload!AJ298)</f>
        <v/>
      </c>
      <c r="AK298" s="178" t="str">
        <f>IF(TRIM(upload!$A298)="", "", upload!AK298)</f>
        <v/>
      </c>
      <c r="AL298" s="178" t="str">
        <f>IF(TRIM(upload!$A298)="", "", upload!AL298)</f>
        <v/>
      </c>
      <c r="AM298" s="178" t="str">
        <f>IF(TRIM(upload!$A298)="", "", upload!AM298)</f>
        <v/>
      </c>
      <c r="AN298" s="178" t="str">
        <f>IF(TRIM(upload!$A298)="", "", upload!AN298)</f>
        <v/>
      </c>
      <c r="AO298" s="178" t="str">
        <f>IF(TRIM(upload!$A298)="", "", upload!AO298)</f>
        <v/>
      </c>
      <c r="AP298" s="178" t="str">
        <f>IF(TRIM(upload!$A298)="", "", upload!AP298)</f>
        <v/>
      </c>
      <c r="AQ298" s="178" t="str">
        <f>IF(TRIM(upload!$A298)="", "", upload!AQ298)</f>
        <v/>
      </c>
      <c r="AR298" s="178" t="str">
        <f>IF(TRIM(upload!$A298)="", "", upload!AR298)</f>
        <v/>
      </c>
      <c r="AS298" s="178" t="str">
        <f>IF(TRIM(upload!$A298)="", "", upload!AS298)</f>
        <v/>
      </c>
      <c r="AT298" s="178" t="str">
        <f>IF(TRIM(upload!$A298)="", "", upload!AT298)</f>
        <v/>
      </c>
      <c r="AU298" s="178" t="str">
        <f>IF(TRIM(upload!$A298)="", "", upload!AU298)</f>
        <v/>
      </c>
      <c r="AV298" s="178" t="str">
        <f>IF(TRIM(upload!$A298)="", "", upload!AV298)</f>
        <v/>
      </c>
      <c r="AW298" s="178" t="str">
        <f>IF(TRIM(upload!$A298)="", "", upload!AW298)</f>
        <v/>
      </c>
      <c r="AX298" s="178" t="str">
        <f>IF(TRIM(upload!$A298)="", "", upload!AX298)</f>
        <v/>
      </c>
      <c r="AY298" s="178" t="str">
        <f>IF(TRIM(upload!$A298)="", "", upload!AY298)</f>
        <v/>
      </c>
      <c r="AZ298" s="178" t="str">
        <f>IF(TRIM(upload!$A298)="", "", upload!AZ298)</f>
        <v/>
      </c>
      <c r="BA298" s="178" t="str">
        <f>IF(TRIM(upload!$A298)="", "", upload!BA298)</f>
        <v/>
      </c>
      <c r="BB298" s="178" t="str">
        <f>IF(TRIM(upload!$A298)="", "", upload!BB298)</f>
        <v/>
      </c>
      <c r="BC298" s="178" t="str">
        <f>IF(TRIM(upload!$A298)="", "", upload!BC298)</f>
        <v/>
      </c>
      <c r="BD298" s="178" t="str">
        <f>IF(TRIM(upload!$A298)="", "", upload!BD298)</f>
        <v/>
      </c>
      <c r="BE298" s="178" t="str">
        <f>IF(TRIM(upload!$A298)="", "", upload!BE298)</f>
        <v/>
      </c>
      <c r="BF298" s="178" t="str">
        <f>IF(TRIM(upload!$A298)="", "", upload!BF298)</f>
        <v/>
      </c>
      <c r="BG298" s="178" t="str">
        <f>IF(TRIM(upload!$A298)="", "", upload!BG298)</f>
        <v/>
      </c>
      <c r="BH298" s="178" t="str">
        <f>IF(TRIM(upload!$A298)="", "", upload!BH298)</f>
        <v/>
      </c>
      <c r="BI298" s="178" t="str">
        <f>IF(TRIM(upload!$A298)="", "", upload!BI298)</f>
        <v/>
      </c>
      <c r="BJ298" s="178" t="str">
        <f>IF(TRIM(upload!$A298)="", "", upload!BJ298)</f>
        <v/>
      </c>
      <c r="BK298" s="178" t="str">
        <f>IF(TRIM(upload!$A298)="", "", upload!BK298)</f>
        <v/>
      </c>
      <c r="BL298" s="178" t="str">
        <f>IF(TRIM(upload!$A298)="", "", upload!BL298)</f>
        <v/>
      </c>
      <c r="BM298" s="178" t="str">
        <f>IF(TRIM(upload!$A298)="", "", upload!BM298)</f>
        <v/>
      </c>
      <c r="BN298" s="178" t="str">
        <f>IF(TRIM(upload!$A298)="", "", upload!BN298)</f>
        <v/>
      </c>
      <c r="BO298" s="178" t="str">
        <f>IF(TRIM(upload!$A298)="", "", upload!BO298)</f>
        <v/>
      </c>
      <c r="BP298" s="178" t="str">
        <f>IF(TRIM(upload!$A298)="", "", upload!BP298)</f>
        <v/>
      </c>
      <c r="BQ298" s="84"/>
      <c r="BR298" s="84">
        <f>IF(upload!$A298&lt;&gt;"", upload!BR298, "")</f>
        <v>0</v>
      </c>
    </row>
    <row r="299" spans="1:70">
      <c r="A299" s="188" t="str">
        <f>IF(upload!$A299&lt;&gt;"", upload!A299, "")</f>
        <v xml:space="preserve">      </v>
      </c>
      <c r="B299" s="178" t="str">
        <f>IF(TRIM(upload!$A299)="", "", upload!B299)</f>
        <v/>
      </c>
      <c r="C299" s="178" t="str">
        <f>IF(TRIM(upload!$A299)="", "", upload!C299)</f>
        <v/>
      </c>
      <c r="D299" s="178" t="str">
        <f>IF(TRIM(upload!$A299)="", "", upload!D299)</f>
        <v/>
      </c>
      <c r="E299" s="178" t="str">
        <f>IF(TRIM(upload!$A299)="", "", upload!E299)</f>
        <v/>
      </c>
      <c r="F299" s="178" t="str">
        <f>IF(TRIM(upload!$A299)="", "", upload!F299)</f>
        <v/>
      </c>
      <c r="G299" s="178" t="str">
        <f>IF(TRIM(upload!$A299)="", "", upload!G299)</f>
        <v/>
      </c>
      <c r="H299" s="178" t="str">
        <f>IF(TRIM(upload!$A299)="", "", upload!H299)</f>
        <v/>
      </c>
      <c r="I299" s="178" t="str">
        <f>IF(TRIM(upload!$A299)="", "", upload!I299)</f>
        <v/>
      </c>
      <c r="J299" s="178" t="str">
        <f>IF(TRIM(upload!$A299)="", "", upload!J299)</f>
        <v/>
      </c>
      <c r="K299" s="178" t="str">
        <f>IF(TRIM(upload!$A299)="", "", upload!K299)</f>
        <v/>
      </c>
      <c r="L299" s="178" t="str">
        <f>IF(TRIM(upload!$A299)="", "", upload!L299)</f>
        <v/>
      </c>
      <c r="M299" s="178" t="str">
        <f>IF(TRIM(upload!$A299)="", "", upload!M299)</f>
        <v/>
      </c>
      <c r="N299" s="178" t="str">
        <f>IF(TRIM(upload!$A299)="", "", upload!N299)</f>
        <v/>
      </c>
      <c r="O299" s="178" t="str">
        <f>IF(TRIM(upload!$A299)="", "", upload!O299)</f>
        <v/>
      </c>
      <c r="P299" s="178" t="str">
        <f>IF(TRIM(upload!$A299)="", "", upload!P299)</f>
        <v/>
      </c>
      <c r="Q299" s="178" t="str">
        <f>IF(TRIM(upload!$A299)="", "", upload!Q299)</f>
        <v/>
      </c>
      <c r="R299" s="178" t="str">
        <f>IF(TRIM(upload!$A299)="", "", upload!R299)</f>
        <v/>
      </c>
      <c r="S299" s="178" t="str">
        <f>IF(TRIM(upload!$A299)="", "", upload!S299)</f>
        <v/>
      </c>
      <c r="T299" s="178" t="str">
        <f>IF(TRIM(upload!$A299)="", "", upload!T299)</f>
        <v/>
      </c>
      <c r="U299" s="178" t="str">
        <f>IF(TRIM(upload!$A299)="", "", upload!U299)</f>
        <v/>
      </c>
      <c r="V299" s="178" t="str">
        <f>IF(TRIM(upload!$A299)="", "", upload!V299)</f>
        <v/>
      </c>
      <c r="W299" s="178" t="str">
        <f>IF(TRIM(upload!$A299)="", "", upload!W299)</f>
        <v/>
      </c>
      <c r="X299" s="178" t="str">
        <f>IF(TRIM(upload!$A299)="", "", upload!X299)</f>
        <v/>
      </c>
      <c r="Y299" s="178" t="str">
        <f>IF(TRIM(upload!$A299)="", "", upload!Y299)</f>
        <v/>
      </c>
      <c r="Z299" s="178" t="str">
        <f>IF(TRIM(upload!$A299)="", "", upload!Z299)</f>
        <v/>
      </c>
      <c r="AA299" s="178" t="str">
        <f>IF(TRIM(upload!$A299)="", "", upload!AA299)</f>
        <v/>
      </c>
      <c r="AB299" s="178" t="str">
        <f>IF(TRIM(upload!$A299)="", "", upload!AB299)</f>
        <v/>
      </c>
      <c r="AC299" s="178" t="str">
        <f>IF(TRIM(upload!$A299)="", "", upload!AC299)</f>
        <v/>
      </c>
      <c r="AD299" s="178" t="str">
        <f>IF(TRIM(upload!$A299)="", "", upload!AD299)</f>
        <v/>
      </c>
      <c r="AE299" s="178" t="str">
        <f>IF(TRIM(upload!$A299)="", "", upload!AE299)</f>
        <v/>
      </c>
      <c r="AF299" s="178" t="str">
        <f>IF(TRIM(upload!$A299)="", "", upload!AF299)</f>
        <v/>
      </c>
      <c r="AG299" s="178" t="str">
        <f>IF(TRIM(upload!$A299)="", "", upload!AG299)</f>
        <v/>
      </c>
      <c r="AH299" s="178" t="str">
        <f>IF(TRIM(upload!$A299)="", "", upload!AH299)</f>
        <v/>
      </c>
      <c r="AI299" s="178" t="str">
        <f>IF(TRIM(upload!$A299)="", "", upload!AI299)</f>
        <v/>
      </c>
      <c r="AJ299" s="178" t="str">
        <f>IF(TRIM(upload!$A299)="", "", upload!AJ299)</f>
        <v/>
      </c>
      <c r="AK299" s="178" t="str">
        <f>IF(TRIM(upload!$A299)="", "", upload!AK299)</f>
        <v/>
      </c>
      <c r="AL299" s="178" t="str">
        <f>IF(TRIM(upload!$A299)="", "", upload!AL299)</f>
        <v/>
      </c>
      <c r="AM299" s="178" t="str">
        <f>IF(TRIM(upload!$A299)="", "", upload!AM299)</f>
        <v/>
      </c>
      <c r="AN299" s="178" t="str">
        <f>IF(TRIM(upload!$A299)="", "", upload!AN299)</f>
        <v/>
      </c>
      <c r="AO299" s="178" t="str">
        <f>IF(TRIM(upload!$A299)="", "", upload!AO299)</f>
        <v/>
      </c>
      <c r="AP299" s="178" t="str">
        <f>IF(TRIM(upload!$A299)="", "", upload!AP299)</f>
        <v/>
      </c>
      <c r="AQ299" s="178" t="str">
        <f>IF(TRIM(upload!$A299)="", "", upload!AQ299)</f>
        <v/>
      </c>
      <c r="AR299" s="178" t="str">
        <f>IF(TRIM(upload!$A299)="", "", upload!AR299)</f>
        <v/>
      </c>
      <c r="AS299" s="178" t="str">
        <f>IF(TRIM(upload!$A299)="", "", upload!AS299)</f>
        <v/>
      </c>
      <c r="AT299" s="178" t="str">
        <f>IF(TRIM(upload!$A299)="", "", upload!AT299)</f>
        <v/>
      </c>
      <c r="AU299" s="178" t="str">
        <f>IF(TRIM(upload!$A299)="", "", upload!AU299)</f>
        <v/>
      </c>
      <c r="AV299" s="178" t="str">
        <f>IF(TRIM(upload!$A299)="", "", upload!AV299)</f>
        <v/>
      </c>
      <c r="AW299" s="178" t="str">
        <f>IF(TRIM(upload!$A299)="", "", upload!AW299)</f>
        <v/>
      </c>
      <c r="AX299" s="178" t="str">
        <f>IF(TRIM(upload!$A299)="", "", upload!AX299)</f>
        <v/>
      </c>
      <c r="AY299" s="178" t="str">
        <f>IF(TRIM(upload!$A299)="", "", upload!AY299)</f>
        <v/>
      </c>
      <c r="AZ299" s="178" t="str">
        <f>IF(TRIM(upload!$A299)="", "", upload!AZ299)</f>
        <v/>
      </c>
      <c r="BA299" s="178" t="str">
        <f>IF(TRIM(upload!$A299)="", "", upload!BA299)</f>
        <v/>
      </c>
      <c r="BB299" s="178" t="str">
        <f>IF(TRIM(upload!$A299)="", "", upload!BB299)</f>
        <v/>
      </c>
      <c r="BC299" s="178" t="str">
        <f>IF(TRIM(upload!$A299)="", "", upload!BC299)</f>
        <v/>
      </c>
      <c r="BD299" s="178" t="str">
        <f>IF(TRIM(upload!$A299)="", "", upload!BD299)</f>
        <v/>
      </c>
      <c r="BE299" s="178" t="str">
        <f>IF(TRIM(upload!$A299)="", "", upload!BE299)</f>
        <v/>
      </c>
      <c r="BF299" s="178" t="str">
        <f>IF(TRIM(upload!$A299)="", "", upload!BF299)</f>
        <v/>
      </c>
      <c r="BG299" s="178" t="str">
        <f>IF(TRIM(upload!$A299)="", "", upload!BG299)</f>
        <v/>
      </c>
      <c r="BH299" s="178" t="str">
        <f>IF(TRIM(upload!$A299)="", "", upload!BH299)</f>
        <v/>
      </c>
      <c r="BI299" s="178" t="str">
        <f>IF(TRIM(upload!$A299)="", "", upload!BI299)</f>
        <v/>
      </c>
      <c r="BJ299" s="178" t="str">
        <f>IF(TRIM(upload!$A299)="", "", upload!BJ299)</f>
        <v/>
      </c>
      <c r="BK299" s="178" t="str">
        <f>IF(TRIM(upload!$A299)="", "", upload!BK299)</f>
        <v/>
      </c>
      <c r="BL299" s="178" t="str">
        <f>IF(TRIM(upload!$A299)="", "", upload!BL299)</f>
        <v/>
      </c>
      <c r="BM299" s="178" t="str">
        <f>IF(TRIM(upload!$A299)="", "", upload!BM299)</f>
        <v/>
      </c>
      <c r="BN299" s="178" t="str">
        <f>IF(TRIM(upload!$A299)="", "", upload!BN299)</f>
        <v/>
      </c>
      <c r="BO299" s="178" t="str">
        <f>IF(TRIM(upload!$A299)="", "", upload!BO299)</f>
        <v/>
      </c>
      <c r="BP299" s="178" t="str">
        <f>IF(TRIM(upload!$A299)="", "", upload!BP299)</f>
        <v/>
      </c>
      <c r="BQ299" s="84"/>
      <c r="BR299" s="84">
        <f>IF(upload!$A299&lt;&gt;"", upload!BR299, "")</f>
        <v>0</v>
      </c>
    </row>
    <row r="300" spans="1:70">
      <c r="A300" s="188" t="str">
        <f>IF(upload!$A300&lt;&gt;"", upload!A300, "")</f>
        <v xml:space="preserve">      </v>
      </c>
      <c r="B300" s="178" t="str">
        <f>IF(TRIM(upload!$A300)="", "", upload!B300)</f>
        <v/>
      </c>
      <c r="C300" s="178" t="str">
        <f>IF(TRIM(upload!$A300)="", "", upload!C300)</f>
        <v/>
      </c>
      <c r="D300" s="178" t="str">
        <f>IF(TRIM(upload!$A300)="", "", upload!D300)</f>
        <v/>
      </c>
      <c r="E300" s="178" t="str">
        <f>IF(TRIM(upload!$A300)="", "", upload!E300)</f>
        <v/>
      </c>
      <c r="F300" s="178" t="str">
        <f>IF(TRIM(upload!$A300)="", "", upload!F300)</f>
        <v/>
      </c>
      <c r="G300" s="178" t="str">
        <f>IF(TRIM(upload!$A300)="", "", upload!G300)</f>
        <v/>
      </c>
      <c r="H300" s="178" t="str">
        <f>IF(TRIM(upload!$A300)="", "", upload!H300)</f>
        <v/>
      </c>
      <c r="I300" s="178" t="str">
        <f>IF(TRIM(upload!$A300)="", "", upload!I300)</f>
        <v/>
      </c>
      <c r="J300" s="178" t="str">
        <f>IF(TRIM(upload!$A300)="", "", upload!J300)</f>
        <v/>
      </c>
      <c r="K300" s="178" t="str">
        <f>IF(TRIM(upload!$A300)="", "", upload!K300)</f>
        <v/>
      </c>
      <c r="L300" s="178" t="str">
        <f>IF(TRIM(upload!$A300)="", "", upload!L300)</f>
        <v/>
      </c>
      <c r="M300" s="178" t="str">
        <f>IF(TRIM(upload!$A300)="", "", upload!M300)</f>
        <v/>
      </c>
      <c r="N300" s="178" t="str">
        <f>IF(TRIM(upload!$A300)="", "", upload!N300)</f>
        <v/>
      </c>
      <c r="O300" s="178" t="str">
        <f>IF(TRIM(upload!$A300)="", "", upload!O300)</f>
        <v/>
      </c>
      <c r="P300" s="178" t="str">
        <f>IF(TRIM(upload!$A300)="", "", upload!P300)</f>
        <v/>
      </c>
      <c r="Q300" s="178" t="str">
        <f>IF(TRIM(upload!$A300)="", "", upload!Q300)</f>
        <v/>
      </c>
      <c r="R300" s="178" t="str">
        <f>IF(TRIM(upload!$A300)="", "", upload!R300)</f>
        <v/>
      </c>
      <c r="S300" s="178" t="str">
        <f>IF(TRIM(upload!$A300)="", "", upload!S300)</f>
        <v/>
      </c>
      <c r="T300" s="178" t="str">
        <f>IF(TRIM(upload!$A300)="", "", upload!T300)</f>
        <v/>
      </c>
      <c r="U300" s="178" t="str">
        <f>IF(TRIM(upload!$A300)="", "", upload!U300)</f>
        <v/>
      </c>
      <c r="V300" s="178" t="str">
        <f>IF(TRIM(upload!$A300)="", "", upload!V300)</f>
        <v/>
      </c>
      <c r="W300" s="178" t="str">
        <f>IF(TRIM(upload!$A300)="", "", upload!W300)</f>
        <v/>
      </c>
      <c r="X300" s="178" t="str">
        <f>IF(TRIM(upload!$A300)="", "", upload!X300)</f>
        <v/>
      </c>
      <c r="Y300" s="178" t="str">
        <f>IF(TRIM(upload!$A300)="", "", upload!Y300)</f>
        <v/>
      </c>
      <c r="Z300" s="178" t="str">
        <f>IF(TRIM(upload!$A300)="", "", upload!Z300)</f>
        <v/>
      </c>
      <c r="AA300" s="178" t="str">
        <f>IF(TRIM(upload!$A300)="", "", upload!AA300)</f>
        <v/>
      </c>
      <c r="AB300" s="178" t="str">
        <f>IF(TRIM(upload!$A300)="", "", upload!AB300)</f>
        <v/>
      </c>
      <c r="AC300" s="178" t="str">
        <f>IF(TRIM(upload!$A300)="", "", upload!AC300)</f>
        <v/>
      </c>
      <c r="AD300" s="178" t="str">
        <f>IF(TRIM(upload!$A300)="", "", upload!AD300)</f>
        <v/>
      </c>
      <c r="AE300" s="178" t="str">
        <f>IF(TRIM(upload!$A300)="", "", upload!AE300)</f>
        <v/>
      </c>
      <c r="AF300" s="178" t="str">
        <f>IF(TRIM(upload!$A300)="", "", upload!AF300)</f>
        <v/>
      </c>
      <c r="AG300" s="178" t="str">
        <f>IF(TRIM(upload!$A300)="", "", upload!AG300)</f>
        <v/>
      </c>
      <c r="AH300" s="178" t="str">
        <f>IF(TRIM(upload!$A300)="", "", upload!AH300)</f>
        <v/>
      </c>
      <c r="AI300" s="178" t="str">
        <f>IF(TRIM(upload!$A300)="", "", upload!AI300)</f>
        <v/>
      </c>
      <c r="AJ300" s="178" t="str">
        <f>IF(TRIM(upload!$A300)="", "", upload!AJ300)</f>
        <v/>
      </c>
      <c r="AK300" s="178" t="str">
        <f>IF(TRIM(upload!$A300)="", "", upload!AK300)</f>
        <v/>
      </c>
      <c r="AL300" s="178" t="str">
        <f>IF(TRIM(upload!$A300)="", "", upload!AL300)</f>
        <v/>
      </c>
      <c r="AM300" s="178" t="str">
        <f>IF(TRIM(upload!$A300)="", "", upload!AM300)</f>
        <v/>
      </c>
      <c r="AN300" s="178" t="str">
        <f>IF(TRIM(upload!$A300)="", "", upload!AN300)</f>
        <v/>
      </c>
      <c r="AO300" s="178" t="str">
        <f>IF(TRIM(upload!$A300)="", "", upload!AO300)</f>
        <v/>
      </c>
      <c r="AP300" s="178" t="str">
        <f>IF(TRIM(upload!$A300)="", "", upload!AP300)</f>
        <v/>
      </c>
      <c r="AQ300" s="178" t="str">
        <f>IF(TRIM(upload!$A300)="", "", upload!AQ300)</f>
        <v/>
      </c>
      <c r="AR300" s="178" t="str">
        <f>IF(TRIM(upload!$A300)="", "", upload!AR300)</f>
        <v/>
      </c>
      <c r="AS300" s="178" t="str">
        <f>IF(TRIM(upload!$A300)="", "", upload!AS300)</f>
        <v/>
      </c>
      <c r="AT300" s="178" t="str">
        <f>IF(TRIM(upload!$A300)="", "", upload!AT300)</f>
        <v/>
      </c>
      <c r="AU300" s="178" t="str">
        <f>IF(TRIM(upload!$A300)="", "", upload!AU300)</f>
        <v/>
      </c>
      <c r="AV300" s="178" t="str">
        <f>IF(TRIM(upload!$A300)="", "", upload!AV300)</f>
        <v/>
      </c>
      <c r="AW300" s="178" t="str">
        <f>IF(TRIM(upload!$A300)="", "", upload!AW300)</f>
        <v/>
      </c>
      <c r="AX300" s="178" t="str">
        <f>IF(TRIM(upload!$A300)="", "", upload!AX300)</f>
        <v/>
      </c>
      <c r="AY300" s="178" t="str">
        <f>IF(TRIM(upload!$A300)="", "", upload!AY300)</f>
        <v/>
      </c>
      <c r="AZ300" s="178" t="str">
        <f>IF(TRIM(upload!$A300)="", "", upload!AZ300)</f>
        <v/>
      </c>
      <c r="BA300" s="178" t="str">
        <f>IF(TRIM(upload!$A300)="", "", upload!BA300)</f>
        <v/>
      </c>
      <c r="BB300" s="178" t="str">
        <f>IF(TRIM(upload!$A300)="", "", upload!BB300)</f>
        <v/>
      </c>
      <c r="BC300" s="178" t="str">
        <f>IF(TRIM(upload!$A300)="", "", upload!BC300)</f>
        <v/>
      </c>
      <c r="BD300" s="178" t="str">
        <f>IF(TRIM(upload!$A300)="", "", upload!BD300)</f>
        <v/>
      </c>
      <c r="BE300" s="178" t="str">
        <f>IF(TRIM(upload!$A300)="", "", upload!BE300)</f>
        <v/>
      </c>
      <c r="BF300" s="178" t="str">
        <f>IF(TRIM(upload!$A300)="", "", upload!BF300)</f>
        <v/>
      </c>
      <c r="BG300" s="178" t="str">
        <f>IF(TRIM(upload!$A300)="", "", upload!BG300)</f>
        <v/>
      </c>
      <c r="BH300" s="178" t="str">
        <f>IF(TRIM(upload!$A300)="", "", upload!BH300)</f>
        <v/>
      </c>
      <c r="BI300" s="178" t="str">
        <f>IF(TRIM(upload!$A300)="", "", upload!BI300)</f>
        <v/>
      </c>
      <c r="BJ300" s="178" t="str">
        <f>IF(TRIM(upload!$A300)="", "", upload!BJ300)</f>
        <v/>
      </c>
      <c r="BK300" s="178" t="str">
        <f>IF(TRIM(upload!$A300)="", "", upload!BK300)</f>
        <v/>
      </c>
      <c r="BL300" s="178" t="str">
        <f>IF(TRIM(upload!$A300)="", "", upload!BL300)</f>
        <v/>
      </c>
      <c r="BM300" s="178" t="str">
        <f>IF(TRIM(upload!$A300)="", "", upload!BM300)</f>
        <v/>
      </c>
      <c r="BN300" s="178" t="str">
        <f>IF(TRIM(upload!$A300)="", "", upload!BN300)</f>
        <v/>
      </c>
      <c r="BO300" s="178" t="str">
        <f>IF(TRIM(upload!$A300)="", "", upload!BO300)</f>
        <v/>
      </c>
      <c r="BP300" s="178" t="str">
        <f>IF(TRIM(upload!$A300)="", "", upload!BP300)</f>
        <v/>
      </c>
      <c r="BQ300" s="84"/>
      <c r="BR300" s="84">
        <f>IF(upload!$A300&lt;&gt;"", upload!BR300, "")</f>
        <v>0</v>
      </c>
    </row>
    <row r="301" spans="1:70">
      <c r="A301" s="188" t="str">
        <f>IF(upload!$A301&lt;&gt;"", upload!A301, "")</f>
        <v xml:space="preserve">      </v>
      </c>
      <c r="B301" s="178" t="str">
        <f>IF(TRIM(upload!$A301)="", "", upload!B301)</f>
        <v/>
      </c>
      <c r="C301" s="178" t="str">
        <f>IF(TRIM(upload!$A301)="", "", upload!C301)</f>
        <v/>
      </c>
      <c r="D301" s="178" t="str">
        <f>IF(TRIM(upload!$A301)="", "", upload!D301)</f>
        <v/>
      </c>
      <c r="E301" s="178" t="str">
        <f>IF(TRIM(upload!$A301)="", "", upload!E301)</f>
        <v/>
      </c>
      <c r="F301" s="178" t="str">
        <f>IF(TRIM(upload!$A301)="", "", upload!F301)</f>
        <v/>
      </c>
      <c r="G301" s="178" t="str">
        <f>IF(TRIM(upload!$A301)="", "", upload!G301)</f>
        <v/>
      </c>
      <c r="H301" s="178" t="str">
        <f>IF(TRIM(upload!$A301)="", "", upload!H301)</f>
        <v/>
      </c>
      <c r="I301" s="178" t="str">
        <f>IF(TRIM(upload!$A301)="", "", upload!I301)</f>
        <v/>
      </c>
      <c r="J301" s="178" t="str">
        <f>IF(TRIM(upload!$A301)="", "", upload!J301)</f>
        <v/>
      </c>
      <c r="K301" s="178" t="str">
        <f>IF(TRIM(upload!$A301)="", "", upload!K301)</f>
        <v/>
      </c>
      <c r="L301" s="178" t="str">
        <f>IF(TRIM(upload!$A301)="", "", upload!L301)</f>
        <v/>
      </c>
      <c r="M301" s="178" t="str">
        <f>IF(TRIM(upload!$A301)="", "", upload!M301)</f>
        <v/>
      </c>
      <c r="N301" s="178" t="str">
        <f>IF(TRIM(upload!$A301)="", "", upload!N301)</f>
        <v/>
      </c>
      <c r="O301" s="178" t="str">
        <f>IF(TRIM(upload!$A301)="", "", upload!O301)</f>
        <v/>
      </c>
      <c r="P301" s="178" t="str">
        <f>IF(TRIM(upload!$A301)="", "", upload!P301)</f>
        <v/>
      </c>
      <c r="Q301" s="178" t="str">
        <f>IF(TRIM(upload!$A301)="", "", upload!Q301)</f>
        <v/>
      </c>
      <c r="R301" s="178" t="str">
        <f>IF(TRIM(upload!$A301)="", "", upload!R301)</f>
        <v/>
      </c>
      <c r="S301" s="178" t="str">
        <f>IF(TRIM(upload!$A301)="", "", upload!S301)</f>
        <v/>
      </c>
      <c r="T301" s="178" t="str">
        <f>IF(TRIM(upload!$A301)="", "", upload!T301)</f>
        <v/>
      </c>
      <c r="U301" s="178" t="str">
        <f>IF(TRIM(upload!$A301)="", "", upload!U301)</f>
        <v/>
      </c>
      <c r="V301" s="178" t="str">
        <f>IF(TRIM(upload!$A301)="", "", upload!V301)</f>
        <v/>
      </c>
      <c r="W301" s="178" t="str">
        <f>IF(TRIM(upload!$A301)="", "", upload!W301)</f>
        <v/>
      </c>
      <c r="X301" s="178" t="str">
        <f>IF(TRIM(upload!$A301)="", "", upload!X301)</f>
        <v/>
      </c>
      <c r="Y301" s="178" t="str">
        <f>IF(TRIM(upload!$A301)="", "", upload!Y301)</f>
        <v/>
      </c>
      <c r="Z301" s="178" t="str">
        <f>IF(TRIM(upload!$A301)="", "", upload!Z301)</f>
        <v/>
      </c>
      <c r="AA301" s="178" t="str">
        <f>IF(TRIM(upload!$A301)="", "", upload!AA301)</f>
        <v/>
      </c>
      <c r="AB301" s="178" t="str">
        <f>IF(TRIM(upload!$A301)="", "", upload!AB301)</f>
        <v/>
      </c>
      <c r="AC301" s="178" t="str">
        <f>IF(TRIM(upload!$A301)="", "", upload!AC301)</f>
        <v/>
      </c>
      <c r="AD301" s="178" t="str">
        <f>IF(TRIM(upload!$A301)="", "", upload!AD301)</f>
        <v/>
      </c>
      <c r="AE301" s="178" t="str">
        <f>IF(TRIM(upload!$A301)="", "", upload!AE301)</f>
        <v/>
      </c>
      <c r="AF301" s="178" t="str">
        <f>IF(TRIM(upload!$A301)="", "", upload!AF301)</f>
        <v/>
      </c>
      <c r="AG301" s="178" t="str">
        <f>IF(TRIM(upload!$A301)="", "", upload!AG301)</f>
        <v/>
      </c>
      <c r="AH301" s="178" t="str">
        <f>IF(TRIM(upload!$A301)="", "", upload!AH301)</f>
        <v/>
      </c>
      <c r="AI301" s="178" t="str">
        <f>IF(TRIM(upload!$A301)="", "", upload!AI301)</f>
        <v/>
      </c>
      <c r="AJ301" s="178" t="str">
        <f>IF(TRIM(upload!$A301)="", "", upload!AJ301)</f>
        <v/>
      </c>
      <c r="AK301" s="178" t="str">
        <f>IF(TRIM(upload!$A301)="", "", upload!AK301)</f>
        <v/>
      </c>
      <c r="AL301" s="178" t="str">
        <f>IF(TRIM(upload!$A301)="", "", upload!AL301)</f>
        <v/>
      </c>
      <c r="AM301" s="178" t="str">
        <f>IF(TRIM(upload!$A301)="", "", upload!AM301)</f>
        <v/>
      </c>
      <c r="AN301" s="178" t="str">
        <f>IF(TRIM(upload!$A301)="", "", upload!AN301)</f>
        <v/>
      </c>
      <c r="AO301" s="178" t="str">
        <f>IF(TRIM(upload!$A301)="", "", upload!AO301)</f>
        <v/>
      </c>
      <c r="AP301" s="178" t="str">
        <f>IF(TRIM(upload!$A301)="", "", upload!AP301)</f>
        <v/>
      </c>
      <c r="AQ301" s="178" t="str">
        <f>IF(TRIM(upload!$A301)="", "", upload!AQ301)</f>
        <v/>
      </c>
      <c r="AR301" s="178" t="str">
        <f>IF(TRIM(upload!$A301)="", "", upload!AR301)</f>
        <v/>
      </c>
      <c r="AS301" s="178" t="str">
        <f>IF(TRIM(upload!$A301)="", "", upload!AS301)</f>
        <v/>
      </c>
      <c r="AT301" s="178" t="str">
        <f>IF(TRIM(upload!$A301)="", "", upload!AT301)</f>
        <v/>
      </c>
      <c r="AU301" s="178" t="str">
        <f>IF(TRIM(upload!$A301)="", "", upload!AU301)</f>
        <v/>
      </c>
      <c r="AV301" s="178" t="str">
        <f>IF(TRIM(upload!$A301)="", "", upload!AV301)</f>
        <v/>
      </c>
      <c r="AW301" s="178" t="str">
        <f>IF(TRIM(upload!$A301)="", "", upload!AW301)</f>
        <v/>
      </c>
      <c r="AX301" s="178" t="str">
        <f>IF(TRIM(upload!$A301)="", "", upload!AX301)</f>
        <v/>
      </c>
      <c r="AY301" s="178" t="str">
        <f>IF(TRIM(upload!$A301)="", "", upload!AY301)</f>
        <v/>
      </c>
      <c r="AZ301" s="178" t="str">
        <f>IF(TRIM(upload!$A301)="", "", upload!AZ301)</f>
        <v/>
      </c>
      <c r="BA301" s="178" t="str">
        <f>IF(TRIM(upload!$A301)="", "", upload!BA301)</f>
        <v/>
      </c>
      <c r="BB301" s="178" t="str">
        <f>IF(TRIM(upload!$A301)="", "", upload!BB301)</f>
        <v/>
      </c>
      <c r="BC301" s="178" t="str">
        <f>IF(TRIM(upload!$A301)="", "", upload!BC301)</f>
        <v/>
      </c>
      <c r="BD301" s="178" t="str">
        <f>IF(TRIM(upload!$A301)="", "", upload!BD301)</f>
        <v/>
      </c>
      <c r="BE301" s="178" t="str">
        <f>IF(TRIM(upload!$A301)="", "", upload!BE301)</f>
        <v/>
      </c>
      <c r="BF301" s="178" t="str">
        <f>IF(TRIM(upload!$A301)="", "", upload!BF301)</f>
        <v/>
      </c>
      <c r="BG301" s="178" t="str">
        <f>IF(TRIM(upload!$A301)="", "", upload!BG301)</f>
        <v/>
      </c>
      <c r="BH301" s="178" t="str">
        <f>IF(TRIM(upload!$A301)="", "", upload!BH301)</f>
        <v/>
      </c>
      <c r="BI301" s="178" t="str">
        <f>IF(TRIM(upload!$A301)="", "", upload!BI301)</f>
        <v/>
      </c>
      <c r="BJ301" s="178" t="str">
        <f>IF(TRIM(upload!$A301)="", "", upload!BJ301)</f>
        <v/>
      </c>
      <c r="BK301" s="178" t="str">
        <f>IF(TRIM(upload!$A301)="", "", upload!BK301)</f>
        <v/>
      </c>
      <c r="BL301" s="178" t="str">
        <f>IF(TRIM(upload!$A301)="", "", upload!BL301)</f>
        <v/>
      </c>
      <c r="BM301" s="178" t="str">
        <f>IF(TRIM(upload!$A301)="", "", upload!BM301)</f>
        <v/>
      </c>
      <c r="BN301" s="178" t="str">
        <f>IF(TRIM(upload!$A301)="", "", upload!BN301)</f>
        <v/>
      </c>
      <c r="BO301" s="178" t="str">
        <f>IF(TRIM(upload!$A301)="", "", upload!BO301)</f>
        <v/>
      </c>
      <c r="BP301" s="178" t="str">
        <f>IF(TRIM(upload!$A301)="", "", upload!BP301)</f>
        <v/>
      </c>
      <c r="BQ301" s="84"/>
      <c r="BR301" s="84">
        <f>IF(upload!$A301&lt;&gt;"", upload!BR301, "")</f>
        <v>0</v>
      </c>
    </row>
    <row r="302" spans="1:70">
      <c r="A302" s="188" t="str">
        <f>IF(upload!$A302&lt;&gt;"", upload!A302, "")</f>
        <v xml:space="preserve">      </v>
      </c>
      <c r="B302" s="178" t="str">
        <f>IF(TRIM(upload!$A302)="", "", upload!B302)</f>
        <v/>
      </c>
      <c r="C302" s="178" t="str">
        <f>IF(TRIM(upload!$A302)="", "", upload!C302)</f>
        <v/>
      </c>
      <c r="D302" s="178" t="str">
        <f>IF(TRIM(upload!$A302)="", "", upload!D302)</f>
        <v/>
      </c>
      <c r="E302" s="178" t="str">
        <f>IF(TRIM(upload!$A302)="", "", upload!E302)</f>
        <v/>
      </c>
      <c r="F302" s="178" t="str">
        <f>IF(TRIM(upload!$A302)="", "", upload!F302)</f>
        <v/>
      </c>
      <c r="G302" s="178" t="str">
        <f>IF(TRIM(upload!$A302)="", "", upload!G302)</f>
        <v/>
      </c>
      <c r="H302" s="178" t="str">
        <f>IF(TRIM(upload!$A302)="", "", upload!H302)</f>
        <v/>
      </c>
      <c r="I302" s="178" t="str">
        <f>IF(TRIM(upload!$A302)="", "", upload!I302)</f>
        <v/>
      </c>
      <c r="J302" s="178" t="str">
        <f>IF(TRIM(upload!$A302)="", "", upload!J302)</f>
        <v/>
      </c>
      <c r="K302" s="178" t="str">
        <f>IF(TRIM(upload!$A302)="", "", upload!K302)</f>
        <v/>
      </c>
      <c r="L302" s="178" t="str">
        <f>IF(TRIM(upload!$A302)="", "", upload!L302)</f>
        <v/>
      </c>
      <c r="M302" s="178" t="str">
        <f>IF(TRIM(upload!$A302)="", "", upload!M302)</f>
        <v/>
      </c>
      <c r="N302" s="178" t="str">
        <f>IF(TRIM(upload!$A302)="", "", upload!N302)</f>
        <v/>
      </c>
      <c r="O302" s="178" t="str">
        <f>IF(TRIM(upload!$A302)="", "", upload!O302)</f>
        <v/>
      </c>
      <c r="P302" s="178" t="str">
        <f>IF(TRIM(upload!$A302)="", "", upload!P302)</f>
        <v/>
      </c>
      <c r="Q302" s="178" t="str">
        <f>IF(TRIM(upload!$A302)="", "", upload!Q302)</f>
        <v/>
      </c>
      <c r="R302" s="178" t="str">
        <f>IF(TRIM(upload!$A302)="", "", upload!R302)</f>
        <v/>
      </c>
      <c r="S302" s="178" t="str">
        <f>IF(TRIM(upload!$A302)="", "", upload!S302)</f>
        <v/>
      </c>
      <c r="T302" s="178" t="str">
        <f>IF(TRIM(upload!$A302)="", "", upload!T302)</f>
        <v/>
      </c>
      <c r="U302" s="178" t="str">
        <f>IF(TRIM(upload!$A302)="", "", upload!U302)</f>
        <v/>
      </c>
      <c r="V302" s="178" t="str">
        <f>IF(TRIM(upload!$A302)="", "", upload!V302)</f>
        <v/>
      </c>
      <c r="W302" s="178" t="str">
        <f>IF(TRIM(upload!$A302)="", "", upload!W302)</f>
        <v/>
      </c>
      <c r="X302" s="178" t="str">
        <f>IF(TRIM(upload!$A302)="", "", upload!X302)</f>
        <v/>
      </c>
      <c r="Y302" s="178" t="str">
        <f>IF(TRIM(upload!$A302)="", "", upload!Y302)</f>
        <v/>
      </c>
      <c r="Z302" s="178" t="str">
        <f>IF(TRIM(upload!$A302)="", "", upload!Z302)</f>
        <v/>
      </c>
      <c r="AA302" s="178" t="str">
        <f>IF(TRIM(upload!$A302)="", "", upload!AA302)</f>
        <v/>
      </c>
      <c r="AB302" s="178" t="str">
        <f>IF(TRIM(upload!$A302)="", "", upload!AB302)</f>
        <v/>
      </c>
      <c r="AC302" s="178" t="str">
        <f>IF(TRIM(upload!$A302)="", "", upload!AC302)</f>
        <v/>
      </c>
      <c r="AD302" s="178" t="str">
        <f>IF(TRIM(upload!$A302)="", "", upload!AD302)</f>
        <v/>
      </c>
      <c r="AE302" s="178" t="str">
        <f>IF(TRIM(upload!$A302)="", "", upload!AE302)</f>
        <v/>
      </c>
      <c r="AF302" s="178" t="str">
        <f>IF(TRIM(upload!$A302)="", "", upload!AF302)</f>
        <v/>
      </c>
      <c r="AG302" s="178" t="str">
        <f>IF(TRIM(upload!$A302)="", "", upload!AG302)</f>
        <v/>
      </c>
      <c r="AH302" s="178" t="str">
        <f>IF(TRIM(upload!$A302)="", "", upload!AH302)</f>
        <v/>
      </c>
      <c r="AI302" s="178" t="str">
        <f>IF(TRIM(upload!$A302)="", "", upload!AI302)</f>
        <v/>
      </c>
      <c r="AJ302" s="178" t="str">
        <f>IF(TRIM(upload!$A302)="", "", upload!AJ302)</f>
        <v/>
      </c>
      <c r="AK302" s="178" t="str">
        <f>IF(TRIM(upload!$A302)="", "", upload!AK302)</f>
        <v/>
      </c>
      <c r="AL302" s="178" t="str">
        <f>IF(TRIM(upload!$A302)="", "", upload!AL302)</f>
        <v/>
      </c>
      <c r="AM302" s="178" t="str">
        <f>IF(TRIM(upload!$A302)="", "", upload!AM302)</f>
        <v/>
      </c>
      <c r="AN302" s="178" t="str">
        <f>IF(TRIM(upload!$A302)="", "", upload!AN302)</f>
        <v/>
      </c>
      <c r="AO302" s="178" t="str">
        <f>IF(TRIM(upload!$A302)="", "", upload!AO302)</f>
        <v/>
      </c>
      <c r="AP302" s="178" t="str">
        <f>IF(TRIM(upload!$A302)="", "", upload!AP302)</f>
        <v/>
      </c>
      <c r="AQ302" s="178" t="str">
        <f>IF(TRIM(upload!$A302)="", "", upload!AQ302)</f>
        <v/>
      </c>
      <c r="AR302" s="178" t="str">
        <f>IF(TRIM(upload!$A302)="", "", upload!AR302)</f>
        <v/>
      </c>
      <c r="AS302" s="178" t="str">
        <f>IF(TRIM(upload!$A302)="", "", upload!AS302)</f>
        <v/>
      </c>
      <c r="AT302" s="178" t="str">
        <f>IF(TRIM(upload!$A302)="", "", upload!AT302)</f>
        <v/>
      </c>
      <c r="AU302" s="178" t="str">
        <f>IF(TRIM(upload!$A302)="", "", upload!AU302)</f>
        <v/>
      </c>
      <c r="AV302" s="178" t="str">
        <f>IF(TRIM(upload!$A302)="", "", upload!AV302)</f>
        <v/>
      </c>
      <c r="AW302" s="178" t="str">
        <f>IF(TRIM(upload!$A302)="", "", upload!AW302)</f>
        <v/>
      </c>
      <c r="AX302" s="178" t="str">
        <f>IF(TRIM(upload!$A302)="", "", upload!AX302)</f>
        <v/>
      </c>
      <c r="AY302" s="178" t="str">
        <f>IF(TRIM(upload!$A302)="", "", upload!AY302)</f>
        <v/>
      </c>
      <c r="AZ302" s="178" t="str">
        <f>IF(TRIM(upload!$A302)="", "", upload!AZ302)</f>
        <v/>
      </c>
      <c r="BA302" s="178" t="str">
        <f>IF(TRIM(upload!$A302)="", "", upload!BA302)</f>
        <v/>
      </c>
      <c r="BB302" s="178" t="str">
        <f>IF(TRIM(upload!$A302)="", "", upload!BB302)</f>
        <v/>
      </c>
      <c r="BC302" s="178" t="str">
        <f>IF(TRIM(upload!$A302)="", "", upload!BC302)</f>
        <v/>
      </c>
      <c r="BD302" s="178" t="str">
        <f>IF(TRIM(upload!$A302)="", "", upload!BD302)</f>
        <v/>
      </c>
      <c r="BE302" s="178" t="str">
        <f>IF(TRIM(upload!$A302)="", "", upload!BE302)</f>
        <v/>
      </c>
      <c r="BF302" s="178" t="str">
        <f>IF(TRIM(upload!$A302)="", "", upload!BF302)</f>
        <v/>
      </c>
      <c r="BG302" s="178" t="str">
        <f>IF(TRIM(upload!$A302)="", "", upload!BG302)</f>
        <v/>
      </c>
      <c r="BH302" s="178" t="str">
        <f>IF(TRIM(upload!$A302)="", "", upload!BH302)</f>
        <v/>
      </c>
      <c r="BI302" s="178" t="str">
        <f>IF(TRIM(upload!$A302)="", "", upload!BI302)</f>
        <v/>
      </c>
      <c r="BJ302" s="178" t="str">
        <f>IF(TRIM(upload!$A302)="", "", upload!BJ302)</f>
        <v/>
      </c>
      <c r="BK302" s="178" t="str">
        <f>IF(TRIM(upload!$A302)="", "", upload!BK302)</f>
        <v/>
      </c>
      <c r="BL302" s="178" t="str">
        <f>IF(TRIM(upload!$A302)="", "", upload!BL302)</f>
        <v/>
      </c>
      <c r="BM302" s="178" t="str">
        <f>IF(TRIM(upload!$A302)="", "", upload!BM302)</f>
        <v/>
      </c>
      <c r="BN302" s="178" t="str">
        <f>IF(TRIM(upload!$A302)="", "", upload!BN302)</f>
        <v/>
      </c>
      <c r="BO302" s="178" t="str">
        <f>IF(TRIM(upload!$A302)="", "", upload!BO302)</f>
        <v/>
      </c>
      <c r="BP302" s="178" t="str">
        <f>IF(TRIM(upload!$A302)="", "", upload!BP302)</f>
        <v/>
      </c>
      <c r="BQ302" s="84"/>
      <c r="BR302" s="84">
        <f>IF(upload!$A302&lt;&gt;"", upload!BR302, "")</f>
        <v>0</v>
      </c>
    </row>
    <row r="303" spans="1:70">
      <c r="A303" s="188" t="str">
        <f>IF(upload!$A303&lt;&gt;"", upload!A303, "")</f>
        <v xml:space="preserve">      </v>
      </c>
      <c r="B303" s="178" t="str">
        <f>IF(TRIM(upload!$A303)="", "", upload!B303)</f>
        <v/>
      </c>
      <c r="C303" s="178" t="str">
        <f>IF(TRIM(upload!$A303)="", "", upload!C303)</f>
        <v/>
      </c>
      <c r="D303" s="178" t="str">
        <f>IF(TRIM(upload!$A303)="", "", upload!D303)</f>
        <v/>
      </c>
      <c r="E303" s="178" t="str">
        <f>IF(TRIM(upload!$A303)="", "", upload!E303)</f>
        <v/>
      </c>
      <c r="F303" s="178" t="str">
        <f>IF(TRIM(upload!$A303)="", "", upload!F303)</f>
        <v/>
      </c>
      <c r="G303" s="178" t="str">
        <f>IF(TRIM(upload!$A303)="", "", upload!G303)</f>
        <v/>
      </c>
      <c r="H303" s="178" t="str">
        <f>IF(TRIM(upload!$A303)="", "", upload!H303)</f>
        <v/>
      </c>
      <c r="I303" s="178" t="str">
        <f>IF(TRIM(upload!$A303)="", "", upload!I303)</f>
        <v/>
      </c>
      <c r="J303" s="178" t="str">
        <f>IF(TRIM(upload!$A303)="", "", upload!J303)</f>
        <v/>
      </c>
      <c r="K303" s="178" t="str">
        <f>IF(TRIM(upload!$A303)="", "", upload!K303)</f>
        <v/>
      </c>
      <c r="L303" s="178" t="str">
        <f>IF(TRIM(upload!$A303)="", "", upload!L303)</f>
        <v/>
      </c>
      <c r="M303" s="178" t="str">
        <f>IF(TRIM(upload!$A303)="", "", upload!M303)</f>
        <v/>
      </c>
      <c r="N303" s="178" t="str">
        <f>IF(TRIM(upload!$A303)="", "", upload!N303)</f>
        <v/>
      </c>
      <c r="O303" s="178" t="str">
        <f>IF(TRIM(upload!$A303)="", "", upload!O303)</f>
        <v/>
      </c>
      <c r="P303" s="178" t="str">
        <f>IF(TRIM(upload!$A303)="", "", upload!P303)</f>
        <v/>
      </c>
      <c r="Q303" s="178" t="str">
        <f>IF(TRIM(upload!$A303)="", "", upload!Q303)</f>
        <v/>
      </c>
      <c r="R303" s="178" t="str">
        <f>IF(TRIM(upload!$A303)="", "", upload!R303)</f>
        <v/>
      </c>
      <c r="S303" s="178" t="str">
        <f>IF(TRIM(upload!$A303)="", "", upload!S303)</f>
        <v/>
      </c>
      <c r="T303" s="178" t="str">
        <f>IF(TRIM(upload!$A303)="", "", upload!T303)</f>
        <v/>
      </c>
      <c r="U303" s="178" t="str">
        <f>IF(TRIM(upload!$A303)="", "", upload!U303)</f>
        <v/>
      </c>
      <c r="V303" s="178" t="str">
        <f>IF(TRIM(upload!$A303)="", "", upload!V303)</f>
        <v/>
      </c>
      <c r="W303" s="178" t="str">
        <f>IF(TRIM(upload!$A303)="", "", upload!W303)</f>
        <v/>
      </c>
      <c r="X303" s="178" t="str">
        <f>IF(TRIM(upload!$A303)="", "", upload!X303)</f>
        <v/>
      </c>
      <c r="Y303" s="178" t="str">
        <f>IF(TRIM(upload!$A303)="", "", upload!Y303)</f>
        <v/>
      </c>
      <c r="Z303" s="178" t="str">
        <f>IF(TRIM(upload!$A303)="", "", upload!Z303)</f>
        <v/>
      </c>
      <c r="AA303" s="178" t="str">
        <f>IF(TRIM(upload!$A303)="", "", upload!AA303)</f>
        <v/>
      </c>
      <c r="AB303" s="178" t="str">
        <f>IF(TRIM(upload!$A303)="", "", upload!AB303)</f>
        <v/>
      </c>
      <c r="AC303" s="178" t="str">
        <f>IF(TRIM(upload!$A303)="", "", upload!AC303)</f>
        <v/>
      </c>
      <c r="AD303" s="178" t="str">
        <f>IF(TRIM(upload!$A303)="", "", upload!AD303)</f>
        <v/>
      </c>
      <c r="AE303" s="178" t="str">
        <f>IF(TRIM(upload!$A303)="", "", upload!AE303)</f>
        <v/>
      </c>
      <c r="AF303" s="178" t="str">
        <f>IF(TRIM(upload!$A303)="", "", upload!AF303)</f>
        <v/>
      </c>
      <c r="AG303" s="178" t="str">
        <f>IF(TRIM(upload!$A303)="", "", upload!AG303)</f>
        <v/>
      </c>
      <c r="AH303" s="178" t="str">
        <f>IF(TRIM(upload!$A303)="", "", upload!AH303)</f>
        <v/>
      </c>
      <c r="AI303" s="178" t="str">
        <f>IF(TRIM(upload!$A303)="", "", upload!AI303)</f>
        <v/>
      </c>
      <c r="AJ303" s="178" t="str">
        <f>IF(TRIM(upload!$A303)="", "", upload!AJ303)</f>
        <v/>
      </c>
      <c r="AK303" s="178" t="str">
        <f>IF(TRIM(upload!$A303)="", "", upload!AK303)</f>
        <v/>
      </c>
      <c r="AL303" s="178" t="str">
        <f>IF(TRIM(upload!$A303)="", "", upload!AL303)</f>
        <v/>
      </c>
      <c r="AM303" s="178" t="str">
        <f>IF(TRIM(upload!$A303)="", "", upload!AM303)</f>
        <v/>
      </c>
      <c r="AN303" s="178" t="str">
        <f>IF(TRIM(upload!$A303)="", "", upload!AN303)</f>
        <v/>
      </c>
      <c r="AO303" s="178" t="str">
        <f>IF(TRIM(upload!$A303)="", "", upload!AO303)</f>
        <v/>
      </c>
      <c r="AP303" s="178" t="str">
        <f>IF(TRIM(upload!$A303)="", "", upload!AP303)</f>
        <v/>
      </c>
      <c r="AQ303" s="178" t="str">
        <f>IF(TRIM(upload!$A303)="", "", upload!AQ303)</f>
        <v/>
      </c>
      <c r="AR303" s="178" t="str">
        <f>IF(TRIM(upload!$A303)="", "", upload!AR303)</f>
        <v/>
      </c>
      <c r="AS303" s="178" t="str">
        <f>IF(TRIM(upload!$A303)="", "", upload!AS303)</f>
        <v/>
      </c>
      <c r="AT303" s="178" t="str">
        <f>IF(TRIM(upload!$A303)="", "", upload!AT303)</f>
        <v/>
      </c>
      <c r="AU303" s="178" t="str">
        <f>IF(TRIM(upload!$A303)="", "", upload!AU303)</f>
        <v/>
      </c>
      <c r="AV303" s="178" t="str">
        <f>IF(TRIM(upload!$A303)="", "", upload!AV303)</f>
        <v/>
      </c>
      <c r="AW303" s="178" t="str">
        <f>IF(TRIM(upload!$A303)="", "", upload!AW303)</f>
        <v/>
      </c>
      <c r="AX303" s="178" t="str">
        <f>IF(TRIM(upload!$A303)="", "", upload!AX303)</f>
        <v/>
      </c>
      <c r="AY303" s="178" t="str">
        <f>IF(TRIM(upload!$A303)="", "", upload!AY303)</f>
        <v/>
      </c>
      <c r="AZ303" s="178" t="str">
        <f>IF(TRIM(upload!$A303)="", "", upload!AZ303)</f>
        <v/>
      </c>
      <c r="BA303" s="178" t="str">
        <f>IF(TRIM(upload!$A303)="", "", upload!BA303)</f>
        <v/>
      </c>
      <c r="BB303" s="178" t="str">
        <f>IF(TRIM(upload!$A303)="", "", upload!BB303)</f>
        <v/>
      </c>
      <c r="BC303" s="178" t="str">
        <f>IF(TRIM(upload!$A303)="", "", upload!BC303)</f>
        <v/>
      </c>
      <c r="BD303" s="178" t="str">
        <f>IF(TRIM(upload!$A303)="", "", upload!BD303)</f>
        <v/>
      </c>
      <c r="BE303" s="178" t="str">
        <f>IF(TRIM(upload!$A303)="", "", upload!BE303)</f>
        <v/>
      </c>
      <c r="BF303" s="178" t="str">
        <f>IF(TRIM(upload!$A303)="", "", upload!BF303)</f>
        <v/>
      </c>
      <c r="BG303" s="178" t="str">
        <f>IF(TRIM(upload!$A303)="", "", upload!BG303)</f>
        <v/>
      </c>
      <c r="BH303" s="178" t="str">
        <f>IF(TRIM(upload!$A303)="", "", upload!BH303)</f>
        <v/>
      </c>
      <c r="BI303" s="178" t="str">
        <f>IF(TRIM(upload!$A303)="", "", upload!BI303)</f>
        <v/>
      </c>
      <c r="BJ303" s="178" t="str">
        <f>IF(TRIM(upload!$A303)="", "", upload!BJ303)</f>
        <v/>
      </c>
      <c r="BK303" s="178" t="str">
        <f>IF(TRIM(upload!$A303)="", "", upload!BK303)</f>
        <v/>
      </c>
      <c r="BL303" s="178" t="str">
        <f>IF(TRIM(upload!$A303)="", "", upload!BL303)</f>
        <v/>
      </c>
      <c r="BM303" s="178" t="str">
        <f>IF(TRIM(upload!$A303)="", "", upload!BM303)</f>
        <v/>
      </c>
      <c r="BN303" s="178" t="str">
        <f>IF(TRIM(upload!$A303)="", "", upload!BN303)</f>
        <v/>
      </c>
      <c r="BO303" s="178" t="str">
        <f>IF(TRIM(upload!$A303)="", "", upload!BO303)</f>
        <v/>
      </c>
      <c r="BP303" s="178" t="str">
        <f>IF(TRIM(upload!$A303)="", "", upload!BP303)</f>
        <v/>
      </c>
      <c r="BQ303" s="84"/>
      <c r="BR303" s="84">
        <f>IF(upload!$A303&lt;&gt;"", upload!BR303, "")</f>
        <v>0</v>
      </c>
    </row>
    <row r="304" spans="1:70">
      <c r="A304" s="188" t="str">
        <f>IF(upload!$A304&lt;&gt;"", upload!A304, "")</f>
        <v xml:space="preserve">      </v>
      </c>
      <c r="B304" s="178" t="str">
        <f>IF(TRIM(upload!$A304)="", "", upload!B304)</f>
        <v/>
      </c>
      <c r="C304" s="178" t="str">
        <f>IF(TRIM(upload!$A304)="", "", upload!C304)</f>
        <v/>
      </c>
      <c r="D304" s="178" t="str">
        <f>IF(TRIM(upload!$A304)="", "", upload!D304)</f>
        <v/>
      </c>
      <c r="E304" s="178" t="str">
        <f>IF(TRIM(upload!$A304)="", "", upload!E304)</f>
        <v/>
      </c>
      <c r="F304" s="178" t="str">
        <f>IF(TRIM(upload!$A304)="", "", upload!F304)</f>
        <v/>
      </c>
      <c r="G304" s="178" t="str">
        <f>IF(TRIM(upload!$A304)="", "", upload!G304)</f>
        <v/>
      </c>
      <c r="H304" s="178" t="str">
        <f>IF(TRIM(upload!$A304)="", "", upload!H304)</f>
        <v/>
      </c>
      <c r="I304" s="178" t="str">
        <f>IF(TRIM(upload!$A304)="", "", upload!I304)</f>
        <v/>
      </c>
      <c r="J304" s="178" t="str">
        <f>IF(TRIM(upload!$A304)="", "", upload!J304)</f>
        <v/>
      </c>
      <c r="K304" s="178" t="str">
        <f>IF(TRIM(upload!$A304)="", "", upload!K304)</f>
        <v/>
      </c>
      <c r="L304" s="178" t="str">
        <f>IF(TRIM(upload!$A304)="", "", upload!L304)</f>
        <v/>
      </c>
      <c r="M304" s="178" t="str">
        <f>IF(TRIM(upload!$A304)="", "", upload!M304)</f>
        <v/>
      </c>
      <c r="N304" s="178" t="str">
        <f>IF(TRIM(upload!$A304)="", "", upload!N304)</f>
        <v/>
      </c>
      <c r="O304" s="178" t="str">
        <f>IF(TRIM(upload!$A304)="", "", upload!O304)</f>
        <v/>
      </c>
      <c r="P304" s="178" t="str">
        <f>IF(TRIM(upload!$A304)="", "", upload!P304)</f>
        <v/>
      </c>
      <c r="Q304" s="178" t="str">
        <f>IF(TRIM(upload!$A304)="", "", upload!Q304)</f>
        <v/>
      </c>
      <c r="R304" s="178" t="str">
        <f>IF(TRIM(upload!$A304)="", "", upload!R304)</f>
        <v/>
      </c>
      <c r="S304" s="178" t="str">
        <f>IF(TRIM(upload!$A304)="", "", upload!S304)</f>
        <v/>
      </c>
      <c r="T304" s="178" t="str">
        <f>IF(TRIM(upload!$A304)="", "", upload!T304)</f>
        <v/>
      </c>
      <c r="U304" s="178" t="str">
        <f>IF(TRIM(upload!$A304)="", "", upload!U304)</f>
        <v/>
      </c>
      <c r="V304" s="178" t="str">
        <f>IF(TRIM(upload!$A304)="", "", upload!V304)</f>
        <v/>
      </c>
      <c r="W304" s="178" t="str">
        <f>IF(TRIM(upload!$A304)="", "", upload!W304)</f>
        <v/>
      </c>
      <c r="X304" s="178" t="str">
        <f>IF(TRIM(upload!$A304)="", "", upload!X304)</f>
        <v/>
      </c>
      <c r="Y304" s="178" t="str">
        <f>IF(TRIM(upload!$A304)="", "", upload!Y304)</f>
        <v/>
      </c>
      <c r="Z304" s="178" t="str">
        <f>IF(TRIM(upload!$A304)="", "", upload!Z304)</f>
        <v/>
      </c>
      <c r="AA304" s="178" t="str">
        <f>IF(TRIM(upload!$A304)="", "", upload!AA304)</f>
        <v/>
      </c>
      <c r="AB304" s="178" t="str">
        <f>IF(TRIM(upload!$A304)="", "", upload!AB304)</f>
        <v/>
      </c>
      <c r="AC304" s="178" t="str">
        <f>IF(TRIM(upload!$A304)="", "", upload!AC304)</f>
        <v/>
      </c>
      <c r="AD304" s="178" t="str">
        <f>IF(TRIM(upload!$A304)="", "", upload!AD304)</f>
        <v/>
      </c>
      <c r="AE304" s="178" t="str">
        <f>IF(TRIM(upload!$A304)="", "", upload!AE304)</f>
        <v/>
      </c>
      <c r="AF304" s="178" t="str">
        <f>IF(TRIM(upload!$A304)="", "", upload!AF304)</f>
        <v/>
      </c>
      <c r="AG304" s="178" t="str">
        <f>IF(TRIM(upload!$A304)="", "", upload!AG304)</f>
        <v/>
      </c>
      <c r="AH304" s="178" t="str">
        <f>IF(TRIM(upload!$A304)="", "", upload!AH304)</f>
        <v/>
      </c>
      <c r="AI304" s="178" t="str">
        <f>IF(TRIM(upload!$A304)="", "", upload!AI304)</f>
        <v/>
      </c>
      <c r="AJ304" s="178" t="str">
        <f>IF(TRIM(upload!$A304)="", "", upload!AJ304)</f>
        <v/>
      </c>
      <c r="AK304" s="178" t="str">
        <f>IF(TRIM(upload!$A304)="", "", upload!AK304)</f>
        <v/>
      </c>
      <c r="AL304" s="178" t="str">
        <f>IF(TRIM(upload!$A304)="", "", upload!AL304)</f>
        <v/>
      </c>
      <c r="AM304" s="178" t="str">
        <f>IF(TRIM(upload!$A304)="", "", upload!AM304)</f>
        <v/>
      </c>
      <c r="AN304" s="178" t="str">
        <f>IF(TRIM(upload!$A304)="", "", upload!AN304)</f>
        <v/>
      </c>
      <c r="AO304" s="178" t="str">
        <f>IF(TRIM(upload!$A304)="", "", upload!AO304)</f>
        <v/>
      </c>
      <c r="AP304" s="178" t="str">
        <f>IF(TRIM(upload!$A304)="", "", upload!AP304)</f>
        <v/>
      </c>
      <c r="AQ304" s="178" t="str">
        <f>IF(TRIM(upload!$A304)="", "", upload!AQ304)</f>
        <v/>
      </c>
      <c r="AR304" s="178" t="str">
        <f>IF(TRIM(upload!$A304)="", "", upload!AR304)</f>
        <v/>
      </c>
      <c r="AS304" s="178" t="str">
        <f>IF(TRIM(upload!$A304)="", "", upload!AS304)</f>
        <v/>
      </c>
      <c r="AT304" s="178" t="str">
        <f>IF(TRIM(upload!$A304)="", "", upload!AT304)</f>
        <v/>
      </c>
      <c r="AU304" s="178" t="str">
        <f>IF(TRIM(upload!$A304)="", "", upload!AU304)</f>
        <v/>
      </c>
      <c r="AV304" s="178" t="str">
        <f>IF(TRIM(upload!$A304)="", "", upload!AV304)</f>
        <v/>
      </c>
      <c r="AW304" s="178" t="str">
        <f>IF(TRIM(upload!$A304)="", "", upload!AW304)</f>
        <v/>
      </c>
      <c r="AX304" s="178" t="str">
        <f>IF(TRIM(upload!$A304)="", "", upload!AX304)</f>
        <v/>
      </c>
      <c r="AY304" s="178" t="str">
        <f>IF(TRIM(upload!$A304)="", "", upload!AY304)</f>
        <v/>
      </c>
      <c r="AZ304" s="178" t="str">
        <f>IF(TRIM(upload!$A304)="", "", upload!AZ304)</f>
        <v/>
      </c>
      <c r="BA304" s="178" t="str">
        <f>IF(TRIM(upload!$A304)="", "", upload!BA304)</f>
        <v/>
      </c>
      <c r="BB304" s="178" t="str">
        <f>IF(TRIM(upload!$A304)="", "", upload!BB304)</f>
        <v/>
      </c>
      <c r="BC304" s="178" t="str">
        <f>IF(TRIM(upload!$A304)="", "", upload!BC304)</f>
        <v/>
      </c>
      <c r="BD304" s="178" t="str">
        <f>IF(TRIM(upload!$A304)="", "", upload!BD304)</f>
        <v/>
      </c>
      <c r="BE304" s="178" t="str">
        <f>IF(TRIM(upload!$A304)="", "", upload!BE304)</f>
        <v/>
      </c>
      <c r="BF304" s="178" t="str">
        <f>IF(TRIM(upload!$A304)="", "", upload!BF304)</f>
        <v/>
      </c>
      <c r="BG304" s="178" t="str">
        <f>IF(TRIM(upload!$A304)="", "", upload!BG304)</f>
        <v/>
      </c>
      <c r="BH304" s="178" t="str">
        <f>IF(TRIM(upload!$A304)="", "", upload!BH304)</f>
        <v/>
      </c>
      <c r="BI304" s="178" t="str">
        <f>IF(TRIM(upload!$A304)="", "", upload!BI304)</f>
        <v/>
      </c>
      <c r="BJ304" s="178" t="str">
        <f>IF(TRIM(upload!$A304)="", "", upload!BJ304)</f>
        <v/>
      </c>
      <c r="BK304" s="178" t="str">
        <f>IF(TRIM(upload!$A304)="", "", upload!BK304)</f>
        <v/>
      </c>
      <c r="BL304" s="178" t="str">
        <f>IF(TRIM(upload!$A304)="", "", upload!BL304)</f>
        <v/>
      </c>
      <c r="BM304" s="178" t="str">
        <f>IF(TRIM(upload!$A304)="", "", upload!BM304)</f>
        <v/>
      </c>
      <c r="BN304" s="178" t="str">
        <f>IF(TRIM(upload!$A304)="", "", upload!BN304)</f>
        <v/>
      </c>
      <c r="BO304" s="178" t="str">
        <f>IF(TRIM(upload!$A304)="", "", upload!BO304)</f>
        <v/>
      </c>
      <c r="BP304" s="178" t="str">
        <f>IF(TRIM(upload!$A304)="", "", upload!BP304)</f>
        <v/>
      </c>
      <c r="BQ304" s="84"/>
      <c r="BR304" s="84">
        <f>IF(upload!$A304&lt;&gt;"", upload!BR304, "")</f>
        <v>0</v>
      </c>
    </row>
    <row r="305" spans="1:70">
      <c r="A305" s="188" t="str">
        <f>IF(upload!$A305&lt;&gt;"", upload!A305, "")</f>
        <v xml:space="preserve">      </v>
      </c>
      <c r="B305" s="178" t="str">
        <f>IF(TRIM(upload!$A305)="", "", upload!B305)</f>
        <v/>
      </c>
      <c r="C305" s="178" t="str">
        <f>IF(TRIM(upload!$A305)="", "", upload!C305)</f>
        <v/>
      </c>
      <c r="D305" s="178" t="str">
        <f>IF(TRIM(upload!$A305)="", "", upload!D305)</f>
        <v/>
      </c>
      <c r="E305" s="178" t="str">
        <f>IF(TRIM(upload!$A305)="", "", upload!E305)</f>
        <v/>
      </c>
      <c r="F305" s="178" t="str">
        <f>IF(TRIM(upload!$A305)="", "", upload!F305)</f>
        <v/>
      </c>
      <c r="G305" s="178" t="str">
        <f>IF(TRIM(upload!$A305)="", "", upload!G305)</f>
        <v/>
      </c>
      <c r="H305" s="178" t="str">
        <f>IF(TRIM(upload!$A305)="", "", upload!H305)</f>
        <v/>
      </c>
      <c r="I305" s="178" t="str">
        <f>IF(TRIM(upload!$A305)="", "", upload!I305)</f>
        <v/>
      </c>
      <c r="J305" s="178" t="str">
        <f>IF(TRIM(upload!$A305)="", "", upload!J305)</f>
        <v/>
      </c>
      <c r="K305" s="178" t="str">
        <f>IF(TRIM(upload!$A305)="", "", upload!K305)</f>
        <v/>
      </c>
      <c r="L305" s="178" t="str">
        <f>IF(TRIM(upload!$A305)="", "", upload!L305)</f>
        <v/>
      </c>
      <c r="M305" s="178" t="str">
        <f>IF(TRIM(upload!$A305)="", "", upload!M305)</f>
        <v/>
      </c>
      <c r="N305" s="178" t="str">
        <f>IF(TRIM(upload!$A305)="", "", upload!N305)</f>
        <v/>
      </c>
      <c r="O305" s="178" t="str">
        <f>IF(TRIM(upload!$A305)="", "", upload!O305)</f>
        <v/>
      </c>
      <c r="P305" s="178" t="str">
        <f>IF(TRIM(upload!$A305)="", "", upload!P305)</f>
        <v/>
      </c>
      <c r="Q305" s="178" t="str">
        <f>IF(TRIM(upload!$A305)="", "", upload!Q305)</f>
        <v/>
      </c>
      <c r="R305" s="178" t="str">
        <f>IF(TRIM(upload!$A305)="", "", upload!R305)</f>
        <v/>
      </c>
      <c r="S305" s="178" t="str">
        <f>IF(TRIM(upload!$A305)="", "", upload!S305)</f>
        <v/>
      </c>
      <c r="T305" s="178" t="str">
        <f>IF(TRIM(upload!$A305)="", "", upload!T305)</f>
        <v/>
      </c>
      <c r="U305" s="178" t="str">
        <f>IF(TRIM(upload!$A305)="", "", upload!U305)</f>
        <v/>
      </c>
      <c r="V305" s="178" t="str">
        <f>IF(TRIM(upload!$A305)="", "", upload!V305)</f>
        <v/>
      </c>
      <c r="W305" s="178" t="str">
        <f>IF(TRIM(upload!$A305)="", "", upload!W305)</f>
        <v/>
      </c>
      <c r="X305" s="178" t="str">
        <f>IF(TRIM(upload!$A305)="", "", upload!X305)</f>
        <v/>
      </c>
      <c r="Y305" s="178" t="str">
        <f>IF(TRIM(upload!$A305)="", "", upload!Y305)</f>
        <v/>
      </c>
      <c r="Z305" s="178" t="str">
        <f>IF(TRIM(upload!$A305)="", "", upload!Z305)</f>
        <v/>
      </c>
      <c r="AA305" s="178" t="str">
        <f>IF(TRIM(upload!$A305)="", "", upload!AA305)</f>
        <v/>
      </c>
      <c r="AB305" s="178" t="str">
        <f>IF(TRIM(upload!$A305)="", "", upload!AB305)</f>
        <v/>
      </c>
      <c r="AC305" s="178" t="str">
        <f>IF(TRIM(upload!$A305)="", "", upload!AC305)</f>
        <v/>
      </c>
      <c r="AD305" s="178" t="str">
        <f>IF(TRIM(upload!$A305)="", "", upload!AD305)</f>
        <v/>
      </c>
      <c r="AE305" s="178" t="str">
        <f>IF(TRIM(upload!$A305)="", "", upload!AE305)</f>
        <v/>
      </c>
      <c r="AF305" s="178" t="str">
        <f>IF(TRIM(upload!$A305)="", "", upload!AF305)</f>
        <v/>
      </c>
      <c r="AG305" s="178" t="str">
        <f>IF(TRIM(upload!$A305)="", "", upload!AG305)</f>
        <v/>
      </c>
      <c r="AH305" s="178" t="str">
        <f>IF(TRIM(upload!$A305)="", "", upload!AH305)</f>
        <v/>
      </c>
      <c r="AI305" s="178" t="str">
        <f>IF(TRIM(upload!$A305)="", "", upload!AI305)</f>
        <v/>
      </c>
      <c r="AJ305" s="178" t="str">
        <f>IF(TRIM(upload!$A305)="", "", upload!AJ305)</f>
        <v/>
      </c>
      <c r="AK305" s="178" t="str">
        <f>IF(TRIM(upload!$A305)="", "", upload!AK305)</f>
        <v/>
      </c>
      <c r="AL305" s="178" t="str">
        <f>IF(TRIM(upload!$A305)="", "", upload!AL305)</f>
        <v/>
      </c>
      <c r="AM305" s="178" t="str">
        <f>IF(TRIM(upload!$A305)="", "", upload!AM305)</f>
        <v/>
      </c>
      <c r="AN305" s="178" t="str">
        <f>IF(TRIM(upload!$A305)="", "", upload!AN305)</f>
        <v/>
      </c>
      <c r="AO305" s="178" t="str">
        <f>IF(TRIM(upload!$A305)="", "", upload!AO305)</f>
        <v/>
      </c>
      <c r="AP305" s="178" t="str">
        <f>IF(TRIM(upload!$A305)="", "", upload!AP305)</f>
        <v/>
      </c>
      <c r="AQ305" s="178" t="str">
        <f>IF(TRIM(upload!$A305)="", "", upload!AQ305)</f>
        <v/>
      </c>
      <c r="AR305" s="178" t="str">
        <f>IF(TRIM(upload!$A305)="", "", upload!AR305)</f>
        <v/>
      </c>
      <c r="AS305" s="178" t="str">
        <f>IF(TRIM(upload!$A305)="", "", upload!AS305)</f>
        <v/>
      </c>
      <c r="AT305" s="178" t="str">
        <f>IF(TRIM(upload!$A305)="", "", upload!AT305)</f>
        <v/>
      </c>
      <c r="AU305" s="178" t="str">
        <f>IF(TRIM(upload!$A305)="", "", upload!AU305)</f>
        <v/>
      </c>
      <c r="AV305" s="178" t="str">
        <f>IF(TRIM(upload!$A305)="", "", upload!AV305)</f>
        <v/>
      </c>
      <c r="AW305" s="178" t="str">
        <f>IF(TRIM(upload!$A305)="", "", upload!AW305)</f>
        <v/>
      </c>
      <c r="AX305" s="178" t="str">
        <f>IF(TRIM(upload!$A305)="", "", upload!AX305)</f>
        <v/>
      </c>
      <c r="AY305" s="178" t="str">
        <f>IF(TRIM(upload!$A305)="", "", upload!AY305)</f>
        <v/>
      </c>
      <c r="AZ305" s="178" t="str">
        <f>IF(TRIM(upload!$A305)="", "", upload!AZ305)</f>
        <v/>
      </c>
      <c r="BA305" s="178" t="str">
        <f>IF(TRIM(upload!$A305)="", "", upload!BA305)</f>
        <v/>
      </c>
      <c r="BB305" s="178" t="str">
        <f>IF(TRIM(upload!$A305)="", "", upload!BB305)</f>
        <v/>
      </c>
      <c r="BC305" s="178" t="str">
        <f>IF(TRIM(upload!$A305)="", "", upload!BC305)</f>
        <v/>
      </c>
      <c r="BD305" s="178" t="str">
        <f>IF(TRIM(upload!$A305)="", "", upload!BD305)</f>
        <v/>
      </c>
      <c r="BE305" s="178" t="str">
        <f>IF(TRIM(upload!$A305)="", "", upload!BE305)</f>
        <v/>
      </c>
      <c r="BF305" s="178" t="str">
        <f>IF(TRIM(upload!$A305)="", "", upload!BF305)</f>
        <v/>
      </c>
      <c r="BG305" s="178" t="str">
        <f>IF(TRIM(upload!$A305)="", "", upload!BG305)</f>
        <v/>
      </c>
      <c r="BH305" s="178" t="str">
        <f>IF(TRIM(upload!$A305)="", "", upload!BH305)</f>
        <v/>
      </c>
      <c r="BI305" s="178" t="str">
        <f>IF(TRIM(upload!$A305)="", "", upload!BI305)</f>
        <v/>
      </c>
      <c r="BJ305" s="178" t="str">
        <f>IF(TRIM(upload!$A305)="", "", upload!BJ305)</f>
        <v/>
      </c>
      <c r="BK305" s="178" t="str">
        <f>IF(TRIM(upload!$A305)="", "", upload!BK305)</f>
        <v/>
      </c>
      <c r="BL305" s="178" t="str">
        <f>IF(TRIM(upload!$A305)="", "", upload!BL305)</f>
        <v/>
      </c>
      <c r="BM305" s="178" t="str">
        <f>IF(TRIM(upload!$A305)="", "", upload!BM305)</f>
        <v/>
      </c>
      <c r="BN305" s="178" t="str">
        <f>IF(TRIM(upload!$A305)="", "", upload!BN305)</f>
        <v/>
      </c>
      <c r="BO305" s="178" t="str">
        <f>IF(TRIM(upload!$A305)="", "", upload!BO305)</f>
        <v/>
      </c>
      <c r="BP305" s="178" t="str">
        <f>IF(TRIM(upload!$A305)="", "", upload!BP305)</f>
        <v/>
      </c>
      <c r="BQ305" s="84"/>
      <c r="BR305" s="84">
        <f>IF(upload!$A305&lt;&gt;"", upload!BR305, "")</f>
        <v>0</v>
      </c>
    </row>
    <row r="306" spans="1:70">
      <c r="A306" s="188" t="str">
        <f>IF(upload!$A306&lt;&gt;"", upload!A306, "")</f>
        <v xml:space="preserve">      </v>
      </c>
      <c r="B306" s="178" t="str">
        <f>IF(TRIM(upload!$A306)="", "", upload!B306)</f>
        <v/>
      </c>
      <c r="C306" s="178" t="str">
        <f>IF(TRIM(upload!$A306)="", "", upload!C306)</f>
        <v/>
      </c>
      <c r="D306" s="178" t="str">
        <f>IF(TRIM(upload!$A306)="", "", upload!D306)</f>
        <v/>
      </c>
      <c r="E306" s="178" t="str">
        <f>IF(TRIM(upload!$A306)="", "", upload!E306)</f>
        <v/>
      </c>
      <c r="F306" s="178" t="str">
        <f>IF(TRIM(upload!$A306)="", "", upload!F306)</f>
        <v/>
      </c>
      <c r="G306" s="178" t="str">
        <f>IF(TRIM(upload!$A306)="", "", upload!G306)</f>
        <v/>
      </c>
      <c r="H306" s="178" t="str">
        <f>IF(TRIM(upload!$A306)="", "", upload!H306)</f>
        <v/>
      </c>
      <c r="I306" s="178" t="str">
        <f>IF(TRIM(upload!$A306)="", "", upload!I306)</f>
        <v/>
      </c>
      <c r="J306" s="178" t="str">
        <f>IF(TRIM(upload!$A306)="", "", upload!J306)</f>
        <v/>
      </c>
      <c r="K306" s="178" t="str">
        <f>IF(TRIM(upload!$A306)="", "", upload!K306)</f>
        <v/>
      </c>
      <c r="L306" s="178" t="str">
        <f>IF(TRIM(upload!$A306)="", "", upload!L306)</f>
        <v/>
      </c>
      <c r="M306" s="178" t="str">
        <f>IF(TRIM(upload!$A306)="", "", upload!M306)</f>
        <v/>
      </c>
      <c r="N306" s="178" t="str">
        <f>IF(TRIM(upload!$A306)="", "", upload!N306)</f>
        <v/>
      </c>
      <c r="O306" s="178" t="str">
        <f>IF(TRIM(upload!$A306)="", "", upload!O306)</f>
        <v/>
      </c>
      <c r="P306" s="178" t="str">
        <f>IF(TRIM(upload!$A306)="", "", upload!P306)</f>
        <v/>
      </c>
      <c r="Q306" s="178" t="str">
        <f>IF(TRIM(upload!$A306)="", "", upload!Q306)</f>
        <v/>
      </c>
      <c r="R306" s="178" t="str">
        <f>IF(TRIM(upload!$A306)="", "", upload!R306)</f>
        <v/>
      </c>
      <c r="S306" s="178" t="str">
        <f>IF(TRIM(upload!$A306)="", "", upload!S306)</f>
        <v/>
      </c>
      <c r="T306" s="178" t="str">
        <f>IF(TRIM(upload!$A306)="", "", upload!T306)</f>
        <v/>
      </c>
      <c r="U306" s="178" t="str">
        <f>IF(TRIM(upload!$A306)="", "", upload!U306)</f>
        <v/>
      </c>
      <c r="V306" s="178" t="str">
        <f>IF(TRIM(upload!$A306)="", "", upload!V306)</f>
        <v/>
      </c>
      <c r="W306" s="178" t="str">
        <f>IF(TRIM(upload!$A306)="", "", upload!W306)</f>
        <v/>
      </c>
      <c r="X306" s="178" t="str">
        <f>IF(TRIM(upload!$A306)="", "", upload!X306)</f>
        <v/>
      </c>
      <c r="Y306" s="178" t="str">
        <f>IF(TRIM(upload!$A306)="", "", upload!Y306)</f>
        <v/>
      </c>
      <c r="Z306" s="178" t="str">
        <f>IF(TRIM(upload!$A306)="", "", upload!Z306)</f>
        <v/>
      </c>
      <c r="AA306" s="178" t="str">
        <f>IF(TRIM(upload!$A306)="", "", upload!AA306)</f>
        <v/>
      </c>
      <c r="AB306" s="178" t="str">
        <f>IF(TRIM(upload!$A306)="", "", upload!AB306)</f>
        <v/>
      </c>
      <c r="AC306" s="178" t="str">
        <f>IF(TRIM(upload!$A306)="", "", upload!AC306)</f>
        <v/>
      </c>
      <c r="AD306" s="178" t="str">
        <f>IF(TRIM(upload!$A306)="", "", upload!AD306)</f>
        <v/>
      </c>
      <c r="AE306" s="178" t="str">
        <f>IF(TRIM(upload!$A306)="", "", upload!AE306)</f>
        <v/>
      </c>
      <c r="AF306" s="178" t="str">
        <f>IF(TRIM(upload!$A306)="", "", upload!AF306)</f>
        <v/>
      </c>
      <c r="AG306" s="178" t="str">
        <f>IF(TRIM(upload!$A306)="", "", upload!AG306)</f>
        <v/>
      </c>
      <c r="AH306" s="178" t="str">
        <f>IF(TRIM(upload!$A306)="", "", upload!AH306)</f>
        <v/>
      </c>
      <c r="AI306" s="178" t="str">
        <f>IF(TRIM(upload!$A306)="", "", upload!AI306)</f>
        <v/>
      </c>
      <c r="AJ306" s="178" t="str">
        <f>IF(TRIM(upload!$A306)="", "", upload!AJ306)</f>
        <v/>
      </c>
      <c r="AK306" s="178" t="str">
        <f>IF(TRIM(upload!$A306)="", "", upload!AK306)</f>
        <v/>
      </c>
      <c r="AL306" s="178" t="str">
        <f>IF(TRIM(upload!$A306)="", "", upload!AL306)</f>
        <v/>
      </c>
      <c r="AM306" s="178" t="str">
        <f>IF(TRIM(upload!$A306)="", "", upload!AM306)</f>
        <v/>
      </c>
      <c r="AN306" s="178" t="str">
        <f>IF(TRIM(upload!$A306)="", "", upload!AN306)</f>
        <v/>
      </c>
      <c r="AO306" s="178" t="str">
        <f>IF(TRIM(upload!$A306)="", "", upload!AO306)</f>
        <v/>
      </c>
      <c r="AP306" s="178" t="str">
        <f>IF(TRIM(upload!$A306)="", "", upload!AP306)</f>
        <v/>
      </c>
      <c r="AQ306" s="178" t="str">
        <f>IF(TRIM(upload!$A306)="", "", upload!AQ306)</f>
        <v/>
      </c>
      <c r="AR306" s="178" t="str">
        <f>IF(TRIM(upload!$A306)="", "", upload!AR306)</f>
        <v/>
      </c>
      <c r="AS306" s="178" t="str">
        <f>IF(TRIM(upload!$A306)="", "", upload!AS306)</f>
        <v/>
      </c>
      <c r="AT306" s="178" t="str">
        <f>IF(TRIM(upload!$A306)="", "", upload!AT306)</f>
        <v/>
      </c>
      <c r="AU306" s="178" t="str">
        <f>IF(TRIM(upload!$A306)="", "", upload!AU306)</f>
        <v/>
      </c>
      <c r="AV306" s="178" t="str">
        <f>IF(TRIM(upload!$A306)="", "", upload!AV306)</f>
        <v/>
      </c>
      <c r="AW306" s="178" t="str">
        <f>IF(TRIM(upload!$A306)="", "", upload!AW306)</f>
        <v/>
      </c>
      <c r="AX306" s="178" t="str">
        <f>IF(TRIM(upload!$A306)="", "", upload!AX306)</f>
        <v/>
      </c>
      <c r="AY306" s="178" t="str">
        <f>IF(TRIM(upload!$A306)="", "", upload!AY306)</f>
        <v/>
      </c>
      <c r="AZ306" s="178" t="str">
        <f>IF(TRIM(upload!$A306)="", "", upload!AZ306)</f>
        <v/>
      </c>
      <c r="BA306" s="178" t="str">
        <f>IF(TRIM(upload!$A306)="", "", upload!BA306)</f>
        <v/>
      </c>
      <c r="BB306" s="178" t="str">
        <f>IF(TRIM(upload!$A306)="", "", upload!BB306)</f>
        <v/>
      </c>
      <c r="BC306" s="178" t="str">
        <f>IF(TRIM(upload!$A306)="", "", upload!BC306)</f>
        <v/>
      </c>
      <c r="BD306" s="178" t="str">
        <f>IF(TRIM(upload!$A306)="", "", upload!BD306)</f>
        <v/>
      </c>
      <c r="BE306" s="178" t="str">
        <f>IF(TRIM(upload!$A306)="", "", upload!BE306)</f>
        <v/>
      </c>
      <c r="BF306" s="178" t="str">
        <f>IF(TRIM(upload!$A306)="", "", upload!BF306)</f>
        <v/>
      </c>
      <c r="BG306" s="178" t="str">
        <f>IF(TRIM(upload!$A306)="", "", upload!BG306)</f>
        <v/>
      </c>
      <c r="BH306" s="178" t="str">
        <f>IF(TRIM(upload!$A306)="", "", upload!BH306)</f>
        <v/>
      </c>
      <c r="BI306" s="178" t="str">
        <f>IF(TRIM(upload!$A306)="", "", upload!BI306)</f>
        <v/>
      </c>
      <c r="BJ306" s="178" t="str">
        <f>IF(TRIM(upload!$A306)="", "", upload!BJ306)</f>
        <v/>
      </c>
      <c r="BK306" s="178" t="str">
        <f>IF(TRIM(upload!$A306)="", "", upload!BK306)</f>
        <v/>
      </c>
      <c r="BL306" s="178" t="str">
        <f>IF(TRIM(upload!$A306)="", "", upload!BL306)</f>
        <v/>
      </c>
      <c r="BM306" s="178" t="str">
        <f>IF(TRIM(upload!$A306)="", "", upload!BM306)</f>
        <v/>
      </c>
      <c r="BN306" s="178" t="str">
        <f>IF(TRIM(upload!$A306)="", "", upload!BN306)</f>
        <v/>
      </c>
      <c r="BO306" s="178" t="str">
        <f>IF(TRIM(upload!$A306)="", "", upload!BO306)</f>
        <v/>
      </c>
      <c r="BP306" s="178" t="str">
        <f>IF(TRIM(upload!$A306)="", "", upload!BP306)</f>
        <v/>
      </c>
      <c r="BQ306" s="84"/>
      <c r="BR306" s="84">
        <f>IF(upload!$A306&lt;&gt;"", upload!BR306, "")</f>
        <v>0</v>
      </c>
    </row>
    <row r="307" spans="1:70">
      <c r="A307" s="188" t="str">
        <f>IF(upload!$A307&lt;&gt;"", upload!A307, "")</f>
        <v xml:space="preserve">      </v>
      </c>
      <c r="B307" s="178" t="str">
        <f>IF(TRIM(upload!$A307)="", "", upload!B307)</f>
        <v/>
      </c>
      <c r="C307" s="178" t="str">
        <f>IF(TRIM(upload!$A307)="", "", upload!C307)</f>
        <v/>
      </c>
      <c r="D307" s="178" t="str">
        <f>IF(TRIM(upload!$A307)="", "", upload!D307)</f>
        <v/>
      </c>
      <c r="E307" s="178" t="str">
        <f>IF(TRIM(upload!$A307)="", "", upload!E307)</f>
        <v/>
      </c>
      <c r="F307" s="178" t="str">
        <f>IF(TRIM(upload!$A307)="", "", upload!F307)</f>
        <v/>
      </c>
      <c r="G307" s="178" t="str">
        <f>IF(TRIM(upload!$A307)="", "", upload!G307)</f>
        <v/>
      </c>
      <c r="H307" s="178" t="str">
        <f>IF(TRIM(upload!$A307)="", "", upload!H307)</f>
        <v/>
      </c>
      <c r="I307" s="178" t="str">
        <f>IF(TRIM(upload!$A307)="", "", upload!I307)</f>
        <v/>
      </c>
      <c r="J307" s="178" t="str">
        <f>IF(TRIM(upload!$A307)="", "", upload!J307)</f>
        <v/>
      </c>
      <c r="K307" s="178" t="str">
        <f>IF(TRIM(upload!$A307)="", "", upload!K307)</f>
        <v/>
      </c>
      <c r="L307" s="178" t="str">
        <f>IF(TRIM(upload!$A307)="", "", upload!L307)</f>
        <v/>
      </c>
      <c r="M307" s="178" t="str">
        <f>IF(TRIM(upload!$A307)="", "", upload!M307)</f>
        <v/>
      </c>
      <c r="N307" s="178" t="str">
        <f>IF(TRIM(upload!$A307)="", "", upload!N307)</f>
        <v/>
      </c>
      <c r="O307" s="178" t="str">
        <f>IF(TRIM(upload!$A307)="", "", upload!O307)</f>
        <v/>
      </c>
      <c r="P307" s="178" t="str">
        <f>IF(TRIM(upload!$A307)="", "", upload!P307)</f>
        <v/>
      </c>
      <c r="Q307" s="178" t="str">
        <f>IF(TRIM(upload!$A307)="", "", upload!Q307)</f>
        <v/>
      </c>
      <c r="R307" s="178" t="str">
        <f>IF(TRIM(upload!$A307)="", "", upload!R307)</f>
        <v/>
      </c>
      <c r="S307" s="178" t="str">
        <f>IF(TRIM(upload!$A307)="", "", upload!S307)</f>
        <v/>
      </c>
      <c r="T307" s="178" t="str">
        <f>IF(TRIM(upload!$A307)="", "", upload!T307)</f>
        <v/>
      </c>
      <c r="U307" s="178" t="str">
        <f>IF(TRIM(upload!$A307)="", "", upload!U307)</f>
        <v/>
      </c>
      <c r="V307" s="178" t="str">
        <f>IF(TRIM(upload!$A307)="", "", upload!V307)</f>
        <v/>
      </c>
      <c r="W307" s="178" t="str">
        <f>IF(TRIM(upload!$A307)="", "", upload!W307)</f>
        <v/>
      </c>
      <c r="X307" s="178" t="str">
        <f>IF(TRIM(upload!$A307)="", "", upload!X307)</f>
        <v/>
      </c>
      <c r="Y307" s="178" t="str">
        <f>IF(TRIM(upload!$A307)="", "", upload!Y307)</f>
        <v/>
      </c>
      <c r="Z307" s="178" t="str">
        <f>IF(TRIM(upload!$A307)="", "", upload!Z307)</f>
        <v/>
      </c>
      <c r="AA307" s="178" t="str">
        <f>IF(TRIM(upload!$A307)="", "", upload!AA307)</f>
        <v/>
      </c>
      <c r="AB307" s="178" t="str">
        <f>IF(TRIM(upload!$A307)="", "", upload!AB307)</f>
        <v/>
      </c>
      <c r="AC307" s="178" t="str">
        <f>IF(TRIM(upload!$A307)="", "", upload!AC307)</f>
        <v/>
      </c>
      <c r="AD307" s="178" t="str">
        <f>IF(TRIM(upload!$A307)="", "", upload!AD307)</f>
        <v/>
      </c>
      <c r="AE307" s="178" t="str">
        <f>IF(TRIM(upload!$A307)="", "", upload!AE307)</f>
        <v/>
      </c>
      <c r="AF307" s="178" t="str">
        <f>IF(TRIM(upload!$A307)="", "", upload!AF307)</f>
        <v/>
      </c>
      <c r="AG307" s="178" t="str">
        <f>IF(TRIM(upload!$A307)="", "", upload!AG307)</f>
        <v/>
      </c>
      <c r="AH307" s="178" t="str">
        <f>IF(TRIM(upload!$A307)="", "", upload!AH307)</f>
        <v/>
      </c>
      <c r="AI307" s="178" t="str">
        <f>IF(TRIM(upload!$A307)="", "", upload!AI307)</f>
        <v/>
      </c>
      <c r="AJ307" s="178" t="str">
        <f>IF(TRIM(upload!$A307)="", "", upload!AJ307)</f>
        <v/>
      </c>
      <c r="AK307" s="178" t="str">
        <f>IF(TRIM(upload!$A307)="", "", upload!AK307)</f>
        <v/>
      </c>
      <c r="AL307" s="178" t="str">
        <f>IF(TRIM(upload!$A307)="", "", upload!AL307)</f>
        <v/>
      </c>
      <c r="AM307" s="178" t="str">
        <f>IF(TRIM(upload!$A307)="", "", upload!AM307)</f>
        <v/>
      </c>
      <c r="AN307" s="178" t="str">
        <f>IF(TRIM(upload!$A307)="", "", upload!AN307)</f>
        <v/>
      </c>
      <c r="AO307" s="178" t="str">
        <f>IF(TRIM(upload!$A307)="", "", upload!AO307)</f>
        <v/>
      </c>
      <c r="AP307" s="178" t="str">
        <f>IF(TRIM(upload!$A307)="", "", upload!AP307)</f>
        <v/>
      </c>
      <c r="AQ307" s="178" t="str">
        <f>IF(TRIM(upload!$A307)="", "", upload!AQ307)</f>
        <v/>
      </c>
      <c r="AR307" s="178" t="str">
        <f>IF(TRIM(upload!$A307)="", "", upload!AR307)</f>
        <v/>
      </c>
      <c r="AS307" s="178" t="str">
        <f>IF(TRIM(upload!$A307)="", "", upload!AS307)</f>
        <v/>
      </c>
      <c r="AT307" s="178" t="str">
        <f>IF(TRIM(upload!$A307)="", "", upload!AT307)</f>
        <v/>
      </c>
      <c r="AU307" s="178" t="str">
        <f>IF(TRIM(upload!$A307)="", "", upload!AU307)</f>
        <v/>
      </c>
      <c r="AV307" s="178" t="str">
        <f>IF(TRIM(upload!$A307)="", "", upload!AV307)</f>
        <v/>
      </c>
      <c r="AW307" s="178" t="str">
        <f>IF(TRIM(upload!$A307)="", "", upload!AW307)</f>
        <v/>
      </c>
      <c r="AX307" s="178" t="str">
        <f>IF(TRIM(upload!$A307)="", "", upload!AX307)</f>
        <v/>
      </c>
      <c r="AY307" s="178" t="str">
        <f>IF(TRIM(upload!$A307)="", "", upload!AY307)</f>
        <v/>
      </c>
      <c r="AZ307" s="178" t="str">
        <f>IF(TRIM(upload!$A307)="", "", upload!AZ307)</f>
        <v/>
      </c>
      <c r="BA307" s="178" t="str">
        <f>IF(TRIM(upload!$A307)="", "", upload!BA307)</f>
        <v/>
      </c>
      <c r="BB307" s="178" t="str">
        <f>IF(TRIM(upload!$A307)="", "", upload!BB307)</f>
        <v/>
      </c>
      <c r="BC307" s="178" t="str">
        <f>IF(TRIM(upload!$A307)="", "", upload!BC307)</f>
        <v/>
      </c>
      <c r="BD307" s="178" t="str">
        <f>IF(TRIM(upload!$A307)="", "", upload!BD307)</f>
        <v/>
      </c>
      <c r="BE307" s="178" t="str">
        <f>IF(TRIM(upload!$A307)="", "", upload!BE307)</f>
        <v/>
      </c>
      <c r="BF307" s="178" t="str">
        <f>IF(TRIM(upload!$A307)="", "", upload!BF307)</f>
        <v/>
      </c>
      <c r="BG307" s="178" t="str">
        <f>IF(TRIM(upload!$A307)="", "", upload!BG307)</f>
        <v/>
      </c>
      <c r="BH307" s="178" t="str">
        <f>IF(TRIM(upload!$A307)="", "", upload!BH307)</f>
        <v/>
      </c>
      <c r="BI307" s="178" t="str">
        <f>IF(TRIM(upload!$A307)="", "", upload!BI307)</f>
        <v/>
      </c>
      <c r="BJ307" s="178" t="str">
        <f>IF(TRIM(upload!$A307)="", "", upload!BJ307)</f>
        <v/>
      </c>
      <c r="BK307" s="178" t="str">
        <f>IF(TRIM(upload!$A307)="", "", upload!BK307)</f>
        <v/>
      </c>
      <c r="BL307" s="178" t="str">
        <f>IF(TRIM(upload!$A307)="", "", upload!BL307)</f>
        <v/>
      </c>
      <c r="BM307" s="178" t="str">
        <f>IF(TRIM(upload!$A307)="", "", upload!BM307)</f>
        <v/>
      </c>
      <c r="BN307" s="178" t="str">
        <f>IF(TRIM(upload!$A307)="", "", upload!BN307)</f>
        <v/>
      </c>
      <c r="BO307" s="178" t="str">
        <f>IF(TRIM(upload!$A307)="", "", upload!BO307)</f>
        <v/>
      </c>
      <c r="BP307" s="178" t="str">
        <f>IF(TRIM(upload!$A307)="", "", upload!BP307)</f>
        <v/>
      </c>
      <c r="BQ307" s="84"/>
      <c r="BR307" s="84">
        <f>IF(upload!$A307&lt;&gt;"", upload!BR307, "")</f>
        <v>0</v>
      </c>
    </row>
    <row r="308" spans="1:70">
      <c r="A308" s="188" t="str">
        <f>IF(upload!$A308&lt;&gt;"", upload!A308, "")</f>
        <v xml:space="preserve">      </v>
      </c>
      <c r="B308" s="178" t="str">
        <f>IF(TRIM(upload!$A308)="", "", upload!B308)</f>
        <v/>
      </c>
      <c r="C308" s="178" t="str">
        <f>IF(TRIM(upload!$A308)="", "", upload!C308)</f>
        <v/>
      </c>
      <c r="D308" s="178" t="str">
        <f>IF(TRIM(upload!$A308)="", "", upload!D308)</f>
        <v/>
      </c>
      <c r="E308" s="178" t="str">
        <f>IF(TRIM(upload!$A308)="", "", upload!E308)</f>
        <v/>
      </c>
      <c r="F308" s="178" t="str">
        <f>IF(TRIM(upload!$A308)="", "", upload!F308)</f>
        <v/>
      </c>
      <c r="G308" s="178" t="str">
        <f>IF(TRIM(upload!$A308)="", "", upload!G308)</f>
        <v/>
      </c>
      <c r="H308" s="178" t="str">
        <f>IF(TRIM(upload!$A308)="", "", upload!H308)</f>
        <v/>
      </c>
      <c r="I308" s="178" t="str">
        <f>IF(TRIM(upload!$A308)="", "", upload!I308)</f>
        <v/>
      </c>
      <c r="J308" s="178" t="str">
        <f>IF(TRIM(upload!$A308)="", "", upload!J308)</f>
        <v/>
      </c>
      <c r="K308" s="178" t="str">
        <f>IF(TRIM(upload!$A308)="", "", upload!K308)</f>
        <v/>
      </c>
      <c r="L308" s="178" t="str">
        <f>IF(TRIM(upload!$A308)="", "", upload!L308)</f>
        <v/>
      </c>
      <c r="M308" s="178" t="str">
        <f>IF(TRIM(upload!$A308)="", "", upload!M308)</f>
        <v/>
      </c>
      <c r="N308" s="178" t="str">
        <f>IF(TRIM(upload!$A308)="", "", upload!N308)</f>
        <v/>
      </c>
      <c r="O308" s="178" t="str">
        <f>IF(TRIM(upload!$A308)="", "", upload!O308)</f>
        <v/>
      </c>
      <c r="P308" s="178" t="str">
        <f>IF(TRIM(upload!$A308)="", "", upload!P308)</f>
        <v/>
      </c>
      <c r="Q308" s="178" t="str">
        <f>IF(TRIM(upload!$A308)="", "", upload!Q308)</f>
        <v/>
      </c>
      <c r="R308" s="178" t="str">
        <f>IF(TRIM(upload!$A308)="", "", upload!R308)</f>
        <v/>
      </c>
      <c r="S308" s="178" t="str">
        <f>IF(TRIM(upload!$A308)="", "", upload!S308)</f>
        <v/>
      </c>
      <c r="T308" s="178" t="str">
        <f>IF(TRIM(upload!$A308)="", "", upload!T308)</f>
        <v/>
      </c>
      <c r="U308" s="178" t="str">
        <f>IF(TRIM(upload!$A308)="", "", upload!U308)</f>
        <v/>
      </c>
      <c r="V308" s="178" t="str">
        <f>IF(TRIM(upload!$A308)="", "", upload!V308)</f>
        <v/>
      </c>
      <c r="W308" s="178" t="str">
        <f>IF(TRIM(upload!$A308)="", "", upload!W308)</f>
        <v/>
      </c>
      <c r="X308" s="178" t="str">
        <f>IF(TRIM(upload!$A308)="", "", upload!X308)</f>
        <v/>
      </c>
      <c r="Y308" s="178" t="str">
        <f>IF(TRIM(upload!$A308)="", "", upload!Y308)</f>
        <v/>
      </c>
      <c r="Z308" s="178" t="str">
        <f>IF(TRIM(upload!$A308)="", "", upload!Z308)</f>
        <v/>
      </c>
      <c r="AA308" s="178" t="str">
        <f>IF(TRIM(upload!$A308)="", "", upload!AA308)</f>
        <v/>
      </c>
      <c r="AB308" s="178" t="str">
        <f>IF(TRIM(upload!$A308)="", "", upload!AB308)</f>
        <v/>
      </c>
      <c r="AC308" s="178" t="str">
        <f>IF(TRIM(upload!$A308)="", "", upload!AC308)</f>
        <v/>
      </c>
      <c r="AD308" s="178" t="str">
        <f>IF(TRIM(upload!$A308)="", "", upload!AD308)</f>
        <v/>
      </c>
      <c r="AE308" s="178" t="str">
        <f>IF(TRIM(upload!$A308)="", "", upload!AE308)</f>
        <v/>
      </c>
      <c r="AF308" s="178" t="str">
        <f>IF(TRIM(upload!$A308)="", "", upload!AF308)</f>
        <v/>
      </c>
      <c r="AG308" s="178" t="str">
        <f>IF(TRIM(upload!$A308)="", "", upload!AG308)</f>
        <v/>
      </c>
      <c r="AH308" s="178" t="str">
        <f>IF(TRIM(upload!$A308)="", "", upload!AH308)</f>
        <v/>
      </c>
      <c r="AI308" s="178" t="str">
        <f>IF(TRIM(upload!$A308)="", "", upload!AI308)</f>
        <v/>
      </c>
      <c r="AJ308" s="178" t="str">
        <f>IF(TRIM(upload!$A308)="", "", upload!AJ308)</f>
        <v/>
      </c>
      <c r="AK308" s="178" t="str">
        <f>IF(TRIM(upload!$A308)="", "", upload!AK308)</f>
        <v/>
      </c>
      <c r="AL308" s="178" t="str">
        <f>IF(TRIM(upload!$A308)="", "", upload!AL308)</f>
        <v/>
      </c>
      <c r="AM308" s="178" t="str">
        <f>IF(TRIM(upload!$A308)="", "", upload!AM308)</f>
        <v/>
      </c>
      <c r="AN308" s="178" t="str">
        <f>IF(TRIM(upload!$A308)="", "", upload!AN308)</f>
        <v/>
      </c>
      <c r="AO308" s="178" t="str">
        <f>IF(TRIM(upload!$A308)="", "", upload!AO308)</f>
        <v/>
      </c>
      <c r="AP308" s="178" t="str">
        <f>IF(TRIM(upload!$A308)="", "", upload!AP308)</f>
        <v/>
      </c>
      <c r="AQ308" s="178" t="str">
        <f>IF(TRIM(upload!$A308)="", "", upload!AQ308)</f>
        <v/>
      </c>
      <c r="AR308" s="178" t="str">
        <f>IF(TRIM(upload!$A308)="", "", upload!AR308)</f>
        <v/>
      </c>
      <c r="AS308" s="178" t="str">
        <f>IF(TRIM(upload!$A308)="", "", upload!AS308)</f>
        <v/>
      </c>
      <c r="AT308" s="178" t="str">
        <f>IF(TRIM(upload!$A308)="", "", upload!AT308)</f>
        <v/>
      </c>
      <c r="AU308" s="178" t="str">
        <f>IF(TRIM(upload!$A308)="", "", upload!AU308)</f>
        <v/>
      </c>
      <c r="AV308" s="178" t="str">
        <f>IF(TRIM(upload!$A308)="", "", upload!AV308)</f>
        <v/>
      </c>
      <c r="AW308" s="178" t="str">
        <f>IF(TRIM(upload!$A308)="", "", upload!AW308)</f>
        <v/>
      </c>
      <c r="AX308" s="178" t="str">
        <f>IF(TRIM(upload!$A308)="", "", upload!AX308)</f>
        <v/>
      </c>
      <c r="AY308" s="178" t="str">
        <f>IF(TRIM(upload!$A308)="", "", upload!AY308)</f>
        <v/>
      </c>
      <c r="AZ308" s="178" t="str">
        <f>IF(TRIM(upload!$A308)="", "", upload!AZ308)</f>
        <v/>
      </c>
      <c r="BA308" s="178" t="str">
        <f>IF(TRIM(upload!$A308)="", "", upload!BA308)</f>
        <v/>
      </c>
      <c r="BB308" s="178" t="str">
        <f>IF(TRIM(upload!$A308)="", "", upload!BB308)</f>
        <v/>
      </c>
      <c r="BC308" s="178" t="str">
        <f>IF(TRIM(upload!$A308)="", "", upload!BC308)</f>
        <v/>
      </c>
      <c r="BD308" s="178" t="str">
        <f>IF(TRIM(upload!$A308)="", "", upload!BD308)</f>
        <v/>
      </c>
      <c r="BE308" s="178" t="str">
        <f>IF(TRIM(upload!$A308)="", "", upload!BE308)</f>
        <v/>
      </c>
      <c r="BF308" s="178" t="str">
        <f>IF(TRIM(upload!$A308)="", "", upload!BF308)</f>
        <v/>
      </c>
      <c r="BG308" s="178" t="str">
        <f>IF(TRIM(upload!$A308)="", "", upload!BG308)</f>
        <v/>
      </c>
      <c r="BH308" s="178" t="str">
        <f>IF(TRIM(upload!$A308)="", "", upload!BH308)</f>
        <v/>
      </c>
      <c r="BI308" s="178" t="str">
        <f>IF(TRIM(upload!$A308)="", "", upload!BI308)</f>
        <v/>
      </c>
      <c r="BJ308" s="178" t="str">
        <f>IF(TRIM(upload!$A308)="", "", upload!BJ308)</f>
        <v/>
      </c>
      <c r="BK308" s="178" t="str">
        <f>IF(TRIM(upload!$A308)="", "", upload!BK308)</f>
        <v/>
      </c>
      <c r="BL308" s="178" t="str">
        <f>IF(TRIM(upload!$A308)="", "", upload!BL308)</f>
        <v/>
      </c>
      <c r="BM308" s="178" t="str">
        <f>IF(TRIM(upload!$A308)="", "", upload!BM308)</f>
        <v/>
      </c>
      <c r="BN308" s="178" t="str">
        <f>IF(TRIM(upload!$A308)="", "", upload!BN308)</f>
        <v/>
      </c>
      <c r="BO308" s="178" t="str">
        <f>IF(TRIM(upload!$A308)="", "", upload!BO308)</f>
        <v/>
      </c>
      <c r="BP308" s="178" t="str">
        <f>IF(TRIM(upload!$A308)="", "", upload!BP308)</f>
        <v/>
      </c>
      <c r="BQ308" s="84"/>
      <c r="BR308" s="84">
        <f>IF(upload!$A308&lt;&gt;"", upload!BR308, "")</f>
        <v>0</v>
      </c>
    </row>
    <row r="309" spans="1:70">
      <c r="A309" s="188" t="str">
        <f>IF(upload!$A309&lt;&gt;"", upload!A309, "")</f>
        <v xml:space="preserve">      </v>
      </c>
      <c r="B309" s="178" t="str">
        <f>IF(TRIM(upload!$A309)="", "", upload!B309)</f>
        <v/>
      </c>
      <c r="C309" s="178" t="str">
        <f>IF(TRIM(upload!$A309)="", "", upload!C309)</f>
        <v/>
      </c>
      <c r="D309" s="178" t="str">
        <f>IF(TRIM(upload!$A309)="", "", upload!D309)</f>
        <v/>
      </c>
      <c r="E309" s="178" t="str">
        <f>IF(TRIM(upload!$A309)="", "", upload!E309)</f>
        <v/>
      </c>
      <c r="F309" s="178" t="str">
        <f>IF(TRIM(upload!$A309)="", "", upload!F309)</f>
        <v/>
      </c>
      <c r="G309" s="178" t="str">
        <f>IF(TRIM(upload!$A309)="", "", upload!G309)</f>
        <v/>
      </c>
      <c r="H309" s="178" t="str">
        <f>IF(TRIM(upload!$A309)="", "", upload!H309)</f>
        <v/>
      </c>
      <c r="I309" s="178" t="str">
        <f>IF(TRIM(upload!$A309)="", "", upload!I309)</f>
        <v/>
      </c>
      <c r="J309" s="178" t="str">
        <f>IF(TRIM(upload!$A309)="", "", upload!J309)</f>
        <v/>
      </c>
      <c r="K309" s="178" t="str">
        <f>IF(TRIM(upload!$A309)="", "", upload!K309)</f>
        <v/>
      </c>
      <c r="L309" s="178" t="str">
        <f>IF(TRIM(upload!$A309)="", "", upload!L309)</f>
        <v/>
      </c>
      <c r="M309" s="178" t="str">
        <f>IF(TRIM(upload!$A309)="", "", upload!M309)</f>
        <v/>
      </c>
      <c r="N309" s="178" t="str">
        <f>IF(TRIM(upload!$A309)="", "", upload!N309)</f>
        <v/>
      </c>
      <c r="O309" s="178" t="str">
        <f>IF(TRIM(upload!$A309)="", "", upload!O309)</f>
        <v/>
      </c>
      <c r="P309" s="178" t="str">
        <f>IF(TRIM(upload!$A309)="", "", upload!P309)</f>
        <v/>
      </c>
      <c r="Q309" s="178" t="str">
        <f>IF(TRIM(upload!$A309)="", "", upload!Q309)</f>
        <v/>
      </c>
      <c r="R309" s="178" t="str">
        <f>IF(TRIM(upload!$A309)="", "", upload!R309)</f>
        <v/>
      </c>
      <c r="S309" s="178" t="str">
        <f>IF(TRIM(upload!$A309)="", "", upload!S309)</f>
        <v/>
      </c>
      <c r="T309" s="178" t="str">
        <f>IF(TRIM(upload!$A309)="", "", upload!T309)</f>
        <v/>
      </c>
      <c r="U309" s="178" t="str">
        <f>IF(TRIM(upload!$A309)="", "", upload!U309)</f>
        <v/>
      </c>
      <c r="V309" s="178" t="str">
        <f>IF(TRIM(upload!$A309)="", "", upload!V309)</f>
        <v/>
      </c>
      <c r="W309" s="178" t="str">
        <f>IF(TRIM(upload!$A309)="", "", upload!W309)</f>
        <v/>
      </c>
      <c r="X309" s="178" t="str">
        <f>IF(TRIM(upload!$A309)="", "", upload!X309)</f>
        <v/>
      </c>
      <c r="Y309" s="178" t="str">
        <f>IF(TRIM(upload!$A309)="", "", upload!Y309)</f>
        <v/>
      </c>
      <c r="Z309" s="178" t="str">
        <f>IF(TRIM(upload!$A309)="", "", upload!Z309)</f>
        <v/>
      </c>
      <c r="AA309" s="178" t="str">
        <f>IF(TRIM(upload!$A309)="", "", upload!AA309)</f>
        <v/>
      </c>
      <c r="AB309" s="178" t="str">
        <f>IF(TRIM(upload!$A309)="", "", upload!AB309)</f>
        <v/>
      </c>
      <c r="AC309" s="178" t="str">
        <f>IF(TRIM(upload!$A309)="", "", upload!AC309)</f>
        <v/>
      </c>
      <c r="AD309" s="178" t="str">
        <f>IF(TRIM(upload!$A309)="", "", upload!AD309)</f>
        <v/>
      </c>
      <c r="AE309" s="178" t="str">
        <f>IF(TRIM(upload!$A309)="", "", upload!AE309)</f>
        <v/>
      </c>
      <c r="AF309" s="178" t="str">
        <f>IF(TRIM(upload!$A309)="", "", upload!AF309)</f>
        <v/>
      </c>
      <c r="AG309" s="178" t="str">
        <f>IF(TRIM(upload!$A309)="", "", upload!AG309)</f>
        <v/>
      </c>
      <c r="AH309" s="178" t="str">
        <f>IF(TRIM(upload!$A309)="", "", upload!AH309)</f>
        <v/>
      </c>
      <c r="AI309" s="178" t="str">
        <f>IF(TRIM(upload!$A309)="", "", upload!AI309)</f>
        <v/>
      </c>
      <c r="AJ309" s="178" t="str">
        <f>IF(TRIM(upload!$A309)="", "", upload!AJ309)</f>
        <v/>
      </c>
      <c r="AK309" s="178" t="str">
        <f>IF(TRIM(upload!$A309)="", "", upload!AK309)</f>
        <v/>
      </c>
      <c r="AL309" s="178" t="str">
        <f>IF(TRIM(upload!$A309)="", "", upload!AL309)</f>
        <v/>
      </c>
      <c r="AM309" s="178" t="str">
        <f>IF(TRIM(upload!$A309)="", "", upload!AM309)</f>
        <v/>
      </c>
      <c r="AN309" s="178" t="str">
        <f>IF(TRIM(upload!$A309)="", "", upload!AN309)</f>
        <v/>
      </c>
      <c r="AO309" s="178" t="str">
        <f>IF(TRIM(upload!$A309)="", "", upload!AO309)</f>
        <v/>
      </c>
      <c r="AP309" s="178" t="str">
        <f>IF(TRIM(upload!$A309)="", "", upload!AP309)</f>
        <v/>
      </c>
      <c r="AQ309" s="178" t="str">
        <f>IF(TRIM(upload!$A309)="", "", upload!AQ309)</f>
        <v/>
      </c>
      <c r="AR309" s="178" t="str">
        <f>IF(TRIM(upload!$A309)="", "", upload!AR309)</f>
        <v/>
      </c>
      <c r="AS309" s="178" t="str">
        <f>IF(TRIM(upload!$A309)="", "", upload!AS309)</f>
        <v/>
      </c>
      <c r="AT309" s="178" t="str">
        <f>IF(TRIM(upload!$A309)="", "", upload!AT309)</f>
        <v/>
      </c>
      <c r="AU309" s="178" t="str">
        <f>IF(TRIM(upload!$A309)="", "", upload!AU309)</f>
        <v/>
      </c>
      <c r="AV309" s="178" t="str">
        <f>IF(TRIM(upload!$A309)="", "", upload!AV309)</f>
        <v/>
      </c>
      <c r="AW309" s="178" t="str">
        <f>IF(TRIM(upload!$A309)="", "", upload!AW309)</f>
        <v/>
      </c>
      <c r="AX309" s="178" t="str">
        <f>IF(TRIM(upload!$A309)="", "", upload!AX309)</f>
        <v/>
      </c>
      <c r="AY309" s="178" t="str">
        <f>IF(TRIM(upload!$A309)="", "", upload!AY309)</f>
        <v/>
      </c>
      <c r="AZ309" s="178" t="str">
        <f>IF(TRIM(upload!$A309)="", "", upload!AZ309)</f>
        <v/>
      </c>
      <c r="BA309" s="178" t="str">
        <f>IF(TRIM(upload!$A309)="", "", upload!BA309)</f>
        <v/>
      </c>
      <c r="BB309" s="178" t="str">
        <f>IF(TRIM(upload!$A309)="", "", upload!BB309)</f>
        <v/>
      </c>
      <c r="BC309" s="178" t="str">
        <f>IF(TRIM(upload!$A309)="", "", upload!BC309)</f>
        <v/>
      </c>
      <c r="BD309" s="178" t="str">
        <f>IF(TRIM(upload!$A309)="", "", upload!BD309)</f>
        <v/>
      </c>
      <c r="BE309" s="178" t="str">
        <f>IF(TRIM(upload!$A309)="", "", upload!BE309)</f>
        <v/>
      </c>
      <c r="BF309" s="178" t="str">
        <f>IF(TRIM(upload!$A309)="", "", upload!BF309)</f>
        <v/>
      </c>
      <c r="BG309" s="178" t="str">
        <f>IF(TRIM(upload!$A309)="", "", upload!BG309)</f>
        <v/>
      </c>
      <c r="BH309" s="178" t="str">
        <f>IF(TRIM(upload!$A309)="", "", upload!BH309)</f>
        <v/>
      </c>
      <c r="BI309" s="178" t="str">
        <f>IF(TRIM(upload!$A309)="", "", upload!BI309)</f>
        <v/>
      </c>
      <c r="BJ309" s="178" t="str">
        <f>IF(TRIM(upload!$A309)="", "", upload!BJ309)</f>
        <v/>
      </c>
      <c r="BK309" s="178" t="str">
        <f>IF(TRIM(upload!$A309)="", "", upload!BK309)</f>
        <v/>
      </c>
      <c r="BL309" s="178" t="str">
        <f>IF(TRIM(upload!$A309)="", "", upload!BL309)</f>
        <v/>
      </c>
      <c r="BM309" s="178" t="str">
        <f>IF(TRIM(upload!$A309)="", "", upload!BM309)</f>
        <v/>
      </c>
      <c r="BN309" s="178" t="str">
        <f>IF(TRIM(upload!$A309)="", "", upload!BN309)</f>
        <v/>
      </c>
      <c r="BO309" s="178" t="str">
        <f>IF(TRIM(upload!$A309)="", "", upload!BO309)</f>
        <v/>
      </c>
      <c r="BP309" s="178" t="str">
        <f>IF(TRIM(upload!$A309)="", "", upload!BP309)</f>
        <v/>
      </c>
      <c r="BQ309" s="84"/>
      <c r="BR309" s="84">
        <f>IF(upload!$A309&lt;&gt;"", upload!BR309, "")</f>
        <v>0</v>
      </c>
    </row>
    <row r="310" spans="1:70">
      <c r="A310" s="188" t="str">
        <f>IF(upload!$A310&lt;&gt;"", upload!A310, "")</f>
        <v xml:space="preserve">      </v>
      </c>
      <c r="B310" s="178" t="str">
        <f>IF(TRIM(upload!$A310)="", "", upload!B310)</f>
        <v/>
      </c>
      <c r="C310" s="178" t="str">
        <f>IF(TRIM(upload!$A310)="", "", upload!C310)</f>
        <v/>
      </c>
      <c r="D310" s="178" t="str">
        <f>IF(TRIM(upload!$A310)="", "", upload!D310)</f>
        <v/>
      </c>
      <c r="E310" s="178" t="str">
        <f>IF(TRIM(upload!$A310)="", "", upload!E310)</f>
        <v/>
      </c>
      <c r="F310" s="178" t="str">
        <f>IF(TRIM(upload!$A310)="", "", upload!F310)</f>
        <v/>
      </c>
      <c r="G310" s="178" t="str">
        <f>IF(TRIM(upload!$A310)="", "", upload!G310)</f>
        <v/>
      </c>
      <c r="H310" s="178" t="str">
        <f>IF(TRIM(upload!$A310)="", "", upload!H310)</f>
        <v/>
      </c>
      <c r="I310" s="178" t="str">
        <f>IF(TRIM(upload!$A310)="", "", upload!I310)</f>
        <v/>
      </c>
      <c r="J310" s="178" t="str">
        <f>IF(TRIM(upload!$A310)="", "", upload!J310)</f>
        <v/>
      </c>
      <c r="K310" s="178" t="str">
        <f>IF(TRIM(upload!$A310)="", "", upload!K310)</f>
        <v/>
      </c>
      <c r="L310" s="178" t="str">
        <f>IF(TRIM(upload!$A310)="", "", upload!L310)</f>
        <v/>
      </c>
      <c r="M310" s="178" t="str">
        <f>IF(TRIM(upload!$A310)="", "", upload!M310)</f>
        <v/>
      </c>
      <c r="N310" s="178" t="str">
        <f>IF(TRIM(upload!$A310)="", "", upload!N310)</f>
        <v/>
      </c>
      <c r="O310" s="178" t="str">
        <f>IF(TRIM(upload!$A310)="", "", upload!O310)</f>
        <v/>
      </c>
      <c r="P310" s="178" t="str">
        <f>IF(TRIM(upload!$A310)="", "", upload!P310)</f>
        <v/>
      </c>
      <c r="Q310" s="178" t="str">
        <f>IF(TRIM(upload!$A310)="", "", upload!Q310)</f>
        <v/>
      </c>
      <c r="R310" s="178" t="str">
        <f>IF(TRIM(upload!$A310)="", "", upload!R310)</f>
        <v/>
      </c>
      <c r="S310" s="178" t="str">
        <f>IF(TRIM(upload!$A310)="", "", upload!S310)</f>
        <v/>
      </c>
      <c r="T310" s="178" t="str">
        <f>IF(TRIM(upload!$A310)="", "", upload!T310)</f>
        <v/>
      </c>
      <c r="U310" s="178" t="str">
        <f>IF(TRIM(upload!$A310)="", "", upload!U310)</f>
        <v/>
      </c>
      <c r="V310" s="178" t="str">
        <f>IF(TRIM(upload!$A310)="", "", upload!V310)</f>
        <v/>
      </c>
      <c r="W310" s="178" t="str">
        <f>IF(TRIM(upload!$A310)="", "", upload!W310)</f>
        <v/>
      </c>
      <c r="X310" s="178" t="str">
        <f>IF(TRIM(upload!$A310)="", "", upload!X310)</f>
        <v/>
      </c>
      <c r="Y310" s="178" t="str">
        <f>IF(TRIM(upload!$A310)="", "", upload!Y310)</f>
        <v/>
      </c>
      <c r="Z310" s="178" t="str">
        <f>IF(TRIM(upload!$A310)="", "", upload!Z310)</f>
        <v/>
      </c>
      <c r="AA310" s="178" t="str">
        <f>IF(TRIM(upload!$A310)="", "", upload!AA310)</f>
        <v/>
      </c>
      <c r="AB310" s="178" t="str">
        <f>IF(TRIM(upload!$A310)="", "", upload!AB310)</f>
        <v/>
      </c>
      <c r="AC310" s="178" t="str">
        <f>IF(TRIM(upload!$A310)="", "", upload!AC310)</f>
        <v/>
      </c>
      <c r="AD310" s="178" t="str">
        <f>IF(TRIM(upload!$A310)="", "", upload!AD310)</f>
        <v/>
      </c>
      <c r="AE310" s="178" t="str">
        <f>IF(TRIM(upload!$A310)="", "", upload!AE310)</f>
        <v/>
      </c>
      <c r="AF310" s="178" t="str">
        <f>IF(TRIM(upload!$A310)="", "", upload!AF310)</f>
        <v/>
      </c>
      <c r="AG310" s="178" t="str">
        <f>IF(TRIM(upload!$A310)="", "", upload!AG310)</f>
        <v/>
      </c>
      <c r="AH310" s="178" t="str">
        <f>IF(TRIM(upload!$A310)="", "", upload!AH310)</f>
        <v/>
      </c>
      <c r="AI310" s="178" t="str">
        <f>IF(TRIM(upload!$A310)="", "", upload!AI310)</f>
        <v/>
      </c>
      <c r="AJ310" s="178" t="str">
        <f>IF(TRIM(upload!$A310)="", "", upload!AJ310)</f>
        <v/>
      </c>
      <c r="AK310" s="178" t="str">
        <f>IF(TRIM(upload!$A310)="", "", upload!AK310)</f>
        <v/>
      </c>
      <c r="AL310" s="178" t="str">
        <f>IF(TRIM(upload!$A310)="", "", upload!AL310)</f>
        <v/>
      </c>
      <c r="AM310" s="178" t="str">
        <f>IF(TRIM(upload!$A310)="", "", upload!AM310)</f>
        <v/>
      </c>
      <c r="AN310" s="178" t="str">
        <f>IF(TRIM(upload!$A310)="", "", upload!AN310)</f>
        <v/>
      </c>
      <c r="AO310" s="178" t="str">
        <f>IF(TRIM(upload!$A310)="", "", upload!AO310)</f>
        <v/>
      </c>
      <c r="AP310" s="178" t="str">
        <f>IF(TRIM(upload!$A310)="", "", upload!AP310)</f>
        <v/>
      </c>
      <c r="AQ310" s="178" t="str">
        <f>IF(TRIM(upload!$A310)="", "", upload!AQ310)</f>
        <v/>
      </c>
      <c r="AR310" s="178" t="str">
        <f>IF(TRIM(upload!$A310)="", "", upload!AR310)</f>
        <v/>
      </c>
      <c r="AS310" s="178" t="str">
        <f>IF(TRIM(upload!$A310)="", "", upload!AS310)</f>
        <v/>
      </c>
      <c r="AT310" s="178" t="str">
        <f>IF(TRIM(upload!$A310)="", "", upload!AT310)</f>
        <v/>
      </c>
      <c r="AU310" s="178" t="str">
        <f>IF(TRIM(upload!$A310)="", "", upload!AU310)</f>
        <v/>
      </c>
      <c r="AV310" s="178" t="str">
        <f>IF(TRIM(upload!$A310)="", "", upload!AV310)</f>
        <v/>
      </c>
      <c r="AW310" s="178" t="str">
        <f>IF(TRIM(upload!$A310)="", "", upload!AW310)</f>
        <v/>
      </c>
      <c r="AX310" s="178" t="str">
        <f>IF(TRIM(upload!$A310)="", "", upload!AX310)</f>
        <v/>
      </c>
      <c r="AY310" s="178" t="str">
        <f>IF(TRIM(upload!$A310)="", "", upload!AY310)</f>
        <v/>
      </c>
      <c r="AZ310" s="178" t="str">
        <f>IF(TRIM(upload!$A310)="", "", upload!AZ310)</f>
        <v/>
      </c>
      <c r="BA310" s="178" t="str">
        <f>IF(TRIM(upload!$A310)="", "", upload!BA310)</f>
        <v/>
      </c>
      <c r="BB310" s="178" t="str">
        <f>IF(TRIM(upload!$A310)="", "", upload!BB310)</f>
        <v/>
      </c>
      <c r="BC310" s="178" t="str">
        <f>IF(TRIM(upload!$A310)="", "", upload!BC310)</f>
        <v/>
      </c>
      <c r="BD310" s="178" t="str">
        <f>IF(TRIM(upload!$A310)="", "", upload!BD310)</f>
        <v/>
      </c>
      <c r="BE310" s="178" t="str">
        <f>IF(TRIM(upload!$A310)="", "", upload!BE310)</f>
        <v/>
      </c>
      <c r="BF310" s="178" t="str">
        <f>IF(TRIM(upload!$A310)="", "", upload!BF310)</f>
        <v/>
      </c>
      <c r="BG310" s="178" t="str">
        <f>IF(TRIM(upload!$A310)="", "", upload!BG310)</f>
        <v/>
      </c>
      <c r="BH310" s="178" t="str">
        <f>IF(TRIM(upload!$A310)="", "", upload!BH310)</f>
        <v/>
      </c>
      <c r="BI310" s="178" t="str">
        <f>IF(TRIM(upload!$A310)="", "", upload!BI310)</f>
        <v/>
      </c>
      <c r="BJ310" s="178" t="str">
        <f>IF(TRIM(upload!$A310)="", "", upload!BJ310)</f>
        <v/>
      </c>
      <c r="BK310" s="178" t="str">
        <f>IF(TRIM(upload!$A310)="", "", upload!BK310)</f>
        <v/>
      </c>
      <c r="BL310" s="178" t="str">
        <f>IF(TRIM(upload!$A310)="", "", upload!BL310)</f>
        <v/>
      </c>
      <c r="BM310" s="178" t="str">
        <f>IF(TRIM(upload!$A310)="", "", upload!BM310)</f>
        <v/>
      </c>
      <c r="BN310" s="178" t="str">
        <f>IF(TRIM(upload!$A310)="", "", upload!BN310)</f>
        <v/>
      </c>
      <c r="BO310" s="178" t="str">
        <f>IF(TRIM(upload!$A310)="", "", upload!BO310)</f>
        <v/>
      </c>
      <c r="BP310" s="178" t="str">
        <f>IF(TRIM(upload!$A310)="", "", upload!BP310)</f>
        <v/>
      </c>
      <c r="BQ310" s="84"/>
      <c r="BR310" s="84">
        <f>IF(upload!$A310&lt;&gt;"", upload!BR310, "")</f>
        <v>0</v>
      </c>
    </row>
    <row r="311" spans="1:70">
      <c r="A311" s="188" t="str">
        <f>IF(upload!$A311&lt;&gt;"", upload!A311, "")</f>
        <v xml:space="preserve">      </v>
      </c>
      <c r="B311" s="178" t="str">
        <f>IF(TRIM(upload!$A311)="", "", upload!B311)</f>
        <v/>
      </c>
      <c r="C311" s="178" t="str">
        <f>IF(TRIM(upload!$A311)="", "", upload!C311)</f>
        <v/>
      </c>
      <c r="D311" s="178" t="str">
        <f>IF(TRIM(upload!$A311)="", "", upload!D311)</f>
        <v/>
      </c>
      <c r="E311" s="178" t="str">
        <f>IF(TRIM(upload!$A311)="", "", upload!E311)</f>
        <v/>
      </c>
      <c r="F311" s="178" t="str">
        <f>IF(TRIM(upload!$A311)="", "", upload!F311)</f>
        <v/>
      </c>
      <c r="G311" s="178" t="str">
        <f>IF(TRIM(upload!$A311)="", "", upload!G311)</f>
        <v/>
      </c>
      <c r="H311" s="178" t="str">
        <f>IF(TRIM(upload!$A311)="", "", upload!H311)</f>
        <v/>
      </c>
      <c r="I311" s="178" t="str">
        <f>IF(TRIM(upload!$A311)="", "", upload!I311)</f>
        <v/>
      </c>
      <c r="J311" s="178" t="str">
        <f>IF(TRIM(upload!$A311)="", "", upload!J311)</f>
        <v/>
      </c>
      <c r="K311" s="178" t="str">
        <f>IF(TRIM(upload!$A311)="", "", upload!K311)</f>
        <v/>
      </c>
      <c r="L311" s="178" t="str">
        <f>IF(TRIM(upload!$A311)="", "", upload!L311)</f>
        <v/>
      </c>
      <c r="M311" s="178" t="str">
        <f>IF(TRIM(upload!$A311)="", "", upload!M311)</f>
        <v/>
      </c>
      <c r="N311" s="178" t="str">
        <f>IF(TRIM(upload!$A311)="", "", upload!N311)</f>
        <v/>
      </c>
      <c r="O311" s="178" t="str">
        <f>IF(TRIM(upload!$A311)="", "", upload!O311)</f>
        <v/>
      </c>
      <c r="P311" s="178" t="str">
        <f>IF(TRIM(upload!$A311)="", "", upload!P311)</f>
        <v/>
      </c>
      <c r="Q311" s="178" t="str">
        <f>IF(TRIM(upload!$A311)="", "", upload!Q311)</f>
        <v/>
      </c>
      <c r="R311" s="178" t="str">
        <f>IF(TRIM(upload!$A311)="", "", upload!R311)</f>
        <v/>
      </c>
      <c r="S311" s="178" t="str">
        <f>IF(TRIM(upload!$A311)="", "", upload!S311)</f>
        <v/>
      </c>
      <c r="T311" s="178" t="str">
        <f>IF(TRIM(upload!$A311)="", "", upload!T311)</f>
        <v/>
      </c>
      <c r="U311" s="178" t="str">
        <f>IF(TRIM(upload!$A311)="", "", upload!U311)</f>
        <v/>
      </c>
      <c r="V311" s="178" t="str">
        <f>IF(TRIM(upload!$A311)="", "", upload!V311)</f>
        <v/>
      </c>
      <c r="W311" s="178" t="str">
        <f>IF(TRIM(upload!$A311)="", "", upload!W311)</f>
        <v/>
      </c>
      <c r="X311" s="178" t="str">
        <f>IF(TRIM(upload!$A311)="", "", upload!X311)</f>
        <v/>
      </c>
      <c r="Y311" s="178" t="str">
        <f>IF(TRIM(upload!$A311)="", "", upload!Y311)</f>
        <v/>
      </c>
      <c r="Z311" s="178" t="str">
        <f>IF(TRIM(upload!$A311)="", "", upload!Z311)</f>
        <v/>
      </c>
      <c r="AA311" s="178" t="str">
        <f>IF(TRIM(upload!$A311)="", "", upload!AA311)</f>
        <v/>
      </c>
      <c r="AB311" s="178" t="str">
        <f>IF(TRIM(upload!$A311)="", "", upload!AB311)</f>
        <v/>
      </c>
      <c r="AC311" s="178" t="str">
        <f>IF(TRIM(upload!$A311)="", "", upload!AC311)</f>
        <v/>
      </c>
      <c r="AD311" s="178" t="str">
        <f>IF(TRIM(upload!$A311)="", "", upload!AD311)</f>
        <v/>
      </c>
      <c r="AE311" s="178" t="str">
        <f>IF(TRIM(upload!$A311)="", "", upload!AE311)</f>
        <v/>
      </c>
      <c r="AF311" s="178" t="str">
        <f>IF(TRIM(upload!$A311)="", "", upload!AF311)</f>
        <v/>
      </c>
      <c r="AG311" s="178" t="str">
        <f>IF(TRIM(upload!$A311)="", "", upload!AG311)</f>
        <v/>
      </c>
      <c r="AH311" s="178" t="str">
        <f>IF(TRIM(upload!$A311)="", "", upload!AH311)</f>
        <v/>
      </c>
      <c r="AI311" s="178" t="str">
        <f>IF(TRIM(upload!$A311)="", "", upload!AI311)</f>
        <v/>
      </c>
      <c r="AJ311" s="178" t="str">
        <f>IF(TRIM(upload!$A311)="", "", upload!AJ311)</f>
        <v/>
      </c>
      <c r="AK311" s="178" t="str">
        <f>IF(TRIM(upload!$A311)="", "", upload!AK311)</f>
        <v/>
      </c>
      <c r="AL311" s="178" t="str">
        <f>IF(TRIM(upload!$A311)="", "", upload!AL311)</f>
        <v/>
      </c>
      <c r="AM311" s="178" t="str">
        <f>IF(TRIM(upload!$A311)="", "", upload!AM311)</f>
        <v/>
      </c>
      <c r="AN311" s="178" t="str">
        <f>IF(TRIM(upload!$A311)="", "", upload!AN311)</f>
        <v/>
      </c>
      <c r="AO311" s="178" t="str">
        <f>IF(TRIM(upload!$A311)="", "", upload!AO311)</f>
        <v/>
      </c>
      <c r="AP311" s="178" t="str">
        <f>IF(TRIM(upload!$A311)="", "", upload!AP311)</f>
        <v/>
      </c>
      <c r="AQ311" s="178" t="str">
        <f>IF(TRIM(upload!$A311)="", "", upload!AQ311)</f>
        <v/>
      </c>
      <c r="AR311" s="178" t="str">
        <f>IF(TRIM(upload!$A311)="", "", upload!AR311)</f>
        <v/>
      </c>
      <c r="AS311" s="178" t="str">
        <f>IF(TRIM(upload!$A311)="", "", upload!AS311)</f>
        <v/>
      </c>
      <c r="AT311" s="178" t="str">
        <f>IF(TRIM(upload!$A311)="", "", upload!AT311)</f>
        <v/>
      </c>
      <c r="AU311" s="178" t="str">
        <f>IF(TRIM(upload!$A311)="", "", upload!AU311)</f>
        <v/>
      </c>
      <c r="AV311" s="178" t="str">
        <f>IF(TRIM(upload!$A311)="", "", upload!AV311)</f>
        <v/>
      </c>
      <c r="AW311" s="178" t="str">
        <f>IF(TRIM(upload!$A311)="", "", upload!AW311)</f>
        <v/>
      </c>
      <c r="AX311" s="178" t="str">
        <f>IF(TRIM(upload!$A311)="", "", upload!AX311)</f>
        <v/>
      </c>
      <c r="AY311" s="178" t="str">
        <f>IF(TRIM(upload!$A311)="", "", upload!AY311)</f>
        <v/>
      </c>
      <c r="AZ311" s="178" t="str">
        <f>IF(TRIM(upload!$A311)="", "", upload!AZ311)</f>
        <v/>
      </c>
      <c r="BA311" s="178" t="str">
        <f>IF(TRIM(upload!$A311)="", "", upload!BA311)</f>
        <v/>
      </c>
      <c r="BB311" s="178" t="str">
        <f>IF(TRIM(upload!$A311)="", "", upload!BB311)</f>
        <v/>
      </c>
      <c r="BC311" s="178" t="str">
        <f>IF(TRIM(upload!$A311)="", "", upload!BC311)</f>
        <v/>
      </c>
      <c r="BD311" s="178" t="str">
        <f>IF(TRIM(upload!$A311)="", "", upload!BD311)</f>
        <v/>
      </c>
      <c r="BE311" s="178" t="str">
        <f>IF(TRIM(upload!$A311)="", "", upload!BE311)</f>
        <v/>
      </c>
      <c r="BF311" s="178" t="str">
        <f>IF(TRIM(upload!$A311)="", "", upload!BF311)</f>
        <v/>
      </c>
      <c r="BG311" s="178" t="str">
        <f>IF(TRIM(upload!$A311)="", "", upload!BG311)</f>
        <v/>
      </c>
      <c r="BH311" s="178" t="str">
        <f>IF(TRIM(upload!$A311)="", "", upload!BH311)</f>
        <v/>
      </c>
      <c r="BI311" s="178" t="str">
        <f>IF(TRIM(upload!$A311)="", "", upload!BI311)</f>
        <v/>
      </c>
      <c r="BJ311" s="178" t="str">
        <f>IF(TRIM(upload!$A311)="", "", upload!BJ311)</f>
        <v/>
      </c>
      <c r="BK311" s="178" t="str">
        <f>IF(TRIM(upload!$A311)="", "", upload!BK311)</f>
        <v/>
      </c>
      <c r="BL311" s="178" t="str">
        <f>IF(TRIM(upload!$A311)="", "", upload!BL311)</f>
        <v/>
      </c>
      <c r="BM311" s="178" t="str">
        <f>IF(TRIM(upload!$A311)="", "", upload!BM311)</f>
        <v/>
      </c>
      <c r="BN311" s="178" t="str">
        <f>IF(TRIM(upload!$A311)="", "", upload!BN311)</f>
        <v/>
      </c>
      <c r="BO311" s="178" t="str">
        <f>IF(TRIM(upload!$A311)="", "", upload!BO311)</f>
        <v/>
      </c>
      <c r="BP311" s="178" t="str">
        <f>IF(TRIM(upload!$A311)="", "", upload!BP311)</f>
        <v/>
      </c>
      <c r="BQ311" s="84"/>
      <c r="BR311" s="84">
        <f>IF(upload!$A311&lt;&gt;"", upload!BR311, "")</f>
        <v>0</v>
      </c>
    </row>
    <row r="312" spans="1:70">
      <c r="A312" s="188" t="str">
        <f>IF(upload!$A312&lt;&gt;"", upload!A312, "")</f>
        <v xml:space="preserve">      </v>
      </c>
      <c r="B312" s="178" t="str">
        <f>IF(TRIM(upload!$A312)="", "", upload!B312)</f>
        <v/>
      </c>
      <c r="C312" s="178" t="str">
        <f>IF(TRIM(upload!$A312)="", "", upload!C312)</f>
        <v/>
      </c>
      <c r="D312" s="178" t="str">
        <f>IF(TRIM(upload!$A312)="", "", upload!D312)</f>
        <v/>
      </c>
      <c r="E312" s="178" t="str">
        <f>IF(TRIM(upload!$A312)="", "", upload!E312)</f>
        <v/>
      </c>
      <c r="F312" s="178" t="str">
        <f>IF(TRIM(upload!$A312)="", "", upload!F312)</f>
        <v/>
      </c>
      <c r="G312" s="178" t="str">
        <f>IF(TRIM(upload!$A312)="", "", upload!G312)</f>
        <v/>
      </c>
      <c r="H312" s="178" t="str">
        <f>IF(TRIM(upload!$A312)="", "", upload!H312)</f>
        <v/>
      </c>
      <c r="I312" s="178" t="str">
        <f>IF(TRIM(upload!$A312)="", "", upload!I312)</f>
        <v/>
      </c>
      <c r="J312" s="178" t="str">
        <f>IF(TRIM(upload!$A312)="", "", upload!J312)</f>
        <v/>
      </c>
      <c r="K312" s="178" t="str">
        <f>IF(TRIM(upload!$A312)="", "", upload!K312)</f>
        <v/>
      </c>
      <c r="L312" s="178" t="str">
        <f>IF(TRIM(upload!$A312)="", "", upload!L312)</f>
        <v/>
      </c>
      <c r="M312" s="178" t="str">
        <f>IF(TRIM(upload!$A312)="", "", upload!M312)</f>
        <v/>
      </c>
      <c r="N312" s="178" t="str">
        <f>IF(TRIM(upload!$A312)="", "", upload!N312)</f>
        <v/>
      </c>
      <c r="O312" s="178" t="str">
        <f>IF(TRIM(upload!$A312)="", "", upload!O312)</f>
        <v/>
      </c>
      <c r="P312" s="178" t="str">
        <f>IF(TRIM(upload!$A312)="", "", upload!P312)</f>
        <v/>
      </c>
      <c r="Q312" s="178" t="str">
        <f>IF(TRIM(upload!$A312)="", "", upload!Q312)</f>
        <v/>
      </c>
      <c r="R312" s="178" t="str">
        <f>IF(TRIM(upload!$A312)="", "", upload!R312)</f>
        <v/>
      </c>
      <c r="S312" s="178" t="str">
        <f>IF(TRIM(upload!$A312)="", "", upload!S312)</f>
        <v/>
      </c>
      <c r="T312" s="178" t="str">
        <f>IF(TRIM(upload!$A312)="", "", upload!T312)</f>
        <v/>
      </c>
      <c r="U312" s="178" t="str">
        <f>IF(TRIM(upload!$A312)="", "", upload!U312)</f>
        <v/>
      </c>
      <c r="V312" s="178" t="str">
        <f>IF(TRIM(upload!$A312)="", "", upload!V312)</f>
        <v/>
      </c>
      <c r="W312" s="178" t="str">
        <f>IF(TRIM(upload!$A312)="", "", upload!W312)</f>
        <v/>
      </c>
      <c r="X312" s="178" t="str">
        <f>IF(TRIM(upload!$A312)="", "", upload!X312)</f>
        <v/>
      </c>
      <c r="Y312" s="178" t="str">
        <f>IF(TRIM(upload!$A312)="", "", upload!Y312)</f>
        <v/>
      </c>
      <c r="Z312" s="178" t="str">
        <f>IF(TRIM(upload!$A312)="", "", upload!Z312)</f>
        <v/>
      </c>
      <c r="AA312" s="178" t="str">
        <f>IF(TRIM(upload!$A312)="", "", upload!AA312)</f>
        <v/>
      </c>
      <c r="AB312" s="178" t="str">
        <f>IF(TRIM(upload!$A312)="", "", upload!AB312)</f>
        <v/>
      </c>
      <c r="AC312" s="178" t="str">
        <f>IF(TRIM(upload!$A312)="", "", upload!AC312)</f>
        <v/>
      </c>
      <c r="AD312" s="178" t="str">
        <f>IF(TRIM(upload!$A312)="", "", upload!AD312)</f>
        <v/>
      </c>
      <c r="AE312" s="178" t="str">
        <f>IF(TRIM(upload!$A312)="", "", upload!AE312)</f>
        <v/>
      </c>
      <c r="AF312" s="178" t="str">
        <f>IF(TRIM(upload!$A312)="", "", upload!AF312)</f>
        <v/>
      </c>
      <c r="AG312" s="178" t="str">
        <f>IF(TRIM(upload!$A312)="", "", upload!AG312)</f>
        <v/>
      </c>
      <c r="AH312" s="178" t="str">
        <f>IF(TRIM(upload!$A312)="", "", upload!AH312)</f>
        <v/>
      </c>
      <c r="AI312" s="178" t="str">
        <f>IF(TRIM(upload!$A312)="", "", upload!AI312)</f>
        <v/>
      </c>
      <c r="AJ312" s="178" t="str">
        <f>IF(TRIM(upload!$A312)="", "", upload!AJ312)</f>
        <v/>
      </c>
      <c r="AK312" s="178" t="str">
        <f>IF(TRIM(upload!$A312)="", "", upload!AK312)</f>
        <v/>
      </c>
      <c r="AL312" s="178" t="str">
        <f>IF(TRIM(upload!$A312)="", "", upload!AL312)</f>
        <v/>
      </c>
      <c r="AM312" s="178" t="str">
        <f>IF(TRIM(upload!$A312)="", "", upload!AM312)</f>
        <v/>
      </c>
      <c r="AN312" s="178" t="str">
        <f>IF(TRIM(upload!$A312)="", "", upload!AN312)</f>
        <v/>
      </c>
      <c r="AO312" s="178" t="str">
        <f>IF(TRIM(upload!$A312)="", "", upload!AO312)</f>
        <v/>
      </c>
      <c r="AP312" s="178" t="str">
        <f>IF(TRIM(upload!$A312)="", "", upload!AP312)</f>
        <v/>
      </c>
      <c r="AQ312" s="178" t="str">
        <f>IF(TRIM(upload!$A312)="", "", upload!AQ312)</f>
        <v/>
      </c>
      <c r="AR312" s="178" t="str">
        <f>IF(TRIM(upload!$A312)="", "", upload!AR312)</f>
        <v/>
      </c>
      <c r="AS312" s="178" t="str">
        <f>IF(TRIM(upload!$A312)="", "", upload!AS312)</f>
        <v/>
      </c>
      <c r="AT312" s="178" t="str">
        <f>IF(TRIM(upload!$A312)="", "", upload!AT312)</f>
        <v/>
      </c>
      <c r="AU312" s="178" t="str">
        <f>IF(TRIM(upload!$A312)="", "", upload!AU312)</f>
        <v/>
      </c>
      <c r="AV312" s="178" t="str">
        <f>IF(TRIM(upload!$A312)="", "", upload!AV312)</f>
        <v/>
      </c>
      <c r="AW312" s="178" t="str">
        <f>IF(TRIM(upload!$A312)="", "", upload!AW312)</f>
        <v/>
      </c>
      <c r="AX312" s="178" t="str">
        <f>IF(TRIM(upload!$A312)="", "", upload!AX312)</f>
        <v/>
      </c>
      <c r="AY312" s="178" t="str">
        <f>IF(TRIM(upload!$A312)="", "", upload!AY312)</f>
        <v/>
      </c>
      <c r="AZ312" s="178" t="str">
        <f>IF(TRIM(upload!$A312)="", "", upload!AZ312)</f>
        <v/>
      </c>
      <c r="BA312" s="178" t="str">
        <f>IF(TRIM(upload!$A312)="", "", upload!BA312)</f>
        <v/>
      </c>
      <c r="BB312" s="178" t="str">
        <f>IF(TRIM(upload!$A312)="", "", upload!BB312)</f>
        <v/>
      </c>
      <c r="BC312" s="178" t="str">
        <f>IF(TRIM(upload!$A312)="", "", upload!BC312)</f>
        <v/>
      </c>
      <c r="BD312" s="178" t="str">
        <f>IF(TRIM(upload!$A312)="", "", upload!BD312)</f>
        <v/>
      </c>
      <c r="BE312" s="178" t="str">
        <f>IF(TRIM(upload!$A312)="", "", upload!BE312)</f>
        <v/>
      </c>
      <c r="BF312" s="178" t="str">
        <f>IF(TRIM(upload!$A312)="", "", upload!BF312)</f>
        <v/>
      </c>
      <c r="BG312" s="178" t="str">
        <f>IF(TRIM(upload!$A312)="", "", upload!BG312)</f>
        <v/>
      </c>
      <c r="BH312" s="178" t="str">
        <f>IF(TRIM(upload!$A312)="", "", upload!BH312)</f>
        <v/>
      </c>
      <c r="BI312" s="178" t="str">
        <f>IF(TRIM(upload!$A312)="", "", upload!BI312)</f>
        <v/>
      </c>
      <c r="BJ312" s="178" t="str">
        <f>IF(TRIM(upload!$A312)="", "", upload!BJ312)</f>
        <v/>
      </c>
      <c r="BK312" s="178" t="str">
        <f>IF(TRIM(upload!$A312)="", "", upload!BK312)</f>
        <v/>
      </c>
      <c r="BL312" s="178" t="str">
        <f>IF(TRIM(upload!$A312)="", "", upload!BL312)</f>
        <v/>
      </c>
      <c r="BM312" s="178" t="str">
        <f>IF(TRIM(upload!$A312)="", "", upload!BM312)</f>
        <v/>
      </c>
      <c r="BN312" s="178" t="str">
        <f>IF(TRIM(upload!$A312)="", "", upload!BN312)</f>
        <v/>
      </c>
      <c r="BO312" s="178" t="str">
        <f>IF(TRIM(upload!$A312)="", "", upload!BO312)</f>
        <v/>
      </c>
      <c r="BP312" s="178" t="str">
        <f>IF(TRIM(upload!$A312)="", "", upload!BP312)</f>
        <v/>
      </c>
      <c r="BQ312" s="84"/>
      <c r="BR312" s="84">
        <f>IF(upload!$A312&lt;&gt;"", upload!BR312, "")</f>
        <v>0</v>
      </c>
    </row>
    <row r="313" spans="1:70">
      <c r="A313" s="188" t="str">
        <f>IF(upload!$A313&lt;&gt;"", upload!A313, "")</f>
        <v xml:space="preserve">      </v>
      </c>
      <c r="B313" s="178" t="str">
        <f>IF(TRIM(upload!$A313)="", "", upload!B313)</f>
        <v/>
      </c>
      <c r="C313" s="178" t="str">
        <f>IF(TRIM(upload!$A313)="", "", upload!C313)</f>
        <v/>
      </c>
      <c r="D313" s="178" t="str">
        <f>IF(TRIM(upload!$A313)="", "", upload!D313)</f>
        <v/>
      </c>
      <c r="E313" s="178" t="str">
        <f>IF(TRIM(upload!$A313)="", "", upload!E313)</f>
        <v/>
      </c>
      <c r="F313" s="178" t="str">
        <f>IF(TRIM(upload!$A313)="", "", upload!F313)</f>
        <v/>
      </c>
      <c r="G313" s="178" t="str">
        <f>IF(TRIM(upload!$A313)="", "", upload!G313)</f>
        <v/>
      </c>
      <c r="H313" s="178" t="str">
        <f>IF(TRIM(upload!$A313)="", "", upload!H313)</f>
        <v/>
      </c>
      <c r="I313" s="178" t="str">
        <f>IF(TRIM(upload!$A313)="", "", upload!I313)</f>
        <v/>
      </c>
      <c r="J313" s="178" t="str">
        <f>IF(TRIM(upload!$A313)="", "", upload!J313)</f>
        <v/>
      </c>
      <c r="K313" s="178" t="str">
        <f>IF(TRIM(upload!$A313)="", "", upload!K313)</f>
        <v/>
      </c>
      <c r="L313" s="178" t="str">
        <f>IF(TRIM(upload!$A313)="", "", upload!L313)</f>
        <v/>
      </c>
      <c r="M313" s="178" t="str">
        <f>IF(TRIM(upload!$A313)="", "", upload!M313)</f>
        <v/>
      </c>
      <c r="N313" s="178" t="str">
        <f>IF(TRIM(upload!$A313)="", "", upload!N313)</f>
        <v/>
      </c>
      <c r="O313" s="178" t="str">
        <f>IF(TRIM(upload!$A313)="", "", upload!O313)</f>
        <v/>
      </c>
      <c r="P313" s="178" t="str">
        <f>IF(TRIM(upload!$A313)="", "", upload!P313)</f>
        <v/>
      </c>
      <c r="Q313" s="178" t="str">
        <f>IF(TRIM(upload!$A313)="", "", upload!Q313)</f>
        <v/>
      </c>
      <c r="R313" s="178" t="str">
        <f>IF(TRIM(upload!$A313)="", "", upload!R313)</f>
        <v/>
      </c>
      <c r="S313" s="178" t="str">
        <f>IF(TRIM(upload!$A313)="", "", upload!S313)</f>
        <v/>
      </c>
      <c r="T313" s="178" t="str">
        <f>IF(TRIM(upload!$A313)="", "", upload!T313)</f>
        <v/>
      </c>
      <c r="U313" s="178" t="str">
        <f>IF(TRIM(upload!$A313)="", "", upload!U313)</f>
        <v/>
      </c>
      <c r="V313" s="178" t="str">
        <f>IF(TRIM(upload!$A313)="", "", upload!V313)</f>
        <v/>
      </c>
      <c r="W313" s="178" t="str">
        <f>IF(TRIM(upload!$A313)="", "", upload!W313)</f>
        <v/>
      </c>
      <c r="X313" s="178" t="str">
        <f>IF(TRIM(upload!$A313)="", "", upload!X313)</f>
        <v/>
      </c>
      <c r="Y313" s="178" t="str">
        <f>IF(TRIM(upload!$A313)="", "", upload!Y313)</f>
        <v/>
      </c>
      <c r="Z313" s="178" t="str">
        <f>IF(TRIM(upload!$A313)="", "", upload!Z313)</f>
        <v/>
      </c>
      <c r="AA313" s="178" t="str">
        <f>IF(TRIM(upload!$A313)="", "", upload!AA313)</f>
        <v/>
      </c>
      <c r="AB313" s="178" t="str">
        <f>IF(TRIM(upload!$A313)="", "", upload!AB313)</f>
        <v/>
      </c>
      <c r="AC313" s="178" t="str">
        <f>IF(TRIM(upload!$A313)="", "", upload!AC313)</f>
        <v/>
      </c>
      <c r="AD313" s="178" t="str">
        <f>IF(TRIM(upload!$A313)="", "", upload!AD313)</f>
        <v/>
      </c>
      <c r="AE313" s="178" t="str">
        <f>IF(TRIM(upload!$A313)="", "", upload!AE313)</f>
        <v/>
      </c>
      <c r="AF313" s="178" t="str">
        <f>IF(TRIM(upload!$A313)="", "", upload!AF313)</f>
        <v/>
      </c>
      <c r="AG313" s="178" t="str">
        <f>IF(TRIM(upload!$A313)="", "", upload!AG313)</f>
        <v/>
      </c>
      <c r="AH313" s="178" t="str">
        <f>IF(TRIM(upload!$A313)="", "", upload!AH313)</f>
        <v/>
      </c>
      <c r="AI313" s="178" t="str">
        <f>IF(TRIM(upload!$A313)="", "", upload!AI313)</f>
        <v/>
      </c>
      <c r="AJ313" s="178" t="str">
        <f>IF(TRIM(upload!$A313)="", "", upload!AJ313)</f>
        <v/>
      </c>
      <c r="AK313" s="178" t="str">
        <f>IF(TRIM(upload!$A313)="", "", upload!AK313)</f>
        <v/>
      </c>
      <c r="AL313" s="178" t="str">
        <f>IF(TRIM(upload!$A313)="", "", upload!AL313)</f>
        <v/>
      </c>
      <c r="AM313" s="178" t="str">
        <f>IF(TRIM(upload!$A313)="", "", upload!AM313)</f>
        <v/>
      </c>
      <c r="AN313" s="178" t="str">
        <f>IF(TRIM(upload!$A313)="", "", upload!AN313)</f>
        <v/>
      </c>
      <c r="AO313" s="178" t="str">
        <f>IF(TRIM(upload!$A313)="", "", upload!AO313)</f>
        <v/>
      </c>
      <c r="AP313" s="178" t="str">
        <f>IF(TRIM(upload!$A313)="", "", upload!AP313)</f>
        <v/>
      </c>
      <c r="AQ313" s="178" t="str">
        <f>IF(TRIM(upload!$A313)="", "", upload!AQ313)</f>
        <v/>
      </c>
      <c r="AR313" s="178" t="str">
        <f>IF(TRIM(upload!$A313)="", "", upload!AR313)</f>
        <v/>
      </c>
      <c r="AS313" s="178" t="str">
        <f>IF(TRIM(upload!$A313)="", "", upload!AS313)</f>
        <v/>
      </c>
      <c r="AT313" s="178" t="str">
        <f>IF(TRIM(upload!$A313)="", "", upload!AT313)</f>
        <v/>
      </c>
      <c r="AU313" s="178" t="str">
        <f>IF(TRIM(upload!$A313)="", "", upload!AU313)</f>
        <v/>
      </c>
      <c r="AV313" s="178" t="str">
        <f>IF(TRIM(upload!$A313)="", "", upload!AV313)</f>
        <v/>
      </c>
      <c r="AW313" s="178" t="str">
        <f>IF(TRIM(upload!$A313)="", "", upload!AW313)</f>
        <v/>
      </c>
      <c r="AX313" s="178" t="str">
        <f>IF(TRIM(upload!$A313)="", "", upload!AX313)</f>
        <v/>
      </c>
      <c r="AY313" s="178" t="str">
        <f>IF(TRIM(upload!$A313)="", "", upload!AY313)</f>
        <v/>
      </c>
      <c r="AZ313" s="178" t="str">
        <f>IF(TRIM(upload!$A313)="", "", upload!AZ313)</f>
        <v/>
      </c>
      <c r="BA313" s="178" t="str">
        <f>IF(TRIM(upload!$A313)="", "", upload!BA313)</f>
        <v/>
      </c>
      <c r="BB313" s="178" t="str">
        <f>IF(TRIM(upload!$A313)="", "", upload!BB313)</f>
        <v/>
      </c>
      <c r="BC313" s="178" t="str">
        <f>IF(TRIM(upload!$A313)="", "", upload!BC313)</f>
        <v/>
      </c>
      <c r="BD313" s="178" t="str">
        <f>IF(TRIM(upload!$A313)="", "", upload!BD313)</f>
        <v/>
      </c>
      <c r="BE313" s="178" t="str">
        <f>IF(TRIM(upload!$A313)="", "", upload!BE313)</f>
        <v/>
      </c>
      <c r="BF313" s="178" t="str">
        <f>IF(TRIM(upload!$A313)="", "", upload!BF313)</f>
        <v/>
      </c>
      <c r="BG313" s="178" t="str">
        <f>IF(TRIM(upload!$A313)="", "", upload!BG313)</f>
        <v/>
      </c>
      <c r="BH313" s="178" t="str">
        <f>IF(TRIM(upload!$A313)="", "", upload!BH313)</f>
        <v/>
      </c>
      <c r="BI313" s="178" t="str">
        <f>IF(TRIM(upload!$A313)="", "", upload!BI313)</f>
        <v/>
      </c>
      <c r="BJ313" s="178" t="str">
        <f>IF(TRIM(upload!$A313)="", "", upload!BJ313)</f>
        <v/>
      </c>
      <c r="BK313" s="178" t="str">
        <f>IF(TRIM(upload!$A313)="", "", upload!BK313)</f>
        <v/>
      </c>
      <c r="BL313" s="178" t="str">
        <f>IF(TRIM(upload!$A313)="", "", upload!BL313)</f>
        <v/>
      </c>
      <c r="BM313" s="178" t="str">
        <f>IF(TRIM(upload!$A313)="", "", upload!BM313)</f>
        <v/>
      </c>
      <c r="BN313" s="178" t="str">
        <f>IF(TRIM(upload!$A313)="", "", upload!BN313)</f>
        <v/>
      </c>
      <c r="BO313" s="178" t="str">
        <f>IF(TRIM(upload!$A313)="", "", upload!BO313)</f>
        <v/>
      </c>
      <c r="BP313" s="178" t="str">
        <f>IF(TRIM(upload!$A313)="", "", upload!BP313)</f>
        <v/>
      </c>
      <c r="BQ313" s="84"/>
      <c r="BR313" s="84">
        <f>IF(upload!$A313&lt;&gt;"", upload!BR313, "")</f>
        <v>0</v>
      </c>
    </row>
    <row r="314" spans="1:70">
      <c r="A314" s="188" t="str">
        <f>IF(upload!$A314&lt;&gt;"", upload!A314, "")</f>
        <v xml:space="preserve">      </v>
      </c>
      <c r="B314" s="178" t="str">
        <f>IF(TRIM(upload!$A314)="", "", upload!B314)</f>
        <v/>
      </c>
      <c r="C314" s="178" t="str">
        <f>IF(TRIM(upload!$A314)="", "", upload!C314)</f>
        <v/>
      </c>
      <c r="D314" s="178" t="str">
        <f>IF(TRIM(upload!$A314)="", "", upload!D314)</f>
        <v/>
      </c>
      <c r="E314" s="178" t="str">
        <f>IF(TRIM(upload!$A314)="", "", upload!E314)</f>
        <v/>
      </c>
      <c r="F314" s="178" t="str">
        <f>IF(TRIM(upload!$A314)="", "", upload!F314)</f>
        <v/>
      </c>
      <c r="G314" s="178" t="str">
        <f>IF(TRIM(upload!$A314)="", "", upload!G314)</f>
        <v/>
      </c>
      <c r="H314" s="178" t="str">
        <f>IF(TRIM(upload!$A314)="", "", upload!H314)</f>
        <v/>
      </c>
      <c r="I314" s="178" t="str">
        <f>IF(TRIM(upload!$A314)="", "", upload!I314)</f>
        <v/>
      </c>
      <c r="J314" s="178" t="str">
        <f>IF(TRIM(upload!$A314)="", "", upload!J314)</f>
        <v/>
      </c>
      <c r="K314" s="178" t="str">
        <f>IF(TRIM(upload!$A314)="", "", upload!K314)</f>
        <v/>
      </c>
      <c r="L314" s="178" t="str">
        <f>IF(TRIM(upload!$A314)="", "", upload!L314)</f>
        <v/>
      </c>
      <c r="M314" s="178" t="str">
        <f>IF(TRIM(upload!$A314)="", "", upload!M314)</f>
        <v/>
      </c>
      <c r="N314" s="178" t="str">
        <f>IF(TRIM(upload!$A314)="", "", upload!N314)</f>
        <v/>
      </c>
      <c r="O314" s="178" t="str">
        <f>IF(TRIM(upload!$A314)="", "", upload!O314)</f>
        <v/>
      </c>
      <c r="P314" s="178" t="str">
        <f>IF(TRIM(upload!$A314)="", "", upload!P314)</f>
        <v/>
      </c>
      <c r="Q314" s="178" t="str">
        <f>IF(TRIM(upload!$A314)="", "", upload!Q314)</f>
        <v/>
      </c>
      <c r="R314" s="178" t="str">
        <f>IF(TRIM(upload!$A314)="", "", upload!R314)</f>
        <v/>
      </c>
      <c r="S314" s="178" t="str">
        <f>IF(TRIM(upload!$A314)="", "", upload!S314)</f>
        <v/>
      </c>
      <c r="T314" s="178" t="str">
        <f>IF(TRIM(upload!$A314)="", "", upload!T314)</f>
        <v/>
      </c>
      <c r="U314" s="178" t="str">
        <f>IF(TRIM(upload!$A314)="", "", upload!U314)</f>
        <v/>
      </c>
      <c r="V314" s="178" t="str">
        <f>IF(TRIM(upload!$A314)="", "", upload!V314)</f>
        <v/>
      </c>
      <c r="W314" s="178" t="str">
        <f>IF(TRIM(upload!$A314)="", "", upload!W314)</f>
        <v/>
      </c>
      <c r="X314" s="178" t="str">
        <f>IF(TRIM(upload!$A314)="", "", upload!X314)</f>
        <v/>
      </c>
      <c r="Y314" s="178" t="str">
        <f>IF(TRIM(upload!$A314)="", "", upload!Y314)</f>
        <v/>
      </c>
      <c r="Z314" s="178" t="str">
        <f>IF(TRIM(upload!$A314)="", "", upload!Z314)</f>
        <v/>
      </c>
      <c r="AA314" s="178" t="str">
        <f>IF(TRIM(upload!$A314)="", "", upload!AA314)</f>
        <v/>
      </c>
      <c r="AB314" s="178" t="str">
        <f>IF(TRIM(upload!$A314)="", "", upload!AB314)</f>
        <v/>
      </c>
      <c r="AC314" s="178" t="str">
        <f>IF(TRIM(upload!$A314)="", "", upload!AC314)</f>
        <v/>
      </c>
      <c r="AD314" s="178" t="str">
        <f>IF(TRIM(upload!$A314)="", "", upload!AD314)</f>
        <v/>
      </c>
      <c r="AE314" s="178" t="str">
        <f>IF(TRIM(upload!$A314)="", "", upload!AE314)</f>
        <v/>
      </c>
      <c r="AF314" s="178" t="str">
        <f>IF(TRIM(upload!$A314)="", "", upload!AF314)</f>
        <v/>
      </c>
      <c r="AG314" s="178" t="str">
        <f>IF(TRIM(upload!$A314)="", "", upload!AG314)</f>
        <v/>
      </c>
      <c r="AH314" s="178" t="str">
        <f>IF(TRIM(upload!$A314)="", "", upload!AH314)</f>
        <v/>
      </c>
      <c r="AI314" s="178" t="str">
        <f>IF(TRIM(upload!$A314)="", "", upload!AI314)</f>
        <v/>
      </c>
      <c r="AJ314" s="178" t="str">
        <f>IF(TRIM(upload!$A314)="", "", upload!AJ314)</f>
        <v/>
      </c>
      <c r="AK314" s="178" t="str">
        <f>IF(TRIM(upload!$A314)="", "", upload!AK314)</f>
        <v/>
      </c>
      <c r="AL314" s="178" t="str">
        <f>IF(TRIM(upload!$A314)="", "", upload!AL314)</f>
        <v/>
      </c>
      <c r="AM314" s="178" t="str">
        <f>IF(TRIM(upload!$A314)="", "", upload!AM314)</f>
        <v/>
      </c>
      <c r="AN314" s="178" t="str">
        <f>IF(TRIM(upload!$A314)="", "", upload!AN314)</f>
        <v/>
      </c>
      <c r="AO314" s="178" t="str">
        <f>IF(TRIM(upload!$A314)="", "", upload!AO314)</f>
        <v/>
      </c>
      <c r="AP314" s="178" t="str">
        <f>IF(TRIM(upload!$A314)="", "", upload!AP314)</f>
        <v/>
      </c>
      <c r="AQ314" s="178" t="str">
        <f>IF(TRIM(upload!$A314)="", "", upload!AQ314)</f>
        <v/>
      </c>
      <c r="AR314" s="178" t="str">
        <f>IF(TRIM(upload!$A314)="", "", upload!AR314)</f>
        <v/>
      </c>
      <c r="AS314" s="178" t="str">
        <f>IF(TRIM(upload!$A314)="", "", upload!AS314)</f>
        <v/>
      </c>
      <c r="AT314" s="178" t="str">
        <f>IF(TRIM(upload!$A314)="", "", upload!AT314)</f>
        <v/>
      </c>
      <c r="AU314" s="178" t="str">
        <f>IF(TRIM(upload!$A314)="", "", upload!AU314)</f>
        <v/>
      </c>
      <c r="AV314" s="178" t="str">
        <f>IF(TRIM(upload!$A314)="", "", upload!AV314)</f>
        <v/>
      </c>
      <c r="AW314" s="178" t="str">
        <f>IF(TRIM(upload!$A314)="", "", upload!AW314)</f>
        <v/>
      </c>
      <c r="AX314" s="178" t="str">
        <f>IF(TRIM(upload!$A314)="", "", upload!AX314)</f>
        <v/>
      </c>
      <c r="AY314" s="178" t="str">
        <f>IF(TRIM(upload!$A314)="", "", upload!AY314)</f>
        <v/>
      </c>
      <c r="AZ314" s="178" t="str">
        <f>IF(TRIM(upload!$A314)="", "", upload!AZ314)</f>
        <v/>
      </c>
      <c r="BA314" s="178" t="str">
        <f>IF(TRIM(upload!$A314)="", "", upload!BA314)</f>
        <v/>
      </c>
      <c r="BB314" s="178" t="str">
        <f>IF(TRIM(upload!$A314)="", "", upload!BB314)</f>
        <v/>
      </c>
      <c r="BC314" s="178" t="str">
        <f>IF(TRIM(upload!$A314)="", "", upload!BC314)</f>
        <v/>
      </c>
      <c r="BD314" s="178" t="str">
        <f>IF(TRIM(upload!$A314)="", "", upload!BD314)</f>
        <v/>
      </c>
      <c r="BE314" s="178" t="str">
        <f>IF(TRIM(upload!$A314)="", "", upload!BE314)</f>
        <v/>
      </c>
      <c r="BF314" s="178" t="str">
        <f>IF(TRIM(upload!$A314)="", "", upload!BF314)</f>
        <v/>
      </c>
      <c r="BG314" s="178" t="str">
        <f>IF(TRIM(upload!$A314)="", "", upload!BG314)</f>
        <v/>
      </c>
      <c r="BH314" s="178" t="str">
        <f>IF(TRIM(upload!$A314)="", "", upload!BH314)</f>
        <v/>
      </c>
      <c r="BI314" s="178" t="str">
        <f>IF(TRIM(upload!$A314)="", "", upload!BI314)</f>
        <v/>
      </c>
      <c r="BJ314" s="178" t="str">
        <f>IF(TRIM(upload!$A314)="", "", upload!BJ314)</f>
        <v/>
      </c>
      <c r="BK314" s="178" t="str">
        <f>IF(TRIM(upload!$A314)="", "", upload!BK314)</f>
        <v/>
      </c>
      <c r="BL314" s="178" t="str">
        <f>IF(TRIM(upload!$A314)="", "", upload!BL314)</f>
        <v/>
      </c>
      <c r="BM314" s="178" t="str">
        <f>IF(TRIM(upload!$A314)="", "", upload!BM314)</f>
        <v/>
      </c>
      <c r="BN314" s="178" t="str">
        <f>IF(TRIM(upload!$A314)="", "", upload!BN314)</f>
        <v/>
      </c>
      <c r="BO314" s="178" t="str">
        <f>IF(TRIM(upload!$A314)="", "", upload!BO314)</f>
        <v/>
      </c>
      <c r="BP314" s="178" t="str">
        <f>IF(TRIM(upload!$A314)="", "", upload!BP314)</f>
        <v/>
      </c>
      <c r="BQ314" s="84"/>
      <c r="BR314" s="84">
        <f>IF(upload!$A314&lt;&gt;"", upload!BR314, "")</f>
        <v>0</v>
      </c>
    </row>
    <row r="315" spans="1:70">
      <c r="A315" s="188" t="str">
        <f>IF(upload!$A315&lt;&gt;"", upload!A315, "")</f>
        <v xml:space="preserve">      </v>
      </c>
      <c r="B315" s="178" t="str">
        <f>IF(TRIM(upload!$A315)="", "", upload!B315)</f>
        <v/>
      </c>
      <c r="C315" s="178" t="str">
        <f>IF(TRIM(upload!$A315)="", "", upload!C315)</f>
        <v/>
      </c>
      <c r="D315" s="178" t="str">
        <f>IF(TRIM(upload!$A315)="", "", upload!D315)</f>
        <v/>
      </c>
      <c r="E315" s="178" t="str">
        <f>IF(TRIM(upload!$A315)="", "", upload!E315)</f>
        <v/>
      </c>
      <c r="F315" s="178" t="str">
        <f>IF(TRIM(upload!$A315)="", "", upload!F315)</f>
        <v/>
      </c>
      <c r="G315" s="178" t="str">
        <f>IF(TRIM(upload!$A315)="", "", upload!G315)</f>
        <v/>
      </c>
      <c r="H315" s="178" t="str">
        <f>IF(TRIM(upload!$A315)="", "", upload!H315)</f>
        <v/>
      </c>
      <c r="I315" s="178" t="str">
        <f>IF(TRIM(upload!$A315)="", "", upload!I315)</f>
        <v/>
      </c>
      <c r="J315" s="178" t="str">
        <f>IF(TRIM(upload!$A315)="", "", upload!J315)</f>
        <v/>
      </c>
      <c r="K315" s="178" t="str">
        <f>IF(TRIM(upload!$A315)="", "", upload!K315)</f>
        <v/>
      </c>
      <c r="L315" s="178" t="str">
        <f>IF(TRIM(upload!$A315)="", "", upload!L315)</f>
        <v/>
      </c>
      <c r="M315" s="178" t="str">
        <f>IF(TRIM(upload!$A315)="", "", upload!M315)</f>
        <v/>
      </c>
      <c r="N315" s="178" t="str">
        <f>IF(TRIM(upload!$A315)="", "", upload!N315)</f>
        <v/>
      </c>
      <c r="O315" s="178" t="str">
        <f>IF(TRIM(upload!$A315)="", "", upload!O315)</f>
        <v/>
      </c>
      <c r="P315" s="178" t="str">
        <f>IF(TRIM(upload!$A315)="", "", upload!P315)</f>
        <v/>
      </c>
      <c r="Q315" s="178" t="str">
        <f>IF(TRIM(upload!$A315)="", "", upload!Q315)</f>
        <v/>
      </c>
      <c r="R315" s="178" t="str">
        <f>IF(TRIM(upload!$A315)="", "", upload!R315)</f>
        <v/>
      </c>
      <c r="S315" s="178" t="str">
        <f>IF(TRIM(upload!$A315)="", "", upload!S315)</f>
        <v/>
      </c>
      <c r="T315" s="178" t="str">
        <f>IF(TRIM(upload!$A315)="", "", upload!T315)</f>
        <v/>
      </c>
      <c r="U315" s="178" t="str">
        <f>IF(TRIM(upload!$A315)="", "", upload!U315)</f>
        <v/>
      </c>
      <c r="V315" s="178" t="str">
        <f>IF(TRIM(upload!$A315)="", "", upload!V315)</f>
        <v/>
      </c>
      <c r="W315" s="178" t="str">
        <f>IF(TRIM(upload!$A315)="", "", upload!W315)</f>
        <v/>
      </c>
      <c r="X315" s="178" t="str">
        <f>IF(TRIM(upload!$A315)="", "", upload!X315)</f>
        <v/>
      </c>
      <c r="Y315" s="178" t="str">
        <f>IF(TRIM(upload!$A315)="", "", upload!Y315)</f>
        <v/>
      </c>
      <c r="Z315" s="178" t="str">
        <f>IF(TRIM(upload!$A315)="", "", upload!Z315)</f>
        <v/>
      </c>
      <c r="AA315" s="178" t="str">
        <f>IF(TRIM(upload!$A315)="", "", upload!AA315)</f>
        <v/>
      </c>
      <c r="AB315" s="178" t="str">
        <f>IF(TRIM(upload!$A315)="", "", upload!AB315)</f>
        <v/>
      </c>
      <c r="AC315" s="178" t="str">
        <f>IF(TRIM(upload!$A315)="", "", upload!AC315)</f>
        <v/>
      </c>
      <c r="AD315" s="178" t="str">
        <f>IF(TRIM(upload!$A315)="", "", upload!AD315)</f>
        <v/>
      </c>
      <c r="AE315" s="178" t="str">
        <f>IF(TRIM(upload!$A315)="", "", upload!AE315)</f>
        <v/>
      </c>
      <c r="AF315" s="178" t="str">
        <f>IF(TRIM(upload!$A315)="", "", upload!AF315)</f>
        <v/>
      </c>
      <c r="AG315" s="178" t="str">
        <f>IF(TRIM(upload!$A315)="", "", upload!AG315)</f>
        <v/>
      </c>
      <c r="AH315" s="178" t="str">
        <f>IF(TRIM(upload!$A315)="", "", upload!AH315)</f>
        <v/>
      </c>
      <c r="AI315" s="178" t="str">
        <f>IF(TRIM(upload!$A315)="", "", upload!AI315)</f>
        <v/>
      </c>
      <c r="AJ315" s="178" t="str">
        <f>IF(TRIM(upload!$A315)="", "", upload!AJ315)</f>
        <v/>
      </c>
      <c r="AK315" s="178" t="str">
        <f>IF(TRIM(upload!$A315)="", "", upload!AK315)</f>
        <v/>
      </c>
      <c r="AL315" s="178" t="str">
        <f>IF(TRIM(upload!$A315)="", "", upload!AL315)</f>
        <v/>
      </c>
      <c r="AM315" s="178" t="str">
        <f>IF(TRIM(upload!$A315)="", "", upload!AM315)</f>
        <v/>
      </c>
      <c r="AN315" s="178" t="str">
        <f>IF(TRIM(upload!$A315)="", "", upload!AN315)</f>
        <v/>
      </c>
      <c r="AO315" s="178" t="str">
        <f>IF(TRIM(upload!$A315)="", "", upload!AO315)</f>
        <v/>
      </c>
      <c r="AP315" s="178" t="str">
        <f>IF(TRIM(upload!$A315)="", "", upload!AP315)</f>
        <v/>
      </c>
      <c r="AQ315" s="178" t="str">
        <f>IF(TRIM(upload!$A315)="", "", upload!AQ315)</f>
        <v/>
      </c>
      <c r="AR315" s="178" t="str">
        <f>IF(TRIM(upload!$A315)="", "", upload!AR315)</f>
        <v/>
      </c>
      <c r="AS315" s="178" t="str">
        <f>IF(TRIM(upload!$A315)="", "", upload!AS315)</f>
        <v/>
      </c>
      <c r="AT315" s="178" t="str">
        <f>IF(TRIM(upload!$A315)="", "", upload!AT315)</f>
        <v/>
      </c>
      <c r="AU315" s="178" t="str">
        <f>IF(TRIM(upload!$A315)="", "", upload!AU315)</f>
        <v/>
      </c>
      <c r="AV315" s="178" t="str">
        <f>IF(TRIM(upload!$A315)="", "", upload!AV315)</f>
        <v/>
      </c>
      <c r="AW315" s="178" t="str">
        <f>IF(TRIM(upload!$A315)="", "", upload!AW315)</f>
        <v/>
      </c>
      <c r="AX315" s="178" t="str">
        <f>IF(TRIM(upload!$A315)="", "", upload!AX315)</f>
        <v/>
      </c>
      <c r="AY315" s="178" t="str">
        <f>IF(TRIM(upload!$A315)="", "", upload!AY315)</f>
        <v/>
      </c>
      <c r="AZ315" s="178" t="str">
        <f>IF(TRIM(upload!$A315)="", "", upload!AZ315)</f>
        <v/>
      </c>
      <c r="BA315" s="178" t="str">
        <f>IF(TRIM(upload!$A315)="", "", upload!BA315)</f>
        <v/>
      </c>
      <c r="BB315" s="178" t="str">
        <f>IF(TRIM(upload!$A315)="", "", upload!BB315)</f>
        <v/>
      </c>
      <c r="BC315" s="178" t="str">
        <f>IF(TRIM(upload!$A315)="", "", upload!BC315)</f>
        <v/>
      </c>
      <c r="BD315" s="178" t="str">
        <f>IF(TRIM(upload!$A315)="", "", upload!BD315)</f>
        <v/>
      </c>
      <c r="BE315" s="178" t="str">
        <f>IF(TRIM(upload!$A315)="", "", upload!BE315)</f>
        <v/>
      </c>
      <c r="BF315" s="178" t="str">
        <f>IF(TRIM(upload!$A315)="", "", upload!BF315)</f>
        <v/>
      </c>
      <c r="BG315" s="178" t="str">
        <f>IF(TRIM(upload!$A315)="", "", upload!BG315)</f>
        <v/>
      </c>
      <c r="BH315" s="178" t="str">
        <f>IF(TRIM(upload!$A315)="", "", upload!BH315)</f>
        <v/>
      </c>
      <c r="BI315" s="178" t="str">
        <f>IF(TRIM(upload!$A315)="", "", upload!BI315)</f>
        <v/>
      </c>
      <c r="BJ315" s="178" t="str">
        <f>IF(TRIM(upload!$A315)="", "", upload!BJ315)</f>
        <v/>
      </c>
      <c r="BK315" s="178" t="str">
        <f>IF(TRIM(upload!$A315)="", "", upload!BK315)</f>
        <v/>
      </c>
      <c r="BL315" s="178" t="str">
        <f>IF(TRIM(upload!$A315)="", "", upload!BL315)</f>
        <v/>
      </c>
      <c r="BM315" s="178" t="str">
        <f>IF(TRIM(upload!$A315)="", "", upload!BM315)</f>
        <v/>
      </c>
      <c r="BN315" s="178" t="str">
        <f>IF(TRIM(upload!$A315)="", "", upload!BN315)</f>
        <v/>
      </c>
      <c r="BO315" s="178" t="str">
        <f>IF(TRIM(upload!$A315)="", "", upload!BO315)</f>
        <v/>
      </c>
      <c r="BP315" s="178" t="str">
        <f>IF(TRIM(upload!$A315)="", "", upload!BP315)</f>
        <v/>
      </c>
      <c r="BQ315" s="84"/>
      <c r="BR315" s="84">
        <f>IF(upload!$A315&lt;&gt;"", upload!BR315, "")</f>
        <v>0</v>
      </c>
    </row>
    <row r="316" spans="1:70">
      <c r="A316" s="188" t="str">
        <f>IF(upload!$A316&lt;&gt;"", upload!A316, "")</f>
        <v xml:space="preserve">      </v>
      </c>
      <c r="B316" s="178" t="str">
        <f>IF(TRIM(upload!$A316)="", "", upload!B316)</f>
        <v/>
      </c>
      <c r="C316" s="178" t="str">
        <f>IF(TRIM(upload!$A316)="", "", upload!C316)</f>
        <v/>
      </c>
      <c r="D316" s="178" t="str">
        <f>IF(TRIM(upload!$A316)="", "", upload!D316)</f>
        <v/>
      </c>
      <c r="E316" s="178" t="str">
        <f>IF(TRIM(upload!$A316)="", "", upload!E316)</f>
        <v/>
      </c>
      <c r="F316" s="178" t="str">
        <f>IF(TRIM(upload!$A316)="", "", upload!F316)</f>
        <v/>
      </c>
      <c r="G316" s="178" t="str">
        <f>IF(TRIM(upload!$A316)="", "", upload!G316)</f>
        <v/>
      </c>
      <c r="H316" s="178" t="str">
        <f>IF(TRIM(upload!$A316)="", "", upload!H316)</f>
        <v/>
      </c>
      <c r="I316" s="178" t="str">
        <f>IF(TRIM(upload!$A316)="", "", upload!I316)</f>
        <v/>
      </c>
      <c r="J316" s="178" t="str">
        <f>IF(TRIM(upload!$A316)="", "", upload!J316)</f>
        <v/>
      </c>
      <c r="K316" s="178" t="str">
        <f>IF(TRIM(upload!$A316)="", "", upload!K316)</f>
        <v/>
      </c>
      <c r="L316" s="178" t="str">
        <f>IF(TRIM(upload!$A316)="", "", upload!L316)</f>
        <v/>
      </c>
      <c r="M316" s="178" t="str">
        <f>IF(TRIM(upload!$A316)="", "", upload!M316)</f>
        <v/>
      </c>
      <c r="N316" s="178" t="str">
        <f>IF(TRIM(upload!$A316)="", "", upload!N316)</f>
        <v/>
      </c>
      <c r="O316" s="178" t="str">
        <f>IF(TRIM(upload!$A316)="", "", upload!O316)</f>
        <v/>
      </c>
      <c r="P316" s="178" t="str">
        <f>IF(TRIM(upload!$A316)="", "", upload!P316)</f>
        <v/>
      </c>
      <c r="Q316" s="178" t="str">
        <f>IF(TRIM(upload!$A316)="", "", upload!Q316)</f>
        <v/>
      </c>
      <c r="R316" s="178" t="str">
        <f>IF(TRIM(upload!$A316)="", "", upload!R316)</f>
        <v/>
      </c>
      <c r="S316" s="178" t="str">
        <f>IF(TRIM(upload!$A316)="", "", upload!S316)</f>
        <v/>
      </c>
      <c r="T316" s="178" t="str">
        <f>IF(TRIM(upload!$A316)="", "", upload!T316)</f>
        <v/>
      </c>
      <c r="U316" s="178" t="str">
        <f>IF(TRIM(upload!$A316)="", "", upload!U316)</f>
        <v/>
      </c>
      <c r="V316" s="178" t="str">
        <f>IF(TRIM(upload!$A316)="", "", upload!V316)</f>
        <v/>
      </c>
      <c r="W316" s="178" t="str">
        <f>IF(TRIM(upload!$A316)="", "", upload!W316)</f>
        <v/>
      </c>
      <c r="X316" s="178" t="str">
        <f>IF(TRIM(upload!$A316)="", "", upload!X316)</f>
        <v/>
      </c>
      <c r="Y316" s="178" t="str">
        <f>IF(TRIM(upload!$A316)="", "", upload!Y316)</f>
        <v/>
      </c>
      <c r="Z316" s="178" t="str">
        <f>IF(TRIM(upload!$A316)="", "", upload!Z316)</f>
        <v/>
      </c>
      <c r="AA316" s="178" t="str">
        <f>IF(TRIM(upload!$A316)="", "", upload!AA316)</f>
        <v/>
      </c>
      <c r="AB316" s="178" t="str">
        <f>IF(TRIM(upload!$A316)="", "", upload!AB316)</f>
        <v/>
      </c>
      <c r="AC316" s="178" t="str">
        <f>IF(TRIM(upload!$A316)="", "", upload!AC316)</f>
        <v/>
      </c>
      <c r="AD316" s="178" t="str">
        <f>IF(TRIM(upload!$A316)="", "", upload!AD316)</f>
        <v/>
      </c>
      <c r="AE316" s="178" t="str">
        <f>IF(TRIM(upload!$A316)="", "", upload!AE316)</f>
        <v/>
      </c>
      <c r="AF316" s="178" t="str">
        <f>IF(TRIM(upload!$A316)="", "", upload!AF316)</f>
        <v/>
      </c>
      <c r="AG316" s="178" t="str">
        <f>IF(TRIM(upload!$A316)="", "", upload!AG316)</f>
        <v/>
      </c>
      <c r="AH316" s="178" t="str">
        <f>IF(TRIM(upload!$A316)="", "", upload!AH316)</f>
        <v/>
      </c>
      <c r="AI316" s="178" t="str">
        <f>IF(TRIM(upload!$A316)="", "", upload!AI316)</f>
        <v/>
      </c>
      <c r="AJ316" s="178" t="str">
        <f>IF(TRIM(upload!$A316)="", "", upload!AJ316)</f>
        <v/>
      </c>
      <c r="AK316" s="178" t="str">
        <f>IF(TRIM(upload!$A316)="", "", upload!AK316)</f>
        <v/>
      </c>
      <c r="AL316" s="178" t="str">
        <f>IF(TRIM(upload!$A316)="", "", upload!AL316)</f>
        <v/>
      </c>
      <c r="AM316" s="178" t="str">
        <f>IF(TRIM(upload!$A316)="", "", upload!AM316)</f>
        <v/>
      </c>
      <c r="AN316" s="178" t="str">
        <f>IF(TRIM(upload!$A316)="", "", upload!AN316)</f>
        <v/>
      </c>
      <c r="AO316" s="178" t="str">
        <f>IF(TRIM(upload!$A316)="", "", upload!AO316)</f>
        <v/>
      </c>
      <c r="AP316" s="178" t="str">
        <f>IF(TRIM(upload!$A316)="", "", upload!AP316)</f>
        <v/>
      </c>
      <c r="AQ316" s="178" t="str">
        <f>IF(TRIM(upload!$A316)="", "", upload!AQ316)</f>
        <v/>
      </c>
      <c r="AR316" s="178" t="str">
        <f>IF(TRIM(upload!$A316)="", "", upload!AR316)</f>
        <v/>
      </c>
      <c r="AS316" s="178" t="str">
        <f>IF(TRIM(upload!$A316)="", "", upload!AS316)</f>
        <v/>
      </c>
      <c r="AT316" s="178" t="str">
        <f>IF(TRIM(upload!$A316)="", "", upload!AT316)</f>
        <v/>
      </c>
      <c r="AU316" s="178" t="str">
        <f>IF(TRIM(upload!$A316)="", "", upload!AU316)</f>
        <v/>
      </c>
      <c r="AV316" s="178" t="str">
        <f>IF(TRIM(upload!$A316)="", "", upload!AV316)</f>
        <v/>
      </c>
      <c r="AW316" s="178" t="str">
        <f>IF(TRIM(upload!$A316)="", "", upload!AW316)</f>
        <v/>
      </c>
      <c r="AX316" s="178" t="str">
        <f>IF(TRIM(upload!$A316)="", "", upload!AX316)</f>
        <v/>
      </c>
      <c r="AY316" s="178" t="str">
        <f>IF(TRIM(upload!$A316)="", "", upload!AY316)</f>
        <v/>
      </c>
      <c r="AZ316" s="178" t="str">
        <f>IF(TRIM(upload!$A316)="", "", upload!AZ316)</f>
        <v/>
      </c>
      <c r="BA316" s="178" t="str">
        <f>IF(TRIM(upload!$A316)="", "", upload!BA316)</f>
        <v/>
      </c>
      <c r="BB316" s="178" t="str">
        <f>IF(TRIM(upload!$A316)="", "", upload!BB316)</f>
        <v/>
      </c>
      <c r="BC316" s="178" t="str">
        <f>IF(TRIM(upload!$A316)="", "", upload!BC316)</f>
        <v/>
      </c>
      <c r="BD316" s="178" t="str">
        <f>IF(TRIM(upload!$A316)="", "", upload!BD316)</f>
        <v/>
      </c>
      <c r="BE316" s="178" t="str">
        <f>IF(TRIM(upload!$A316)="", "", upload!BE316)</f>
        <v/>
      </c>
      <c r="BF316" s="178" t="str">
        <f>IF(TRIM(upload!$A316)="", "", upload!BF316)</f>
        <v/>
      </c>
      <c r="BG316" s="178" t="str">
        <f>IF(TRIM(upload!$A316)="", "", upload!BG316)</f>
        <v/>
      </c>
      <c r="BH316" s="178" t="str">
        <f>IF(TRIM(upload!$A316)="", "", upload!BH316)</f>
        <v/>
      </c>
      <c r="BI316" s="178" t="str">
        <f>IF(TRIM(upload!$A316)="", "", upload!BI316)</f>
        <v/>
      </c>
      <c r="BJ316" s="178" t="str">
        <f>IF(TRIM(upload!$A316)="", "", upload!BJ316)</f>
        <v/>
      </c>
      <c r="BK316" s="178" t="str">
        <f>IF(TRIM(upload!$A316)="", "", upload!BK316)</f>
        <v/>
      </c>
      <c r="BL316" s="178" t="str">
        <f>IF(TRIM(upload!$A316)="", "", upload!BL316)</f>
        <v/>
      </c>
      <c r="BM316" s="178" t="str">
        <f>IF(TRIM(upload!$A316)="", "", upload!BM316)</f>
        <v/>
      </c>
      <c r="BN316" s="178" t="str">
        <f>IF(TRIM(upload!$A316)="", "", upload!BN316)</f>
        <v/>
      </c>
      <c r="BO316" s="178" t="str">
        <f>IF(TRIM(upload!$A316)="", "", upload!BO316)</f>
        <v/>
      </c>
      <c r="BP316" s="178" t="str">
        <f>IF(TRIM(upload!$A316)="", "", upload!BP316)</f>
        <v/>
      </c>
      <c r="BQ316" s="84"/>
      <c r="BR316" s="84">
        <f>IF(upload!$A316&lt;&gt;"", upload!BR316, "")</f>
        <v>0</v>
      </c>
    </row>
    <row r="317" spans="1:70">
      <c r="A317" s="188" t="str">
        <f>IF(upload!$A317&lt;&gt;"", upload!A317, "")</f>
        <v xml:space="preserve">      </v>
      </c>
      <c r="B317" s="178" t="str">
        <f>IF(TRIM(upload!$A317)="", "", upload!B317)</f>
        <v/>
      </c>
      <c r="C317" s="178" t="str">
        <f>IF(TRIM(upload!$A317)="", "", upload!C317)</f>
        <v/>
      </c>
      <c r="D317" s="178" t="str">
        <f>IF(TRIM(upload!$A317)="", "", upload!D317)</f>
        <v/>
      </c>
      <c r="E317" s="178" t="str">
        <f>IF(TRIM(upload!$A317)="", "", upload!E317)</f>
        <v/>
      </c>
      <c r="F317" s="178" t="str">
        <f>IF(TRIM(upload!$A317)="", "", upload!F317)</f>
        <v/>
      </c>
      <c r="G317" s="178" t="str">
        <f>IF(TRIM(upload!$A317)="", "", upload!G317)</f>
        <v/>
      </c>
      <c r="H317" s="178" t="str">
        <f>IF(TRIM(upload!$A317)="", "", upload!H317)</f>
        <v/>
      </c>
      <c r="I317" s="178" t="str">
        <f>IF(TRIM(upload!$A317)="", "", upload!I317)</f>
        <v/>
      </c>
      <c r="J317" s="178" t="str">
        <f>IF(TRIM(upload!$A317)="", "", upload!J317)</f>
        <v/>
      </c>
      <c r="K317" s="178" t="str">
        <f>IF(TRIM(upload!$A317)="", "", upload!K317)</f>
        <v/>
      </c>
      <c r="L317" s="178" t="str">
        <f>IF(TRIM(upload!$A317)="", "", upload!L317)</f>
        <v/>
      </c>
      <c r="M317" s="178" t="str">
        <f>IF(TRIM(upload!$A317)="", "", upload!M317)</f>
        <v/>
      </c>
      <c r="N317" s="178" t="str">
        <f>IF(TRIM(upload!$A317)="", "", upload!N317)</f>
        <v/>
      </c>
      <c r="O317" s="178" t="str">
        <f>IF(TRIM(upload!$A317)="", "", upload!O317)</f>
        <v/>
      </c>
      <c r="P317" s="178" t="str">
        <f>IF(TRIM(upload!$A317)="", "", upload!P317)</f>
        <v/>
      </c>
      <c r="Q317" s="178" t="str">
        <f>IF(TRIM(upload!$A317)="", "", upload!Q317)</f>
        <v/>
      </c>
      <c r="R317" s="178" t="str">
        <f>IF(TRIM(upload!$A317)="", "", upload!R317)</f>
        <v/>
      </c>
      <c r="S317" s="178" t="str">
        <f>IF(TRIM(upload!$A317)="", "", upload!S317)</f>
        <v/>
      </c>
      <c r="T317" s="178" t="str">
        <f>IF(TRIM(upload!$A317)="", "", upload!T317)</f>
        <v/>
      </c>
      <c r="U317" s="178" t="str">
        <f>IF(TRIM(upload!$A317)="", "", upload!U317)</f>
        <v/>
      </c>
      <c r="V317" s="178" t="str">
        <f>IF(TRIM(upload!$A317)="", "", upload!V317)</f>
        <v/>
      </c>
      <c r="W317" s="178" t="str">
        <f>IF(TRIM(upload!$A317)="", "", upload!W317)</f>
        <v/>
      </c>
      <c r="X317" s="178" t="str">
        <f>IF(TRIM(upload!$A317)="", "", upload!X317)</f>
        <v/>
      </c>
      <c r="Y317" s="178" t="str">
        <f>IF(TRIM(upload!$A317)="", "", upload!Y317)</f>
        <v/>
      </c>
      <c r="Z317" s="178" t="str">
        <f>IF(TRIM(upload!$A317)="", "", upload!Z317)</f>
        <v/>
      </c>
      <c r="AA317" s="178" t="str">
        <f>IF(TRIM(upload!$A317)="", "", upload!AA317)</f>
        <v/>
      </c>
      <c r="AB317" s="178" t="str">
        <f>IF(TRIM(upload!$A317)="", "", upload!AB317)</f>
        <v/>
      </c>
      <c r="AC317" s="178" t="str">
        <f>IF(TRIM(upload!$A317)="", "", upload!AC317)</f>
        <v/>
      </c>
      <c r="AD317" s="178" t="str">
        <f>IF(TRIM(upload!$A317)="", "", upload!AD317)</f>
        <v/>
      </c>
      <c r="AE317" s="178" t="str">
        <f>IF(TRIM(upload!$A317)="", "", upload!AE317)</f>
        <v/>
      </c>
      <c r="AF317" s="178" t="str">
        <f>IF(TRIM(upload!$A317)="", "", upload!AF317)</f>
        <v/>
      </c>
      <c r="AG317" s="178" t="str">
        <f>IF(TRIM(upload!$A317)="", "", upload!AG317)</f>
        <v/>
      </c>
      <c r="AH317" s="178" t="str">
        <f>IF(TRIM(upload!$A317)="", "", upload!AH317)</f>
        <v/>
      </c>
      <c r="AI317" s="178" t="str">
        <f>IF(TRIM(upload!$A317)="", "", upload!AI317)</f>
        <v/>
      </c>
      <c r="AJ317" s="178" t="str">
        <f>IF(TRIM(upload!$A317)="", "", upload!AJ317)</f>
        <v/>
      </c>
      <c r="AK317" s="178" t="str">
        <f>IF(TRIM(upload!$A317)="", "", upload!AK317)</f>
        <v/>
      </c>
      <c r="AL317" s="178" t="str">
        <f>IF(TRIM(upload!$A317)="", "", upload!AL317)</f>
        <v/>
      </c>
      <c r="AM317" s="178" t="str">
        <f>IF(TRIM(upload!$A317)="", "", upload!AM317)</f>
        <v/>
      </c>
      <c r="AN317" s="178" t="str">
        <f>IF(TRIM(upload!$A317)="", "", upload!AN317)</f>
        <v/>
      </c>
      <c r="AO317" s="178" t="str">
        <f>IF(TRIM(upload!$A317)="", "", upload!AO317)</f>
        <v/>
      </c>
      <c r="AP317" s="178" t="str">
        <f>IF(TRIM(upload!$A317)="", "", upload!AP317)</f>
        <v/>
      </c>
      <c r="AQ317" s="178" t="str">
        <f>IF(TRIM(upload!$A317)="", "", upload!AQ317)</f>
        <v/>
      </c>
      <c r="AR317" s="178" t="str">
        <f>IF(TRIM(upload!$A317)="", "", upload!AR317)</f>
        <v/>
      </c>
      <c r="AS317" s="178" t="str">
        <f>IF(TRIM(upload!$A317)="", "", upload!AS317)</f>
        <v/>
      </c>
      <c r="AT317" s="178" t="str">
        <f>IF(TRIM(upload!$A317)="", "", upload!AT317)</f>
        <v/>
      </c>
      <c r="AU317" s="178" t="str">
        <f>IF(TRIM(upload!$A317)="", "", upload!AU317)</f>
        <v/>
      </c>
      <c r="AV317" s="178" t="str">
        <f>IF(TRIM(upload!$A317)="", "", upload!AV317)</f>
        <v/>
      </c>
      <c r="AW317" s="178" t="str">
        <f>IF(TRIM(upload!$A317)="", "", upload!AW317)</f>
        <v/>
      </c>
      <c r="AX317" s="178" t="str">
        <f>IF(TRIM(upload!$A317)="", "", upload!AX317)</f>
        <v/>
      </c>
      <c r="AY317" s="178" t="str">
        <f>IF(TRIM(upload!$A317)="", "", upload!AY317)</f>
        <v/>
      </c>
      <c r="AZ317" s="178" t="str">
        <f>IF(TRIM(upload!$A317)="", "", upload!AZ317)</f>
        <v/>
      </c>
      <c r="BA317" s="178" t="str">
        <f>IF(TRIM(upload!$A317)="", "", upload!BA317)</f>
        <v/>
      </c>
      <c r="BB317" s="178" t="str">
        <f>IF(TRIM(upload!$A317)="", "", upload!BB317)</f>
        <v/>
      </c>
      <c r="BC317" s="178" t="str">
        <f>IF(TRIM(upload!$A317)="", "", upload!BC317)</f>
        <v/>
      </c>
      <c r="BD317" s="178" t="str">
        <f>IF(TRIM(upload!$A317)="", "", upload!BD317)</f>
        <v/>
      </c>
      <c r="BE317" s="178" t="str">
        <f>IF(TRIM(upload!$A317)="", "", upload!BE317)</f>
        <v/>
      </c>
      <c r="BF317" s="178" t="str">
        <f>IF(TRIM(upload!$A317)="", "", upload!BF317)</f>
        <v/>
      </c>
      <c r="BG317" s="178" t="str">
        <f>IF(TRIM(upload!$A317)="", "", upload!BG317)</f>
        <v/>
      </c>
      <c r="BH317" s="178" t="str">
        <f>IF(TRIM(upload!$A317)="", "", upload!BH317)</f>
        <v/>
      </c>
      <c r="BI317" s="178" t="str">
        <f>IF(TRIM(upload!$A317)="", "", upload!BI317)</f>
        <v/>
      </c>
      <c r="BJ317" s="178" t="str">
        <f>IF(TRIM(upload!$A317)="", "", upload!BJ317)</f>
        <v/>
      </c>
      <c r="BK317" s="178" t="str">
        <f>IF(TRIM(upload!$A317)="", "", upload!BK317)</f>
        <v/>
      </c>
      <c r="BL317" s="178" t="str">
        <f>IF(TRIM(upload!$A317)="", "", upload!BL317)</f>
        <v/>
      </c>
      <c r="BM317" s="178" t="str">
        <f>IF(TRIM(upload!$A317)="", "", upload!BM317)</f>
        <v/>
      </c>
      <c r="BN317" s="178" t="str">
        <f>IF(TRIM(upload!$A317)="", "", upload!BN317)</f>
        <v/>
      </c>
      <c r="BO317" s="178" t="str">
        <f>IF(TRIM(upload!$A317)="", "", upload!BO317)</f>
        <v/>
      </c>
      <c r="BP317" s="178" t="str">
        <f>IF(TRIM(upload!$A317)="", "", upload!BP317)</f>
        <v/>
      </c>
      <c r="BQ317" s="84"/>
      <c r="BR317" s="84">
        <f>IF(upload!$A317&lt;&gt;"", upload!BR317, "")</f>
        <v>0</v>
      </c>
    </row>
    <row r="318" spans="1:70">
      <c r="A318" s="188" t="str">
        <f>IF(upload!$A318&lt;&gt;"", upload!A318, "")</f>
        <v xml:space="preserve">      </v>
      </c>
      <c r="B318" s="178" t="str">
        <f>IF(TRIM(upload!$A318)="", "", upload!B318)</f>
        <v/>
      </c>
      <c r="C318" s="178" t="str">
        <f>IF(TRIM(upload!$A318)="", "", upload!C318)</f>
        <v/>
      </c>
      <c r="D318" s="178" t="str">
        <f>IF(TRIM(upload!$A318)="", "", upload!D318)</f>
        <v/>
      </c>
      <c r="E318" s="178" t="str">
        <f>IF(TRIM(upload!$A318)="", "", upload!E318)</f>
        <v/>
      </c>
      <c r="F318" s="178" t="str">
        <f>IF(TRIM(upload!$A318)="", "", upload!F318)</f>
        <v/>
      </c>
      <c r="G318" s="178" t="str">
        <f>IF(TRIM(upload!$A318)="", "", upload!G318)</f>
        <v/>
      </c>
      <c r="H318" s="178" t="str">
        <f>IF(TRIM(upload!$A318)="", "", upload!H318)</f>
        <v/>
      </c>
      <c r="I318" s="178" t="str">
        <f>IF(TRIM(upload!$A318)="", "", upload!I318)</f>
        <v/>
      </c>
      <c r="J318" s="178" t="str">
        <f>IF(TRIM(upload!$A318)="", "", upload!J318)</f>
        <v/>
      </c>
      <c r="K318" s="178" t="str">
        <f>IF(TRIM(upload!$A318)="", "", upload!K318)</f>
        <v/>
      </c>
      <c r="L318" s="178" t="str">
        <f>IF(TRIM(upload!$A318)="", "", upload!L318)</f>
        <v/>
      </c>
      <c r="M318" s="178" t="str">
        <f>IF(TRIM(upload!$A318)="", "", upload!M318)</f>
        <v/>
      </c>
      <c r="N318" s="178" t="str">
        <f>IF(TRIM(upload!$A318)="", "", upload!N318)</f>
        <v/>
      </c>
      <c r="O318" s="178" t="str">
        <f>IF(TRIM(upload!$A318)="", "", upload!O318)</f>
        <v/>
      </c>
      <c r="P318" s="178" t="str">
        <f>IF(TRIM(upload!$A318)="", "", upload!P318)</f>
        <v/>
      </c>
      <c r="Q318" s="178" t="str">
        <f>IF(TRIM(upload!$A318)="", "", upload!Q318)</f>
        <v/>
      </c>
      <c r="R318" s="178" t="str">
        <f>IF(TRIM(upload!$A318)="", "", upload!R318)</f>
        <v/>
      </c>
      <c r="S318" s="178" t="str">
        <f>IF(TRIM(upload!$A318)="", "", upload!S318)</f>
        <v/>
      </c>
      <c r="T318" s="178" t="str">
        <f>IF(TRIM(upload!$A318)="", "", upload!T318)</f>
        <v/>
      </c>
      <c r="U318" s="178" t="str">
        <f>IF(TRIM(upload!$A318)="", "", upload!U318)</f>
        <v/>
      </c>
      <c r="V318" s="178" t="str">
        <f>IF(TRIM(upload!$A318)="", "", upload!V318)</f>
        <v/>
      </c>
      <c r="W318" s="178" t="str">
        <f>IF(TRIM(upload!$A318)="", "", upload!W318)</f>
        <v/>
      </c>
      <c r="X318" s="178" t="str">
        <f>IF(TRIM(upload!$A318)="", "", upload!X318)</f>
        <v/>
      </c>
      <c r="Y318" s="178" t="str">
        <f>IF(TRIM(upload!$A318)="", "", upload!Y318)</f>
        <v/>
      </c>
      <c r="Z318" s="178" t="str">
        <f>IF(TRIM(upload!$A318)="", "", upload!Z318)</f>
        <v/>
      </c>
      <c r="AA318" s="178" t="str">
        <f>IF(TRIM(upload!$A318)="", "", upload!AA318)</f>
        <v/>
      </c>
      <c r="AB318" s="178" t="str">
        <f>IF(TRIM(upload!$A318)="", "", upload!AB318)</f>
        <v/>
      </c>
      <c r="AC318" s="178" t="str">
        <f>IF(TRIM(upload!$A318)="", "", upload!AC318)</f>
        <v/>
      </c>
      <c r="AD318" s="178" t="str">
        <f>IF(TRIM(upload!$A318)="", "", upload!AD318)</f>
        <v/>
      </c>
      <c r="AE318" s="178" t="str">
        <f>IF(TRIM(upload!$A318)="", "", upload!AE318)</f>
        <v/>
      </c>
      <c r="AF318" s="178" t="str">
        <f>IF(TRIM(upload!$A318)="", "", upload!AF318)</f>
        <v/>
      </c>
      <c r="AG318" s="178" t="str">
        <f>IF(TRIM(upload!$A318)="", "", upload!AG318)</f>
        <v/>
      </c>
      <c r="AH318" s="178" t="str">
        <f>IF(TRIM(upload!$A318)="", "", upload!AH318)</f>
        <v/>
      </c>
      <c r="AI318" s="178" t="str">
        <f>IF(TRIM(upload!$A318)="", "", upload!AI318)</f>
        <v/>
      </c>
      <c r="AJ318" s="178" t="str">
        <f>IF(TRIM(upload!$A318)="", "", upload!AJ318)</f>
        <v/>
      </c>
      <c r="AK318" s="178" t="str">
        <f>IF(TRIM(upload!$A318)="", "", upload!AK318)</f>
        <v/>
      </c>
      <c r="AL318" s="178" t="str">
        <f>IF(TRIM(upload!$A318)="", "", upload!AL318)</f>
        <v/>
      </c>
      <c r="AM318" s="178" t="str">
        <f>IF(TRIM(upload!$A318)="", "", upload!AM318)</f>
        <v/>
      </c>
      <c r="AN318" s="178" t="str">
        <f>IF(TRIM(upload!$A318)="", "", upload!AN318)</f>
        <v/>
      </c>
      <c r="AO318" s="178" t="str">
        <f>IF(TRIM(upload!$A318)="", "", upload!AO318)</f>
        <v/>
      </c>
      <c r="AP318" s="178" t="str">
        <f>IF(TRIM(upload!$A318)="", "", upload!AP318)</f>
        <v/>
      </c>
      <c r="AQ318" s="178" t="str">
        <f>IF(TRIM(upload!$A318)="", "", upload!AQ318)</f>
        <v/>
      </c>
      <c r="AR318" s="178" t="str">
        <f>IF(TRIM(upload!$A318)="", "", upload!AR318)</f>
        <v/>
      </c>
      <c r="AS318" s="178" t="str">
        <f>IF(TRIM(upload!$A318)="", "", upload!AS318)</f>
        <v/>
      </c>
      <c r="AT318" s="178" t="str">
        <f>IF(TRIM(upload!$A318)="", "", upload!AT318)</f>
        <v/>
      </c>
      <c r="AU318" s="178" t="str">
        <f>IF(TRIM(upload!$A318)="", "", upload!AU318)</f>
        <v/>
      </c>
      <c r="AV318" s="178" t="str">
        <f>IF(TRIM(upload!$A318)="", "", upload!AV318)</f>
        <v/>
      </c>
      <c r="AW318" s="178" t="str">
        <f>IF(TRIM(upload!$A318)="", "", upload!AW318)</f>
        <v/>
      </c>
      <c r="AX318" s="178" t="str">
        <f>IF(TRIM(upload!$A318)="", "", upload!AX318)</f>
        <v/>
      </c>
      <c r="AY318" s="178" t="str">
        <f>IF(TRIM(upload!$A318)="", "", upload!AY318)</f>
        <v/>
      </c>
      <c r="AZ318" s="178" t="str">
        <f>IF(TRIM(upload!$A318)="", "", upload!AZ318)</f>
        <v/>
      </c>
      <c r="BA318" s="178" t="str">
        <f>IF(TRIM(upload!$A318)="", "", upload!BA318)</f>
        <v/>
      </c>
      <c r="BB318" s="178" t="str">
        <f>IF(TRIM(upload!$A318)="", "", upload!BB318)</f>
        <v/>
      </c>
      <c r="BC318" s="178" t="str">
        <f>IF(TRIM(upload!$A318)="", "", upload!BC318)</f>
        <v/>
      </c>
      <c r="BD318" s="178" t="str">
        <f>IF(TRIM(upload!$A318)="", "", upload!BD318)</f>
        <v/>
      </c>
      <c r="BE318" s="178" t="str">
        <f>IF(TRIM(upload!$A318)="", "", upload!BE318)</f>
        <v/>
      </c>
      <c r="BF318" s="178" t="str">
        <f>IF(TRIM(upload!$A318)="", "", upload!BF318)</f>
        <v/>
      </c>
      <c r="BG318" s="178" t="str">
        <f>IF(TRIM(upload!$A318)="", "", upload!BG318)</f>
        <v/>
      </c>
      <c r="BH318" s="178" t="str">
        <f>IF(TRIM(upload!$A318)="", "", upload!BH318)</f>
        <v/>
      </c>
      <c r="BI318" s="178" t="str">
        <f>IF(TRIM(upload!$A318)="", "", upload!BI318)</f>
        <v/>
      </c>
      <c r="BJ318" s="178" t="str">
        <f>IF(TRIM(upload!$A318)="", "", upload!BJ318)</f>
        <v/>
      </c>
      <c r="BK318" s="178" t="str">
        <f>IF(TRIM(upload!$A318)="", "", upload!BK318)</f>
        <v/>
      </c>
      <c r="BL318" s="178" t="str">
        <f>IF(TRIM(upload!$A318)="", "", upload!BL318)</f>
        <v/>
      </c>
      <c r="BM318" s="178" t="str">
        <f>IF(TRIM(upload!$A318)="", "", upload!BM318)</f>
        <v/>
      </c>
      <c r="BN318" s="178" t="str">
        <f>IF(TRIM(upload!$A318)="", "", upload!BN318)</f>
        <v/>
      </c>
      <c r="BO318" s="178" t="str">
        <f>IF(TRIM(upload!$A318)="", "", upload!BO318)</f>
        <v/>
      </c>
      <c r="BP318" s="178" t="str">
        <f>IF(TRIM(upload!$A318)="", "", upload!BP318)</f>
        <v/>
      </c>
      <c r="BQ318" s="84"/>
      <c r="BR318" s="84">
        <f>IF(upload!$A318&lt;&gt;"", upload!BR318, "")</f>
        <v>0</v>
      </c>
    </row>
    <row r="319" spans="1:70">
      <c r="A319" s="188" t="str">
        <f>IF(upload!$A319&lt;&gt;"", upload!A319, "")</f>
        <v xml:space="preserve">      </v>
      </c>
      <c r="B319" s="178" t="str">
        <f>IF(TRIM(upload!$A319)="", "", upload!B319)</f>
        <v/>
      </c>
      <c r="C319" s="178" t="str">
        <f>IF(TRIM(upload!$A319)="", "", upload!C319)</f>
        <v/>
      </c>
      <c r="D319" s="178" t="str">
        <f>IF(TRIM(upload!$A319)="", "", upload!D319)</f>
        <v/>
      </c>
      <c r="E319" s="178" t="str">
        <f>IF(TRIM(upload!$A319)="", "", upload!E319)</f>
        <v/>
      </c>
      <c r="F319" s="178" t="str">
        <f>IF(TRIM(upload!$A319)="", "", upload!F319)</f>
        <v/>
      </c>
      <c r="G319" s="178" t="str">
        <f>IF(TRIM(upload!$A319)="", "", upload!G319)</f>
        <v/>
      </c>
      <c r="H319" s="178" t="str">
        <f>IF(TRIM(upload!$A319)="", "", upload!H319)</f>
        <v/>
      </c>
      <c r="I319" s="178" t="str">
        <f>IF(TRIM(upload!$A319)="", "", upload!I319)</f>
        <v/>
      </c>
      <c r="J319" s="178" t="str">
        <f>IF(TRIM(upload!$A319)="", "", upload!J319)</f>
        <v/>
      </c>
      <c r="K319" s="178" t="str">
        <f>IF(TRIM(upload!$A319)="", "", upload!K319)</f>
        <v/>
      </c>
      <c r="L319" s="178" t="str">
        <f>IF(TRIM(upload!$A319)="", "", upload!L319)</f>
        <v/>
      </c>
      <c r="M319" s="178" t="str">
        <f>IF(TRIM(upload!$A319)="", "", upload!M319)</f>
        <v/>
      </c>
      <c r="N319" s="178" t="str">
        <f>IF(TRIM(upload!$A319)="", "", upload!N319)</f>
        <v/>
      </c>
      <c r="O319" s="178" t="str">
        <f>IF(TRIM(upload!$A319)="", "", upload!O319)</f>
        <v/>
      </c>
      <c r="P319" s="178" t="str">
        <f>IF(TRIM(upload!$A319)="", "", upload!P319)</f>
        <v/>
      </c>
      <c r="Q319" s="178" t="str">
        <f>IF(TRIM(upload!$A319)="", "", upload!Q319)</f>
        <v/>
      </c>
      <c r="R319" s="178" t="str">
        <f>IF(TRIM(upload!$A319)="", "", upload!R319)</f>
        <v/>
      </c>
      <c r="S319" s="178" t="str">
        <f>IF(TRIM(upload!$A319)="", "", upload!S319)</f>
        <v/>
      </c>
      <c r="T319" s="178" t="str">
        <f>IF(TRIM(upload!$A319)="", "", upload!T319)</f>
        <v/>
      </c>
      <c r="U319" s="178" t="str">
        <f>IF(TRIM(upload!$A319)="", "", upload!U319)</f>
        <v/>
      </c>
      <c r="V319" s="178" t="str">
        <f>IF(TRIM(upload!$A319)="", "", upload!V319)</f>
        <v/>
      </c>
      <c r="W319" s="178" t="str">
        <f>IF(TRIM(upload!$A319)="", "", upload!W319)</f>
        <v/>
      </c>
      <c r="X319" s="178" t="str">
        <f>IF(TRIM(upload!$A319)="", "", upload!X319)</f>
        <v/>
      </c>
      <c r="Y319" s="178" t="str">
        <f>IF(TRIM(upload!$A319)="", "", upload!Y319)</f>
        <v/>
      </c>
      <c r="Z319" s="178" t="str">
        <f>IF(TRIM(upload!$A319)="", "", upload!Z319)</f>
        <v/>
      </c>
      <c r="AA319" s="178" t="str">
        <f>IF(TRIM(upload!$A319)="", "", upload!AA319)</f>
        <v/>
      </c>
      <c r="AB319" s="178" t="str">
        <f>IF(TRIM(upload!$A319)="", "", upload!AB319)</f>
        <v/>
      </c>
      <c r="AC319" s="178" t="str">
        <f>IF(TRIM(upload!$A319)="", "", upload!AC319)</f>
        <v/>
      </c>
      <c r="AD319" s="178" t="str">
        <f>IF(TRIM(upload!$A319)="", "", upload!AD319)</f>
        <v/>
      </c>
      <c r="AE319" s="178" t="str">
        <f>IF(TRIM(upload!$A319)="", "", upload!AE319)</f>
        <v/>
      </c>
      <c r="AF319" s="178" t="str">
        <f>IF(TRIM(upload!$A319)="", "", upload!AF319)</f>
        <v/>
      </c>
      <c r="AG319" s="178" t="str">
        <f>IF(TRIM(upload!$A319)="", "", upload!AG319)</f>
        <v/>
      </c>
      <c r="AH319" s="178" t="str">
        <f>IF(TRIM(upload!$A319)="", "", upload!AH319)</f>
        <v/>
      </c>
      <c r="AI319" s="178" t="str">
        <f>IF(TRIM(upload!$A319)="", "", upload!AI319)</f>
        <v/>
      </c>
      <c r="AJ319" s="178" t="str">
        <f>IF(TRIM(upload!$A319)="", "", upload!AJ319)</f>
        <v/>
      </c>
      <c r="AK319" s="178" t="str">
        <f>IF(TRIM(upload!$A319)="", "", upload!AK319)</f>
        <v/>
      </c>
      <c r="AL319" s="178" t="str">
        <f>IF(TRIM(upload!$A319)="", "", upload!AL319)</f>
        <v/>
      </c>
      <c r="AM319" s="178" t="str">
        <f>IF(TRIM(upload!$A319)="", "", upload!AM319)</f>
        <v/>
      </c>
      <c r="AN319" s="178" t="str">
        <f>IF(TRIM(upload!$A319)="", "", upload!AN319)</f>
        <v/>
      </c>
      <c r="AO319" s="178" t="str">
        <f>IF(TRIM(upload!$A319)="", "", upload!AO319)</f>
        <v/>
      </c>
      <c r="AP319" s="178" t="str">
        <f>IF(TRIM(upload!$A319)="", "", upload!AP319)</f>
        <v/>
      </c>
      <c r="AQ319" s="178" t="str">
        <f>IF(TRIM(upload!$A319)="", "", upload!AQ319)</f>
        <v/>
      </c>
      <c r="AR319" s="178" t="str">
        <f>IF(TRIM(upload!$A319)="", "", upload!AR319)</f>
        <v/>
      </c>
      <c r="AS319" s="178" t="str">
        <f>IF(TRIM(upload!$A319)="", "", upload!AS319)</f>
        <v/>
      </c>
      <c r="AT319" s="178" t="str">
        <f>IF(TRIM(upload!$A319)="", "", upload!AT319)</f>
        <v/>
      </c>
      <c r="AU319" s="178" t="str">
        <f>IF(TRIM(upload!$A319)="", "", upload!AU319)</f>
        <v/>
      </c>
      <c r="AV319" s="178" t="str">
        <f>IF(TRIM(upload!$A319)="", "", upload!AV319)</f>
        <v/>
      </c>
      <c r="AW319" s="178" t="str">
        <f>IF(TRIM(upload!$A319)="", "", upload!AW319)</f>
        <v/>
      </c>
      <c r="AX319" s="178" t="str">
        <f>IF(TRIM(upload!$A319)="", "", upload!AX319)</f>
        <v/>
      </c>
      <c r="AY319" s="178" t="str">
        <f>IF(TRIM(upload!$A319)="", "", upload!AY319)</f>
        <v/>
      </c>
      <c r="AZ319" s="178" t="str">
        <f>IF(TRIM(upload!$A319)="", "", upload!AZ319)</f>
        <v/>
      </c>
      <c r="BA319" s="178" t="str">
        <f>IF(TRIM(upload!$A319)="", "", upload!BA319)</f>
        <v/>
      </c>
      <c r="BB319" s="178" t="str">
        <f>IF(TRIM(upload!$A319)="", "", upload!BB319)</f>
        <v/>
      </c>
      <c r="BC319" s="178" t="str">
        <f>IF(TRIM(upload!$A319)="", "", upload!BC319)</f>
        <v/>
      </c>
      <c r="BD319" s="178" t="str">
        <f>IF(TRIM(upload!$A319)="", "", upload!BD319)</f>
        <v/>
      </c>
      <c r="BE319" s="178" t="str">
        <f>IF(TRIM(upload!$A319)="", "", upload!BE319)</f>
        <v/>
      </c>
      <c r="BF319" s="178" t="str">
        <f>IF(TRIM(upload!$A319)="", "", upload!BF319)</f>
        <v/>
      </c>
      <c r="BG319" s="178" t="str">
        <f>IF(TRIM(upload!$A319)="", "", upload!BG319)</f>
        <v/>
      </c>
      <c r="BH319" s="178" t="str">
        <f>IF(TRIM(upload!$A319)="", "", upload!BH319)</f>
        <v/>
      </c>
      <c r="BI319" s="178" t="str">
        <f>IF(TRIM(upload!$A319)="", "", upload!BI319)</f>
        <v/>
      </c>
      <c r="BJ319" s="178" t="str">
        <f>IF(TRIM(upload!$A319)="", "", upload!BJ319)</f>
        <v/>
      </c>
      <c r="BK319" s="178" t="str">
        <f>IF(TRIM(upload!$A319)="", "", upload!BK319)</f>
        <v/>
      </c>
      <c r="BL319" s="178" t="str">
        <f>IF(TRIM(upload!$A319)="", "", upload!BL319)</f>
        <v/>
      </c>
      <c r="BM319" s="178" t="str">
        <f>IF(TRIM(upload!$A319)="", "", upload!BM319)</f>
        <v/>
      </c>
      <c r="BN319" s="178" t="str">
        <f>IF(TRIM(upload!$A319)="", "", upload!BN319)</f>
        <v/>
      </c>
      <c r="BO319" s="178" t="str">
        <f>IF(TRIM(upload!$A319)="", "", upload!BO319)</f>
        <v/>
      </c>
      <c r="BP319" s="178" t="str">
        <f>IF(TRIM(upload!$A319)="", "", upload!BP319)</f>
        <v/>
      </c>
      <c r="BQ319" s="84"/>
      <c r="BR319" s="84">
        <f>IF(upload!$A319&lt;&gt;"", upload!BR319, "")</f>
        <v>0</v>
      </c>
    </row>
    <row r="320" spans="1:70">
      <c r="A320" s="188" t="str">
        <f>IF(upload!$A320&lt;&gt;"", upload!A320, "")</f>
        <v xml:space="preserve">      </v>
      </c>
      <c r="B320" s="178" t="str">
        <f>IF(TRIM(upload!$A320)="", "", upload!B320)</f>
        <v/>
      </c>
      <c r="C320" s="178" t="str">
        <f>IF(TRIM(upload!$A320)="", "", upload!C320)</f>
        <v/>
      </c>
      <c r="D320" s="178" t="str">
        <f>IF(TRIM(upload!$A320)="", "", upload!D320)</f>
        <v/>
      </c>
      <c r="E320" s="178" t="str">
        <f>IF(TRIM(upload!$A320)="", "", upload!E320)</f>
        <v/>
      </c>
      <c r="F320" s="178" t="str">
        <f>IF(TRIM(upload!$A320)="", "", upload!F320)</f>
        <v/>
      </c>
      <c r="G320" s="178" t="str">
        <f>IF(TRIM(upload!$A320)="", "", upload!G320)</f>
        <v/>
      </c>
      <c r="H320" s="178" t="str">
        <f>IF(TRIM(upload!$A320)="", "", upload!H320)</f>
        <v/>
      </c>
      <c r="I320" s="178" t="str">
        <f>IF(TRIM(upload!$A320)="", "", upload!I320)</f>
        <v/>
      </c>
      <c r="J320" s="178" t="str">
        <f>IF(TRIM(upload!$A320)="", "", upload!J320)</f>
        <v/>
      </c>
      <c r="K320" s="178" t="str">
        <f>IF(TRIM(upload!$A320)="", "", upload!K320)</f>
        <v/>
      </c>
      <c r="L320" s="178" t="str">
        <f>IF(TRIM(upload!$A320)="", "", upload!L320)</f>
        <v/>
      </c>
      <c r="M320" s="178" t="str">
        <f>IF(TRIM(upload!$A320)="", "", upload!M320)</f>
        <v/>
      </c>
      <c r="N320" s="178" t="str">
        <f>IF(TRIM(upload!$A320)="", "", upload!N320)</f>
        <v/>
      </c>
      <c r="O320" s="178" t="str">
        <f>IF(TRIM(upload!$A320)="", "", upload!O320)</f>
        <v/>
      </c>
      <c r="P320" s="178" t="str">
        <f>IF(TRIM(upload!$A320)="", "", upload!P320)</f>
        <v/>
      </c>
      <c r="Q320" s="178" t="str">
        <f>IF(TRIM(upload!$A320)="", "", upload!Q320)</f>
        <v/>
      </c>
      <c r="R320" s="178" t="str">
        <f>IF(TRIM(upload!$A320)="", "", upload!R320)</f>
        <v/>
      </c>
      <c r="S320" s="178" t="str">
        <f>IF(TRIM(upload!$A320)="", "", upload!S320)</f>
        <v/>
      </c>
      <c r="T320" s="178" t="str">
        <f>IF(TRIM(upload!$A320)="", "", upload!T320)</f>
        <v/>
      </c>
      <c r="U320" s="178" t="str">
        <f>IF(TRIM(upload!$A320)="", "", upload!U320)</f>
        <v/>
      </c>
      <c r="V320" s="178" t="str">
        <f>IF(TRIM(upload!$A320)="", "", upload!V320)</f>
        <v/>
      </c>
      <c r="W320" s="178" t="str">
        <f>IF(TRIM(upload!$A320)="", "", upload!W320)</f>
        <v/>
      </c>
      <c r="X320" s="178" t="str">
        <f>IF(TRIM(upload!$A320)="", "", upload!X320)</f>
        <v/>
      </c>
      <c r="Y320" s="178" t="str">
        <f>IF(TRIM(upload!$A320)="", "", upload!Y320)</f>
        <v/>
      </c>
      <c r="Z320" s="178" t="str">
        <f>IF(TRIM(upload!$A320)="", "", upload!Z320)</f>
        <v/>
      </c>
      <c r="AA320" s="178" t="str">
        <f>IF(TRIM(upload!$A320)="", "", upload!AA320)</f>
        <v/>
      </c>
      <c r="AB320" s="178" t="str">
        <f>IF(TRIM(upload!$A320)="", "", upload!AB320)</f>
        <v/>
      </c>
      <c r="AC320" s="178" t="str">
        <f>IF(TRIM(upload!$A320)="", "", upload!AC320)</f>
        <v/>
      </c>
      <c r="AD320" s="178" t="str">
        <f>IF(TRIM(upload!$A320)="", "", upload!AD320)</f>
        <v/>
      </c>
      <c r="AE320" s="178" t="str">
        <f>IF(TRIM(upload!$A320)="", "", upload!AE320)</f>
        <v/>
      </c>
      <c r="AF320" s="178" t="str">
        <f>IF(TRIM(upload!$A320)="", "", upload!AF320)</f>
        <v/>
      </c>
      <c r="AG320" s="178" t="str">
        <f>IF(TRIM(upload!$A320)="", "", upload!AG320)</f>
        <v/>
      </c>
      <c r="AH320" s="178" t="str">
        <f>IF(TRIM(upload!$A320)="", "", upload!AH320)</f>
        <v/>
      </c>
      <c r="AI320" s="178" t="str">
        <f>IF(TRIM(upload!$A320)="", "", upload!AI320)</f>
        <v/>
      </c>
      <c r="AJ320" s="178" t="str">
        <f>IF(TRIM(upload!$A320)="", "", upload!AJ320)</f>
        <v/>
      </c>
      <c r="AK320" s="178" t="str">
        <f>IF(TRIM(upload!$A320)="", "", upload!AK320)</f>
        <v/>
      </c>
      <c r="AL320" s="178" t="str">
        <f>IF(TRIM(upload!$A320)="", "", upload!AL320)</f>
        <v/>
      </c>
      <c r="AM320" s="178" t="str">
        <f>IF(TRIM(upload!$A320)="", "", upload!AM320)</f>
        <v/>
      </c>
      <c r="AN320" s="178" t="str">
        <f>IF(TRIM(upload!$A320)="", "", upload!AN320)</f>
        <v/>
      </c>
      <c r="AO320" s="178" t="str">
        <f>IF(TRIM(upload!$A320)="", "", upload!AO320)</f>
        <v/>
      </c>
      <c r="AP320" s="178" t="str">
        <f>IF(TRIM(upload!$A320)="", "", upload!AP320)</f>
        <v/>
      </c>
      <c r="AQ320" s="178" t="str">
        <f>IF(TRIM(upload!$A320)="", "", upload!AQ320)</f>
        <v/>
      </c>
      <c r="AR320" s="178" t="str">
        <f>IF(TRIM(upload!$A320)="", "", upload!AR320)</f>
        <v/>
      </c>
      <c r="AS320" s="178" t="str">
        <f>IF(TRIM(upload!$A320)="", "", upload!AS320)</f>
        <v/>
      </c>
      <c r="AT320" s="178" t="str">
        <f>IF(TRIM(upload!$A320)="", "", upload!AT320)</f>
        <v/>
      </c>
      <c r="AU320" s="178" t="str">
        <f>IF(TRIM(upload!$A320)="", "", upload!AU320)</f>
        <v/>
      </c>
      <c r="AV320" s="178" t="str">
        <f>IF(TRIM(upload!$A320)="", "", upload!AV320)</f>
        <v/>
      </c>
      <c r="AW320" s="178" t="str">
        <f>IF(TRIM(upload!$A320)="", "", upload!AW320)</f>
        <v/>
      </c>
      <c r="AX320" s="178" t="str">
        <f>IF(TRIM(upload!$A320)="", "", upload!AX320)</f>
        <v/>
      </c>
      <c r="AY320" s="178" t="str">
        <f>IF(TRIM(upload!$A320)="", "", upload!AY320)</f>
        <v/>
      </c>
      <c r="AZ320" s="178" t="str">
        <f>IF(TRIM(upload!$A320)="", "", upload!AZ320)</f>
        <v/>
      </c>
      <c r="BA320" s="178" t="str">
        <f>IF(TRIM(upload!$A320)="", "", upload!BA320)</f>
        <v/>
      </c>
      <c r="BB320" s="178" t="str">
        <f>IF(TRIM(upload!$A320)="", "", upload!BB320)</f>
        <v/>
      </c>
      <c r="BC320" s="178" t="str">
        <f>IF(TRIM(upload!$A320)="", "", upload!BC320)</f>
        <v/>
      </c>
      <c r="BD320" s="178" t="str">
        <f>IF(TRIM(upload!$A320)="", "", upload!BD320)</f>
        <v/>
      </c>
      <c r="BE320" s="178" t="str">
        <f>IF(TRIM(upload!$A320)="", "", upload!BE320)</f>
        <v/>
      </c>
      <c r="BF320" s="178" t="str">
        <f>IF(TRIM(upload!$A320)="", "", upload!BF320)</f>
        <v/>
      </c>
      <c r="BG320" s="178" t="str">
        <f>IF(TRIM(upload!$A320)="", "", upload!BG320)</f>
        <v/>
      </c>
      <c r="BH320" s="178" t="str">
        <f>IF(TRIM(upload!$A320)="", "", upload!BH320)</f>
        <v/>
      </c>
      <c r="BI320" s="178" t="str">
        <f>IF(TRIM(upload!$A320)="", "", upload!BI320)</f>
        <v/>
      </c>
      <c r="BJ320" s="178" t="str">
        <f>IF(TRIM(upload!$A320)="", "", upload!BJ320)</f>
        <v/>
      </c>
      <c r="BK320" s="178" t="str">
        <f>IF(TRIM(upload!$A320)="", "", upload!BK320)</f>
        <v/>
      </c>
      <c r="BL320" s="178" t="str">
        <f>IF(TRIM(upload!$A320)="", "", upload!BL320)</f>
        <v/>
      </c>
      <c r="BM320" s="178" t="str">
        <f>IF(TRIM(upload!$A320)="", "", upload!BM320)</f>
        <v/>
      </c>
      <c r="BN320" s="178" t="str">
        <f>IF(TRIM(upload!$A320)="", "", upload!BN320)</f>
        <v/>
      </c>
      <c r="BO320" s="178" t="str">
        <f>IF(TRIM(upload!$A320)="", "", upload!BO320)</f>
        <v/>
      </c>
      <c r="BP320" s="178" t="str">
        <f>IF(TRIM(upload!$A320)="", "", upload!BP320)</f>
        <v/>
      </c>
      <c r="BQ320" s="84"/>
      <c r="BR320" s="84">
        <f>IF(upload!$A320&lt;&gt;"", upload!BR320, "")</f>
        <v>0</v>
      </c>
    </row>
    <row r="321" spans="1:70">
      <c r="A321" s="188" t="str">
        <f>IF(upload!$A321&lt;&gt;"", upload!A321, "")</f>
        <v xml:space="preserve">      </v>
      </c>
      <c r="B321" s="178" t="str">
        <f>IF(TRIM(upload!$A321)="", "", upload!B321)</f>
        <v/>
      </c>
      <c r="C321" s="178" t="str">
        <f>IF(TRIM(upload!$A321)="", "", upload!C321)</f>
        <v/>
      </c>
      <c r="D321" s="178" t="str">
        <f>IF(TRIM(upload!$A321)="", "", upload!D321)</f>
        <v/>
      </c>
      <c r="E321" s="178" t="str">
        <f>IF(TRIM(upload!$A321)="", "", upload!E321)</f>
        <v/>
      </c>
      <c r="F321" s="178" t="str">
        <f>IF(TRIM(upload!$A321)="", "", upload!F321)</f>
        <v/>
      </c>
      <c r="G321" s="178" t="str">
        <f>IF(TRIM(upload!$A321)="", "", upload!G321)</f>
        <v/>
      </c>
      <c r="H321" s="178" t="str">
        <f>IF(TRIM(upload!$A321)="", "", upload!H321)</f>
        <v/>
      </c>
      <c r="I321" s="178" t="str">
        <f>IF(TRIM(upload!$A321)="", "", upload!I321)</f>
        <v/>
      </c>
      <c r="J321" s="178" t="str">
        <f>IF(TRIM(upload!$A321)="", "", upload!J321)</f>
        <v/>
      </c>
      <c r="K321" s="178" t="str">
        <f>IF(TRIM(upload!$A321)="", "", upload!K321)</f>
        <v/>
      </c>
      <c r="L321" s="178" t="str">
        <f>IF(TRIM(upload!$A321)="", "", upload!L321)</f>
        <v/>
      </c>
      <c r="M321" s="178" t="str">
        <f>IF(TRIM(upload!$A321)="", "", upload!M321)</f>
        <v/>
      </c>
      <c r="N321" s="178" t="str">
        <f>IF(TRIM(upload!$A321)="", "", upload!N321)</f>
        <v/>
      </c>
      <c r="O321" s="178" t="str">
        <f>IF(TRIM(upload!$A321)="", "", upload!O321)</f>
        <v/>
      </c>
      <c r="P321" s="178" t="str">
        <f>IF(TRIM(upload!$A321)="", "", upload!P321)</f>
        <v/>
      </c>
      <c r="Q321" s="178" t="str">
        <f>IF(TRIM(upload!$A321)="", "", upload!Q321)</f>
        <v/>
      </c>
      <c r="R321" s="178" t="str">
        <f>IF(TRIM(upload!$A321)="", "", upload!R321)</f>
        <v/>
      </c>
      <c r="S321" s="178" t="str">
        <f>IF(TRIM(upload!$A321)="", "", upload!S321)</f>
        <v/>
      </c>
      <c r="T321" s="178" t="str">
        <f>IF(TRIM(upload!$A321)="", "", upload!T321)</f>
        <v/>
      </c>
      <c r="U321" s="178" t="str">
        <f>IF(TRIM(upload!$A321)="", "", upload!U321)</f>
        <v/>
      </c>
      <c r="V321" s="178" t="str">
        <f>IF(TRIM(upload!$A321)="", "", upload!V321)</f>
        <v/>
      </c>
      <c r="W321" s="178" t="str">
        <f>IF(TRIM(upload!$A321)="", "", upload!W321)</f>
        <v/>
      </c>
      <c r="X321" s="178" t="str">
        <f>IF(TRIM(upload!$A321)="", "", upload!X321)</f>
        <v/>
      </c>
      <c r="Y321" s="178" t="str">
        <f>IF(TRIM(upload!$A321)="", "", upload!Y321)</f>
        <v/>
      </c>
      <c r="Z321" s="178" t="str">
        <f>IF(TRIM(upload!$A321)="", "", upload!Z321)</f>
        <v/>
      </c>
      <c r="AA321" s="178" t="str">
        <f>IF(TRIM(upload!$A321)="", "", upload!AA321)</f>
        <v/>
      </c>
      <c r="AB321" s="178" t="str">
        <f>IF(TRIM(upload!$A321)="", "", upload!AB321)</f>
        <v/>
      </c>
      <c r="AC321" s="178" t="str">
        <f>IF(TRIM(upload!$A321)="", "", upload!AC321)</f>
        <v/>
      </c>
      <c r="AD321" s="178" t="str">
        <f>IF(TRIM(upload!$A321)="", "", upload!AD321)</f>
        <v/>
      </c>
      <c r="AE321" s="178" t="str">
        <f>IF(TRIM(upload!$A321)="", "", upload!AE321)</f>
        <v/>
      </c>
      <c r="AF321" s="178" t="str">
        <f>IF(TRIM(upload!$A321)="", "", upload!AF321)</f>
        <v/>
      </c>
      <c r="AG321" s="178" t="str">
        <f>IF(TRIM(upload!$A321)="", "", upload!AG321)</f>
        <v/>
      </c>
      <c r="AH321" s="178" t="str">
        <f>IF(TRIM(upload!$A321)="", "", upload!AH321)</f>
        <v/>
      </c>
      <c r="AI321" s="178" t="str">
        <f>IF(TRIM(upload!$A321)="", "", upload!AI321)</f>
        <v/>
      </c>
      <c r="AJ321" s="178" t="str">
        <f>IF(TRIM(upload!$A321)="", "", upload!AJ321)</f>
        <v/>
      </c>
      <c r="AK321" s="178" t="str">
        <f>IF(TRIM(upload!$A321)="", "", upload!AK321)</f>
        <v/>
      </c>
      <c r="AL321" s="178" t="str">
        <f>IF(TRIM(upload!$A321)="", "", upload!AL321)</f>
        <v/>
      </c>
      <c r="AM321" s="178" t="str">
        <f>IF(TRIM(upload!$A321)="", "", upload!AM321)</f>
        <v/>
      </c>
      <c r="AN321" s="178" t="str">
        <f>IF(TRIM(upload!$A321)="", "", upload!AN321)</f>
        <v/>
      </c>
      <c r="AO321" s="178" t="str">
        <f>IF(TRIM(upload!$A321)="", "", upload!AO321)</f>
        <v/>
      </c>
      <c r="AP321" s="178" t="str">
        <f>IF(TRIM(upload!$A321)="", "", upload!AP321)</f>
        <v/>
      </c>
      <c r="AQ321" s="178" t="str">
        <f>IF(TRIM(upload!$A321)="", "", upload!AQ321)</f>
        <v/>
      </c>
      <c r="AR321" s="178" t="str">
        <f>IF(TRIM(upload!$A321)="", "", upload!AR321)</f>
        <v/>
      </c>
      <c r="AS321" s="178" t="str">
        <f>IF(TRIM(upload!$A321)="", "", upload!AS321)</f>
        <v/>
      </c>
      <c r="AT321" s="178" t="str">
        <f>IF(TRIM(upload!$A321)="", "", upload!AT321)</f>
        <v/>
      </c>
      <c r="AU321" s="178" t="str">
        <f>IF(TRIM(upload!$A321)="", "", upload!AU321)</f>
        <v/>
      </c>
      <c r="AV321" s="178" t="str">
        <f>IF(TRIM(upload!$A321)="", "", upload!AV321)</f>
        <v/>
      </c>
      <c r="AW321" s="178" t="str">
        <f>IF(TRIM(upload!$A321)="", "", upload!AW321)</f>
        <v/>
      </c>
      <c r="AX321" s="178" t="str">
        <f>IF(TRIM(upload!$A321)="", "", upload!AX321)</f>
        <v/>
      </c>
      <c r="AY321" s="178" t="str">
        <f>IF(TRIM(upload!$A321)="", "", upload!AY321)</f>
        <v/>
      </c>
      <c r="AZ321" s="178" t="str">
        <f>IF(TRIM(upload!$A321)="", "", upload!AZ321)</f>
        <v/>
      </c>
      <c r="BA321" s="178" t="str">
        <f>IF(TRIM(upload!$A321)="", "", upload!BA321)</f>
        <v/>
      </c>
      <c r="BB321" s="178" t="str">
        <f>IF(TRIM(upload!$A321)="", "", upload!BB321)</f>
        <v/>
      </c>
      <c r="BC321" s="178" t="str">
        <f>IF(TRIM(upload!$A321)="", "", upload!BC321)</f>
        <v/>
      </c>
      <c r="BD321" s="178" t="str">
        <f>IF(TRIM(upload!$A321)="", "", upload!BD321)</f>
        <v/>
      </c>
      <c r="BE321" s="178" t="str">
        <f>IF(TRIM(upload!$A321)="", "", upload!BE321)</f>
        <v/>
      </c>
      <c r="BF321" s="178" t="str">
        <f>IF(TRIM(upload!$A321)="", "", upload!BF321)</f>
        <v/>
      </c>
      <c r="BG321" s="178" t="str">
        <f>IF(TRIM(upload!$A321)="", "", upload!BG321)</f>
        <v/>
      </c>
      <c r="BH321" s="178" t="str">
        <f>IF(TRIM(upload!$A321)="", "", upload!BH321)</f>
        <v/>
      </c>
      <c r="BI321" s="178" t="str">
        <f>IF(TRIM(upload!$A321)="", "", upload!BI321)</f>
        <v/>
      </c>
      <c r="BJ321" s="178" t="str">
        <f>IF(TRIM(upload!$A321)="", "", upload!BJ321)</f>
        <v/>
      </c>
      <c r="BK321" s="178" t="str">
        <f>IF(TRIM(upload!$A321)="", "", upload!BK321)</f>
        <v/>
      </c>
      <c r="BL321" s="178" t="str">
        <f>IF(TRIM(upload!$A321)="", "", upload!BL321)</f>
        <v/>
      </c>
      <c r="BM321" s="178" t="str">
        <f>IF(TRIM(upload!$A321)="", "", upload!BM321)</f>
        <v/>
      </c>
      <c r="BN321" s="178" t="str">
        <f>IF(TRIM(upload!$A321)="", "", upload!BN321)</f>
        <v/>
      </c>
      <c r="BO321" s="178" t="str">
        <f>IF(TRIM(upload!$A321)="", "", upload!BO321)</f>
        <v/>
      </c>
      <c r="BP321" s="178" t="str">
        <f>IF(TRIM(upload!$A321)="", "", upload!BP321)</f>
        <v/>
      </c>
      <c r="BQ321" s="84"/>
      <c r="BR321" s="84">
        <f>IF(upload!$A321&lt;&gt;"", upload!BR321, "")</f>
        <v>0</v>
      </c>
    </row>
    <row r="322" spans="1:70">
      <c r="A322" s="188" t="str">
        <f>IF(upload!$A322&lt;&gt;"", upload!A322, "")</f>
        <v xml:space="preserve">      </v>
      </c>
      <c r="B322" s="178" t="str">
        <f>IF(TRIM(upload!$A322)="", "", upload!B322)</f>
        <v/>
      </c>
      <c r="C322" s="178" t="str">
        <f>IF(TRIM(upload!$A322)="", "", upload!C322)</f>
        <v/>
      </c>
      <c r="D322" s="178" t="str">
        <f>IF(TRIM(upload!$A322)="", "", upload!D322)</f>
        <v/>
      </c>
      <c r="E322" s="178" t="str">
        <f>IF(TRIM(upload!$A322)="", "", upload!E322)</f>
        <v/>
      </c>
      <c r="F322" s="178" t="str">
        <f>IF(TRIM(upload!$A322)="", "", upload!F322)</f>
        <v/>
      </c>
      <c r="G322" s="178" t="str">
        <f>IF(TRIM(upload!$A322)="", "", upload!G322)</f>
        <v/>
      </c>
      <c r="H322" s="178" t="str">
        <f>IF(TRIM(upload!$A322)="", "", upload!H322)</f>
        <v/>
      </c>
      <c r="I322" s="178" t="str">
        <f>IF(TRIM(upload!$A322)="", "", upload!I322)</f>
        <v/>
      </c>
      <c r="J322" s="178" t="str">
        <f>IF(TRIM(upload!$A322)="", "", upload!J322)</f>
        <v/>
      </c>
      <c r="K322" s="178" t="str">
        <f>IF(TRIM(upload!$A322)="", "", upload!K322)</f>
        <v/>
      </c>
      <c r="L322" s="178" t="str">
        <f>IF(TRIM(upload!$A322)="", "", upload!L322)</f>
        <v/>
      </c>
      <c r="M322" s="178" t="str">
        <f>IF(TRIM(upload!$A322)="", "", upload!M322)</f>
        <v/>
      </c>
      <c r="N322" s="178" t="str">
        <f>IF(TRIM(upload!$A322)="", "", upload!N322)</f>
        <v/>
      </c>
      <c r="O322" s="178" t="str">
        <f>IF(TRIM(upload!$A322)="", "", upload!O322)</f>
        <v/>
      </c>
      <c r="P322" s="178" t="str">
        <f>IF(TRIM(upload!$A322)="", "", upload!P322)</f>
        <v/>
      </c>
      <c r="Q322" s="178" t="str">
        <f>IF(TRIM(upload!$A322)="", "", upload!Q322)</f>
        <v/>
      </c>
      <c r="R322" s="178" t="str">
        <f>IF(TRIM(upload!$A322)="", "", upload!R322)</f>
        <v/>
      </c>
      <c r="S322" s="178" t="str">
        <f>IF(TRIM(upload!$A322)="", "", upload!S322)</f>
        <v/>
      </c>
      <c r="T322" s="178" t="str">
        <f>IF(TRIM(upload!$A322)="", "", upload!T322)</f>
        <v/>
      </c>
      <c r="U322" s="178" t="str">
        <f>IF(TRIM(upload!$A322)="", "", upload!U322)</f>
        <v/>
      </c>
      <c r="V322" s="178" t="str">
        <f>IF(TRIM(upload!$A322)="", "", upload!V322)</f>
        <v/>
      </c>
      <c r="W322" s="178" t="str">
        <f>IF(TRIM(upload!$A322)="", "", upload!W322)</f>
        <v/>
      </c>
      <c r="X322" s="178" t="str">
        <f>IF(TRIM(upload!$A322)="", "", upload!X322)</f>
        <v/>
      </c>
      <c r="Y322" s="178" t="str">
        <f>IF(TRIM(upload!$A322)="", "", upload!Y322)</f>
        <v/>
      </c>
      <c r="Z322" s="178" t="str">
        <f>IF(TRIM(upload!$A322)="", "", upload!Z322)</f>
        <v/>
      </c>
      <c r="AA322" s="178" t="str">
        <f>IF(TRIM(upload!$A322)="", "", upload!AA322)</f>
        <v/>
      </c>
      <c r="AB322" s="178" t="str">
        <f>IF(TRIM(upload!$A322)="", "", upload!AB322)</f>
        <v/>
      </c>
      <c r="AC322" s="178" t="str">
        <f>IF(TRIM(upload!$A322)="", "", upload!AC322)</f>
        <v/>
      </c>
      <c r="AD322" s="178" t="str">
        <f>IF(TRIM(upload!$A322)="", "", upload!AD322)</f>
        <v/>
      </c>
      <c r="AE322" s="178" t="str">
        <f>IF(TRIM(upload!$A322)="", "", upload!AE322)</f>
        <v/>
      </c>
      <c r="AF322" s="178" t="str">
        <f>IF(TRIM(upload!$A322)="", "", upload!AF322)</f>
        <v/>
      </c>
      <c r="AG322" s="178" t="str">
        <f>IF(TRIM(upload!$A322)="", "", upload!AG322)</f>
        <v/>
      </c>
      <c r="AH322" s="178" t="str">
        <f>IF(TRIM(upload!$A322)="", "", upload!AH322)</f>
        <v/>
      </c>
      <c r="AI322" s="178" t="str">
        <f>IF(TRIM(upload!$A322)="", "", upload!AI322)</f>
        <v/>
      </c>
      <c r="AJ322" s="178" t="str">
        <f>IF(TRIM(upload!$A322)="", "", upload!AJ322)</f>
        <v/>
      </c>
      <c r="AK322" s="178" t="str">
        <f>IF(TRIM(upload!$A322)="", "", upload!AK322)</f>
        <v/>
      </c>
      <c r="AL322" s="178" t="str">
        <f>IF(TRIM(upload!$A322)="", "", upload!AL322)</f>
        <v/>
      </c>
      <c r="AM322" s="178" t="str">
        <f>IF(TRIM(upload!$A322)="", "", upload!AM322)</f>
        <v/>
      </c>
      <c r="AN322" s="178" t="str">
        <f>IF(TRIM(upload!$A322)="", "", upload!AN322)</f>
        <v/>
      </c>
      <c r="AO322" s="178" t="str">
        <f>IF(TRIM(upload!$A322)="", "", upload!AO322)</f>
        <v/>
      </c>
      <c r="AP322" s="178" t="str">
        <f>IF(TRIM(upload!$A322)="", "", upload!AP322)</f>
        <v/>
      </c>
      <c r="AQ322" s="178" t="str">
        <f>IF(TRIM(upload!$A322)="", "", upload!AQ322)</f>
        <v/>
      </c>
      <c r="AR322" s="178" t="str">
        <f>IF(TRIM(upload!$A322)="", "", upload!AR322)</f>
        <v/>
      </c>
      <c r="AS322" s="178" t="str">
        <f>IF(TRIM(upload!$A322)="", "", upload!AS322)</f>
        <v/>
      </c>
      <c r="AT322" s="178" t="str">
        <f>IF(TRIM(upload!$A322)="", "", upload!AT322)</f>
        <v/>
      </c>
      <c r="AU322" s="178" t="str">
        <f>IF(TRIM(upload!$A322)="", "", upload!AU322)</f>
        <v/>
      </c>
      <c r="AV322" s="178" t="str">
        <f>IF(TRIM(upload!$A322)="", "", upload!AV322)</f>
        <v/>
      </c>
      <c r="AW322" s="178" t="str">
        <f>IF(TRIM(upload!$A322)="", "", upload!AW322)</f>
        <v/>
      </c>
      <c r="AX322" s="178" t="str">
        <f>IF(TRIM(upload!$A322)="", "", upload!AX322)</f>
        <v/>
      </c>
      <c r="AY322" s="178" t="str">
        <f>IF(TRIM(upload!$A322)="", "", upload!AY322)</f>
        <v/>
      </c>
      <c r="AZ322" s="178" t="str">
        <f>IF(TRIM(upload!$A322)="", "", upload!AZ322)</f>
        <v/>
      </c>
      <c r="BA322" s="178" t="str">
        <f>IF(TRIM(upload!$A322)="", "", upload!BA322)</f>
        <v/>
      </c>
      <c r="BB322" s="178" t="str">
        <f>IF(TRIM(upload!$A322)="", "", upload!BB322)</f>
        <v/>
      </c>
      <c r="BC322" s="178" t="str">
        <f>IF(TRIM(upload!$A322)="", "", upload!BC322)</f>
        <v/>
      </c>
      <c r="BD322" s="178" t="str">
        <f>IF(TRIM(upload!$A322)="", "", upload!BD322)</f>
        <v/>
      </c>
      <c r="BE322" s="178" t="str">
        <f>IF(TRIM(upload!$A322)="", "", upload!BE322)</f>
        <v/>
      </c>
      <c r="BF322" s="178" t="str">
        <f>IF(TRIM(upload!$A322)="", "", upload!BF322)</f>
        <v/>
      </c>
      <c r="BG322" s="178" t="str">
        <f>IF(TRIM(upload!$A322)="", "", upload!BG322)</f>
        <v/>
      </c>
      <c r="BH322" s="178" t="str">
        <f>IF(TRIM(upload!$A322)="", "", upload!BH322)</f>
        <v/>
      </c>
      <c r="BI322" s="178" t="str">
        <f>IF(TRIM(upload!$A322)="", "", upload!BI322)</f>
        <v/>
      </c>
      <c r="BJ322" s="178" t="str">
        <f>IF(TRIM(upload!$A322)="", "", upload!BJ322)</f>
        <v/>
      </c>
      <c r="BK322" s="178" t="str">
        <f>IF(TRIM(upload!$A322)="", "", upload!BK322)</f>
        <v/>
      </c>
      <c r="BL322" s="178" t="str">
        <f>IF(TRIM(upload!$A322)="", "", upload!BL322)</f>
        <v/>
      </c>
      <c r="BM322" s="178" t="str">
        <f>IF(TRIM(upload!$A322)="", "", upload!BM322)</f>
        <v/>
      </c>
      <c r="BN322" s="178" t="str">
        <f>IF(TRIM(upload!$A322)="", "", upload!BN322)</f>
        <v/>
      </c>
      <c r="BO322" s="178" t="str">
        <f>IF(TRIM(upload!$A322)="", "", upload!BO322)</f>
        <v/>
      </c>
      <c r="BP322" s="178" t="str">
        <f>IF(TRIM(upload!$A322)="", "", upload!BP322)</f>
        <v/>
      </c>
      <c r="BQ322" s="84"/>
      <c r="BR322" s="84">
        <f>IF(upload!$A322&lt;&gt;"", upload!BR322, "")</f>
        <v>0</v>
      </c>
    </row>
    <row r="323" spans="1:70">
      <c r="A323" s="188" t="str">
        <f>IF(upload!$A323&lt;&gt;"", upload!A323, "")</f>
        <v xml:space="preserve">      </v>
      </c>
      <c r="B323" s="178" t="str">
        <f>IF(TRIM(upload!$A323)="", "", upload!B323)</f>
        <v/>
      </c>
      <c r="C323" s="178" t="str">
        <f>IF(TRIM(upload!$A323)="", "", upload!C323)</f>
        <v/>
      </c>
      <c r="D323" s="178" t="str">
        <f>IF(TRIM(upload!$A323)="", "", upload!D323)</f>
        <v/>
      </c>
      <c r="E323" s="178" t="str">
        <f>IF(TRIM(upload!$A323)="", "", upload!E323)</f>
        <v/>
      </c>
      <c r="F323" s="178" t="str">
        <f>IF(TRIM(upload!$A323)="", "", upload!F323)</f>
        <v/>
      </c>
      <c r="G323" s="178" t="str">
        <f>IF(TRIM(upload!$A323)="", "", upload!G323)</f>
        <v/>
      </c>
      <c r="H323" s="178" t="str">
        <f>IF(TRIM(upload!$A323)="", "", upload!H323)</f>
        <v/>
      </c>
      <c r="I323" s="178" t="str">
        <f>IF(TRIM(upload!$A323)="", "", upload!I323)</f>
        <v/>
      </c>
      <c r="J323" s="178" t="str">
        <f>IF(TRIM(upload!$A323)="", "", upload!J323)</f>
        <v/>
      </c>
      <c r="K323" s="178" t="str">
        <f>IF(TRIM(upload!$A323)="", "", upload!K323)</f>
        <v/>
      </c>
      <c r="L323" s="178" t="str">
        <f>IF(TRIM(upload!$A323)="", "", upload!L323)</f>
        <v/>
      </c>
      <c r="M323" s="178" t="str">
        <f>IF(TRIM(upload!$A323)="", "", upload!M323)</f>
        <v/>
      </c>
      <c r="N323" s="178" t="str">
        <f>IF(TRIM(upload!$A323)="", "", upload!N323)</f>
        <v/>
      </c>
      <c r="O323" s="178" t="str">
        <f>IF(TRIM(upload!$A323)="", "", upload!O323)</f>
        <v/>
      </c>
      <c r="P323" s="178" t="str">
        <f>IF(TRIM(upload!$A323)="", "", upload!P323)</f>
        <v/>
      </c>
      <c r="Q323" s="178" t="str">
        <f>IF(TRIM(upload!$A323)="", "", upload!Q323)</f>
        <v/>
      </c>
      <c r="R323" s="178" t="str">
        <f>IF(TRIM(upload!$A323)="", "", upload!R323)</f>
        <v/>
      </c>
      <c r="S323" s="178" t="str">
        <f>IF(TRIM(upload!$A323)="", "", upload!S323)</f>
        <v/>
      </c>
      <c r="T323" s="178" t="str">
        <f>IF(TRIM(upload!$A323)="", "", upload!T323)</f>
        <v/>
      </c>
      <c r="U323" s="178" t="str">
        <f>IF(TRIM(upload!$A323)="", "", upload!U323)</f>
        <v/>
      </c>
      <c r="V323" s="178" t="str">
        <f>IF(TRIM(upload!$A323)="", "", upload!V323)</f>
        <v/>
      </c>
      <c r="W323" s="178" t="str">
        <f>IF(TRIM(upload!$A323)="", "", upload!W323)</f>
        <v/>
      </c>
      <c r="X323" s="178" t="str">
        <f>IF(TRIM(upload!$A323)="", "", upload!X323)</f>
        <v/>
      </c>
      <c r="Y323" s="178" t="str">
        <f>IF(TRIM(upload!$A323)="", "", upload!Y323)</f>
        <v/>
      </c>
      <c r="Z323" s="178" t="str">
        <f>IF(TRIM(upload!$A323)="", "", upload!Z323)</f>
        <v/>
      </c>
      <c r="AA323" s="178" t="str">
        <f>IF(TRIM(upload!$A323)="", "", upload!AA323)</f>
        <v/>
      </c>
      <c r="AB323" s="178" t="str">
        <f>IF(TRIM(upload!$A323)="", "", upload!AB323)</f>
        <v/>
      </c>
      <c r="AC323" s="178" t="str">
        <f>IF(TRIM(upload!$A323)="", "", upload!AC323)</f>
        <v/>
      </c>
      <c r="AD323" s="178" t="str">
        <f>IF(TRIM(upload!$A323)="", "", upload!AD323)</f>
        <v/>
      </c>
      <c r="AE323" s="178" t="str">
        <f>IF(TRIM(upload!$A323)="", "", upload!AE323)</f>
        <v/>
      </c>
      <c r="AF323" s="178" t="str">
        <f>IF(TRIM(upload!$A323)="", "", upload!AF323)</f>
        <v/>
      </c>
      <c r="AG323" s="178" t="str">
        <f>IF(TRIM(upload!$A323)="", "", upload!AG323)</f>
        <v/>
      </c>
      <c r="AH323" s="178" t="str">
        <f>IF(TRIM(upload!$A323)="", "", upload!AH323)</f>
        <v/>
      </c>
      <c r="AI323" s="178" t="str">
        <f>IF(TRIM(upload!$A323)="", "", upload!AI323)</f>
        <v/>
      </c>
      <c r="AJ323" s="178" t="str">
        <f>IF(TRIM(upload!$A323)="", "", upload!AJ323)</f>
        <v/>
      </c>
      <c r="AK323" s="178" t="str">
        <f>IF(TRIM(upload!$A323)="", "", upload!AK323)</f>
        <v/>
      </c>
      <c r="AL323" s="178" t="str">
        <f>IF(TRIM(upload!$A323)="", "", upload!AL323)</f>
        <v/>
      </c>
      <c r="AM323" s="178" t="str">
        <f>IF(TRIM(upload!$A323)="", "", upload!AM323)</f>
        <v/>
      </c>
      <c r="AN323" s="178" t="str">
        <f>IF(TRIM(upload!$A323)="", "", upload!AN323)</f>
        <v/>
      </c>
      <c r="AO323" s="178" t="str">
        <f>IF(TRIM(upload!$A323)="", "", upload!AO323)</f>
        <v/>
      </c>
      <c r="AP323" s="178" t="str">
        <f>IF(TRIM(upload!$A323)="", "", upload!AP323)</f>
        <v/>
      </c>
      <c r="AQ323" s="178" t="str">
        <f>IF(TRIM(upload!$A323)="", "", upload!AQ323)</f>
        <v/>
      </c>
      <c r="AR323" s="178" t="str">
        <f>IF(TRIM(upload!$A323)="", "", upload!AR323)</f>
        <v/>
      </c>
      <c r="AS323" s="178" t="str">
        <f>IF(TRIM(upload!$A323)="", "", upload!AS323)</f>
        <v/>
      </c>
      <c r="AT323" s="178" t="str">
        <f>IF(TRIM(upload!$A323)="", "", upload!AT323)</f>
        <v/>
      </c>
      <c r="AU323" s="178" t="str">
        <f>IF(TRIM(upload!$A323)="", "", upload!AU323)</f>
        <v/>
      </c>
      <c r="AV323" s="178" t="str">
        <f>IF(TRIM(upload!$A323)="", "", upload!AV323)</f>
        <v/>
      </c>
      <c r="AW323" s="178" t="str">
        <f>IF(TRIM(upload!$A323)="", "", upload!AW323)</f>
        <v/>
      </c>
      <c r="AX323" s="178" t="str">
        <f>IF(TRIM(upload!$A323)="", "", upload!AX323)</f>
        <v/>
      </c>
      <c r="AY323" s="178" t="str">
        <f>IF(TRIM(upload!$A323)="", "", upload!AY323)</f>
        <v/>
      </c>
      <c r="AZ323" s="178" t="str">
        <f>IF(TRIM(upload!$A323)="", "", upload!AZ323)</f>
        <v/>
      </c>
      <c r="BA323" s="178" t="str">
        <f>IF(TRIM(upload!$A323)="", "", upload!BA323)</f>
        <v/>
      </c>
      <c r="BB323" s="178" t="str">
        <f>IF(TRIM(upload!$A323)="", "", upload!BB323)</f>
        <v/>
      </c>
      <c r="BC323" s="178" t="str">
        <f>IF(TRIM(upload!$A323)="", "", upload!BC323)</f>
        <v/>
      </c>
      <c r="BD323" s="178" t="str">
        <f>IF(TRIM(upload!$A323)="", "", upload!BD323)</f>
        <v/>
      </c>
      <c r="BE323" s="178" t="str">
        <f>IF(TRIM(upload!$A323)="", "", upload!BE323)</f>
        <v/>
      </c>
      <c r="BF323" s="178" t="str">
        <f>IF(TRIM(upload!$A323)="", "", upload!BF323)</f>
        <v/>
      </c>
      <c r="BG323" s="178" t="str">
        <f>IF(TRIM(upload!$A323)="", "", upload!BG323)</f>
        <v/>
      </c>
      <c r="BH323" s="178" t="str">
        <f>IF(TRIM(upload!$A323)="", "", upload!BH323)</f>
        <v/>
      </c>
      <c r="BI323" s="178" t="str">
        <f>IF(TRIM(upload!$A323)="", "", upload!BI323)</f>
        <v/>
      </c>
      <c r="BJ323" s="178" t="str">
        <f>IF(TRIM(upload!$A323)="", "", upload!BJ323)</f>
        <v/>
      </c>
      <c r="BK323" s="178" t="str">
        <f>IF(TRIM(upload!$A323)="", "", upload!BK323)</f>
        <v/>
      </c>
      <c r="BL323" s="178" t="str">
        <f>IF(TRIM(upload!$A323)="", "", upload!BL323)</f>
        <v/>
      </c>
      <c r="BM323" s="178" t="str">
        <f>IF(TRIM(upload!$A323)="", "", upload!BM323)</f>
        <v/>
      </c>
      <c r="BN323" s="178" t="str">
        <f>IF(TRIM(upload!$A323)="", "", upload!BN323)</f>
        <v/>
      </c>
      <c r="BO323" s="178" t="str">
        <f>IF(TRIM(upload!$A323)="", "", upload!BO323)</f>
        <v/>
      </c>
      <c r="BP323" s="178" t="str">
        <f>IF(TRIM(upload!$A323)="", "", upload!BP323)</f>
        <v/>
      </c>
      <c r="BQ323" s="84"/>
      <c r="BR323" s="84">
        <f>IF(upload!$A323&lt;&gt;"", upload!BR323, "")</f>
        <v>0</v>
      </c>
    </row>
    <row r="324" spans="1:70">
      <c r="A324" s="188" t="str">
        <f>IF(upload!$A324&lt;&gt;"", upload!A324, "")</f>
        <v xml:space="preserve">      </v>
      </c>
      <c r="B324" s="178" t="str">
        <f>IF(TRIM(upload!$A324)="", "", upload!B324)</f>
        <v/>
      </c>
      <c r="C324" s="178" t="str">
        <f>IF(TRIM(upload!$A324)="", "", upload!C324)</f>
        <v/>
      </c>
      <c r="D324" s="178" t="str">
        <f>IF(TRIM(upload!$A324)="", "", upload!D324)</f>
        <v/>
      </c>
      <c r="E324" s="178" t="str">
        <f>IF(TRIM(upload!$A324)="", "", upload!E324)</f>
        <v/>
      </c>
      <c r="F324" s="178" t="str">
        <f>IF(TRIM(upload!$A324)="", "", upload!F324)</f>
        <v/>
      </c>
      <c r="G324" s="178" t="str">
        <f>IF(TRIM(upload!$A324)="", "", upload!G324)</f>
        <v/>
      </c>
      <c r="H324" s="178" t="str">
        <f>IF(TRIM(upload!$A324)="", "", upload!H324)</f>
        <v/>
      </c>
      <c r="I324" s="178" t="str">
        <f>IF(TRIM(upload!$A324)="", "", upload!I324)</f>
        <v/>
      </c>
      <c r="J324" s="178" t="str">
        <f>IF(TRIM(upload!$A324)="", "", upload!J324)</f>
        <v/>
      </c>
      <c r="K324" s="178" t="str">
        <f>IF(TRIM(upload!$A324)="", "", upload!K324)</f>
        <v/>
      </c>
      <c r="L324" s="178" t="str">
        <f>IF(TRIM(upload!$A324)="", "", upload!L324)</f>
        <v/>
      </c>
      <c r="M324" s="178" t="str">
        <f>IF(TRIM(upload!$A324)="", "", upload!M324)</f>
        <v/>
      </c>
      <c r="N324" s="178" t="str">
        <f>IF(TRIM(upload!$A324)="", "", upload!N324)</f>
        <v/>
      </c>
      <c r="O324" s="178" t="str">
        <f>IF(TRIM(upload!$A324)="", "", upload!O324)</f>
        <v/>
      </c>
      <c r="P324" s="178" t="str">
        <f>IF(TRIM(upload!$A324)="", "", upload!P324)</f>
        <v/>
      </c>
      <c r="Q324" s="178" t="str">
        <f>IF(TRIM(upload!$A324)="", "", upload!Q324)</f>
        <v/>
      </c>
      <c r="R324" s="178" t="str">
        <f>IF(TRIM(upload!$A324)="", "", upload!R324)</f>
        <v/>
      </c>
      <c r="S324" s="178" t="str">
        <f>IF(TRIM(upload!$A324)="", "", upload!S324)</f>
        <v/>
      </c>
      <c r="T324" s="178" t="str">
        <f>IF(TRIM(upload!$A324)="", "", upload!T324)</f>
        <v/>
      </c>
      <c r="U324" s="178" t="str">
        <f>IF(TRIM(upload!$A324)="", "", upload!U324)</f>
        <v/>
      </c>
      <c r="V324" s="178" t="str">
        <f>IF(TRIM(upload!$A324)="", "", upload!V324)</f>
        <v/>
      </c>
      <c r="W324" s="178" t="str">
        <f>IF(TRIM(upload!$A324)="", "", upload!W324)</f>
        <v/>
      </c>
      <c r="X324" s="178" t="str">
        <f>IF(TRIM(upload!$A324)="", "", upload!X324)</f>
        <v/>
      </c>
      <c r="Y324" s="178" t="str">
        <f>IF(TRIM(upload!$A324)="", "", upload!Y324)</f>
        <v/>
      </c>
      <c r="Z324" s="178" t="str">
        <f>IF(TRIM(upload!$A324)="", "", upload!Z324)</f>
        <v/>
      </c>
      <c r="AA324" s="178" t="str">
        <f>IF(TRIM(upload!$A324)="", "", upload!AA324)</f>
        <v/>
      </c>
      <c r="AB324" s="178" t="str">
        <f>IF(TRIM(upload!$A324)="", "", upload!AB324)</f>
        <v/>
      </c>
      <c r="AC324" s="178" t="str">
        <f>IF(TRIM(upload!$A324)="", "", upload!AC324)</f>
        <v/>
      </c>
      <c r="AD324" s="178" t="str">
        <f>IF(TRIM(upload!$A324)="", "", upload!AD324)</f>
        <v/>
      </c>
      <c r="AE324" s="178" t="str">
        <f>IF(TRIM(upload!$A324)="", "", upload!AE324)</f>
        <v/>
      </c>
      <c r="AF324" s="178" t="str">
        <f>IF(TRIM(upload!$A324)="", "", upload!AF324)</f>
        <v/>
      </c>
      <c r="AG324" s="178" t="str">
        <f>IF(TRIM(upload!$A324)="", "", upload!AG324)</f>
        <v/>
      </c>
      <c r="AH324" s="178" t="str">
        <f>IF(TRIM(upload!$A324)="", "", upload!AH324)</f>
        <v/>
      </c>
      <c r="AI324" s="178" t="str">
        <f>IF(TRIM(upload!$A324)="", "", upload!AI324)</f>
        <v/>
      </c>
      <c r="AJ324" s="178" t="str">
        <f>IF(TRIM(upload!$A324)="", "", upload!AJ324)</f>
        <v/>
      </c>
      <c r="AK324" s="178" t="str">
        <f>IF(TRIM(upload!$A324)="", "", upload!AK324)</f>
        <v/>
      </c>
      <c r="AL324" s="178" t="str">
        <f>IF(TRIM(upload!$A324)="", "", upload!AL324)</f>
        <v/>
      </c>
      <c r="AM324" s="178" t="str">
        <f>IF(TRIM(upload!$A324)="", "", upload!AM324)</f>
        <v/>
      </c>
      <c r="AN324" s="178" t="str">
        <f>IF(TRIM(upload!$A324)="", "", upload!AN324)</f>
        <v/>
      </c>
      <c r="AO324" s="178" t="str">
        <f>IF(TRIM(upload!$A324)="", "", upload!AO324)</f>
        <v/>
      </c>
      <c r="AP324" s="178" t="str">
        <f>IF(TRIM(upload!$A324)="", "", upload!AP324)</f>
        <v/>
      </c>
      <c r="AQ324" s="178" t="str">
        <f>IF(TRIM(upload!$A324)="", "", upload!AQ324)</f>
        <v/>
      </c>
      <c r="AR324" s="178" t="str">
        <f>IF(TRIM(upload!$A324)="", "", upload!AR324)</f>
        <v/>
      </c>
      <c r="AS324" s="178" t="str">
        <f>IF(TRIM(upload!$A324)="", "", upload!AS324)</f>
        <v/>
      </c>
      <c r="AT324" s="178" t="str">
        <f>IF(TRIM(upload!$A324)="", "", upload!AT324)</f>
        <v/>
      </c>
      <c r="AU324" s="178" t="str">
        <f>IF(TRIM(upload!$A324)="", "", upload!AU324)</f>
        <v/>
      </c>
      <c r="AV324" s="178" t="str">
        <f>IF(TRIM(upload!$A324)="", "", upload!AV324)</f>
        <v/>
      </c>
      <c r="AW324" s="178" t="str">
        <f>IF(TRIM(upload!$A324)="", "", upload!AW324)</f>
        <v/>
      </c>
      <c r="AX324" s="178" t="str">
        <f>IF(TRIM(upload!$A324)="", "", upload!AX324)</f>
        <v/>
      </c>
      <c r="AY324" s="178" t="str">
        <f>IF(TRIM(upload!$A324)="", "", upload!AY324)</f>
        <v/>
      </c>
      <c r="AZ324" s="178" t="str">
        <f>IF(TRIM(upload!$A324)="", "", upload!AZ324)</f>
        <v/>
      </c>
      <c r="BA324" s="178" t="str">
        <f>IF(TRIM(upload!$A324)="", "", upload!BA324)</f>
        <v/>
      </c>
      <c r="BB324" s="178" t="str">
        <f>IF(TRIM(upload!$A324)="", "", upload!BB324)</f>
        <v/>
      </c>
      <c r="BC324" s="178" t="str">
        <f>IF(TRIM(upload!$A324)="", "", upload!BC324)</f>
        <v/>
      </c>
      <c r="BD324" s="178" t="str">
        <f>IF(TRIM(upload!$A324)="", "", upload!BD324)</f>
        <v/>
      </c>
      <c r="BE324" s="178" t="str">
        <f>IF(TRIM(upload!$A324)="", "", upload!BE324)</f>
        <v/>
      </c>
      <c r="BF324" s="178" t="str">
        <f>IF(TRIM(upload!$A324)="", "", upload!BF324)</f>
        <v/>
      </c>
      <c r="BG324" s="178" t="str">
        <f>IF(TRIM(upload!$A324)="", "", upload!BG324)</f>
        <v/>
      </c>
      <c r="BH324" s="178" t="str">
        <f>IF(TRIM(upload!$A324)="", "", upload!BH324)</f>
        <v/>
      </c>
      <c r="BI324" s="178" t="str">
        <f>IF(TRIM(upload!$A324)="", "", upload!BI324)</f>
        <v/>
      </c>
      <c r="BJ324" s="178" t="str">
        <f>IF(TRIM(upload!$A324)="", "", upload!BJ324)</f>
        <v/>
      </c>
      <c r="BK324" s="178" t="str">
        <f>IF(TRIM(upload!$A324)="", "", upload!BK324)</f>
        <v/>
      </c>
      <c r="BL324" s="178" t="str">
        <f>IF(TRIM(upload!$A324)="", "", upload!BL324)</f>
        <v/>
      </c>
      <c r="BM324" s="178" t="str">
        <f>IF(TRIM(upload!$A324)="", "", upload!BM324)</f>
        <v/>
      </c>
      <c r="BN324" s="178" t="str">
        <f>IF(TRIM(upload!$A324)="", "", upload!BN324)</f>
        <v/>
      </c>
      <c r="BO324" s="178" t="str">
        <f>IF(TRIM(upload!$A324)="", "", upload!BO324)</f>
        <v/>
      </c>
      <c r="BP324" s="178" t="str">
        <f>IF(TRIM(upload!$A324)="", "", upload!BP324)</f>
        <v/>
      </c>
      <c r="BQ324" s="84"/>
      <c r="BR324" s="84">
        <f>IF(upload!$A324&lt;&gt;"", upload!BR324, "")</f>
        <v>0</v>
      </c>
    </row>
    <row r="325" spans="1:70">
      <c r="A325" s="188" t="str">
        <f>IF(upload!$A325&lt;&gt;"", upload!A325, "")</f>
        <v xml:space="preserve">      </v>
      </c>
      <c r="B325" s="178" t="str">
        <f>IF(TRIM(upload!$A325)="", "", upload!B325)</f>
        <v/>
      </c>
      <c r="C325" s="178" t="str">
        <f>IF(TRIM(upload!$A325)="", "", upload!C325)</f>
        <v/>
      </c>
      <c r="D325" s="178" t="str">
        <f>IF(TRIM(upload!$A325)="", "", upload!D325)</f>
        <v/>
      </c>
      <c r="E325" s="178" t="str">
        <f>IF(TRIM(upload!$A325)="", "", upload!E325)</f>
        <v/>
      </c>
      <c r="F325" s="178" t="str">
        <f>IF(TRIM(upload!$A325)="", "", upload!F325)</f>
        <v/>
      </c>
      <c r="G325" s="178" t="str">
        <f>IF(TRIM(upload!$A325)="", "", upload!G325)</f>
        <v/>
      </c>
      <c r="H325" s="178" t="str">
        <f>IF(TRIM(upload!$A325)="", "", upload!H325)</f>
        <v/>
      </c>
      <c r="I325" s="178" t="str">
        <f>IF(TRIM(upload!$A325)="", "", upload!I325)</f>
        <v/>
      </c>
      <c r="J325" s="178" t="str">
        <f>IF(TRIM(upload!$A325)="", "", upload!J325)</f>
        <v/>
      </c>
      <c r="K325" s="178" t="str">
        <f>IF(TRIM(upload!$A325)="", "", upload!K325)</f>
        <v/>
      </c>
      <c r="L325" s="178" t="str">
        <f>IF(TRIM(upload!$A325)="", "", upload!L325)</f>
        <v/>
      </c>
      <c r="M325" s="178" t="str">
        <f>IF(TRIM(upload!$A325)="", "", upload!M325)</f>
        <v/>
      </c>
      <c r="N325" s="178" t="str">
        <f>IF(TRIM(upload!$A325)="", "", upload!N325)</f>
        <v/>
      </c>
      <c r="O325" s="178" t="str">
        <f>IF(TRIM(upload!$A325)="", "", upload!O325)</f>
        <v/>
      </c>
      <c r="P325" s="178" t="str">
        <f>IF(TRIM(upload!$A325)="", "", upload!P325)</f>
        <v/>
      </c>
      <c r="Q325" s="178" t="str">
        <f>IF(TRIM(upload!$A325)="", "", upload!Q325)</f>
        <v/>
      </c>
      <c r="R325" s="178" t="str">
        <f>IF(TRIM(upload!$A325)="", "", upload!R325)</f>
        <v/>
      </c>
      <c r="S325" s="178" t="str">
        <f>IF(TRIM(upload!$A325)="", "", upload!S325)</f>
        <v/>
      </c>
      <c r="T325" s="178" t="str">
        <f>IF(TRIM(upload!$A325)="", "", upload!T325)</f>
        <v/>
      </c>
      <c r="U325" s="178" t="str">
        <f>IF(TRIM(upload!$A325)="", "", upload!U325)</f>
        <v/>
      </c>
      <c r="V325" s="178" t="str">
        <f>IF(TRIM(upload!$A325)="", "", upload!V325)</f>
        <v/>
      </c>
      <c r="W325" s="178" t="str">
        <f>IF(TRIM(upload!$A325)="", "", upload!W325)</f>
        <v/>
      </c>
      <c r="X325" s="178" t="str">
        <f>IF(TRIM(upload!$A325)="", "", upload!X325)</f>
        <v/>
      </c>
      <c r="Y325" s="178" t="str">
        <f>IF(TRIM(upload!$A325)="", "", upload!Y325)</f>
        <v/>
      </c>
      <c r="Z325" s="178" t="str">
        <f>IF(TRIM(upload!$A325)="", "", upload!Z325)</f>
        <v/>
      </c>
      <c r="AA325" s="178" t="str">
        <f>IF(TRIM(upload!$A325)="", "", upload!AA325)</f>
        <v/>
      </c>
      <c r="AB325" s="178" t="str">
        <f>IF(TRIM(upload!$A325)="", "", upload!AB325)</f>
        <v/>
      </c>
      <c r="AC325" s="178" t="str">
        <f>IF(TRIM(upload!$A325)="", "", upload!AC325)</f>
        <v/>
      </c>
      <c r="AD325" s="178" t="str">
        <f>IF(TRIM(upload!$A325)="", "", upload!AD325)</f>
        <v/>
      </c>
      <c r="AE325" s="178" t="str">
        <f>IF(TRIM(upload!$A325)="", "", upload!AE325)</f>
        <v/>
      </c>
      <c r="AF325" s="178" t="str">
        <f>IF(TRIM(upload!$A325)="", "", upload!AF325)</f>
        <v/>
      </c>
      <c r="AG325" s="178" t="str">
        <f>IF(TRIM(upload!$A325)="", "", upload!AG325)</f>
        <v/>
      </c>
      <c r="AH325" s="178" t="str">
        <f>IF(TRIM(upload!$A325)="", "", upload!AH325)</f>
        <v/>
      </c>
      <c r="AI325" s="178" t="str">
        <f>IF(TRIM(upload!$A325)="", "", upload!AI325)</f>
        <v/>
      </c>
      <c r="AJ325" s="178" t="str">
        <f>IF(TRIM(upload!$A325)="", "", upload!AJ325)</f>
        <v/>
      </c>
      <c r="AK325" s="178" t="str">
        <f>IF(TRIM(upload!$A325)="", "", upload!AK325)</f>
        <v/>
      </c>
      <c r="AL325" s="178" t="str">
        <f>IF(TRIM(upload!$A325)="", "", upload!AL325)</f>
        <v/>
      </c>
      <c r="AM325" s="178" t="str">
        <f>IF(TRIM(upload!$A325)="", "", upload!AM325)</f>
        <v/>
      </c>
      <c r="AN325" s="178" t="str">
        <f>IF(TRIM(upload!$A325)="", "", upload!AN325)</f>
        <v/>
      </c>
      <c r="AO325" s="178" t="str">
        <f>IF(TRIM(upload!$A325)="", "", upload!AO325)</f>
        <v/>
      </c>
      <c r="AP325" s="178" t="str">
        <f>IF(TRIM(upload!$A325)="", "", upload!AP325)</f>
        <v/>
      </c>
      <c r="AQ325" s="178" t="str">
        <f>IF(TRIM(upload!$A325)="", "", upload!AQ325)</f>
        <v/>
      </c>
      <c r="AR325" s="178" t="str">
        <f>IF(TRIM(upload!$A325)="", "", upload!AR325)</f>
        <v/>
      </c>
      <c r="AS325" s="178" t="str">
        <f>IF(TRIM(upload!$A325)="", "", upload!AS325)</f>
        <v/>
      </c>
      <c r="AT325" s="178" t="str">
        <f>IF(TRIM(upload!$A325)="", "", upload!AT325)</f>
        <v/>
      </c>
      <c r="AU325" s="178" t="str">
        <f>IF(TRIM(upload!$A325)="", "", upload!AU325)</f>
        <v/>
      </c>
      <c r="AV325" s="178" t="str">
        <f>IF(TRIM(upload!$A325)="", "", upload!AV325)</f>
        <v/>
      </c>
      <c r="AW325" s="178" t="str">
        <f>IF(TRIM(upload!$A325)="", "", upload!AW325)</f>
        <v/>
      </c>
      <c r="AX325" s="178" t="str">
        <f>IF(TRIM(upload!$A325)="", "", upload!AX325)</f>
        <v/>
      </c>
      <c r="AY325" s="178" t="str">
        <f>IF(TRIM(upload!$A325)="", "", upload!AY325)</f>
        <v/>
      </c>
      <c r="AZ325" s="178" t="str">
        <f>IF(TRIM(upload!$A325)="", "", upload!AZ325)</f>
        <v/>
      </c>
      <c r="BA325" s="178" t="str">
        <f>IF(TRIM(upload!$A325)="", "", upload!BA325)</f>
        <v/>
      </c>
      <c r="BB325" s="178" t="str">
        <f>IF(TRIM(upload!$A325)="", "", upload!BB325)</f>
        <v/>
      </c>
      <c r="BC325" s="178" t="str">
        <f>IF(TRIM(upload!$A325)="", "", upload!BC325)</f>
        <v/>
      </c>
      <c r="BD325" s="178" t="str">
        <f>IF(TRIM(upload!$A325)="", "", upload!BD325)</f>
        <v/>
      </c>
      <c r="BE325" s="178" t="str">
        <f>IF(TRIM(upload!$A325)="", "", upload!BE325)</f>
        <v/>
      </c>
      <c r="BF325" s="178" t="str">
        <f>IF(TRIM(upload!$A325)="", "", upload!BF325)</f>
        <v/>
      </c>
      <c r="BG325" s="178" t="str">
        <f>IF(TRIM(upload!$A325)="", "", upload!BG325)</f>
        <v/>
      </c>
      <c r="BH325" s="178" t="str">
        <f>IF(TRIM(upload!$A325)="", "", upload!BH325)</f>
        <v/>
      </c>
      <c r="BI325" s="178" t="str">
        <f>IF(TRIM(upload!$A325)="", "", upload!BI325)</f>
        <v/>
      </c>
      <c r="BJ325" s="178" t="str">
        <f>IF(TRIM(upload!$A325)="", "", upload!BJ325)</f>
        <v/>
      </c>
      <c r="BK325" s="178" t="str">
        <f>IF(TRIM(upload!$A325)="", "", upload!BK325)</f>
        <v/>
      </c>
      <c r="BL325" s="178" t="str">
        <f>IF(TRIM(upload!$A325)="", "", upload!BL325)</f>
        <v/>
      </c>
      <c r="BM325" s="178" t="str">
        <f>IF(TRIM(upload!$A325)="", "", upload!BM325)</f>
        <v/>
      </c>
      <c r="BN325" s="178" t="str">
        <f>IF(TRIM(upload!$A325)="", "", upload!BN325)</f>
        <v/>
      </c>
      <c r="BO325" s="178" t="str">
        <f>IF(TRIM(upload!$A325)="", "", upload!BO325)</f>
        <v/>
      </c>
      <c r="BP325" s="178" t="str">
        <f>IF(TRIM(upload!$A325)="", "", upload!BP325)</f>
        <v/>
      </c>
      <c r="BQ325" s="84"/>
      <c r="BR325" s="84">
        <f>IF(upload!$A325&lt;&gt;"", upload!BR325, "")</f>
        <v>0</v>
      </c>
    </row>
    <row r="326" spans="1:70">
      <c r="A326" s="188" t="str">
        <f>IF(upload!$A326&lt;&gt;"", upload!A326, "")</f>
        <v xml:space="preserve">      </v>
      </c>
      <c r="B326" s="178" t="str">
        <f>IF(TRIM(upload!$A326)="", "", upload!B326)</f>
        <v/>
      </c>
      <c r="C326" s="178" t="str">
        <f>IF(TRIM(upload!$A326)="", "", upload!C326)</f>
        <v/>
      </c>
      <c r="D326" s="178" t="str">
        <f>IF(TRIM(upload!$A326)="", "", upload!D326)</f>
        <v/>
      </c>
      <c r="E326" s="178" t="str">
        <f>IF(TRIM(upload!$A326)="", "", upload!E326)</f>
        <v/>
      </c>
      <c r="F326" s="178" t="str">
        <f>IF(TRIM(upload!$A326)="", "", upload!F326)</f>
        <v/>
      </c>
      <c r="G326" s="178" t="str">
        <f>IF(TRIM(upload!$A326)="", "", upload!G326)</f>
        <v/>
      </c>
      <c r="H326" s="178" t="str">
        <f>IF(TRIM(upload!$A326)="", "", upload!H326)</f>
        <v/>
      </c>
      <c r="I326" s="178" t="str">
        <f>IF(TRIM(upload!$A326)="", "", upload!I326)</f>
        <v/>
      </c>
      <c r="J326" s="178" t="str">
        <f>IF(TRIM(upload!$A326)="", "", upload!J326)</f>
        <v/>
      </c>
      <c r="K326" s="178" t="str">
        <f>IF(TRIM(upload!$A326)="", "", upload!K326)</f>
        <v/>
      </c>
      <c r="L326" s="178" t="str">
        <f>IF(TRIM(upload!$A326)="", "", upload!L326)</f>
        <v/>
      </c>
      <c r="M326" s="178" t="str">
        <f>IF(TRIM(upload!$A326)="", "", upload!M326)</f>
        <v/>
      </c>
      <c r="N326" s="178" t="str">
        <f>IF(TRIM(upload!$A326)="", "", upload!N326)</f>
        <v/>
      </c>
      <c r="O326" s="178" t="str">
        <f>IF(TRIM(upload!$A326)="", "", upload!O326)</f>
        <v/>
      </c>
      <c r="P326" s="178" t="str">
        <f>IF(TRIM(upload!$A326)="", "", upload!P326)</f>
        <v/>
      </c>
      <c r="Q326" s="178" t="str">
        <f>IF(TRIM(upload!$A326)="", "", upload!Q326)</f>
        <v/>
      </c>
      <c r="R326" s="178" t="str">
        <f>IF(TRIM(upload!$A326)="", "", upload!R326)</f>
        <v/>
      </c>
      <c r="S326" s="178" t="str">
        <f>IF(TRIM(upload!$A326)="", "", upload!S326)</f>
        <v/>
      </c>
      <c r="T326" s="178" t="str">
        <f>IF(TRIM(upload!$A326)="", "", upload!T326)</f>
        <v/>
      </c>
      <c r="U326" s="178" t="str">
        <f>IF(TRIM(upload!$A326)="", "", upload!U326)</f>
        <v/>
      </c>
      <c r="V326" s="178" t="str">
        <f>IF(TRIM(upload!$A326)="", "", upload!V326)</f>
        <v/>
      </c>
      <c r="W326" s="178" t="str">
        <f>IF(TRIM(upload!$A326)="", "", upload!W326)</f>
        <v/>
      </c>
      <c r="X326" s="178" t="str">
        <f>IF(TRIM(upload!$A326)="", "", upload!X326)</f>
        <v/>
      </c>
      <c r="Y326" s="178" t="str">
        <f>IF(TRIM(upload!$A326)="", "", upload!Y326)</f>
        <v/>
      </c>
      <c r="Z326" s="178" t="str">
        <f>IF(TRIM(upload!$A326)="", "", upload!Z326)</f>
        <v/>
      </c>
      <c r="AA326" s="178" t="str">
        <f>IF(TRIM(upload!$A326)="", "", upload!AA326)</f>
        <v/>
      </c>
      <c r="AB326" s="178" t="str">
        <f>IF(TRIM(upload!$A326)="", "", upload!AB326)</f>
        <v/>
      </c>
      <c r="AC326" s="178" t="str">
        <f>IF(TRIM(upload!$A326)="", "", upload!AC326)</f>
        <v/>
      </c>
      <c r="AD326" s="178" t="str">
        <f>IF(TRIM(upload!$A326)="", "", upload!AD326)</f>
        <v/>
      </c>
      <c r="AE326" s="178" t="str">
        <f>IF(TRIM(upload!$A326)="", "", upload!AE326)</f>
        <v/>
      </c>
      <c r="AF326" s="178" t="str">
        <f>IF(TRIM(upload!$A326)="", "", upload!AF326)</f>
        <v/>
      </c>
      <c r="AG326" s="178" t="str">
        <f>IF(TRIM(upload!$A326)="", "", upload!AG326)</f>
        <v/>
      </c>
      <c r="AH326" s="178" t="str">
        <f>IF(TRIM(upload!$A326)="", "", upload!AH326)</f>
        <v/>
      </c>
      <c r="AI326" s="178" t="str">
        <f>IF(TRIM(upload!$A326)="", "", upload!AI326)</f>
        <v/>
      </c>
      <c r="AJ326" s="178" t="str">
        <f>IF(TRIM(upload!$A326)="", "", upload!AJ326)</f>
        <v/>
      </c>
      <c r="AK326" s="178" t="str">
        <f>IF(TRIM(upload!$A326)="", "", upload!AK326)</f>
        <v/>
      </c>
      <c r="AL326" s="178" t="str">
        <f>IF(TRIM(upload!$A326)="", "", upload!AL326)</f>
        <v/>
      </c>
      <c r="AM326" s="178" t="str">
        <f>IF(TRIM(upload!$A326)="", "", upload!AM326)</f>
        <v/>
      </c>
      <c r="AN326" s="178" t="str">
        <f>IF(TRIM(upload!$A326)="", "", upload!AN326)</f>
        <v/>
      </c>
      <c r="AO326" s="178" t="str">
        <f>IF(TRIM(upload!$A326)="", "", upload!AO326)</f>
        <v/>
      </c>
      <c r="AP326" s="178" t="str">
        <f>IF(TRIM(upload!$A326)="", "", upload!AP326)</f>
        <v/>
      </c>
      <c r="AQ326" s="178" t="str">
        <f>IF(TRIM(upload!$A326)="", "", upload!AQ326)</f>
        <v/>
      </c>
      <c r="AR326" s="178" t="str">
        <f>IF(TRIM(upload!$A326)="", "", upload!AR326)</f>
        <v/>
      </c>
      <c r="AS326" s="178" t="str">
        <f>IF(TRIM(upload!$A326)="", "", upload!AS326)</f>
        <v/>
      </c>
      <c r="AT326" s="178" t="str">
        <f>IF(TRIM(upload!$A326)="", "", upload!AT326)</f>
        <v/>
      </c>
      <c r="AU326" s="178" t="str">
        <f>IF(TRIM(upload!$A326)="", "", upload!AU326)</f>
        <v/>
      </c>
      <c r="AV326" s="178" t="str">
        <f>IF(TRIM(upload!$A326)="", "", upload!AV326)</f>
        <v/>
      </c>
      <c r="AW326" s="178" t="str">
        <f>IF(TRIM(upload!$A326)="", "", upload!AW326)</f>
        <v/>
      </c>
      <c r="AX326" s="178" t="str">
        <f>IF(TRIM(upload!$A326)="", "", upload!AX326)</f>
        <v/>
      </c>
      <c r="AY326" s="178" t="str">
        <f>IF(TRIM(upload!$A326)="", "", upload!AY326)</f>
        <v/>
      </c>
      <c r="AZ326" s="178" t="str">
        <f>IF(TRIM(upload!$A326)="", "", upload!AZ326)</f>
        <v/>
      </c>
      <c r="BA326" s="178" t="str">
        <f>IF(TRIM(upload!$A326)="", "", upload!BA326)</f>
        <v/>
      </c>
      <c r="BB326" s="178" t="str">
        <f>IF(TRIM(upload!$A326)="", "", upload!BB326)</f>
        <v/>
      </c>
      <c r="BC326" s="178" t="str">
        <f>IF(TRIM(upload!$A326)="", "", upload!BC326)</f>
        <v/>
      </c>
      <c r="BD326" s="178" t="str">
        <f>IF(TRIM(upload!$A326)="", "", upload!BD326)</f>
        <v/>
      </c>
      <c r="BE326" s="178" t="str">
        <f>IF(TRIM(upload!$A326)="", "", upload!BE326)</f>
        <v/>
      </c>
      <c r="BF326" s="178" t="str">
        <f>IF(TRIM(upload!$A326)="", "", upload!BF326)</f>
        <v/>
      </c>
      <c r="BG326" s="178" t="str">
        <f>IF(TRIM(upload!$A326)="", "", upload!BG326)</f>
        <v/>
      </c>
      <c r="BH326" s="178" t="str">
        <f>IF(TRIM(upload!$A326)="", "", upload!BH326)</f>
        <v/>
      </c>
      <c r="BI326" s="178" t="str">
        <f>IF(TRIM(upload!$A326)="", "", upload!BI326)</f>
        <v/>
      </c>
      <c r="BJ326" s="178" t="str">
        <f>IF(TRIM(upload!$A326)="", "", upload!BJ326)</f>
        <v/>
      </c>
      <c r="BK326" s="178" t="str">
        <f>IF(TRIM(upload!$A326)="", "", upload!BK326)</f>
        <v/>
      </c>
      <c r="BL326" s="178" t="str">
        <f>IF(TRIM(upload!$A326)="", "", upload!BL326)</f>
        <v/>
      </c>
      <c r="BM326" s="178" t="str">
        <f>IF(TRIM(upload!$A326)="", "", upload!BM326)</f>
        <v/>
      </c>
      <c r="BN326" s="178" t="str">
        <f>IF(TRIM(upload!$A326)="", "", upload!BN326)</f>
        <v/>
      </c>
      <c r="BO326" s="178" t="str">
        <f>IF(TRIM(upload!$A326)="", "", upload!BO326)</f>
        <v/>
      </c>
      <c r="BP326" s="178" t="str">
        <f>IF(TRIM(upload!$A326)="", "", upload!BP326)</f>
        <v/>
      </c>
      <c r="BQ326" s="84"/>
      <c r="BR326" s="84">
        <f>IF(upload!$A326&lt;&gt;"", upload!BR326, "")</f>
        <v>0</v>
      </c>
    </row>
    <row r="327" spans="1:70">
      <c r="A327" s="188" t="str">
        <f>IF(upload!$A327&lt;&gt;"", upload!A327, "")</f>
        <v xml:space="preserve">      </v>
      </c>
      <c r="B327" s="178" t="str">
        <f>IF(TRIM(upload!$A327)="", "", upload!B327)</f>
        <v/>
      </c>
      <c r="C327" s="178" t="str">
        <f>IF(TRIM(upload!$A327)="", "", upload!C327)</f>
        <v/>
      </c>
      <c r="D327" s="178" t="str">
        <f>IF(TRIM(upload!$A327)="", "", upload!D327)</f>
        <v/>
      </c>
      <c r="E327" s="178" t="str">
        <f>IF(TRIM(upload!$A327)="", "", upload!E327)</f>
        <v/>
      </c>
      <c r="F327" s="178" t="str">
        <f>IF(TRIM(upload!$A327)="", "", upload!F327)</f>
        <v/>
      </c>
      <c r="G327" s="178" t="str">
        <f>IF(TRIM(upload!$A327)="", "", upload!G327)</f>
        <v/>
      </c>
      <c r="H327" s="178" t="str">
        <f>IF(TRIM(upload!$A327)="", "", upload!H327)</f>
        <v/>
      </c>
      <c r="I327" s="178" t="str">
        <f>IF(TRIM(upload!$A327)="", "", upload!I327)</f>
        <v/>
      </c>
      <c r="J327" s="178" t="str">
        <f>IF(TRIM(upload!$A327)="", "", upload!J327)</f>
        <v/>
      </c>
      <c r="K327" s="178" t="str">
        <f>IF(TRIM(upload!$A327)="", "", upload!K327)</f>
        <v/>
      </c>
      <c r="L327" s="178" t="str">
        <f>IF(TRIM(upload!$A327)="", "", upload!L327)</f>
        <v/>
      </c>
      <c r="M327" s="178" t="str">
        <f>IF(TRIM(upload!$A327)="", "", upload!M327)</f>
        <v/>
      </c>
      <c r="N327" s="178" t="str">
        <f>IF(TRIM(upload!$A327)="", "", upload!N327)</f>
        <v/>
      </c>
      <c r="O327" s="178" t="str">
        <f>IF(TRIM(upload!$A327)="", "", upload!O327)</f>
        <v/>
      </c>
      <c r="P327" s="178" t="str">
        <f>IF(TRIM(upload!$A327)="", "", upload!P327)</f>
        <v/>
      </c>
      <c r="Q327" s="178" t="str">
        <f>IF(TRIM(upload!$A327)="", "", upload!Q327)</f>
        <v/>
      </c>
      <c r="R327" s="178" t="str">
        <f>IF(TRIM(upload!$A327)="", "", upload!R327)</f>
        <v/>
      </c>
      <c r="S327" s="178" t="str">
        <f>IF(TRIM(upload!$A327)="", "", upload!S327)</f>
        <v/>
      </c>
      <c r="T327" s="178" t="str">
        <f>IF(TRIM(upload!$A327)="", "", upload!T327)</f>
        <v/>
      </c>
      <c r="U327" s="178" t="str">
        <f>IF(TRIM(upload!$A327)="", "", upload!U327)</f>
        <v/>
      </c>
      <c r="V327" s="178" t="str">
        <f>IF(TRIM(upload!$A327)="", "", upload!V327)</f>
        <v/>
      </c>
      <c r="W327" s="178" t="str">
        <f>IF(TRIM(upload!$A327)="", "", upload!W327)</f>
        <v/>
      </c>
      <c r="X327" s="178" t="str">
        <f>IF(TRIM(upload!$A327)="", "", upload!X327)</f>
        <v/>
      </c>
      <c r="Y327" s="178" t="str">
        <f>IF(TRIM(upload!$A327)="", "", upload!Y327)</f>
        <v/>
      </c>
      <c r="Z327" s="178" t="str">
        <f>IF(TRIM(upload!$A327)="", "", upload!Z327)</f>
        <v/>
      </c>
      <c r="AA327" s="178" t="str">
        <f>IF(TRIM(upload!$A327)="", "", upload!AA327)</f>
        <v/>
      </c>
      <c r="AB327" s="178" t="str">
        <f>IF(TRIM(upload!$A327)="", "", upload!AB327)</f>
        <v/>
      </c>
      <c r="AC327" s="178" t="str">
        <f>IF(TRIM(upload!$A327)="", "", upload!AC327)</f>
        <v/>
      </c>
      <c r="AD327" s="178" t="str">
        <f>IF(TRIM(upload!$A327)="", "", upload!AD327)</f>
        <v/>
      </c>
      <c r="AE327" s="178" t="str">
        <f>IF(TRIM(upload!$A327)="", "", upload!AE327)</f>
        <v/>
      </c>
      <c r="AF327" s="178" t="str">
        <f>IF(TRIM(upload!$A327)="", "", upload!AF327)</f>
        <v/>
      </c>
      <c r="AG327" s="178" t="str">
        <f>IF(TRIM(upload!$A327)="", "", upload!AG327)</f>
        <v/>
      </c>
      <c r="AH327" s="178" t="str">
        <f>IF(TRIM(upload!$A327)="", "", upload!AH327)</f>
        <v/>
      </c>
      <c r="AI327" s="178" t="str">
        <f>IF(TRIM(upload!$A327)="", "", upload!AI327)</f>
        <v/>
      </c>
      <c r="AJ327" s="178" t="str">
        <f>IF(TRIM(upload!$A327)="", "", upload!AJ327)</f>
        <v/>
      </c>
      <c r="AK327" s="178" t="str">
        <f>IF(TRIM(upload!$A327)="", "", upload!AK327)</f>
        <v/>
      </c>
      <c r="AL327" s="178" t="str">
        <f>IF(TRIM(upload!$A327)="", "", upload!AL327)</f>
        <v/>
      </c>
      <c r="AM327" s="178" t="str">
        <f>IF(TRIM(upload!$A327)="", "", upload!AM327)</f>
        <v/>
      </c>
      <c r="AN327" s="178" t="str">
        <f>IF(TRIM(upload!$A327)="", "", upload!AN327)</f>
        <v/>
      </c>
      <c r="AO327" s="178" t="str">
        <f>IF(TRIM(upload!$A327)="", "", upload!AO327)</f>
        <v/>
      </c>
      <c r="AP327" s="178" t="str">
        <f>IF(TRIM(upload!$A327)="", "", upload!AP327)</f>
        <v/>
      </c>
      <c r="AQ327" s="178" t="str">
        <f>IF(TRIM(upload!$A327)="", "", upload!AQ327)</f>
        <v/>
      </c>
      <c r="AR327" s="178" t="str">
        <f>IF(TRIM(upload!$A327)="", "", upload!AR327)</f>
        <v/>
      </c>
      <c r="AS327" s="178" t="str">
        <f>IF(TRIM(upload!$A327)="", "", upload!AS327)</f>
        <v/>
      </c>
      <c r="AT327" s="178" t="str">
        <f>IF(TRIM(upload!$A327)="", "", upload!AT327)</f>
        <v/>
      </c>
      <c r="AU327" s="178" t="str">
        <f>IF(TRIM(upload!$A327)="", "", upload!AU327)</f>
        <v/>
      </c>
      <c r="AV327" s="178" t="str">
        <f>IF(TRIM(upload!$A327)="", "", upload!AV327)</f>
        <v/>
      </c>
      <c r="AW327" s="178" t="str">
        <f>IF(TRIM(upload!$A327)="", "", upload!AW327)</f>
        <v/>
      </c>
      <c r="AX327" s="178" t="str">
        <f>IF(TRIM(upload!$A327)="", "", upload!AX327)</f>
        <v/>
      </c>
      <c r="AY327" s="178" t="str">
        <f>IF(TRIM(upload!$A327)="", "", upload!AY327)</f>
        <v/>
      </c>
      <c r="AZ327" s="178" t="str">
        <f>IF(TRIM(upload!$A327)="", "", upload!AZ327)</f>
        <v/>
      </c>
      <c r="BA327" s="178" t="str">
        <f>IF(TRIM(upload!$A327)="", "", upload!BA327)</f>
        <v/>
      </c>
      <c r="BB327" s="178" t="str">
        <f>IF(TRIM(upload!$A327)="", "", upload!BB327)</f>
        <v/>
      </c>
      <c r="BC327" s="178" t="str">
        <f>IF(TRIM(upload!$A327)="", "", upload!BC327)</f>
        <v/>
      </c>
      <c r="BD327" s="178" t="str">
        <f>IF(TRIM(upload!$A327)="", "", upload!BD327)</f>
        <v/>
      </c>
      <c r="BE327" s="178" t="str">
        <f>IF(TRIM(upload!$A327)="", "", upload!BE327)</f>
        <v/>
      </c>
      <c r="BF327" s="178" t="str">
        <f>IF(TRIM(upload!$A327)="", "", upload!BF327)</f>
        <v/>
      </c>
      <c r="BG327" s="178" t="str">
        <f>IF(TRIM(upload!$A327)="", "", upload!BG327)</f>
        <v/>
      </c>
      <c r="BH327" s="178" t="str">
        <f>IF(TRIM(upload!$A327)="", "", upload!BH327)</f>
        <v/>
      </c>
      <c r="BI327" s="178" t="str">
        <f>IF(TRIM(upload!$A327)="", "", upload!BI327)</f>
        <v/>
      </c>
      <c r="BJ327" s="178" t="str">
        <f>IF(TRIM(upload!$A327)="", "", upload!BJ327)</f>
        <v/>
      </c>
      <c r="BK327" s="178" t="str">
        <f>IF(TRIM(upload!$A327)="", "", upload!BK327)</f>
        <v/>
      </c>
      <c r="BL327" s="178" t="str">
        <f>IF(TRIM(upload!$A327)="", "", upload!BL327)</f>
        <v/>
      </c>
      <c r="BM327" s="178" t="str">
        <f>IF(TRIM(upload!$A327)="", "", upload!BM327)</f>
        <v/>
      </c>
      <c r="BN327" s="178" t="str">
        <f>IF(TRIM(upload!$A327)="", "", upload!BN327)</f>
        <v/>
      </c>
      <c r="BO327" s="178" t="str">
        <f>IF(TRIM(upload!$A327)="", "", upload!BO327)</f>
        <v/>
      </c>
      <c r="BP327" s="178" t="str">
        <f>IF(TRIM(upload!$A327)="", "", upload!BP327)</f>
        <v/>
      </c>
      <c r="BQ327" s="84"/>
      <c r="BR327" s="84">
        <f>IF(upload!$A327&lt;&gt;"", upload!BR327, "")</f>
        <v>0</v>
      </c>
    </row>
    <row r="328" spans="1:70">
      <c r="A328" s="188" t="str">
        <f>IF(upload!$A328&lt;&gt;"", upload!A328, "")</f>
        <v xml:space="preserve">      </v>
      </c>
      <c r="B328" s="178" t="str">
        <f>IF(TRIM(upload!$A328)="", "", upload!B328)</f>
        <v/>
      </c>
      <c r="C328" s="178" t="str">
        <f>IF(TRIM(upload!$A328)="", "", upload!C328)</f>
        <v/>
      </c>
      <c r="D328" s="178" t="str">
        <f>IF(TRIM(upload!$A328)="", "", upload!D328)</f>
        <v/>
      </c>
      <c r="E328" s="178" t="str">
        <f>IF(TRIM(upload!$A328)="", "", upload!E328)</f>
        <v/>
      </c>
      <c r="F328" s="178" t="str">
        <f>IF(TRIM(upload!$A328)="", "", upload!F328)</f>
        <v/>
      </c>
      <c r="G328" s="178" t="str">
        <f>IF(TRIM(upload!$A328)="", "", upload!G328)</f>
        <v/>
      </c>
      <c r="H328" s="178" t="str">
        <f>IF(TRIM(upload!$A328)="", "", upload!H328)</f>
        <v/>
      </c>
      <c r="I328" s="178" t="str">
        <f>IF(TRIM(upload!$A328)="", "", upload!I328)</f>
        <v/>
      </c>
      <c r="J328" s="178" t="str">
        <f>IF(TRIM(upload!$A328)="", "", upload!J328)</f>
        <v/>
      </c>
      <c r="K328" s="178" t="str">
        <f>IF(TRIM(upload!$A328)="", "", upload!K328)</f>
        <v/>
      </c>
      <c r="L328" s="178" t="str">
        <f>IF(TRIM(upload!$A328)="", "", upload!L328)</f>
        <v/>
      </c>
      <c r="M328" s="178" t="str">
        <f>IF(TRIM(upload!$A328)="", "", upload!M328)</f>
        <v/>
      </c>
      <c r="N328" s="178" t="str">
        <f>IF(TRIM(upload!$A328)="", "", upload!N328)</f>
        <v/>
      </c>
      <c r="O328" s="178" t="str">
        <f>IF(TRIM(upload!$A328)="", "", upload!O328)</f>
        <v/>
      </c>
      <c r="P328" s="178" t="str">
        <f>IF(TRIM(upload!$A328)="", "", upload!P328)</f>
        <v/>
      </c>
      <c r="Q328" s="178" t="str">
        <f>IF(TRIM(upload!$A328)="", "", upload!Q328)</f>
        <v/>
      </c>
      <c r="R328" s="178" t="str">
        <f>IF(TRIM(upload!$A328)="", "", upload!R328)</f>
        <v/>
      </c>
      <c r="S328" s="178" t="str">
        <f>IF(TRIM(upload!$A328)="", "", upload!S328)</f>
        <v/>
      </c>
      <c r="T328" s="178" t="str">
        <f>IF(TRIM(upload!$A328)="", "", upload!T328)</f>
        <v/>
      </c>
      <c r="U328" s="178" t="str">
        <f>IF(TRIM(upload!$A328)="", "", upload!U328)</f>
        <v/>
      </c>
      <c r="V328" s="178" t="str">
        <f>IF(TRIM(upload!$A328)="", "", upload!V328)</f>
        <v/>
      </c>
      <c r="W328" s="178" t="str">
        <f>IF(TRIM(upload!$A328)="", "", upload!W328)</f>
        <v/>
      </c>
      <c r="X328" s="178" t="str">
        <f>IF(TRIM(upload!$A328)="", "", upload!X328)</f>
        <v/>
      </c>
      <c r="Y328" s="178" t="str">
        <f>IF(TRIM(upload!$A328)="", "", upload!Y328)</f>
        <v/>
      </c>
      <c r="Z328" s="178" t="str">
        <f>IF(TRIM(upload!$A328)="", "", upload!Z328)</f>
        <v/>
      </c>
      <c r="AA328" s="178" t="str">
        <f>IF(TRIM(upload!$A328)="", "", upload!AA328)</f>
        <v/>
      </c>
      <c r="AB328" s="178" t="str">
        <f>IF(TRIM(upload!$A328)="", "", upload!AB328)</f>
        <v/>
      </c>
      <c r="AC328" s="178" t="str">
        <f>IF(TRIM(upload!$A328)="", "", upload!AC328)</f>
        <v/>
      </c>
      <c r="AD328" s="178" t="str">
        <f>IF(TRIM(upload!$A328)="", "", upload!AD328)</f>
        <v/>
      </c>
      <c r="AE328" s="178" t="str">
        <f>IF(TRIM(upload!$A328)="", "", upload!AE328)</f>
        <v/>
      </c>
      <c r="AF328" s="178" t="str">
        <f>IF(TRIM(upload!$A328)="", "", upload!AF328)</f>
        <v/>
      </c>
      <c r="AG328" s="178" t="str">
        <f>IF(TRIM(upload!$A328)="", "", upload!AG328)</f>
        <v/>
      </c>
      <c r="AH328" s="178" t="str">
        <f>IF(TRIM(upload!$A328)="", "", upload!AH328)</f>
        <v/>
      </c>
      <c r="AI328" s="178" t="str">
        <f>IF(TRIM(upload!$A328)="", "", upload!AI328)</f>
        <v/>
      </c>
      <c r="AJ328" s="178" t="str">
        <f>IF(TRIM(upload!$A328)="", "", upload!AJ328)</f>
        <v/>
      </c>
      <c r="AK328" s="178" t="str">
        <f>IF(TRIM(upload!$A328)="", "", upload!AK328)</f>
        <v/>
      </c>
      <c r="AL328" s="178" t="str">
        <f>IF(TRIM(upload!$A328)="", "", upload!AL328)</f>
        <v/>
      </c>
      <c r="AM328" s="178" t="str">
        <f>IF(TRIM(upload!$A328)="", "", upload!AM328)</f>
        <v/>
      </c>
      <c r="AN328" s="178" t="str">
        <f>IF(TRIM(upload!$A328)="", "", upload!AN328)</f>
        <v/>
      </c>
      <c r="AO328" s="178" t="str">
        <f>IF(TRIM(upload!$A328)="", "", upload!AO328)</f>
        <v/>
      </c>
      <c r="AP328" s="178" t="str">
        <f>IF(TRIM(upload!$A328)="", "", upload!AP328)</f>
        <v/>
      </c>
      <c r="AQ328" s="178" t="str">
        <f>IF(TRIM(upload!$A328)="", "", upload!AQ328)</f>
        <v/>
      </c>
      <c r="AR328" s="178" t="str">
        <f>IF(TRIM(upload!$A328)="", "", upload!AR328)</f>
        <v/>
      </c>
      <c r="AS328" s="178" t="str">
        <f>IF(TRIM(upload!$A328)="", "", upload!AS328)</f>
        <v/>
      </c>
      <c r="AT328" s="178" t="str">
        <f>IF(TRIM(upload!$A328)="", "", upload!AT328)</f>
        <v/>
      </c>
      <c r="AU328" s="178" t="str">
        <f>IF(TRIM(upload!$A328)="", "", upload!AU328)</f>
        <v/>
      </c>
      <c r="AV328" s="178" t="str">
        <f>IF(TRIM(upload!$A328)="", "", upload!AV328)</f>
        <v/>
      </c>
      <c r="AW328" s="178" t="str">
        <f>IF(TRIM(upload!$A328)="", "", upload!AW328)</f>
        <v/>
      </c>
      <c r="AX328" s="178" t="str">
        <f>IF(TRIM(upload!$A328)="", "", upload!AX328)</f>
        <v/>
      </c>
      <c r="AY328" s="178" t="str">
        <f>IF(TRIM(upload!$A328)="", "", upload!AY328)</f>
        <v/>
      </c>
      <c r="AZ328" s="178" t="str">
        <f>IF(TRIM(upload!$A328)="", "", upload!AZ328)</f>
        <v/>
      </c>
      <c r="BA328" s="178" t="str">
        <f>IF(TRIM(upload!$A328)="", "", upload!BA328)</f>
        <v/>
      </c>
      <c r="BB328" s="178" t="str">
        <f>IF(TRIM(upload!$A328)="", "", upload!BB328)</f>
        <v/>
      </c>
      <c r="BC328" s="178" t="str">
        <f>IF(TRIM(upload!$A328)="", "", upload!BC328)</f>
        <v/>
      </c>
      <c r="BD328" s="178" t="str">
        <f>IF(TRIM(upload!$A328)="", "", upload!BD328)</f>
        <v/>
      </c>
      <c r="BE328" s="178" t="str">
        <f>IF(TRIM(upload!$A328)="", "", upload!BE328)</f>
        <v/>
      </c>
      <c r="BF328" s="178" t="str">
        <f>IF(TRIM(upload!$A328)="", "", upload!BF328)</f>
        <v/>
      </c>
      <c r="BG328" s="178" t="str">
        <f>IF(TRIM(upload!$A328)="", "", upload!BG328)</f>
        <v/>
      </c>
      <c r="BH328" s="178" t="str">
        <f>IF(TRIM(upload!$A328)="", "", upload!BH328)</f>
        <v/>
      </c>
      <c r="BI328" s="178" t="str">
        <f>IF(TRIM(upload!$A328)="", "", upload!BI328)</f>
        <v/>
      </c>
      <c r="BJ328" s="178" t="str">
        <f>IF(TRIM(upload!$A328)="", "", upload!BJ328)</f>
        <v/>
      </c>
      <c r="BK328" s="178" t="str">
        <f>IF(TRIM(upload!$A328)="", "", upload!BK328)</f>
        <v/>
      </c>
      <c r="BL328" s="178" t="str">
        <f>IF(TRIM(upload!$A328)="", "", upload!BL328)</f>
        <v/>
      </c>
      <c r="BM328" s="178" t="str">
        <f>IF(TRIM(upload!$A328)="", "", upload!BM328)</f>
        <v/>
      </c>
      <c r="BN328" s="178" t="str">
        <f>IF(TRIM(upload!$A328)="", "", upload!BN328)</f>
        <v/>
      </c>
      <c r="BO328" s="178" t="str">
        <f>IF(TRIM(upload!$A328)="", "", upload!BO328)</f>
        <v/>
      </c>
      <c r="BP328" s="178" t="str">
        <f>IF(TRIM(upload!$A328)="", "", upload!BP328)</f>
        <v/>
      </c>
      <c r="BQ328" s="84"/>
      <c r="BR328" s="84">
        <f>IF(upload!$A328&lt;&gt;"", upload!BR328, "")</f>
        <v>0</v>
      </c>
    </row>
    <row r="329" spans="1:70">
      <c r="A329" s="188" t="str">
        <f>IF(upload!$A329&lt;&gt;"", upload!A329, "")</f>
        <v xml:space="preserve">      </v>
      </c>
      <c r="B329" s="178" t="str">
        <f>IF(TRIM(upload!$A329)="", "", upload!B329)</f>
        <v/>
      </c>
      <c r="C329" s="178" t="str">
        <f>IF(TRIM(upload!$A329)="", "", upload!C329)</f>
        <v/>
      </c>
      <c r="D329" s="178" t="str">
        <f>IF(TRIM(upload!$A329)="", "", upload!D329)</f>
        <v/>
      </c>
      <c r="E329" s="178" t="str">
        <f>IF(TRIM(upload!$A329)="", "", upload!E329)</f>
        <v/>
      </c>
      <c r="F329" s="178" t="str">
        <f>IF(TRIM(upload!$A329)="", "", upload!F329)</f>
        <v/>
      </c>
      <c r="G329" s="178" t="str">
        <f>IF(TRIM(upload!$A329)="", "", upload!G329)</f>
        <v/>
      </c>
      <c r="H329" s="178" t="str">
        <f>IF(TRIM(upload!$A329)="", "", upload!H329)</f>
        <v/>
      </c>
      <c r="I329" s="178" t="str">
        <f>IF(TRIM(upload!$A329)="", "", upload!I329)</f>
        <v/>
      </c>
      <c r="J329" s="178" t="str">
        <f>IF(TRIM(upload!$A329)="", "", upload!J329)</f>
        <v/>
      </c>
      <c r="K329" s="178" t="str">
        <f>IF(TRIM(upload!$A329)="", "", upload!K329)</f>
        <v/>
      </c>
      <c r="L329" s="178" t="str">
        <f>IF(TRIM(upload!$A329)="", "", upload!L329)</f>
        <v/>
      </c>
      <c r="M329" s="178" t="str">
        <f>IF(TRIM(upload!$A329)="", "", upload!M329)</f>
        <v/>
      </c>
      <c r="N329" s="178" t="str">
        <f>IF(TRIM(upload!$A329)="", "", upload!N329)</f>
        <v/>
      </c>
      <c r="O329" s="178" t="str">
        <f>IF(TRIM(upload!$A329)="", "", upload!O329)</f>
        <v/>
      </c>
      <c r="P329" s="178" t="str">
        <f>IF(TRIM(upload!$A329)="", "", upload!P329)</f>
        <v/>
      </c>
      <c r="Q329" s="178" t="str">
        <f>IF(TRIM(upload!$A329)="", "", upload!Q329)</f>
        <v/>
      </c>
      <c r="R329" s="178" t="str">
        <f>IF(TRIM(upload!$A329)="", "", upload!R329)</f>
        <v/>
      </c>
      <c r="S329" s="178" t="str">
        <f>IF(TRIM(upload!$A329)="", "", upload!S329)</f>
        <v/>
      </c>
      <c r="T329" s="178" t="str">
        <f>IF(TRIM(upload!$A329)="", "", upload!T329)</f>
        <v/>
      </c>
      <c r="U329" s="178" t="str">
        <f>IF(TRIM(upload!$A329)="", "", upload!U329)</f>
        <v/>
      </c>
      <c r="V329" s="178" t="str">
        <f>IF(TRIM(upload!$A329)="", "", upload!V329)</f>
        <v/>
      </c>
      <c r="W329" s="178" t="str">
        <f>IF(TRIM(upload!$A329)="", "", upload!W329)</f>
        <v/>
      </c>
      <c r="X329" s="178" t="str">
        <f>IF(TRIM(upload!$A329)="", "", upload!X329)</f>
        <v/>
      </c>
      <c r="Y329" s="178" t="str">
        <f>IF(TRIM(upload!$A329)="", "", upload!Y329)</f>
        <v/>
      </c>
      <c r="Z329" s="178" t="str">
        <f>IF(TRIM(upload!$A329)="", "", upload!Z329)</f>
        <v/>
      </c>
      <c r="AA329" s="178" t="str">
        <f>IF(TRIM(upload!$A329)="", "", upload!AA329)</f>
        <v/>
      </c>
      <c r="AB329" s="178" t="str">
        <f>IF(TRIM(upload!$A329)="", "", upload!AB329)</f>
        <v/>
      </c>
      <c r="AC329" s="178" t="str">
        <f>IF(TRIM(upload!$A329)="", "", upload!AC329)</f>
        <v/>
      </c>
      <c r="AD329" s="178" t="str">
        <f>IF(TRIM(upload!$A329)="", "", upload!AD329)</f>
        <v/>
      </c>
      <c r="AE329" s="178" t="str">
        <f>IF(TRIM(upload!$A329)="", "", upload!AE329)</f>
        <v/>
      </c>
      <c r="AF329" s="178" t="str">
        <f>IF(TRIM(upload!$A329)="", "", upload!AF329)</f>
        <v/>
      </c>
      <c r="AG329" s="178" t="str">
        <f>IF(TRIM(upload!$A329)="", "", upload!AG329)</f>
        <v/>
      </c>
      <c r="AH329" s="178" t="str">
        <f>IF(TRIM(upload!$A329)="", "", upload!AH329)</f>
        <v/>
      </c>
      <c r="AI329" s="178" t="str">
        <f>IF(TRIM(upload!$A329)="", "", upload!AI329)</f>
        <v/>
      </c>
      <c r="AJ329" s="178" t="str">
        <f>IF(TRIM(upload!$A329)="", "", upload!AJ329)</f>
        <v/>
      </c>
      <c r="AK329" s="178" t="str">
        <f>IF(TRIM(upload!$A329)="", "", upload!AK329)</f>
        <v/>
      </c>
      <c r="AL329" s="178" t="str">
        <f>IF(TRIM(upload!$A329)="", "", upload!AL329)</f>
        <v/>
      </c>
      <c r="AM329" s="178" t="str">
        <f>IF(TRIM(upload!$A329)="", "", upload!AM329)</f>
        <v/>
      </c>
      <c r="AN329" s="178" t="str">
        <f>IF(TRIM(upload!$A329)="", "", upload!AN329)</f>
        <v/>
      </c>
      <c r="AO329" s="178" t="str">
        <f>IF(TRIM(upload!$A329)="", "", upload!AO329)</f>
        <v/>
      </c>
      <c r="AP329" s="178" t="str">
        <f>IF(TRIM(upload!$A329)="", "", upload!AP329)</f>
        <v/>
      </c>
      <c r="AQ329" s="178" t="str">
        <f>IF(TRIM(upload!$A329)="", "", upload!AQ329)</f>
        <v/>
      </c>
      <c r="AR329" s="178" t="str">
        <f>IF(TRIM(upload!$A329)="", "", upload!AR329)</f>
        <v/>
      </c>
      <c r="AS329" s="178" t="str">
        <f>IF(TRIM(upload!$A329)="", "", upload!AS329)</f>
        <v/>
      </c>
      <c r="AT329" s="178" t="str">
        <f>IF(TRIM(upload!$A329)="", "", upload!AT329)</f>
        <v/>
      </c>
      <c r="AU329" s="178" t="str">
        <f>IF(TRIM(upload!$A329)="", "", upload!AU329)</f>
        <v/>
      </c>
      <c r="AV329" s="178" t="str">
        <f>IF(TRIM(upload!$A329)="", "", upload!AV329)</f>
        <v/>
      </c>
      <c r="AW329" s="178" t="str">
        <f>IF(TRIM(upload!$A329)="", "", upload!AW329)</f>
        <v/>
      </c>
      <c r="AX329" s="178" t="str">
        <f>IF(TRIM(upload!$A329)="", "", upload!AX329)</f>
        <v/>
      </c>
      <c r="AY329" s="178" t="str">
        <f>IF(TRIM(upload!$A329)="", "", upload!AY329)</f>
        <v/>
      </c>
      <c r="AZ329" s="178" t="str">
        <f>IF(TRIM(upload!$A329)="", "", upload!AZ329)</f>
        <v/>
      </c>
      <c r="BA329" s="178" t="str">
        <f>IF(TRIM(upload!$A329)="", "", upload!BA329)</f>
        <v/>
      </c>
      <c r="BB329" s="178" t="str">
        <f>IF(TRIM(upload!$A329)="", "", upload!BB329)</f>
        <v/>
      </c>
      <c r="BC329" s="178" t="str">
        <f>IF(TRIM(upload!$A329)="", "", upload!BC329)</f>
        <v/>
      </c>
      <c r="BD329" s="178" t="str">
        <f>IF(TRIM(upload!$A329)="", "", upload!BD329)</f>
        <v/>
      </c>
      <c r="BE329" s="178" t="str">
        <f>IF(TRIM(upload!$A329)="", "", upload!BE329)</f>
        <v/>
      </c>
      <c r="BF329" s="178" t="str">
        <f>IF(TRIM(upload!$A329)="", "", upload!BF329)</f>
        <v/>
      </c>
      <c r="BG329" s="178" t="str">
        <f>IF(TRIM(upload!$A329)="", "", upload!BG329)</f>
        <v/>
      </c>
      <c r="BH329" s="178" t="str">
        <f>IF(TRIM(upload!$A329)="", "", upload!BH329)</f>
        <v/>
      </c>
      <c r="BI329" s="178" t="str">
        <f>IF(TRIM(upload!$A329)="", "", upload!BI329)</f>
        <v/>
      </c>
      <c r="BJ329" s="178" t="str">
        <f>IF(TRIM(upload!$A329)="", "", upload!BJ329)</f>
        <v/>
      </c>
      <c r="BK329" s="178" t="str">
        <f>IF(TRIM(upload!$A329)="", "", upload!BK329)</f>
        <v/>
      </c>
      <c r="BL329" s="178" t="str">
        <f>IF(TRIM(upload!$A329)="", "", upload!BL329)</f>
        <v/>
      </c>
      <c r="BM329" s="178" t="str">
        <f>IF(TRIM(upload!$A329)="", "", upload!BM329)</f>
        <v/>
      </c>
      <c r="BN329" s="178" t="str">
        <f>IF(TRIM(upload!$A329)="", "", upload!BN329)</f>
        <v/>
      </c>
      <c r="BO329" s="178" t="str">
        <f>IF(TRIM(upload!$A329)="", "", upload!BO329)</f>
        <v/>
      </c>
      <c r="BP329" s="178" t="str">
        <f>IF(TRIM(upload!$A329)="", "", upload!BP329)</f>
        <v/>
      </c>
      <c r="BQ329" s="84"/>
      <c r="BR329" s="84">
        <f>IF(upload!$A329&lt;&gt;"", upload!BR329, "")</f>
        <v>0</v>
      </c>
    </row>
    <row r="330" spans="1:70">
      <c r="A330" s="188" t="str">
        <f>IF(upload!$A330&lt;&gt;"", upload!A330, "")</f>
        <v xml:space="preserve">      </v>
      </c>
      <c r="B330" s="178" t="str">
        <f>IF(TRIM(upload!$A330)="", "", upload!B330)</f>
        <v/>
      </c>
      <c r="C330" s="178" t="str">
        <f>IF(TRIM(upload!$A330)="", "", upload!C330)</f>
        <v/>
      </c>
      <c r="D330" s="178" t="str">
        <f>IF(TRIM(upload!$A330)="", "", upload!D330)</f>
        <v/>
      </c>
      <c r="E330" s="178" t="str">
        <f>IF(TRIM(upload!$A330)="", "", upload!E330)</f>
        <v/>
      </c>
      <c r="F330" s="178" t="str">
        <f>IF(TRIM(upload!$A330)="", "", upload!F330)</f>
        <v/>
      </c>
      <c r="G330" s="178" t="str">
        <f>IF(TRIM(upload!$A330)="", "", upload!G330)</f>
        <v/>
      </c>
      <c r="H330" s="178" t="str">
        <f>IF(TRIM(upload!$A330)="", "", upload!H330)</f>
        <v/>
      </c>
      <c r="I330" s="178" t="str">
        <f>IF(TRIM(upload!$A330)="", "", upload!I330)</f>
        <v/>
      </c>
      <c r="J330" s="178" t="str">
        <f>IF(TRIM(upload!$A330)="", "", upload!J330)</f>
        <v/>
      </c>
      <c r="K330" s="178" t="str">
        <f>IF(TRIM(upload!$A330)="", "", upload!K330)</f>
        <v/>
      </c>
      <c r="L330" s="178" t="str">
        <f>IF(TRIM(upload!$A330)="", "", upload!L330)</f>
        <v/>
      </c>
      <c r="M330" s="178" t="str">
        <f>IF(TRIM(upload!$A330)="", "", upload!M330)</f>
        <v/>
      </c>
      <c r="N330" s="178" t="str">
        <f>IF(TRIM(upload!$A330)="", "", upload!N330)</f>
        <v/>
      </c>
      <c r="O330" s="178" t="str">
        <f>IF(TRIM(upload!$A330)="", "", upload!O330)</f>
        <v/>
      </c>
      <c r="P330" s="178" t="str">
        <f>IF(TRIM(upload!$A330)="", "", upload!P330)</f>
        <v/>
      </c>
      <c r="Q330" s="178" t="str">
        <f>IF(TRIM(upload!$A330)="", "", upload!Q330)</f>
        <v/>
      </c>
      <c r="R330" s="178" t="str">
        <f>IF(TRIM(upload!$A330)="", "", upload!R330)</f>
        <v/>
      </c>
      <c r="S330" s="178" t="str">
        <f>IF(TRIM(upload!$A330)="", "", upload!S330)</f>
        <v/>
      </c>
      <c r="T330" s="178" t="str">
        <f>IF(TRIM(upload!$A330)="", "", upload!T330)</f>
        <v/>
      </c>
      <c r="U330" s="178" t="str">
        <f>IF(TRIM(upload!$A330)="", "", upload!U330)</f>
        <v/>
      </c>
      <c r="V330" s="178" t="str">
        <f>IF(TRIM(upload!$A330)="", "", upload!V330)</f>
        <v/>
      </c>
      <c r="W330" s="178" t="str">
        <f>IF(TRIM(upload!$A330)="", "", upload!W330)</f>
        <v/>
      </c>
      <c r="X330" s="178" t="str">
        <f>IF(TRIM(upload!$A330)="", "", upload!X330)</f>
        <v/>
      </c>
      <c r="Y330" s="178" t="str">
        <f>IF(TRIM(upload!$A330)="", "", upload!Y330)</f>
        <v/>
      </c>
      <c r="Z330" s="178" t="str">
        <f>IF(TRIM(upload!$A330)="", "", upload!Z330)</f>
        <v/>
      </c>
      <c r="AA330" s="178" t="str">
        <f>IF(TRIM(upload!$A330)="", "", upload!AA330)</f>
        <v/>
      </c>
      <c r="AB330" s="178" t="str">
        <f>IF(TRIM(upload!$A330)="", "", upload!AB330)</f>
        <v/>
      </c>
      <c r="AC330" s="178" t="str">
        <f>IF(TRIM(upload!$A330)="", "", upload!AC330)</f>
        <v/>
      </c>
      <c r="AD330" s="178" t="str">
        <f>IF(TRIM(upload!$A330)="", "", upload!AD330)</f>
        <v/>
      </c>
      <c r="AE330" s="178" t="str">
        <f>IF(TRIM(upload!$A330)="", "", upload!AE330)</f>
        <v/>
      </c>
      <c r="AF330" s="178" t="str">
        <f>IF(TRIM(upload!$A330)="", "", upload!AF330)</f>
        <v/>
      </c>
      <c r="AG330" s="178" t="str">
        <f>IF(TRIM(upload!$A330)="", "", upload!AG330)</f>
        <v/>
      </c>
      <c r="AH330" s="178" t="str">
        <f>IF(TRIM(upload!$A330)="", "", upload!AH330)</f>
        <v/>
      </c>
      <c r="AI330" s="178" t="str">
        <f>IF(TRIM(upload!$A330)="", "", upload!AI330)</f>
        <v/>
      </c>
      <c r="AJ330" s="178" t="str">
        <f>IF(TRIM(upload!$A330)="", "", upload!AJ330)</f>
        <v/>
      </c>
      <c r="AK330" s="178" t="str">
        <f>IF(TRIM(upload!$A330)="", "", upload!AK330)</f>
        <v/>
      </c>
      <c r="AL330" s="178" t="str">
        <f>IF(TRIM(upload!$A330)="", "", upload!AL330)</f>
        <v/>
      </c>
      <c r="AM330" s="178" t="str">
        <f>IF(TRIM(upload!$A330)="", "", upload!AM330)</f>
        <v/>
      </c>
      <c r="AN330" s="178" t="str">
        <f>IF(TRIM(upload!$A330)="", "", upload!AN330)</f>
        <v/>
      </c>
      <c r="AO330" s="178" t="str">
        <f>IF(TRIM(upload!$A330)="", "", upload!AO330)</f>
        <v/>
      </c>
      <c r="AP330" s="178" t="str">
        <f>IF(TRIM(upload!$A330)="", "", upload!AP330)</f>
        <v/>
      </c>
      <c r="AQ330" s="178" t="str">
        <f>IF(TRIM(upload!$A330)="", "", upload!AQ330)</f>
        <v/>
      </c>
      <c r="AR330" s="178" t="str">
        <f>IF(TRIM(upload!$A330)="", "", upload!AR330)</f>
        <v/>
      </c>
      <c r="AS330" s="178" t="str">
        <f>IF(TRIM(upload!$A330)="", "", upload!AS330)</f>
        <v/>
      </c>
      <c r="AT330" s="178" t="str">
        <f>IF(TRIM(upload!$A330)="", "", upload!AT330)</f>
        <v/>
      </c>
      <c r="AU330" s="178" t="str">
        <f>IF(TRIM(upload!$A330)="", "", upload!AU330)</f>
        <v/>
      </c>
      <c r="AV330" s="178" t="str">
        <f>IF(TRIM(upload!$A330)="", "", upload!AV330)</f>
        <v/>
      </c>
      <c r="AW330" s="178" t="str">
        <f>IF(TRIM(upload!$A330)="", "", upload!AW330)</f>
        <v/>
      </c>
      <c r="AX330" s="178" t="str">
        <f>IF(TRIM(upload!$A330)="", "", upload!AX330)</f>
        <v/>
      </c>
      <c r="AY330" s="178" t="str">
        <f>IF(TRIM(upload!$A330)="", "", upload!AY330)</f>
        <v/>
      </c>
      <c r="AZ330" s="178" t="str">
        <f>IF(TRIM(upload!$A330)="", "", upload!AZ330)</f>
        <v/>
      </c>
      <c r="BA330" s="178" t="str">
        <f>IF(TRIM(upload!$A330)="", "", upload!BA330)</f>
        <v/>
      </c>
      <c r="BB330" s="178" t="str">
        <f>IF(TRIM(upload!$A330)="", "", upload!BB330)</f>
        <v/>
      </c>
      <c r="BC330" s="178" t="str">
        <f>IF(TRIM(upload!$A330)="", "", upload!BC330)</f>
        <v/>
      </c>
      <c r="BD330" s="178" t="str">
        <f>IF(TRIM(upload!$A330)="", "", upload!BD330)</f>
        <v/>
      </c>
      <c r="BE330" s="178" t="str">
        <f>IF(TRIM(upload!$A330)="", "", upload!BE330)</f>
        <v/>
      </c>
      <c r="BF330" s="178" t="str">
        <f>IF(TRIM(upload!$A330)="", "", upload!BF330)</f>
        <v/>
      </c>
      <c r="BG330" s="178" t="str">
        <f>IF(TRIM(upload!$A330)="", "", upload!BG330)</f>
        <v/>
      </c>
      <c r="BH330" s="178" t="str">
        <f>IF(TRIM(upload!$A330)="", "", upload!BH330)</f>
        <v/>
      </c>
      <c r="BI330" s="178" t="str">
        <f>IF(TRIM(upload!$A330)="", "", upload!BI330)</f>
        <v/>
      </c>
      <c r="BJ330" s="178" t="str">
        <f>IF(TRIM(upload!$A330)="", "", upload!BJ330)</f>
        <v/>
      </c>
      <c r="BK330" s="178" t="str">
        <f>IF(TRIM(upload!$A330)="", "", upload!BK330)</f>
        <v/>
      </c>
      <c r="BL330" s="178" t="str">
        <f>IF(TRIM(upload!$A330)="", "", upload!BL330)</f>
        <v/>
      </c>
      <c r="BM330" s="178" t="str">
        <f>IF(TRIM(upload!$A330)="", "", upload!BM330)</f>
        <v/>
      </c>
      <c r="BN330" s="178" t="str">
        <f>IF(TRIM(upload!$A330)="", "", upload!BN330)</f>
        <v/>
      </c>
      <c r="BO330" s="178" t="str">
        <f>IF(TRIM(upload!$A330)="", "", upload!BO330)</f>
        <v/>
      </c>
      <c r="BP330" s="178" t="str">
        <f>IF(TRIM(upload!$A330)="", "", upload!BP330)</f>
        <v/>
      </c>
      <c r="BQ330" s="84"/>
      <c r="BR330" s="84">
        <f>IF(upload!$A330&lt;&gt;"", upload!BR330, "")</f>
        <v>0</v>
      </c>
    </row>
    <row r="331" spans="1:70">
      <c r="A331" s="188" t="str">
        <f>IF(upload!$A331&lt;&gt;"", upload!A331, "")</f>
        <v xml:space="preserve">      </v>
      </c>
      <c r="B331" s="178" t="str">
        <f>IF(TRIM(upload!$A331)="", "", upload!B331)</f>
        <v/>
      </c>
      <c r="C331" s="178" t="str">
        <f>IF(TRIM(upload!$A331)="", "", upload!C331)</f>
        <v/>
      </c>
      <c r="D331" s="178" t="str">
        <f>IF(TRIM(upload!$A331)="", "", upload!D331)</f>
        <v/>
      </c>
      <c r="E331" s="178" t="str">
        <f>IF(TRIM(upload!$A331)="", "", upload!E331)</f>
        <v/>
      </c>
      <c r="F331" s="178" t="str">
        <f>IF(TRIM(upload!$A331)="", "", upload!F331)</f>
        <v/>
      </c>
      <c r="G331" s="178" t="str">
        <f>IF(TRIM(upload!$A331)="", "", upload!G331)</f>
        <v/>
      </c>
      <c r="H331" s="178" t="str">
        <f>IF(TRIM(upload!$A331)="", "", upload!H331)</f>
        <v/>
      </c>
      <c r="I331" s="178" t="str">
        <f>IF(TRIM(upload!$A331)="", "", upload!I331)</f>
        <v/>
      </c>
      <c r="J331" s="178" t="str">
        <f>IF(TRIM(upload!$A331)="", "", upload!J331)</f>
        <v/>
      </c>
      <c r="K331" s="178" t="str">
        <f>IF(TRIM(upload!$A331)="", "", upload!K331)</f>
        <v/>
      </c>
      <c r="L331" s="178" t="str">
        <f>IF(TRIM(upload!$A331)="", "", upload!L331)</f>
        <v/>
      </c>
      <c r="M331" s="178" t="str">
        <f>IF(TRIM(upload!$A331)="", "", upload!M331)</f>
        <v/>
      </c>
      <c r="N331" s="178" t="str">
        <f>IF(TRIM(upload!$A331)="", "", upload!N331)</f>
        <v/>
      </c>
      <c r="O331" s="178" t="str">
        <f>IF(TRIM(upload!$A331)="", "", upload!O331)</f>
        <v/>
      </c>
      <c r="P331" s="178" t="str">
        <f>IF(TRIM(upload!$A331)="", "", upload!P331)</f>
        <v/>
      </c>
      <c r="Q331" s="178" t="str">
        <f>IF(TRIM(upload!$A331)="", "", upload!Q331)</f>
        <v/>
      </c>
      <c r="R331" s="178" t="str">
        <f>IF(TRIM(upload!$A331)="", "", upload!R331)</f>
        <v/>
      </c>
      <c r="S331" s="178" t="str">
        <f>IF(TRIM(upload!$A331)="", "", upload!S331)</f>
        <v/>
      </c>
      <c r="T331" s="178" t="str">
        <f>IF(TRIM(upload!$A331)="", "", upload!T331)</f>
        <v/>
      </c>
      <c r="U331" s="178" t="str">
        <f>IF(TRIM(upload!$A331)="", "", upload!U331)</f>
        <v/>
      </c>
      <c r="V331" s="178" t="str">
        <f>IF(TRIM(upload!$A331)="", "", upload!V331)</f>
        <v/>
      </c>
      <c r="W331" s="178" t="str">
        <f>IF(TRIM(upload!$A331)="", "", upload!W331)</f>
        <v/>
      </c>
      <c r="X331" s="178" t="str">
        <f>IF(TRIM(upload!$A331)="", "", upload!X331)</f>
        <v/>
      </c>
      <c r="Y331" s="178" t="str">
        <f>IF(TRIM(upload!$A331)="", "", upload!Y331)</f>
        <v/>
      </c>
      <c r="Z331" s="178" t="str">
        <f>IF(TRIM(upload!$A331)="", "", upload!Z331)</f>
        <v/>
      </c>
      <c r="AA331" s="178" t="str">
        <f>IF(TRIM(upload!$A331)="", "", upload!AA331)</f>
        <v/>
      </c>
      <c r="AB331" s="178" t="str">
        <f>IF(TRIM(upload!$A331)="", "", upload!AB331)</f>
        <v/>
      </c>
      <c r="AC331" s="178" t="str">
        <f>IF(TRIM(upload!$A331)="", "", upload!AC331)</f>
        <v/>
      </c>
      <c r="AD331" s="178" t="str">
        <f>IF(TRIM(upload!$A331)="", "", upload!AD331)</f>
        <v/>
      </c>
      <c r="AE331" s="178" t="str">
        <f>IF(TRIM(upload!$A331)="", "", upload!AE331)</f>
        <v/>
      </c>
      <c r="AF331" s="178" t="str">
        <f>IF(TRIM(upload!$A331)="", "", upload!AF331)</f>
        <v/>
      </c>
      <c r="AG331" s="178" t="str">
        <f>IF(TRIM(upload!$A331)="", "", upload!AG331)</f>
        <v/>
      </c>
      <c r="AH331" s="178" t="str">
        <f>IF(TRIM(upload!$A331)="", "", upload!AH331)</f>
        <v/>
      </c>
      <c r="AI331" s="178" t="str">
        <f>IF(TRIM(upload!$A331)="", "", upload!AI331)</f>
        <v/>
      </c>
      <c r="AJ331" s="178" t="str">
        <f>IF(TRIM(upload!$A331)="", "", upload!AJ331)</f>
        <v/>
      </c>
      <c r="AK331" s="178" t="str">
        <f>IF(TRIM(upload!$A331)="", "", upload!AK331)</f>
        <v/>
      </c>
      <c r="AL331" s="178" t="str">
        <f>IF(TRIM(upload!$A331)="", "", upload!AL331)</f>
        <v/>
      </c>
      <c r="AM331" s="178" t="str">
        <f>IF(TRIM(upload!$A331)="", "", upload!AM331)</f>
        <v/>
      </c>
      <c r="AN331" s="178" t="str">
        <f>IF(TRIM(upload!$A331)="", "", upload!AN331)</f>
        <v/>
      </c>
      <c r="AO331" s="178" t="str">
        <f>IF(TRIM(upload!$A331)="", "", upload!AO331)</f>
        <v/>
      </c>
      <c r="AP331" s="178" t="str">
        <f>IF(TRIM(upload!$A331)="", "", upload!AP331)</f>
        <v/>
      </c>
      <c r="AQ331" s="178" t="str">
        <f>IF(TRIM(upload!$A331)="", "", upload!AQ331)</f>
        <v/>
      </c>
      <c r="AR331" s="178" t="str">
        <f>IF(TRIM(upload!$A331)="", "", upload!AR331)</f>
        <v/>
      </c>
      <c r="AS331" s="178" t="str">
        <f>IF(TRIM(upload!$A331)="", "", upload!AS331)</f>
        <v/>
      </c>
      <c r="AT331" s="178" t="str">
        <f>IF(TRIM(upload!$A331)="", "", upload!AT331)</f>
        <v/>
      </c>
      <c r="AU331" s="178" t="str">
        <f>IF(TRIM(upload!$A331)="", "", upload!AU331)</f>
        <v/>
      </c>
      <c r="AV331" s="178" t="str">
        <f>IF(TRIM(upload!$A331)="", "", upload!AV331)</f>
        <v/>
      </c>
      <c r="AW331" s="178" t="str">
        <f>IF(TRIM(upload!$A331)="", "", upload!AW331)</f>
        <v/>
      </c>
      <c r="AX331" s="178" t="str">
        <f>IF(TRIM(upload!$A331)="", "", upload!AX331)</f>
        <v/>
      </c>
      <c r="AY331" s="178" t="str">
        <f>IF(TRIM(upload!$A331)="", "", upload!AY331)</f>
        <v/>
      </c>
      <c r="AZ331" s="178" t="str">
        <f>IF(TRIM(upload!$A331)="", "", upload!AZ331)</f>
        <v/>
      </c>
      <c r="BA331" s="178" t="str">
        <f>IF(TRIM(upload!$A331)="", "", upload!BA331)</f>
        <v/>
      </c>
      <c r="BB331" s="178" t="str">
        <f>IF(TRIM(upload!$A331)="", "", upload!BB331)</f>
        <v/>
      </c>
      <c r="BC331" s="178" t="str">
        <f>IF(TRIM(upload!$A331)="", "", upload!BC331)</f>
        <v/>
      </c>
      <c r="BD331" s="178" t="str">
        <f>IF(TRIM(upload!$A331)="", "", upload!BD331)</f>
        <v/>
      </c>
      <c r="BE331" s="178" t="str">
        <f>IF(TRIM(upload!$A331)="", "", upload!BE331)</f>
        <v/>
      </c>
      <c r="BF331" s="178" t="str">
        <f>IF(TRIM(upload!$A331)="", "", upload!BF331)</f>
        <v/>
      </c>
      <c r="BG331" s="178" t="str">
        <f>IF(TRIM(upload!$A331)="", "", upload!BG331)</f>
        <v/>
      </c>
      <c r="BH331" s="178" t="str">
        <f>IF(TRIM(upload!$A331)="", "", upload!BH331)</f>
        <v/>
      </c>
      <c r="BI331" s="178" t="str">
        <f>IF(TRIM(upload!$A331)="", "", upload!BI331)</f>
        <v/>
      </c>
      <c r="BJ331" s="178" t="str">
        <f>IF(TRIM(upload!$A331)="", "", upload!BJ331)</f>
        <v/>
      </c>
      <c r="BK331" s="178" t="str">
        <f>IF(TRIM(upload!$A331)="", "", upload!BK331)</f>
        <v/>
      </c>
      <c r="BL331" s="178" t="str">
        <f>IF(TRIM(upload!$A331)="", "", upload!BL331)</f>
        <v/>
      </c>
      <c r="BM331" s="178" t="str">
        <f>IF(TRIM(upload!$A331)="", "", upload!BM331)</f>
        <v/>
      </c>
      <c r="BN331" s="178" t="str">
        <f>IF(TRIM(upload!$A331)="", "", upload!BN331)</f>
        <v/>
      </c>
      <c r="BO331" s="178" t="str">
        <f>IF(TRIM(upload!$A331)="", "", upload!BO331)</f>
        <v/>
      </c>
      <c r="BP331" s="178" t="str">
        <f>IF(TRIM(upload!$A331)="", "", upload!BP331)</f>
        <v/>
      </c>
      <c r="BQ331" s="84"/>
      <c r="BR331" s="84">
        <f>IF(upload!$A331&lt;&gt;"", upload!BR331, "")</f>
        <v>0</v>
      </c>
    </row>
    <row r="332" spans="1:70">
      <c r="A332" s="188" t="str">
        <f>IF(upload!$A332&lt;&gt;"", upload!A332, "")</f>
        <v xml:space="preserve">      </v>
      </c>
      <c r="B332" s="178" t="str">
        <f>IF(TRIM(upload!$A332)="", "", upload!B332)</f>
        <v/>
      </c>
      <c r="C332" s="178" t="str">
        <f>IF(TRIM(upload!$A332)="", "", upload!C332)</f>
        <v/>
      </c>
      <c r="D332" s="178" t="str">
        <f>IF(TRIM(upload!$A332)="", "", upload!D332)</f>
        <v/>
      </c>
      <c r="E332" s="178" t="str">
        <f>IF(TRIM(upload!$A332)="", "", upload!E332)</f>
        <v/>
      </c>
      <c r="F332" s="178" t="str">
        <f>IF(TRIM(upload!$A332)="", "", upload!F332)</f>
        <v/>
      </c>
      <c r="G332" s="178" t="str">
        <f>IF(TRIM(upload!$A332)="", "", upload!G332)</f>
        <v/>
      </c>
      <c r="H332" s="178" t="str">
        <f>IF(TRIM(upload!$A332)="", "", upload!H332)</f>
        <v/>
      </c>
      <c r="I332" s="178" t="str">
        <f>IF(TRIM(upload!$A332)="", "", upload!I332)</f>
        <v/>
      </c>
      <c r="J332" s="178" t="str">
        <f>IF(TRIM(upload!$A332)="", "", upload!J332)</f>
        <v/>
      </c>
      <c r="K332" s="178" t="str">
        <f>IF(TRIM(upload!$A332)="", "", upload!K332)</f>
        <v/>
      </c>
      <c r="L332" s="178" t="str">
        <f>IF(TRIM(upload!$A332)="", "", upload!L332)</f>
        <v/>
      </c>
      <c r="M332" s="178" t="str">
        <f>IF(TRIM(upload!$A332)="", "", upload!M332)</f>
        <v/>
      </c>
      <c r="N332" s="178" t="str">
        <f>IF(TRIM(upload!$A332)="", "", upload!N332)</f>
        <v/>
      </c>
      <c r="O332" s="178" t="str">
        <f>IF(TRIM(upload!$A332)="", "", upload!O332)</f>
        <v/>
      </c>
      <c r="P332" s="178" t="str">
        <f>IF(TRIM(upload!$A332)="", "", upload!P332)</f>
        <v/>
      </c>
      <c r="Q332" s="178" t="str">
        <f>IF(TRIM(upload!$A332)="", "", upload!Q332)</f>
        <v/>
      </c>
      <c r="R332" s="178" t="str">
        <f>IF(TRIM(upload!$A332)="", "", upload!R332)</f>
        <v/>
      </c>
      <c r="S332" s="178" t="str">
        <f>IF(TRIM(upload!$A332)="", "", upload!S332)</f>
        <v/>
      </c>
      <c r="T332" s="178" t="str">
        <f>IF(TRIM(upload!$A332)="", "", upload!T332)</f>
        <v/>
      </c>
      <c r="U332" s="178" t="str">
        <f>IF(TRIM(upload!$A332)="", "", upload!U332)</f>
        <v/>
      </c>
      <c r="V332" s="178" t="str">
        <f>IF(TRIM(upload!$A332)="", "", upload!V332)</f>
        <v/>
      </c>
      <c r="W332" s="178" t="str">
        <f>IF(TRIM(upload!$A332)="", "", upload!W332)</f>
        <v/>
      </c>
      <c r="X332" s="178" t="str">
        <f>IF(TRIM(upload!$A332)="", "", upload!X332)</f>
        <v/>
      </c>
      <c r="Y332" s="178" t="str">
        <f>IF(TRIM(upload!$A332)="", "", upload!Y332)</f>
        <v/>
      </c>
      <c r="Z332" s="178" t="str">
        <f>IF(TRIM(upload!$A332)="", "", upload!Z332)</f>
        <v/>
      </c>
      <c r="AA332" s="178" t="str">
        <f>IF(TRIM(upload!$A332)="", "", upload!AA332)</f>
        <v/>
      </c>
      <c r="AB332" s="178" t="str">
        <f>IF(TRIM(upload!$A332)="", "", upload!AB332)</f>
        <v/>
      </c>
      <c r="AC332" s="178" t="str">
        <f>IF(TRIM(upload!$A332)="", "", upload!AC332)</f>
        <v/>
      </c>
      <c r="AD332" s="178" t="str">
        <f>IF(TRIM(upload!$A332)="", "", upload!AD332)</f>
        <v/>
      </c>
      <c r="AE332" s="178" t="str">
        <f>IF(TRIM(upload!$A332)="", "", upload!AE332)</f>
        <v/>
      </c>
      <c r="AF332" s="178" t="str">
        <f>IF(TRIM(upload!$A332)="", "", upload!AF332)</f>
        <v/>
      </c>
      <c r="AG332" s="178" t="str">
        <f>IF(TRIM(upload!$A332)="", "", upload!AG332)</f>
        <v/>
      </c>
      <c r="AH332" s="178" t="str">
        <f>IF(TRIM(upload!$A332)="", "", upload!AH332)</f>
        <v/>
      </c>
      <c r="AI332" s="178" t="str">
        <f>IF(TRIM(upload!$A332)="", "", upload!AI332)</f>
        <v/>
      </c>
      <c r="AJ332" s="178" t="str">
        <f>IF(TRIM(upload!$A332)="", "", upload!AJ332)</f>
        <v/>
      </c>
      <c r="AK332" s="178" t="str">
        <f>IF(TRIM(upload!$A332)="", "", upload!AK332)</f>
        <v/>
      </c>
      <c r="AL332" s="178" t="str">
        <f>IF(TRIM(upload!$A332)="", "", upload!AL332)</f>
        <v/>
      </c>
      <c r="AM332" s="178" t="str">
        <f>IF(TRIM(upload!$A332)="", "", upload!AM332)</f>
        <v/>
      </c>
      <c r="AN332" s="178" t="str">
        <f>IF(TRIM(upload!$A332)="", "", upload!AN332)</f>
        <v/>
      </c>
      <c r="AO332" s="178" t="str">
        <f>IF(TRIM(upload!$A332)="", "", upload!AO332)</f>
        <v/>
      </c>
      <c r="AP332" s="178" t="str">
        <f>IF(TRIM(upload!$A332)="", "", upload!AP332)</f>
        <v/>
      </c>
      <c r="AQ332" s="178" t="str">
        <f>IF(TRIM(upload!$A332)="", "", upload!AQ332)</f>
        <v/>
      </c>
      <c r="AR332" s="178" t="str">
        <f>IF(TRIM(upload!$A332)="", "", upload!AR332)</f>
        <v/>
      </c>
      <c r="AS332" s="178" t="str">
        <f>IF(TRIM(upload!$A332)="", "", upload!AS332)</f>
        <v/>
      </c>
      <c r="AT332" s="178" t="str">
        <f>IF(TRIM(upload!$A332)="", "", upload!AT332)</f>
        <v/>
      </c>
      <c r="AU332" s="178" t="str">
        <f>IF(TRIM(upload!$A332)="", "", upload!AU332)</f>
        <v/>
      </c>
      <c r="AV332" s="178" t="str">
        <f>IF(TRIM(upload!$A332)="", "", upload!AV332)</f>
        <v/>
      </c>
      <c r="AW332" s="178" t="str">
        <f>IF(TRIM(upload!$A332)="", "", upload!AW332)</f>
        <v/>
      </c>
      <c r="AX332" s="178" t="str">
        <f>IF(TRIM(upload!$A332)="", "", upload!AX332)</f>
        <v/>
      </c>
      <c r="AY332" s="178" t="str">
        <f>IF(TRIM(upload!$A332)="", "", upload!AY332)</f>
        <v/>
      </c>
      <c r="AZ332" s="178" t="str">
        <f>IF(TRIM(upload!$A332)="", "", upload!AZ332)</f>
        <v/>
      </c>
      <c r="BA332" s="178" t="str">
        <f>IF(TRIM(upload!$A332)="", "", upload!BA332)</f>
        <v/>
      </c>
      <c r="BB332" s="178" t="str">
        <f>IF(TRIM(upload!$A332)="", "", upload!BB332)</f>
        <v/>
      </c>
      <c r="BC332" s="178" t="str">
        <f>IF(TRIM(upload!$A332)="", "", upload!BC332)</f>
        <v/>
      </c>
      <c r="BD332" s="178" t="str">
        <f>IF(TRIM(upload!$A332)="", "", upload!BD332)</f>
        <v/>
      </c>
      <c r="BE332" s="178" t="str">
        <f>IF(TRIM(upload!$A332)="", "", upload!BE332)</f>
        <v/>
      </c>
      <c r="BF332" s="178" t="str">
        <f>IF(TRIM(upload!$A332)="", "", upload!BF332)</f>
        <v/>
      </c>
      <c r="BG332" s="178" t="str">
        <f>IF(TRIM(upload!$A332)="", "", upload!BG332)</f>
        <v/>
      </c>
      <c r="BH332" s="178" t="str">
        <f>IF(TRIM(upload!$A332)="", "", upload!BH332)</f>
        <v/>
      </c>
      <c r="BI332" s="178" t="str">
        <f>IF(TRIM(upload!$A332)="", "", upload!BI332)</f>
        <v/>
      </c>
      <c r="BJ332" s="178" t="str">
        <f>IF(TRIM(upload!$A332)="", "", upload!BJ332)</f>
        <v/>
      </c>
      <c r="BK332" s="178" t="str">
        <f>IF(TRIM(upload!$A332)="", "", upload!BK332)</f>
        <v/>
      </c>
      <c r="BL332" s="178" t="str">
        <f>IF(TRIM(upload!$A332)="", "", upload!BL332)</f>
        <v/>
      </c>
      <c r="BM332" s="178" t="str">
        <f>IF(TRIM(upload!$A332)="", "", upload!BM332)</f>
        <v/>
      </c>
      <c r="BN332" s="178" t="str">
        <f>IF(TRIM(upload!$A332)="", "", upload!BN332)</f>
        <v/>
      </c>
      <c r="BO332" s="178" t="str">
        <f>IF(TRIM(upload!$A332)="", "", upload!BO332)</f>
        <v/>
      </c>
      <c r="BP332" s="178" t="str">
        <f>IF(TRIM(upload!$A332)="", "", upload!BP332)</f>
        <v/>
      </c>
      <c r="BQ332" s="84"/>
      <c r="BR332" s="84">
        <f>IF(upload!$A332&lt;&gt;"", upload!BR332, "")</f>
        <v>0</v>
      </c>
    </row>
    <row r="333" spans="1:70">
      <c r="A333" s="188" t="str">
        <f>IF(upload!$A333&lt;&gt;"", upload!A333, "")</f>
        <v xml:space="preserve">      </v>
      </c>
      <c r="B333" s="178" t="str">
        <f>IF(TRIM(upload!$A333)="", "", upload!B333)</f>
        <v/>
      </c>
      <c r="C333" s="178" t="str">
        <f>IF(TRIM(upload!$A333)="", "", upload!C333)</f>
        <v/>
      </c>
      <c r="D333" s="178" t="str">
        <f>IF(TRIM(upload!$A333)="", "", upload!D333)</f>
        <v/>
      </c>
      <c r="E333" s="178" t="str">
        <f>IF(TRIM(upload!$A333)="", "", upload!E333)</f>
        <v/>
      </c>
      <c r="F333" s="178" t="str">
        <f>IF(TRIM(upload!$A333)="", "", upload!F333)</f>
        <v/>
      </c>
      <c r="G333" s="178" t="str">
        <f>IF(TRIM(upload!$A333)="", "", upload!G333)</f>
        <v/>
      </c>
      <c r="H333" s="178" t="str">
        <f>IF(TRIM(upload!$A333)="", "", upload!H333)</f>
        <v/>
      </c>
      <c r="I333" s="178" t="str">
        <f>IF(TRIM(upload!$A333)="", "", upload!I333)</f>
        <v/>
      </c>
      <c r="J333" s="178" t="str">
        <f>IF(TRIM(upload!$A333)="", "", upload!J333)</f>
        <v/>
      </c>
      <c r="K333" s="178" t="str">
        <f>IF(TRIM(upload!$A333)="", "", upload!K333)</f>
        <v/>
      </c>
      <c r="L333" s="178" t="str">
        <f>IF(TRIM(upload!$A333)="", "", upload!L333)</f>
        <v/>
      </c>
      <c r="M333" s="178" t="str">
        <f>IF(TRIM(upload!$A333)="", "", upload!M333)</f>
        <v/>
      </c>
      <c r="N333" s="178" t="str">
        <f>IF(TRIM(upload!$A333)="", "", upload!N333)</f>
        <v/>
      </c>
      <c r="O333" s="178" t="str">
        <f>IF(TRIM(upload!$A333)="", "", upload!O333)</f>
        <v/>
      </c>
      <c r="P333" s="178" t="str">
        <f>IF(TRIM(upload!$A333)="", "", upload!P333)</f>
        <v/>
      </c>
      <c r="Q333" s="178" t="str">
        <f>IF(TRIM(upload!$A333)="", "", upload!Q333)</f>
        <v/>
      </c>
      <c r="R333" s="178" t="str">
        <f>IF(TRIM(upload!$A333)="", "", upload!R333)</f>
        <v/>
      </c>
      <c r="S333" s="178" t="str">
        <f>IF(TRIM(upload!$A333)="", "", upload!S333)</f>
        <v/>
      </c>
      <c r="T333" s="178" t="str">
        <f>IF(TRIM(upload!$A333)="", "", upload!T333)</f>
        <v/>
      </c>
      <c r="U333" s="178" t="str">
        <f>IF(TRIM(upload!$A333)="", "", upload!U333)</f>
        <v/>
      </c>
      <c r="V333" s="178" t="str">
        <f>IF(TRIM(upload!$A333)="", "", upload!V333)</f>
        <v/>
      </c>
      <c r="W333" s="178" t="str">
        <f>IF(TRIM(upload!$A333)="", "", upload!W333)</f>
        <v/>
      </c>
      <c r="X333" s="178" t="str">
        <f>IF(TRIM(upload!$A333)="", "", upload!X333)</f>
        <v/>
      </c>
      <c r="Y333" s="178" t="str">
        <f>IF(TRIM(upload!$A333)="", "", upload!Y333)</f>
        <v/>
      </c>
      <c r="Z333" s="178" t="str">
        <f>IF(TRIM(upload!$A333)="", "", upload!Z333)</f>
        <v/>
      </c>
      <c r="AA333" s="178" t="str">
        <f>IF(TRIM(upload!$A333)="", "", upload!AA333)</f>
        <v/>
      </c>
      <c r="AB333" s="178" t="str">
        <f>IF(TRIM(upload!$A333)="", "", upload!AB333)</f>
        <v/>
      </c>
      <c r="AC333" s="178" t="str">
        <f>IF(TRIM(upload!$A333)="", "", upload!AC333)</f>
        <v/>
      </c>
      <c r="AD333" s="178" t="str">
        <f>IF(TRIM(upload!$A333)="", "", upload!AD333)</f>
        <v/>
      </c>
      <c r="AE333" s="178" t="str">
        <f>IF(TRIM(upload!$A333)="", "", upload!AE333)</f>
        <v/>
      </c>
      <c r="AF333" s="178" t="str">
        <f>IF(TRIM(upload!$A333)="", "", upload!AF333)</f>
        <v/>
      </c>
      <c r="AG333" s="178" t="str">
        <f>IF(TRIM(upload!$A333)="", "", upload!AG333)</f>
        <v/>
      </c>
      <c r="AH333" s="178" t="str">
        <f>IF(TRIM(upload!$A333)="", "", upload!AH333)</f>
        <v/>
      </c>
      <c r="AI333" s="178" t="str">
        <f>IF(TRIM(upload!$A333)="", "", upload!AI333)</f>
        <v/>
      </c>
      <c r="AJ333" s="178" t="str">
        <f>IF(TRIM(upload!$A333)="", "", upload!AJ333)</f>
        <v/>
      </c>
      <c r="AK333" s="178" t="str">
        <f>IF(TRIM(upload!$A333)="", "", upload!AK333)</f>
        <v/>
      </c>
      <c r="AL333" s="178" t="str">
        <f>IF(TRIM(upload!$A333)="", "", upload!AL333)</f>
        <v/>
      </c>
      <c r="AM333" s="178" t="str">
        <f>IF(TRIM(upload!$A333)="", "", upload!AM333)</f>
        <v/>
      </c>
      <c r="AN333" s="178" t="str">
        <f>IF(TRIM(upload!$A333)="", "", upload!AN333)</f>
        <v/>
      </c>
      <c r="AO333" s="178" t="str">
        <f>IF(TRIM(upload!$A333)="", "", upload!AO333)</f>
        <v/>
      </c>
      <c r="AP333" s="178" t="str">
        <f>IF(TRIM(upload!$A333)="", "", upload!AP333)</f>
        <v/>
      </c>
      <c r="AQ333" s="178" t="str">
        <f>IF(TRIM(upload!$A333)="", "", upload!AQ333)</f>
        <v/>
      </c>
      <c r="AR333" s="178" t="str">
        <f>IF(TRIM(upload!$A333)="", "", upload!AR333)</f>
        <v/>
      </c>
      <c r="AS333" s="178" t="str">
        <f>IF(TRIM(upload!$A333)="", "", upload!AS333)</f>
        <v/>
      </c>
      <c r="AT333" s="178" t="str">
        <f>IF(TRIM(upload!$A333)="", "", upload!AT333)</f>
        <v/>
      </c>
      <c r="AU333" s="178" t="str">
        <f>IF(TRIM(upload!$A333)="", "", upload!AU333)</f>
        <v/>
      </c>
      <c r="AV333" s="178" t="str">
        <f>IF(TRIM(upload!$A333)="", "", upload!AV333)</f>
        <v/>
      </c>
      <c r="AW333" s="178" t="str">
        <f>IF(TRIM(upload!$A333)="", "", upload!AW333)</f>
        <v/>
      </c>
      <c r="AX333" s="178" t="str">
        <f>IF(TRIM(upload!$A333)="", "", upload!AX333)</f>
        <v/>
      </c>
      <c r="AY333" s="178" t="str">
        <f>IF(TRIM(upload!$A333)="", "", upload!AY333)</f>
        <v/>
      </c>
      <c r="AZ333" s="178" t="str">
        <f>IF(TRIM(upload!$A333)="", "", upload!AZ333)</f>
        <v/>
      </c>
      <c r="BA333" s="178" t="str">
        <f>IF(TRIM(upload!$A333)="", "", upload!BA333)</f>
        <v/>
      </c>
      <c r="BB333" s="178" t="str">
        <f>IF(TRIM(upload!$A333)="", "", upload!BB333)</f>
        <v/>
      </c>
      <c r="BC333" s="178" t="str">
        <f>IF(TRIM(upload!$A333)="", "", upload!BC333)</f>
        <v/>
      </c>
      <c r="BD333" s="178" t="str">
        <f>IF(TRIM(upload!$A333)="", "", upload!BD333)</f>
        <v/>
      </c>
      <c r="BE333" s="178" t="str">
        <f>IF(TRIM(upload!$A333)="", "", upload!BE333)</f>
        <v/>
      </c>
      <c r="BF333" s="178" t="str">
        <f>IF(TRIM(upload!$A333)="", "", upload!BF333)</f>
        <v/>
      </c>
      <c r="BG333" s="178" t="str">
        <f>IF(TRIM(upload!$A333)="", "", upload!BG333)</f>
        <v/>
      </c>
      <c r="BH333" s="178" t="str">
        <f>IF(TRIM(upload!$A333)="", "", upload!BH333)</f>
        <v/>
      </c>
      <c r="BI333" s="178" t="str">
        <f>IF(TRIM(upload!$A333)="", "", upload!BI333)</f>
        <v/>
      </c>
      <c r="BJ333" s="178" t="str">
        <f>IF(TRIM(upload!$A333)="", "", upload!BJ333)</f>
        <v/>
      </c>
      <c r="BK333" s="178" t="str">
        <f>IF(TRIM(upload!$A333)="", "", upload!BK333)</f>
        <v/>
      </c>
      <c r="BL333" s="178" t="str">
        <f>IF(TRIM(upload!$A333)="", "", upload!BL333)</f>
        <v/>
      </c>
      <c r="BM333" s="178" t="str">
        <f>IF(TRIM(upload!$A333)="", "", upload!BM333)</f>
        <v/>
      </c>
      <c r="BN333" s="178" t="str">
        <f>IF(TRIM(upload!$A333)="", "", upload!BN333)</f>
        <v/>
      </c>
      <c r="BO333" s="178" t="str">
        <f>IF(TRIM(upload!$A333)="", "", upload!BO333)</f>
        <v/>
      </c>
      <c r="BP333" s="178" t="str">
        <f>IF(TRIM(upload!$A333)="", "", upload!BP333)</f>
        <v/>
      </c>
      <c r="BQ333" s="84"/>
      <c r="BR333" s="84">
        <f>IF(upload!$A333&lt;&gt;"", upload!BR333, "")</f>
        <v>0</v>
      </c>
    </row>
    <row r="334" spans="1:70">
      <c r="A334" s="188" t="str">
        <f>IF(upload!$A334&lt;&gt;"", upload!A334, "")</f>
        <v xml:space="preserve">      </v>
      </c>
      <c r="B334" s="178" t="str">
        <f>IF(TRIM(upload!$A334)="", "", upload!B334)</f>
        <v/>
      </c>
      <c r="C334" s="178" t="str">
        <f>IF(TRIM(upload!$A334)="", "", upload!C334)</f>
        <v/>
      </c>
      <c r="D334" s="178" t="str">
        <f>IF(TRIM(upload!$A334)="", "", upload!D334)</f>
        <v/>
      </c>
      <c r="E334" s="178" t="str">
        <f>IF(TRIM(upload!$A334)="", "", upload!E334)</f>
        <v/>
      </c>
      <c r="F334" s="178" t="str">
        <f>IF(TRIM(upload!$A334)="", "", upload!F334)</f>
        <v/>
      </c>
      <c r="G334" s="178" t="str">
        <f>IF(TRIM(upload!$A334)="", "", upload!G334)</f>
        <v/>
      </c>
      <c r="H334" s="178" t="str">
        <f>IF(TRIM(upload!$A334)="", "", upload!H334)</f>
        <v/>
      </c>
      <c r="I334" s="178" t="str">
        <f>IF(TRIM(upload!$A334)="", "", upload!I334)</f>
        <v/>
      </c>
      <c r="J334" s="178" t="str">
        <f>IF(TRIM(upload!$A334)="", "", upload!J334)</f>
        <v/>
      </c>
      <c r="K334" s="178" t="str">
        <f>IF(TRIM(upload!$A334)="", "", upload!K334)</f>
        <v/>
      </c>
      <c r="L334" s="178" t="str">
        <f>IF(TRIM(upload!$A334)="", "", upload!L334)</f>
        <v/>
      </c>
      <c r="M334" s="178" t="str">
        <f>IF(TRIM(upload!$A334)="", "", upload!M334)</f>
        <v/>
      </c>
      <c r="N334" s="178" t="str">
        <f>IF(TRIM(upload!$A334)="", "", upload!N334)</f>
        <v/>
      </c>
      <c r="O334" s="178" t="str">
        <f>IF(TRIM(upload!$A334)="", "", upload!O334)</f>
        <v/>
      </c>
      <c r="P334" s="178" t="str">
        <f>IF(TRIM(upload!$A334)="", "", upload!P334)</f>
        <v/>
      </c>
      <c r="Q334" s="178" t="str">
        <f>IF(TRIM(upload!$A334)="", "", upload!Q334)</f>
        <v/>
      </c>
      <c r="R334" s="178" t="str">
        <f>IF(TRIM(upload!$A334)="", "", upload!R334)</f>
        <v/>
      </c>
      <c r="S334" s="178" t="str">
        <f>IF(TRIM(upload!$A334)="", "", upload!S334)</f>
        <v/>
      </c>
      <c r="T334" s="178" t="str">
        <f>IF(TRIM(upload!$A334)="", "", upload!T334)</f>
        <v/>
      </c>
      <c r="U334" s="178" t="str">
        <f>IF(TRIM(upload!$A334)="", "", upload!U334)</f>
        <v/>
      </c>
      <c r="V334" s="178" t="str">
        <f>IF(TRIM(upload!$A334)="", "", upload!V334)</f>
        <v/>
      </c>
      <c r="W334" s="178" t="str">
        <f>IF(TRIM(upload!$A334)="", "", upload!W334)</f>
        <v/>
      </c>
      <c r="X334" s="178" t="str">
        <f>IF(TRIM(upload!$A334)="", "", upload!X334)</f>
        <v/>
      </c>
      <c r="Y334" s="178" t="str">
        <f>IF(TRIM(upload!$A334)="", "", upload!Y334)</f>
        <v/>
      </c>
      <c r="Z334" s="178" t="str">
        <f>IF(TRIM(upload!$A334)="", "", upload!Z334)</f>
        <v/>
      </c>
      <c r="AA334" s="178" t="str">
        <f>IF(TRIM(upload!$A334)="", "", upload!AA334)</f>
        <v/>
      </c>
      <c r="AB334" s="178" t="str">
        <f>IF(TRIM(upload!$A334)="", "", upload!AB334)</f>
        <v/>
      </c>
      <c r="AC334" s="178" t="str">
        <f>IF(TRIM(upload!$A334)="", "", upload!AC334)</f>
        <v/>
      </c>
      <c r="AD334" s="178" t="str">
        <f>IF(TRIM(upload!$A334)="", "", upload!AD334)</f>
        <v/>
      </c>
      <c r="AE334" s="178" t="str">
        <f>IF(TRIM(upload!$A334)="", "", upload!AE334)</f>
        <v/>
      </c>
      <c r="AF334" s="178" t="str">
        <f>IF(TRIM(upload!$A334)="", "", upload!AF334)</f>
        <v/>
      </c>
      <c r="AG334" s="178" t="str">
        <f>IF(TRIM(upload!$A334)="", "", upload!AG334)</f>
        <v/>
      </c>
      <c r="AH334" s="178" t="str">
        <f>IF(TRIM(upload!$A334)="", "", upload!AH334)</f>
        <v/>
      </c>
      <c r="AI334" s="178" t="str">
        <f>IF(TRIM(upload!$A334)="", "", upload!AI334)</f>
        <v/>
      </c>
      <c r="AJ334" s="178" t="str">
        <f>IF(TRIM(upload!$A334)="", "", upload!AJ334)</f>
        <v/>
      </c>
      <c r="AK334" s="178" t="str">
        <f>IF(TRIM(upload!$A334)="", "", upload!AK334)</f>
        <v/>
      </c>
      <c r="AL334" s="178" t="str">
        <f>IF(TRIM(upload!$A334)="", "", upload!AL334)</f>
        <v/>
      </c>
      <c r="AM334" s="178" t="str">
        <f>IF(TRIM(upload!$A334)="", "", upload!AM334)</f>
        <v/>
      </c>
      <c r="AN334" s="178" t="str">
        <f>IF(TRIM(upload!$A334)="", "", upload!AN334)</f>
        <v/>
      </c>
      <c r="AO334" s="178" t="str">
        <f>IF(TRIM(upload!$A334)="", "", upload!AO334)</f>
        <v/>
      </c>
      <c r="AP334" s="178" t="str">
        <f>IF(TRIM(upload!$A334)="", "", upload!AP334)</f>
        <v/>
      </c>
      <c r="AQ334" s="178" t="str">
        <f>IF(TRIM(upload!$A334)="", "", upload!AQ334)</f>
        <v/>
      </c>
      <c r="AR334" s="178" t="str">
        <f>IF(TRIM(upload!$A334)="", "", upload!AR334)</f>
        <v/>
      </c>
      <c r="AS334" s="178" t="str">
        <f>IF(TRIM(upload!$A334)="", "", upload!AS334)</f>
        <v/>
      </c>
      <c r="AT334" s="178" t="str">
        <f>IF(TRIM(upload!$A334)="", "", upload!AT334)</f>
        <v/>
      </c>
      <c r="AU334" s="178" t="str">
        <f>IF(TRIM(upload!$A334)="", "", upload!AU334)</f>
        <v/>
      </c>
      <c r="AV334" s="178" t="str">
        <f>IF(TRIM(upload!$A334)="", "", upload!AV334)</f>
        <v/>
      </c>
      <c r="AW334" s="178" t="str">
        <f>IF(TRIM(upload!$A334)="", "", upload!AW334)</f>
        <v/>
      </c>
      <c r="AX334" s="178" t="str">
        <f>IF(TRIM(upload!$A334)="", "", upload!AX334)</f>
        <v/>
      </c>
      <c r="AY334" s="178" t="str">
        <f>IF(TRIM(upload!$A334)="", "", upload!AY334)</f>
        <v/>
      </c>
      <c r="AZ334" s="178" t="str">
        <f>IF(TRIM(upload!$A334)="", "", upload!AZ334)</f>
        <v/>
      </c>
      <c r="BA334" s="178" t="str">
        <f>IF(TRIM(upload!$A334)="", "", upload!BA334)</f>
        <v/>
      </c>
      <c r="BB334" s="178" t="str">
        <f>IF(TRIM(upload!$A334)="", "", upload!BB334)</f>
        <v/>
      </c>
      <c r="BC334" s="178" t="str">
        <f>IF(TRIM(upload!$A334)="", "", upload!BC334)</f>
        <v/>
      </c>
      <c r="BD334" s="178" t="str">
        <f>IF(TRIM(upload!$A334)="", "", upload!BD334)</f>
        <v/>
      </c>
      <c r="BE334" s="178" t="str">
        <f>IF(TRIM(upload!$A334)="", "", upload!BE334)</f>
        <v/>
      </c>
      <c r="BF334" s="178" t="str">
        <f>IF(TRIM(upload!$A334)="", "", upload!BF334)</f>
        <v/>
      </c>
      <c r="BG334" s="178" t="str">
        <f>IF(TRIM(upload!$A334)="", "", upload!BG334)</f>
        <v/>
      </c>
      <c r="BH334" s="178" t="str">
        <f>IF(TRIM(upload!$A334)="", "", upload!BH334)</f>
        <v/>
      </c>
      <c r="BI334" s="178" t="str">
        <f>IF(TRIM(upload!$A334)="", "", upload!BI334)</f>
        <v/>
      </c>
      <c r="BJ334" s="178" t="str">
        <f>IF(TRIM(upload!$A334)="", "", upload!BJ334)</f>
        <v/>
      </c>
      <c r="BK334" s="178" t="str">
        <f>IF(TRIM(upload!$A334)="", "", upload!BK334)</f>
        <v/>
      </c>
      <c r="BL334" s="178" t="str">
        <f>IF(TRIM(upload!$A334)="", "", upload!BL334)</f>
        <v/>
      </c>
      <c r="BM334" s="178" t="str">
        <f>IF(TRIM(upload!$A334)="", "", upload!BM334)</f>
        <v/>
      </c>
      <c r="BN334" s="178" t="str">
        <f>IF(TRIM(upload!$A334)="", "", upload!BN334)</f>
        <v/>
      </c>
      <c r="BO334" s="178" t="str">
        <f>IF(TRIM(upload!$A334)="", "", upload!BO334)</f>
        <v/>
      </c>
      <c r="BP334" s="178" t="str">
        <f>IF(TRIM(upload!$A334)="", "", upload!BP334)</f>
        <v/>
      </c>
      <c r="BQ334" s="84"/>
      <c r="BR334" s="84">
        <f>IF(upload!$A334&lt;&gt;"", upload!BR334, "")</f>
        <v>0</v>
      </c>
    </row>
    <row r="335" spans="1:70">
      <c r="A335" s="188" t="str">
        <f>IF(upload!$A335&lt;&gt;"", upload!A335, "")</f>
        <v xml:space="preserve">      </v>
      </c>
      <c r="B335" s="178" t="str">
        <f>IF(TRIM(upload!$A335)="", "", upload!B335)</f>
        <v/>
      </c>
      <c r="C335" s="178" t="str">
        <f>IF(TRIM(upload!$A335)="", "", upload!C335)</f>
        <v/>
      </c>
      <c r="D335" s="178" t="str">
        <f>IF(TRIM(upload!$A335)="", "", upload!D335)</f>
        <v/>
      </c>
      <c r="E335" s="178" t="str">
        <f>IF(TRIM(upload!$A335)="", "", upload!E335)</f>
        <v/>
      </c>
      <c r="F335" s="178" t="str">
        <f>IF(TRIM(upload!$A335)="", "", upload!F335)</f>
        <v/>
      </c>
      <c r="G335" s="178" t="str">
        <f>IF(TRIM(upload!$A335)="", "", upload!G335)</f>
        <v/>
      </c>
      <c r="H335" s="178" t="str">
        <f>IF(TRIM(upload!$A335)="", "", upload!H335)</f>
        <v/>
      </c>
      <c r="I335" s="178" t="str">
        <f>IF(TRIM(upload!$A335)="", "", upload!I335)</f>
        <v/>
      </c>
      <c r="J335" s="178" t="str">
        <f>IF(TRIM(upload!$A335)="", "", upload!J335)</f>
        <v/>
      </c>
      <c r="K335" s="178" t="str">
        <f>IF(TRIM(upload!$A335)="", "", upload!K335)</f>
        <v/>
      </c>
      <c r="L335" s="178" t="str">
        <f>IF(TRIM(upload!$A335)="", "", upload!L335)</f>
        <v/>
      </c>
      <c r="M335" s="178" t="str">
        <f>IF(TRIM(upload!$A335)="", "", upload!M335)</f>
        <v/>
      </c>
      <c r="N335" s="178" t="str">
        <f>IF(TRIM(upload!$A335)="", "", upload!N335)</f>
        <v/>
      </c>
      <c r="O335" s="178" t="str">
        <f>IF(TRIM(upload!$A335)="", "", upload!O335)</f>
        <v/>
      </c>
      <c r="P335" s="178" t="str">
        <f>IF(TRIM(upload!$A335)="", "", upload!P335)</f>
        <v/>
      </c>
      <c r="Q335" s="178" t="str">
        <f>IF(TRIM(upload!$A335)="", "", upload!Q335)</f>
        <v/>
      </c>
      <c r="R335" s="178" t="str">
        <f>IF(TRIM(upload!$A335)="", "", upload!R335)</f>
        <v/>
      </c>
      <c r="S335" s="178" t="str">
        <f>IF(TRIM(upload!$A335)="", "", upload!S335)</f>
        <v/>
      </c>
      <c r="T335" s="178" t="str">
        <f>IF(TRIM(upload!$A335)="", "", upload!T335)</f>
        <v/>
      </c>
      <c r="U335" s="178" t="str">
        <f>IF(TRIM(upload!$A335)="", "", upload!U335)</f>
        <v/>
      </c>
      <c r="V335" s="178" t="str">
        <f>IF(TRIM(upload!$A335)="", "", upload!V335)</f>
        <v/>
      </c>
      <c r="W335" s="178" t="str">
        <f>IF(TRIM(upload!$A335)="", "", upload!W335)</f>
        <v/>
      </c>
      <c r="X335" s="178" t="str">
        <f>IF(TRIM(upload!$A335)="", "", upload!X335)</f>
        <v/>
      </c>
      <c r="Y335" s="178" t="str">
        <f>IF(TRIM(upload!$A335)="", "", upload!Y335)</f>
        <v/>
      </c>
      <c r="Z335" s="178" t="str">
        <f>IF(TRIM(upload!$A335)="", "", upload!Z335)</f>
        <v/>
      </c>
      <c r="AA335" s="178" t="str">
        <f>IF(TRIM(upload!$A335)="", "", upload!AA335)</f>
        <v/>
      </c>
      <c r="AB335" s="178" t="str">
        <f>IF(TRIM(upload!$A335)="", "", upload!AB335)</f>
        <v/>
      </c>
      <c r="AC335" s="178" t="str">
        <f>IF(TRIM(upload!$A335)="", "", upload!AC335)</f>
        <v/>
      </c>
      <c r="AD335" s="178" t="str">
        <f>IF(TRIM(upload!$A335)="", "", upload!AD335)</f>
        <v/>
      </c>
      <c r="AE335" s="178" t="str">
        <f>IF(TRIM(upload!$A335)="", "", upload!AE335)</f>
        <v/>
      </c>
      <c r="AF335" s="178" t="str">
        <f>IF(TRIM(upload!$A335)="", "", upload!AF335)</f>
        <v/>
      </c>
      <c r="AG335" s="178" t="str">
        <f>IF(TRIM(upload!$A335)="", "", upload!AG335)</f>
        <v/>
      </c>
      <c r="AH335" s="178" t="str">
        <f>IF(TRIM(upload!$A335)="", "", upload!AH335)</f>
        <v/>
      </c>
      <c r="AI335" s="178" t="str">
        <f>IF(TRIM(upload!$A335)="", "", upload!AI335)</f>
        <v/>
      </c>
      <c r="AJ335" s="178" t="str">
        <f>IF(TRIM(upload!$A335)="", "", upload!AJ335)</f>
        <v/>
      </c>
      <c r="AK335" s="178" t="str">
        <f>IF(TRIM(upload!$A335)="", "", upload!AK335)</f>
        <v/>
      </c>
      <c r="AL335" s="178" t="str">
        <f>IF(TRIM(upload!$A335)="", "", upload!AL335)</f>
        <v/>
      </c>
      <c r="AM335" s="178" t="str">
        <f>IF(TRIM(upload!$A335)="", "", upload!AM335)</f>
        <v/>
      </c>
      <c r="AN335" s="178" t="str">
        <f>IF(TRIM(upload!$A335)="", "", upload!AN335)</f>
        <v/>
      </c>
      <c r="AO335" s="178" t="str">
        <f>IF(TRIM(upload!$A335)="", "", upload!AO335)</f>
        <v/>
      </c>
      <c r="AP335" s="178" t="str">
        <f>IF(TRIM(upload!$A335)="", "", upload!AP335)</f>
        <v/>
      </c>
      <c r="AQ335" s="178" t="str">
        <f>IF(TRIM(upload!$A335)="", "", upload!AQ335)</f>
        <v/>
      </c>
      <c r="AR335" s="178" t="str">
        <f>IF(TRIM(upload!$A335)="", "", upload!AR335)</f>
        <v/>
      </c>
      <c r="AS335" s="178" t="str">
        <f>IF(TRIM(upload!$A335)="", "", upload!AS335)</f>
        <v/>
      </c>
      <c r="AT335" s="178" t="str">
        <f>IF(TRIM(upload!$A335)="", "", upload!AT335)</f>
        <v/>
      </c>
      <c r="AU335" s="178" t="str">
        <f>IF(TRIM(upload!$A335)="", "", upload!AU335)</f>
        <v/>
      </c>
      <c r="AV335" s="178" t="str">
        <f>IF(TRIM(upload!$A335)="", "", upload!AV335)</f>
        <v/>
      </c>
      <c r="AW335" s="178" t="str">
        <f>IF(TRIM(upload!$A335)="", "", upload!AW335)</f>
        <v/>
      </c>
      <c r="AX335" s="178" t="str">
        <f>IF(TRIM(upload!$A335)="", "", upload!AX335)</f>
        <v/>
      </c>
      <c r="AY335" s="178" t="str">
        <f>IF(TRIM(upload!$A335)="", "", upload!AY335)</f>
        <v/>
      </c>
      <c r="AZ335" s="178" t="str">
        <f>IF(TRIM(upload!$A335)="", "", upload!AZ335)</f>
        <v/>
      </c>
      <c r="BA335" s="178" t="str">
        <f>IF(TRIM(upload!$A335)="", "", upload!BA335)</f>
        <v/>
      </c>
      <c r="BB335" s="178" t="str">
        <f>IF(TRIM(upload!$A335)="", "", upload!BB335)</f>
        <v/>
      </c>
      <c r="BC335" s="178" t="str">
        <f>IF(TRIM(upload!$A335)="", "", upload!BC335)</f>
        <v/>
      </c>
      <c r="BD335" s="178" t="str">
        <f>IF(TRIM(upload!$A335)="", "", upload!BD335)</f>
        <v/>
      </c>
      <c r="BE335" s="178" t="str">
        <f>IF(TRIM(upload!$A335)="", "", upload!BE335)</f>
        <v/>
      </c>
      <c r="BF335" s="178" t="str">
        <f>IF(TRIM(upload!$A335)="", "", upload!BF335)</f>
        <v/>
      </c>
      <c r="BG335" s="178" t="str">
        <f>IF(TRIM(upload!$A335)="", "", upload!BG335)</f>
        <v/>
      </c>
      <c r="BH335" s="178" t="str">
        <f>IF(TRIM(upload!$A335)="", "", upload!BH335)</f>
        <v/>
      </c>
      <c r="BI335" s="178" t="str">
        <f>IF(TRIM(upload!$A335)="", "", upload!BI335)</f>
        <v/>
      </c>
      <c r="BJ335" s="178" t="str">
        <f>IF(TRIM(upload!$A335)="", "", upload!BJ335)</f>
        <v/>
      </c>
      <c r="BK335" s="178" t="str">
        <f>IF(TRIM(upload!$A335)="", "", upload!BK335)</f>
        <v/>
      </c>
      <c r="BL335" s="178" t="str">
        <f>IF(TRIM(upload!$A335)="", "", upload!BL335)</f>
        <v/>
      </c>
      <c r="BM335" s="178" t="str">
        <f>IF(TRIM(upload!$A335)="", "", upload!BM335)</f>
        <v/>
      </c>
      <c r="BN335" s="178" t="str">
        <f>IF(TRIM(upload!$A335)="", "", upload!BN335)</f>
        <v/>
      </c>
      <c r="BO335" s="178" t="str">
        <f>IF(TRIM(upload!$A335)="", "", upload!BO335)</f>
        <v/>
      </c>
      <c r="BP335" s="178" t="str">
        <f>IF(TRIM(upload!$A335)="", "", upload!BP335)</f>
        <v/>
      </c>
      <c r="BQ335" s="84"/>
      <c r="BR335" s="84">
        <f>IF(upload!$A335&lt;&gt;"", upload!BR335, "")</f>
        <v>0</v>
      </c>
    </row>
    <row r="336" spans="1:70">
      <c r="A336" s="188" t="str">
        <f>IF(upload!$A336&lt;&gt;"", upload!A336, "")</f>
        <v xml:space="preserve">      </v>
      </c>
      <c r="B336" s="178" t="str">
        <f>IF(TRIM(upload!$A336)="", "", upload!B336)</f>
        <v/>
      </c>
      <c r="C336" s="178" t="str">
        <f>IF(TRIM(upload!$A336)="", "", upload!C336)</f>
        <v/>
      </c>
      <c r="D336" s="178" t="str">
        <f>IF(TRIM(upload!$A336)="", "", upload!D336)</f>
        <v/>
      </c>
      <c r="E336" s="178" t="str">
        <f>IF(TRIM(upload!$A336)="", "", upload!E336)</f>
        <v/>
      </c>
      <c r="F336" s="178" t="str">
        <f>IF(TRIM(upload!$A336)="", "", upload!F336)</f>
        <v/>
      </c>
      <c r="G336" s="178" t="str">
        <f>IF(TRIM(upload!$A336)="", "", upload!G336)</f>
        <v/>
      </c>
      <c r="H336" s="178" t="str">
        <f>IF(TRIM(upload!$A336)="", "", upload!H336)</f>
        <v/>
      </c>
      <c r="I336" s="178" t="str">
        <f>IF(TRIM(upload!$A336)="", "", upload!I336)</f>
        <v/>
      </c>
      <c r="J336" s="178" t="str">
        <f>IF(TRIM(upload!$A336)="", "", upload!J336)</f>
        <v/>
      </c>
      <c r="K336" s="178" t="str">
        <f>IF(TRIM(upload!$A336)="", "", upload!K336)</f>
        <v/>
      </c>
      <c r="L336" s="178" t="str">
        <f>IF(TRIM(upload!$A336)="", "", upload!L336)</f>
        <v/>
      </c>
      <c r="M336" s="178" t="str">
        <f>IF(TRIM(upload!$A336)="", "", upload!M336)</f>
        <v/>
      </c>
      <c r="N336" s="178" t="str">
        <f>IF(TRIM(upload!$A336)="", "", upload!N336)</f>
        <v/>
      </c>
      <c r="O336" s="178" t="str">
        <f>IF(TRIM(upload!$A336)="", "", upload!O336)</f>
        <v/>
      </c>
      <c r="P336" s="178" t="str">
        <f>IF(TRIM(upload!$A336)="", "", upload!P336)</f>
        <v/>
      </c>
      <c r="Q336" s="178" t="str">
        <f>IF(TRIM(upload!$A336)="", "", upload!Q336)</f>
        <v/>
      </c>
      <c r="R336" s="178" t="str">
        <f>IF(TRIM(upload!$A336)="", "", upload!R336)</f>
        <v/>
      </c>
      <c r="S336" s="178" t="str">
        <f>IF(TRIM(upload!$A336)="", "", upload!S336)</f>
        <v/>
      </c>
      <c r="T336" s="178" t="str">
        <f>IF(TRIM(upload!$A336)="", "", upload!T336)</f>
        <v/>
      </c>
      <c r="U336" s="178" t="str">
        <f>IF(TRIM(upload!$A336)="", "", upload!U336)</f>
        <v/>
      </c>
      <c r="V336" s="178" t="str">
        <f>IF(TRIM(upload!$A336)="", "", upload!V336)</f>
        <v/>
      </c>
      <c r="W336" s="178" t="str">
        <f>IF(TRIM(upload!$A336)="", "", upload!W336)</f>
        <v/>
      </c>
      <c r="X336" s="178" t="str">
        <f>IF(TRIM(upload!$A336)="", "", upload!X336)</f>
        <v/>
      </c>
      <c r="Y336" s="178" t="str">
        <f>IF(TRIM(upload!$A336)="", "", upload!Y336)</f>
        <v/>
      </c>
      <c r="Z336" s="178" t="str">
        <f>IF(TRIM(upload!$A336)="", "", upload!Z336)</f>
        <v/>
      </c>
      <c r="AA336" s="178" t="str">
        <f>IF(TRIM(upload!$A336)="", "", upload!AA336)</f>
        <v/>
      </c>
      <c r="AB336" s="178" t="str">
        <f>IF(TRIM(upload!$A336)="", "", upload!AB336)</f>
        <v/>
      </c>
      <c r="AC336" s="178" t="str">
        <f>IF(TRIM(upload!$A336)="", "", upload!AC336)</f>
        <v/>
      </c>
      <c r="AD336" s="178" t="str">
        <f>IF(TRIM(upload!$A336)="", "", upload!AD336)</f>
        <v/>
      </c>
      <c r="AE336" s="178" t="str">
        <f>IF(TRIM(upload!$A336)="", "", upload!AE336)</f>
        <v/>
      </c>
      <c r="AF336" s="178" t="str">
        <f>IF(TRIM(upload!$A336)="", "", upload!AF336)</f>
        <v/>
      </c>
      <c r="AG336" s="178" t="str">
        <f>IF(TRIM(upload!$A336)="", "", upload!AG336)</f>
        <v/>
      </c>
      <c r="AH336" s="178" t="str">
        <f>IF(TRIM(upload!$A336)="", "", upload!AH336)</f>
        <v/>
      </c>
      <c r="AI336" s="178" t="str">
        <f>IF(TRIM(upload!$A336)="", "", upload!AI336)</f>
        <v/>
      </c>
      <c r="AJ336" s="178" t="str">
        <f>IF(TRIM(upload!$A336)="", "", upload!AJ336)</f>
        <v/>
      </c>
      <c r="AK336" s="178" t="str">
        <f>IF(TRIM(upload!$A336)="", "", upload!AK336)</f>
        <v/>
      </c>
      <c r="AL336" s="178" t="str">
        <f>IF(TRIM(upload!$A336)="", "", upload!AL336)</f>
        <v/>
      </c>
      <c r="AM336" s="178" t="str">
        <f>IF(TRIM(upload!$A336)="", "", upload!AM336)</f>
        <v/>
      </c>
      <c r="AN336" s="178" t="str">
        <f>IF(TRIM(upload!$A336)="", "", upload!AN336)</f>
        <v/>
      </c>
      <c r="AO336" s="178" t="str">
        <f>IF(TRIM(upload!$A336)="", "", upload!AO336)</f>
        <v/>
      </c>
      <c r="AP336" s="178" t="str">
        <f>IF(TRIM(upload!$A336)="", "", upload!AP336)</f>
        <v/>
      </c>
      <c r="AQ336" s="178" t="str">
        <f>IF(TRIM(upload!$A336)="", "", upload!AQ336)</f>
        <v/>
      </c>
      <c r="AR336" s="178" t="str">
        <f>IF(TRIM(upload!$A336)="", "", upload!AR336)</f>
        <v/>
      </c>
      <c r="AS336" s="178" t="str">
        <f>IF(TRIM(upload!$A336)="", "", upload!AS336)</f>
        <v/>
      </c>
      <c r="AT336" s="178" t="str">
        <f>IF(TRIM(upload!$A336)="", "", upload!AT336)</f>
        <v/>
      </c>
      <c r="AU336" s="178" t="str">
        <f>IF(TRIM(upload!$A336)="", "", upload!AU336)</f>
        <v/>
      </c>
      <c r="AV336" s="178" t="str">
        <f>IF(TRIM(upload!$A336)="", "", upload!AV336)</f>
        <v/>
      </c>
      <c r="AW336" s="178" t="str">
        <f>IF(TRIM(upload!$A336)="", "", upload!AW336)</f>
        <v/>
      </c>
      <c r="AX336" s="178" t="str">
        <f>IF(TRIM(upload!$A336)="", "", upload!AX336)</f>
        <v/>
      </c>
      <c r="AY336" s="178" t="str">
        <f>IF(TRIM(upload!$A336)="", "", upload!AY336)</f>
        <v/>
      </c>
      <c r="AZ336" s="178" t="str">
        <f>IF(TRIM(upload!$A336)="", "", upload!AZ336)</f>
        <v/>
      </c>
      <c r="BA336" s="178" t="str">
        <f>IF(TRIM(upload!$A336)="", "", upload!BA336)</f>
        <v/>
      </c>
      <c r="BB336" s="178" t="str">
        <f>IF(TRIM(upload!$A336)="", "", upload!BB336)</f>
        <v/>
      </c>
      <c r="BC336" s="178" t="str">
        <f>IF(TRIM(upload!$A336)="", "", upload!BC336)</f>
        <v/>
      </c>
      <c r="BD336" s="178" t="str">
        <f>IF(TRIM(upload!$A336)="", "", upload!BD336)</f>
        <v/>
      </c>
      <c r="BE336" s="178" t="str">
        <f>IF(TRIM(upload!$A336)="", "", upload!BE336)</f>
        <v/>
      </c>
      <c r="BF336" s="178" t="str">
        <f>IF(TRIM(upload!$A336)="", "", upload!BF336)</f>
        <v/>
      </c>
      <c r="BG336" s="178" t="str">
        <f>IF(TRIM(upload!$A336)="", "", upload!BG336)</f>
        <v/>
      </c>
      <c r="BH336" s="178" t="str">
        <f>IF(TRIM(upload!$A336)="", "", upload!BH336)</f>
        <v/>
      </c>
      <c r="BI336" s="178" t="str">
        <f>IF(TRIM(upload!$A336)="", "", upload!BI336)</f>
        <v/>
      </c>
      <c r="BJ336" s="178" t="str">
        <f>IF(TRIM(upload!$A336)="", "", upload!BJ336)</f>
        <v/>
      </c>
      <c r="BK336" s="178" t="str">
        <f>IF(TRIM(upload!$A336)="", "", upload!BK336)</f>
        <v/>
      </c>
      <c r="BL336" s="178" t="str">
        <f>IF(TRIM(upload!$A336)="", "", upload!BL336)</f>
        <v/>
      </c>
      <c r="BM336" s="178" t="str">
        <f>IF(TRIM(upload!$A336)="", "", upload!BM336)</f>
        <v/>
      </c>
      <c r="BN336" s="178" t="str">
        <f>IF(TRIM(upload!$A336)="", "", upload!BN336)</f>
        <v/>
      </c>
      <c r="BO336" s="178" t="str">
        <f>IF(TRIM(upload!$A336)="", "", upload!BO336)</f>
        <v/>
      </c>
      <c r="BP336" s="178" t="str">
        <f>IF(TRIM(upload!$A336)="", "", upload!BP336)</f>
        <v/>
      </c>
      <c r="BQ336" s="84"/>
      <c r="BR336" s="84">
        <f>IF(upload!$A336&lt;&gt;"", upload!BR336, "")</f>
        <v>0</v>
      </c>
    </row>
    <row r="337" spans="1:70">
      <c r="A337" s="188" t="str">
        <f>IF(upload!$A337&lt;&gt;"", upload!A337, "")</f>
        <v xml:space="preserve">      </v>
      </c>
      <c r="B337" s="178" t="str">
        <f>IF(TRIM(upload!$A337)="", "", upload!B337)</f>
        <v/>
      </c>
      <c r="C337" s="178" t="str">
        <f>IF(TRIM(upload!$A337)="", "", upload!C337)</f>
        <v/>
      </c>
      <c r="D337" s="178" t="str">
        <f>IF(TRIM(upload!$A337)="", "", upload!D337)</f>
        <v/>
      </c>
      <c r="E337" s="178" t="str">
        <f>IF(TRIM(upload!$A337)="", "", upload!E337)</f>
        <v/>
      </c>
      <c r="F337" s="178" t="str">
        <f>IF(TRIM(upload!$A337)="", "", upload!F337)</f>
        <v/>
      </c>
      <c r="G337" s="178" t="str">
        <f>IF(TRIM(upload!$A337)="", "", upload!G337)</f>
        <v/>
      </c>
      <c r="H337" s="178" t="str">
        <f>IF(TRIM(upload!$A337)="", "", upload!H337)</f>
        <v/>
      </c>
      <c r="I337" s="178" t="str">
        <f>IF(TRIM(upload!$A337)="", "", upload!I337)</f>
        <v/>
      </c>
      <c r="J337" s="178" t="str">
        <f>IF(TRIM(upload!$A337)="", "", upload!J337)</f>
        <v/>
      </c>
      <c r="K337" s="178" t="str">
        <f>IF(TRIM(upload!$A337)="", "", upload!K337)</f>
        <v/>
      </c>
      <c r="L337" s="178" t="str">
        <f>IF(TRIM(upload!$A337)="", "", upload!L337)</f>
        <v/>
      </c>
      <c r="M337" s="178" t="str">
        <f>IF(TRIM(upload!$A337)="", "", upload!M337)</f>
        <v/>
      </c>
      <c r="N337" s="178" t="str">
        <f>IF(TRIM(upload!$A337)="", "", upload!N337)</f>
        <v/>
      </c>
      <c r="O337" s="178" t="str">
        <f>IF(TRIM(upload!$A337)="", "", upload!O337)</f>
        <v/>
      </c>
      <c r="P337" s="178" t="str">
        <f>IF(TRIM(upload!$A337)="", "", upload!P337)</f>
        <v/>
      </c>
      <c r="Q337" s="178" t="str">
        <f>IF(TRIM(upload!$A337)="", "", upload!Q337)</f>
        <v/>
      </c>
      <c r="R337" s="178" t="str">
        <f>IF(TRIM(upload!$A337)="", "", upload!R337)</f>
        <v/>
      </c>
      <c r="S337" s="178" t="str">
        <f>IF(TRIM(upload!$A337)="", "", upload!S337)</f>
        <v/>
      </c>
      <c r="T337" s="178" t="str">
        <f>IF(TRIM(upload!$A337)="", "", upload!T337)</f>
        <v/>
      </c>
      <c r="U337" s="178" t="str">
        <f>IF(TRIM(upload!$A337)="", "", upload!U337)</f>
        <v/>
      </c>
      <c r="V337" s="178" t="str">
        <f>IF(TRIM(upload!$A337)="", "", upload!V337)</f>
        <v/>
      </c>
      <c r="W337" s="178" t="str">
        <f>IF(TRIM(upload!$A337)="", "", upload!W337)</f>
        <v/>
      </c>
      <c r="X337" s="178" t="str">
        <f>IF(TRIM(upload!$A337)="", "", upload!X337)</f>
        <v/>
      </c>
      <c r="Y337" s="178" t="str">
        <f>IF(TRIM(upload!$A337)="", "", upload!Y337)</f>
        <v/>
      </c>
      <c r="Z337" s="178" t="str">
        <f>IF(TRIM(upload!$A337)="", "", upload!Z337)</f>
        <v/>
      </c>
      <c r="AA337" s="178" t="str">
        <f>IF(TRIM(upload!$A337)="", "", upload!AA337)</f>
        <v/>
      </c>
      <c r="AB337" s="178" t="str">
        <f>IF(TRIM(upload!$A337)="", "", upload!AB337)</f>
        <v/>
      </c>
      <c r="AC337" s="178" t="str">
        <f>IF(TRIM(upload!$A337)="", "", upload!AC337)</f>
        <v/>
      </c>
      <c r="AD337" s="178" t="str">
        <f>IF(TRIM(upload!$A337)="", "", upload!AD337)</f>
        <v/>
      </c>
      <c r="AE337" s="178" t="str">
        <f>IF(TRIM(upload!$A337)="", "", upload!AE337)</f>
        <v/>
      </c>
      <c r="AF337" s="178" t="str">
        <f>IF(TRIM(upload!$A337)="", "", upload!AF337)</f>
        <v/>
      </c>
      <c r="AG337" s="178" t="str">
        <f>IF(TRIM(upload!$A337)="", "", upload!AG337)</f>
        <v/>
      </c>
      <c r="AH337" s="178" t="str">
        <f>IF(TRIM(upload!$A337)="", "", upload!AH337)</f>
        <v/>
      </c>
      <c r="AI337" s="178" t="str">
        <f>IF(TRIM(upload!$A337)="", "", upload!AI337)</f>
        <v/>
      </c>
      <c r="AJ337" s="178" t="str">
        <f>IF(TRIM(upload!$A337)="", "", upload!AJ337)</f>
        <v/>
      </c>
      <c r="AK337" s="178" t="str">
        <f>IF(TRIM(upload!$A337)="", "", upload!AK337)</f>
        <v/>
      </c>
      <c r="AL337" s="178" t="str">
        <f>IF(TRIM(upload!$A337)="", "", upload!AL337)</f>
        <v/>
      </c>
      <c r="AM337" s="178" t="str">
        <f>IF(TRIM(upload!$A337)="", "", upload!AM337)</f>
        <v/>
      </c>
      <c r="AN337" s="178" t="str">
        <f>IF(TRIM(upload!$A337)="", "", upload!AN337)</f>
        <v/>
      </c>
      <c r="AO337" s="178" t="str">
        <f>IF(TRIM(upload!$A337)="", "", upload!AO337)</f>
        <v/>
      </c>
      <c r="AP337" s="178" t="str">
        <f>IF(TRIM(upload!$A337)="", "", upload!AP337)</f>
        <v/>
      </c>
      <c r="AQ337" s="178" t="str">
        <f>IF(TRIM(upload!$A337)="", "", upload!AQ337)</f>
        <v/>
      </c>
      <c r="AR337" s="178" t="str">
        <f>IF(TRIM(upload!$A337)="", "", upload!AR337)</f>
        <v/>
      </c>
      <c r="AS337" s="178" t="str">
        <f>IF(TRIM(upload!$A337)="", "", upload!AS337)</f>
        <v/>
      </c>
      <c r="AT337" s="178" t="str">
        <f>IF(TRIM(upload!$A337)="", "", upload!AT337)</f>
        <v/>
      </c>
      <c r="AU337" s="178" t="str">
        <f>IF(TRIM(upload!$A337)="", "", upload!AU337)</f>
        <v/>
      </c>
      <c r="AV337" s="178" t="str">
        <f>IF(TRIM(upload!$A337)="", "", upload!AV337)</f>
        <v/>
      </c>
      <c r="AW337" s="178" t="str">
        <f>IF(TRIM(upload!$A337)="", "", upload!AW337)</f>
        <v/>
      </c>
      <c r="AX337" s="178" t="str">
        <f>IF(TRIM(upload!$A337)="", "", upload!AX337)</f>
        <v/>
      </c>
      <c r="AY337" s="178" t="str">
        <f>IF(TRIM(upload!$A337)="", "", upload!AY337)</f>
        <v/>
      </c>
      <c r="AZ337" s="178" t="str">
        <f>IF(TRIM(upload!$A337)="", "", upload!AZ337)</f>
        <v/>
      </c>
      <c r="BA337" s="178" t="str">
        <f>IF(TRIM(upload!$A337)="", "", upload!BA337)</f>
        <v/>
      </c>
      <c r="BB337" s="178" t="str">
        <f>IF(TRIM(upload!$A337)="", "", upload!BB337)</f>
        <v/>
      </c>
      <c r="BC337" s="178" t="str">
        <f>IF(TRIM(upload!$A337)="", "", upload!BC337)</f>
        <v/>
      </c>
      <c r="BD337" s="178" t="str">
        <f>IF(TRIM(upload!$A337)="", "", upload!BD337)</f>
        <v/>
      </c>
      <c r="BE337" s="178" t="str">
        <f>IF(TRIM(upload!$A337)="", "", upload!BE337)</f>
        <v/>
      </c>
      <c r="BF337" s="178" t="str">
        <f>IF(TRIM(upload!$A337)="", "", upload!BF337)</f>
        <v/>
      </c>
      <c r="BG337" s="178" t="str">
        <f>IF(TRIM(upload!$A337)="", "", upload!BG337)</f>
        <v/>
      </c>
      <c r="BH337" s="178" t="str">
        <f>IF(TRIM(upload!$A337)="", "", upload!BH337)</f>
        <v/>
      </c>
      <c r="BI337" s="178" t="str">
        <f>IF(TRIM(upload!$A337)="", "", upload!BI337)</f>
        <v/>
      </c>
      <c r="BJ337" s="178" t="str">
        <f>IF(TRIM(upload!$A337)="", "", upload!BJ337)</f>
        <v/>
      </c>
      <c r="BK337" s="178" t="str">
        <f>IF(TRIM(upload!$A337)="", "", upload!BK337)</f>
        <v/>
      </c>
      <c r="BL337" s="178" t="str">
        <f>IF(TRIM(upload!$A337)="", "", upload!BL337)</f>
        <v/>
      </c>
      <c r="BM337" s="178" t="str">
        <f>IF(TRIM(upload!$A337)="", "", upload!BM337)</f>
        <v/>
      </c>
      <c r="BN337" s="178" t="str">
        <f>IF(TRIM(upload!$A337)="", "", upload!BN337)</f>
        <v/>
      </c>
      <c r="BO337" s="178" t="str">
        <f>IF(TRIM(upload!$A337)="", "", upload!BO337)</f>
        <v/>
      </c>
      <c r="BP337" s="178" t="str">
        <f>IF(TRIM(upload!$A337)="", "", upload!BP337)</f>
        <v/>
      </c>
      <c r="BQ337" s="84"/>
      <c r="BR337" s="84">
        <f>IF(upload!$A337&lt;&gt;"", upload!BR337, "")</f>
        <v>0</v>
      </c>
    </row>
    <row r="338" spans="1:70">
      <c r="A338" s="188" t="str">
        <f>IF(upload!$A338&lt;&gt;"", upload!A338, "")</f>
        <v xml:space="preserve">      </v>
      </c>
      <c r="B338" s="178" t="str">
        <f>IF(TRIM(upload!$A338)="", "", upload!B338)</f>
        <v/>
      </c>
      <c r="C338" s="178" t="str">
        <f>IF(TRIM(upload!$A338)="", "", upload!C338)</f>
        <v/>
      </c>
      <c r="D338" s="178" t="str">
        <f>IF(TRIM(upload!$A338)="", "", upload!D338)</f>
        <v/>
      </c>
      <c r="E338" s="178" t="str">
        <f>IF(TRIM(upload!$A338)="", "", upload!E338)</f>
        <v/>
      </c>
      <c r="F338" s="178" t="str">
        <f>IF(TRIM(upload!$A338)="", "", upload!F338)</f>
        <v/>
      </c>
      <c r="G338" s="178" t="str">
        <f>IF(TRIM(upload!$A338)="", "", upload!G338)</f>
        <v/>
      </c>
      <c r="H338" s="178" t="str">
        <f>IF(TRIM(upload!$A338)="", "", upload!H338)</f>
        <v/>
      </c>
      <c r="I338" s="178" t="str">
        <f>IF(TRIM(upload!$A338)="", "", upload!I338)</f>
        <v/>
      </c>
      <c r="J338" s="178" t="str">
        <f>IF(TRIM(upload!$A338)="", "", upload!J338)</f>
        <v/>
      </c>
      <c r="K338" s="178" t="str">
        <f>IF(TRIM(upload!$A338)="", "", upload!K338)</f>
        <v/>
      </c>
      <c r="L338" s="178" t="str">
        <f>IF(TRIM(upload!$A338)="", "", upload!L338)</f>
        <v/>
      </c>
      <c r="M338" s="178" t="str">
        <f>IF(TRIM(upload!$A338)="", "", upload!M338)</f>
        <v/>
      </c>
      <c r="N338" s="178" t="str">
        <f>IF(TRIM(upload!$A338)="", "", upload!N338)</f>
        <v/>
      </c>
      <c r="O338" s="178" t="str">
        <f>IF(TRIM(upload!$A338)="", "", upload!O338)</f>
        <v/>
      </c>
      <c r="P338" s="178" t="str">
        <f>IF(TRIM(upload!$A338)="", "", upload!P338)</f>
        <v/>
      </c>
      <c r="Q338" s="178" t="str">
        <f>IF(TRIM(upload!$A338)="", "", upload!Q338)</f>
        <v/>
      </c>
      <c r="R338" s="178" t="str">
        <f>IF(TRIM(upload!$A338)="", "", upload!R338)</f>
        <v/>
      </c>
      <c r="S338" s="178" t="str">
        <f>IF(TRIM(upload!$A338)="", "", upload!S338)</f>
        <v/>
      </c>
      <c r="T338" s="178" t="str">
        <f>IF(TRIM(upload!$A338)="", "", upload!T338)</f>
        <v/>
      </c>
      <c r="U338" s="178" t="str">
        <f>IF(TRIM(upload!$A338)="", "", upload!U338)</f>
        <v/>
      </c>
      <c r="V338" s="178" t="str">
        <f>IF(TRIM(upload!$A338)="", "", upload!V338)</f>
        <v/>
      </c>
      <c r="W338" s="178" t="str">
        <f>IF(TRIM(upload!$A338)="", "", upload!W338)</f>
        <v/>
      </c>
      <c r="X338" s="178" t="str">
        <f>IF(TRIM(upload!$A338)="", "", upload!X338)</f>
        <v/>
      </c>
      <c r="Y338" s="178" t="str">
        <f>IF(TRIM(upload!$A338)="", "", upload!Y338)</f>
        <v/>
      </c>
      <c r="Z338" s="178" t="str">
        <f>IF(TRIM(upload!$A338)="", "", upload!Z338)</f>
        <v/>
      </c>
      <c r="AA338" s="178" t="str">
        <f>IF(TRIM(upload!$A338)="", "", upload!AA338)</f>
        <v/>
      </c>
      <c r="AB338" s="178" t="str">
        <f>IF(TRIM(upload!$A338)="", "", upload!AB338)</f>
        <v/>
      </c>
      <c r="AC338" s="178" t="str">
        <f>IF(TRIM(upload!$A338)="", "", upload!AC338)</f>
        <v/>
      </c>
      <c r="AD338" s="178" t="str">
        <f>IF(TRIM(upload!$A338)="", "", upload!AD338)</f>
        <v/>
      </c>
      <c r="AE338" s="178" t="str">
        <f>IF(TRIM(upload!$A338)="", "", upload!AE338)</f>
        <v/>
      </c>
      <c r="AF338" s="178" t="str">
        <f>IF(TRIM(upload!$A338)="", "", upload!AF338)</f>
        <v/>
      </c>
      <c r="AG338" s="178" t="str">
        <f>IF(TRIM(upload!$A338)="", "", upload!AG338)</f>
        <v/>
      </c>
      <c r="AH338" s="178" t="str">
        <f>IF(TRIM(upload!$A338)="", "", upload!AH338)</f>
        <v/>
      </c>
      <c r="AI338" s="178" t="str">
        <f>IF(TRIM(upload!$A338)="", "", upload!AI338)</f>
        <v/>
      </c>
      <c r="AJ338" s="178" t="str">
        <f>IF(TRIM(upload!$A338)="", "", upload!AJ338)</f>
        <v/>
      </c>
      <c r="AK338" s="178" t="str">
        <f>IF(TRIM(upload!$A338)="", "", upload!AK338)</f>
        <v/>
      </c>
      <c r="AL338" s="178" t="str">
        <f>IF(TRIM(upload!$A338)="", "", upload!AL338)</f>
        <v/>
      </c>
      <c r="AM338" s="178" t="str">
        <f>IF(TRIM(upload!$A338)="", "", upload!AM338)</f>
        <v/>
      </c>
      <c r="AN338" s="178" t="str">
        <f>IF(TRIM(upload!$A338)="", "", upload!AN338)</f>
        <v/>
      </c>
      <c r="AO338" s="178" t="str">
        <f>IF(TRIM(upload!$A338)="", "", upload!AO338)</f>
        <v/>
      </c>
      <c r="AP338" s="178" t="str">
        <f>IF(TRIM(upload!$A338)="", "", upload!AP338)</f>
        <v/>
      </c>
      <c r="AQ338" s="178" t="str">
        <f>IF(TRIM(upload!$A338)="", "", upload!AQ338)</f>
        <v/>
      </c>
      <c r="AR338" s="178" t="str">
        <f>IF(TRIM(upload!$A338)="", "", upload!AR338)</f>
        <v/>
      </c>
      <c r="AS338" s="178" t="str">
        <f>IF(TRIM(upload!$A338)="", "", upload!AS338)</f>
        <v/>
      </c>
      <c r="AT338" s="178" t="str">
        <f>IF(TRIM(upload!$A338)="", "", upload!AT338)</f>
        <v/>
      </c>
      <c r="AU338" s="178" t="str">
        <f>IF(TRIM(upload!$A338)="", "", upload!AU338)</f>
        <v/>
      </c>
      <c r="AV338" s="178" t="str">
        <f>IF(TRIM(upload!$A338)="", "", upload!AV338)</f>
        <v/>
      </c>
      <c r="AW338" s="178" t="str">
        <f>IF(TRIM(upload!$A338)="", "", upload!AW338)</f>
        <v/>
      </c>
      <c r="AX338" s="178" t="str">
        <f>IF(TRIM(upload!$A338)="", "", upload!AX338)</f>
        <v/>
      </c>
      <c r="AY338" s="178" t="str">
        <f>IF(TRIM(upload!$A338)="", "", upload!AY338)</f>
        <v/>
      </c>
      <c r="AZ338" s="178" t="str">
        <f>IF(TRIM(upload!$A338)="", "", upload!AZ338)</f>
        <v/>
      </c>
      <c r="BA338" s="178" t="str">
        <f>IF(TRIM(upload!$A338)="", "", upload!BA338)</f>
        <v/>
      </c>
      <c r="BB338" s="178" t="str">
        <f>IF(TRIM(upload!$A338)="", "", upload!BB338)</f>
        <v/>
      </c>
      <c r="BC338" s="178" t="str">
        <f>IF(TRIM(upload!$A338)="", "", upload!BC338)</f>
        <v/>
      </c>
      <c r="BD338" s="178" t="str">
        <f>IF(TRIM(upload!$A338)="", "", upload!BD338)</f>
        <v/>
      </c>
      <c r="BE338" s="178" t="str">
        <f>IF(TRIM(upload!$A338)="", "", upload!BE338)</f>
        <v/>
      </c>
      <c r="BF338" s="178" t="str">
        <f>IF(TRIM(upload!$A338)="", "", upload!BF338)</f>
        <v/>
      </c>
      <c r="BG338" s="178" t="str">
        <f>IF(TRIM(upload!$A338)="", "", upload!BG338)</f>
        <v/>
      </c>
      <c r="BH338" s="178" t="str">
        <f>IF(TRIM(upload!$A338)="", "", upload!BH338)</f>
        <v/>
      </c>
      <c r="BI338" s="178" t="str">
        <f>IF(TRIM(upload!$A338)="", "", upload!BI338)</f>
        <v/>
      </c>
      <c r="BJ338" s="178" t="str">
        <f>IF(TRIM(upload!$A338)="", "", upload!BJ338)</f>
        <v/>
      </c>
      <c r="BK338" s="178" t="str">
        <f>IF(TRIM(upload!$A338)="", "", upload!BK338)</f>
        <v/>
      </c>
      <c r="BL338" s="178" t="str">
        <f>IF(TRIM(upload!$A338)="", "", upload!BL338)</f>
        <v/>
      </c>
      <c r="BM338" s="178" t="str">
        <f>IF(TRIM(upload!$A338)="", "", upload!BM338)</f>
        <v/>
      </c>
      <c r="BN338" s="178" t="str">
        <f>IF(TRIM(upload!$A338)="", "", upload!BN338)</f>
        <v/>
      </c>
      <c r="BO338" s="178" t="str">
        <f>IF(TRIM(upload!$A338)="", "", upload!BO338)</f>
        <v/>
      </c>
      <c r="BP338" s="178" t="str">
        <f>IF(TRIM(upload!$A338)="", "", upload!BP338)</f>
        <v/>
      </c>
      <c r="BQ338" s="84"/>
      <c r="BR338" s="84">
        <f>IF(upload!$A338&lt;&gt;"", upload!BR338, "")</f>
        <v>0</v>
      </c>
    </row>
    <row r="339" spans="1:70">
      <c r="A339" s="188" t="str">
        <f>IF(upload!$A339&lt;&gt;"", upload!A339, "")</f>
        <v xml:space="preserve">      </v>
      </c>
      <c r="B339" s="178" t="str">
        <f>IF(TRIM(upload!$A339)="", "", upload!B339)</f>
        <v/>
      </c>
      <c r="C339" s="178" t="str">
        <f>IF(TRIM(upload!$A339)="", "", upload!C339)</f>
        <v/>
      </c>
      <c r="D339" s="178" t="str">
        <f>IF(TRIM(upload!$A339)="", "", upload!D339)</f>
        <v/>
      </c>
      <c r="E339" s="178" t="str">
        <f>IF(TRIM(upload!$A339)="", "", upload!E339)</f>
        <v/>
      </c>
      <c r="F339" s="178" t="str">
        <f>IF(TRIM(upload!$A339)="", "", upload!F339)</f>
        <v/>
      </c>
      <c r="G339" s="178" t="str">
        <f>IF(TRIM(upload!$A339)="", "", upload!G339)</f>
        <v/>
      </c>
      <c r="H339" s="178" t="str">
        <f>IF(TRIM(upload!$A339)="", "", upload!H339)</f>
        <v/>
      </c>
      <c r="I339" s="178" t="str">
        <f>IF(TRIM(upload!$A339)="", "", upload!I339)</f>
        <v/>
      </c>
      <c r="J339" s="178" t="str">
        <f>IF(TRIM(upload!$A339)="", "", upload!J339)</f>
        <v/>
      </c>
      <c r="K339" s="178" t="str">
        <f>IF(TRIM(upload!$A339)="", "", upload!K339)</f>
        <v/>
      </c>
      <c r="L339" s="178" t="str">
        <f>IF(TRIM(upload!$A339)="", "", upload!L339)</f>
        <v/>
      </c>
      <c r="M339" s="178" t="str">
        <f>IF(TRIM(upload!$A339)="", "", upload!M339)</f>
        <v/>
      </c>
      <c r="N339" s="178" t="str">
        <f>IF(TRIM(upload!$A339)="", "", upload!N339)</f>
        <v/>
      </c>
      <c r="O339" s="178" t="str">
        <f>IF(TRIM(upload!$A339)="", "", upload!O339)</f>
        <v/>
      </c>
      <c r="P339" s="178" t="str">
        <f>IF(TRIM(upload!$A339)="", "", upload!P339)</f>
        <v/>
      </c>
      <c r="Q339" s="178" t="str">
        <f>IF(TRIM(upload!$A339)="", "", upload!Q339)</f>
        <v/>
      </c>
      <c r="R339" s="178" t="str">
        <f>IF(TRIM(upload!$A339)="", "", upload!R339)</f>
        <v/>
      </c>
      <c r="S339" s="178" t="str">
        <f>IF(TRIM(upload!$A339)="", "", upload!S339)</f>
        <v/>
      </c>
      <c r="T339" s="178" t="str">
        <f>IF(TRIM(upload!$A339)="", "", upload!T339)</f>
        <v/>
      </c>
      <c r="U339" s="178" t="str">
        <f>IF(TRIM(upload!$A339)="", "", upload!U339)</f>
        <v/>
      </c>
      <c r="V339" s="178" t="str">
        <f>IF(TRIM(upload!$A339)="", "", upload!V339)</f>
        <v/>
      </c>
      <c r="W339" s="178" t="str">
        <f>IF(TRIM(upload!$A339)="", "", upload!W339)</f>
        <v/>
      </c>
      <c r="X339" s="178" t="str">
        <f>IF(TRIM(upload!$A339)="", "", upload!X339)</f>
        <v/>
      </c>
      <c r="Y339" s="178" t="str">
        <f>IF(TRIM(upload!$A339)="", "", upload!Y339)</f>
        <v/>
      </c>
      <c r="Z339" s="178" t="str">
        <f>IF(TRIM(upload!$A339)="", "", upload!Z339)</f>
        <v/>
      </c>
      <c r="AA339" s="178" t="str">
        <f>IF(TRIM(upload!$A339)="", "", upload!AA339)</f>
        <v/>
      </c>
      <c r="AB339" s="178" t="str">
        <f>IF(TRIM(upload!$A339)="", "", upload!AB339)</f>
        <v/>
      </c>
      <c r="AC339" s="178" t="str">
        <f>IF(TRIM(upload!$A339)="", "", upload!AC339)</f>
        <v/>
      </c>
      <c r="AD339" s="178" t="str">
        <f>IF(TRIM(upload!$A339)="", "", upload!AD339)</f>
        <v/>
      </c>
      <c r="AE339" s="178" t="str">
        <f>IF(TRIM(upload!$A339)="", "", upload!AE339)</f>
        <v/>
      </c>
      <c r="AF339" s="178" t="str">
        <f>IF(TRIM(upload!$A339)="", "", upload!AF339)</f>
        <v/>
      </c>
      <c r="AG339" s="178" t="str">
        <f>IF(TRIM(upload!$A339)="", "", upload!AG339)</f>
        <v/>
      </c>
      <c r="AH339" s="178" t="str">
        <f>IF(TRIM(upload!$A339)="", "", upload!AH339)</f>
        <v/>
      </c>
      <c r="AI339" s="178" t="str">
        <f>IF(TRIM(upload!$A339)="", "", upload!AI339)</f>
        <v/>
      </c>
      <c r="AJ339" s="178" t="str">
        <f>IF(TRIM(upload!$A339)="", "", upload!AJ339)</f>
        <v/>
      </c>
      <c r="AK339" s="178" t="str">
        <f>IF(TRIM(upload!$A339)="", "", upload!AK339)</f>
        <v/>
      </c>
      <c r="AL339" s="178" t="str">
        <f>IF(TRIM(upload!$A339)="", "", upload!AL339)</f>
        <v/>
      </c>
      <c r="AM339" s="178" t="str">
        <f>IF(TRIM(upload!$A339)="", "", upload!AM339)</f>
        <v/>
      </c>
      <c r="AN339" s="178" t="str">
        <f>IF(TRIM(upload!$A339)="", "", upload!AN339)</f>
        <v/>
      </c>
      <c r="AO339" s="178" t="str">
        <f>IF(TRIM(upload!$A339)="", "", upload!AO339)</f>
        <v/>
      </c>
      <c r="AP339" s="178" t="str">
        <f>IF(TRIM(upload!$A339)="", "", upload!AP339)</f>
        <v/>
      </c>
      <c r="AQ339" s="178" t="str">
        <f>IF(TRIM(upload!$A339)="", "", upload!AQ339)</f>
        <v/>
      </c>
      <c r="AR339" s="178" t="str">
        <f>IF(TRIM(upload!$A339)="", "", upload!AR339)</f>
        <v/>
      </c>
      <c r="AS339" s="178" t="str">
        <f>IF(TRIM(upload!$A339)="", "", upload!AS339)</f>
        <v/>
      </c>
      <c r="AT339" s="178" t="str">
        <f>IF(TRIM(upload!$A339)="", "", upload!AT339)</f>
        <v/>
      </c>
      <c r="AU339" s="178" t="str">
        <f>IF(TRIM(upload!$A339)="", "", upload!AU339)</f>
        <v/>
      </c>
      <c r="AV339" s="178" t="str">
        <f>IF(TRIM(upload!$A339)="", "", upload!AV339)</f>
        <v/>
      </c>
      <c r="AW339" s="178" t="str">
        <f>IF(TRIM(upload!$A339)="", "", upload!AW339)</f>
        <v/>
      </c>
      <c r="AX339" s="178" t="str">
        <f>IF(TRIM(upload!$A339)="", "", upload!AX339)</f>
        <v/>
      </c>
      <c r="AY339" s="178" t="str">
        <f>IF(TRIM(upload!$A339)="", "", upload!AY339)</f>
        <v/>
      </c>
      <c r="AZ339" s="178" t="str">
        <f>IF(TRIM(upload!$A339)="", "", upload!AZ339)</f>
        <v/>
      </c>
      <c r="BA339" s="178" t="str">
        <f>IF(TRIM(upload!$A339)="", "", upload!BA339)</f>
        <v/>
      </c>
      <c r="BB339" s="178" t="str">
        <f>IF(TRIM(upload!$A339)="", "", upload!BB339)</f>
        <v/>
      </c>
      <c r="BC339" s="178" t="str">
        <f>IF(TRIM(upload!$A339)="", "", upload!BC339)</f>
        <v/>
      </c>
      <c r="BD339" s="178" t="str">
        <f>IF(TRIM(upload!$A339)="", "", upload!BD339)</f>
        <v/>
      </c>
      <c r="BE339" s="178" t="str">
        <f>IF(TRIM(upload!$A339)="", "", upload!BE339)</f>
        <v/>
      </c>
      <c r="BF339" s="178" t="str">
        <f>IF(TRIM(upload!$A339)="", "", upload!BF339)</f>
        <v/>
      </c>
      <c r="BG339" s="178" t="str">
        <f>IF(TRIM(upload!$A339)="", "", upload!BG339)</f>
        <v/>
      </c>
      <c r="BH339" s="178" t="str">
        <f>IF(TRIM(upload!$A339)="", "", upload!BH339)</f>
        <v/>
      </c>
      <c r="BI339" s="178" t="str">
        <f>IF(TRIM(upload!$A339)="", "", upload!BI339)</f>
        <v/>
      </c>
      <c r="BJ339" s="178" t="str">
        <f>IF(TRIM(upload!$A339)="", "", upload!BJ339)</f>
        <v/>
      </c>
      <c r="BK339" s="178" t="str">
        <f>IF(TRIM(upload!$A339)="", "", upload!BK339)</f>
        <v/>
      </c>
      <c r="BL339" s="178" t="str">
        <f>IF(TRIM(upload!$A339)="", "", upload!BL339)</f>
        <v/>
      </c>
      <c r="BM339" s="178" t="str">
        <f>IF(TRIM(upload!$A339)="", "", upload!BM339)</f>
        <v/>
      </c>
      <c r="BN339" s="178" t="str">
        <f>IF(TRIM(upload!$A339)="", "", upload!BN339)</f>
        <v/>
      </c>
      <c r="BO339" s="178" t="str">
        <f>IF(TRIM(upload!$A339)="", "", upload!BO339)</f>
        <v/>
      </c>
      <c r="BP339" s="178" t="str">
        <f>IF(TRIM(upload!$A339)="", "", upload!BP339)</f>
        <v/>
      </c>
      <c r="BQ339" s="84"/>
      <c r="BR339" s="84">
        <f>IF(upload!$A339&lt;&gt;"", upload!BR339, "")</f>
        <v>0</v>
      </c>
    </row>
    <row r="340" spans="1:70">
      <c r="A340" s="188" t="str">
        <f>IF(upload!$A340&lt;&gt;"", upload!A340, "")</f>
        <v xml:space="preserve">      </v>
      </c>
      <c r="B340" s="178" t="str">
        <f>IF(TRIM(upload!$A340)="", "", upload!B340)</f>
        <v/>
      </c>
      <c r="C340" s="178" t="str">
        <f>IF(TRIM(upload!$A340)="", "", upload!C340)</f>
        <v/>
      </c>
      <c r="D340" s="178" t="str">
        <f>IF(TRIM(upload!$A340)="", "", upload!D340)</f>
        <v/>
      </c>
      <c r="E340" s="178" t="str">
        <f>IF(TRIM(upload!$A340)="", "", upload!E340)</f>
        <v/>
      </c>
      <c r="F340" s="178" t="str">
        <f>IF(TRIM(upload!$A340)="", "", upload!F340)</f>
        <v/>
      </c>
      <c r="G340" s="178" t="str">
        <f>IF(TRIM(upload!$A340)="", "", upload!G340)</f>
        <v/>
      </c>
      <c r="H340" s="178" t="str">
        <f>IF(TRIM(upload!$A340)="", "", upload!H340)</f>
        <v/>
      </c>
      <c r="I340" s="178" t="str">
        <f>IF(TRIM(upload!$A340)="", "", upload!I340)</f>
        <v/>
      </c>
      <c r="J340" s="178" t="str">
        <f>IF(TRIM(upload!$A340)="", "", upload!J340)</f>
        <v/>
      </c>
      <c r="K340" s="178" t="str">
        <f>IF(TRIM(upload!$A340)="", "", upload!K340)</f>
        <v/>
      </c>
      <c r="L340" s="178" t="str">
        <f>IF(TRIM(upload!$A340)="", "", upload!L340)</f>
        <v/>
      </c>
      <c r="M340" s="178" t="str">
        <f>IF(TRIM(upload!$A340)="", "", upload!M340)</f>
        <v/>
      </c>
      <c r="N340" s="178" t="str">
        <f>IF(TRIM(upload!$A340)="", "", upload!N340)</f>
        <v/>
      </c>
      <c r="O340" s="178" t="str">
        <f>IF(TRIM(upload!$A340)="", "", upload!O340)</f>
        <v/>
      </c>
      <c r="P340" s="178" t="str">
        <f>IF(TRIM(upload!$A340)="", "", upload!P340)</f>
        <v/>
      </c>
      <c r="Q340" s="178" t="str">
        <f>IF(TRIM(upload!$A340)="", "", upload!Q340)</f>
        <v/>
      </c>
      <c r="R340" s="178" t="str">
        <f>IF(TRIM(upload!$A340)="", "", upload!R340)</f>
        <v/>
      </c>
      <c r="S340" s="178" t="str">
        <f>IF(TRIM(upload!$A340)="", "", upload!S340)</f>
        <v/>
      </c>
      <c r="T340" s="178" t="str">
        <f>IF(TRIM(upload!$A340)="", "", upload!T340)</f>
        <v/>
      </c>
      <c r="U340" s="178" t="str">
        <f>IF(TRIM(upload!$A340)="", "", upload!U340)</f>
        <v/>
      </c>
      <c r="V340" s="178" t="str">
        <f>IF(TRIM(upload!$A340)="", "", upload!V340)</f>
        <v/>
      </c>
      <c r="W340" s="178" t="str">
        <f>IF(TRIM(upload!$A340)="", "", upload!W340)</f>
        <v/>
      </c>
      <c r="X340" s="178" t="str">
        <f>IF(TRIM(upload!$A340)="", "", upload!X340)</f>
        <v/>
      </c>
      <c r="Y340" s="178" t="str">
        <f>IF(TRIM(upload!$A340)="", "", upload!Y340)</f>
        <v/>
      </c>
      <c r="Z340" s="178" t="str">
        <f>IF(TRIM(upload!$A340)="", "", upload!Z340)</f>
        <v/>
      </c>
      <c r="AA340" s="178" t="str">
        <f>IF(TRIM(upload!$A340)="", "", upload!AA340)</f>
        <v/>
      </c>
      <c r="AB340" s="178" t="str">
        <f>IF(TRIM(upload!$A340)="", "", upload!AB340)</f>
        <v/>
      </c>
      <c r="AC340" s="178" t="str">
        <f>IF(TRIM(upload!$A340)="", "", upload!AC340)</f>
        <v/>
      </c>
      <c r="AD340" s="178" t="str">
        <f>IF(TRIM(upload!$A340)="", "", upload!AD340)</f>
        <v/>
      </c>
      <c r="AE340" s="178" t="str">
        <f>IF(TRIM(upload!$A340)="", "", upload!AE340)</f>
        <v/>
      </c>
      <c r="AF340" s="178" t="str">
        <f>IF(TRIM(upload!$A340)="", "", upload!AF340)</f>
        <v/>
      </c>
      <c r="AG340" s="178" t="str">
        <f>IF(TRIM(upload!$A340)="", "", upload!AG340)</f>
        <v/>
      </c>
      <c r="AH340" s="178" t="str">
        <f>IF(TRIM(upload!$A340)="", "", upload!AH340)</f>
        <v/>
      </c>
      <c r="AI340" s="178" t="str">
        <f>IF(TRIM(upload!$A340)="", "", upload!AI340)</f>
        <v/>
      </c>
      <c r="AJ340" s="178" t="str">
        <f>IF(TRIM(upload!$A340)="", "", upload!AJ340)</f>
        <v/>
      </c>
      <c r="AK340" s="178" t="str">
        <f>IF(TRIM(upload!$A340)="", "", upload!AK340)</f>
        <v/>
      </c>
      <c r="AL340" s="178" t="str">
        <f>IF(TRIM(upload!$A340)="", "", upload!AL340)</f>
        <v/>
      </c>
      <c r="AM340" s="178" t="str">
        <f>IF(TRIM(upload!$A340)="", "", upload!AM340)</f>
        <v/>
      </c>
      <c r="AN340" s="178" t="str">
        <f>IF(TRIM(upload!$A340)="", "", upload!AN340)</f>
        <v/>
      </c>
      <c r="AO340" s="178" t="str">
        <f>IF(TRIM(upload!$A340)="", "", upload!AO340)</f>
        <v/>
      </c>
      <c r="AP340" s="178" t="str">
        <f>IF(TRIM(upload!$A340)="", "", upload!AP340)</f>
        <v/>
      </c>
      <c r="AQ340" s="178" t="str">
        <f>IF(TRIM(upload!$A340)="", "", upload!AQ340)</f>
        <v/>
      </c>
      <c r="AR340" s="178" t="str">
        <f>IF(TRIM(upload!$A340)="", "", upload!AR340)</f>
        <v/>
      </c>
      <c r="AS340" s="178" t="str">
        <f>IF(TRIM(upload!$A340)="", "", upload!AS340)</f>
        <v/>
      </c>
      <c r="AT340" s="178" t="str">
        <f>IF(TRIM(upload!$A340)="", "", upload!AT340)</f>
        <v/>
      </c>
      <c r="AU340" s="178" t="str">
        <f>IF(TRIM(upload!$A340)="", "", upload!AU340)</f>
        <v/>
      </c>
      <c r="AV340" s="178" t="str">
        <f>IF(TRIM(upload!$A340)="", "", upload!AV340)</f>
        <v/>
      </c>
      <c r="AW340" s="178" t="str">
        <f>IF(TRIM(upload!$A340)="", "", upload!AW340)</f>
        <v/>
      </c>
      <c r="AX340" s="178" t="str">
        <f>IF(TRIM(upload!$A340)="", "", upload!AX340)</f>
        <v/>
      </c>
      <c r="AY340" s="178" t="str">
        <f>IF(TRIM(upload!$A340)="", "", upload!AY340)</f>
        <v/>
      </c>
      <c r="AZ340" s="178" t="str">
        <f>IF(TRIM(upload!$A340)="", "", upload!AZ340)</f>
        <v/>
      </c>
      <c r="BA340" s="178" t="str">
        <f>IF(TRIM(upload!$A340)="", "", upload!BA340)</f>
        <v/>
      </c>
      <c r="BB340" s="178" t="str">
        <f>IF(TRIM(upload!$A340)="", "", upload!BB340)</f>
        <v/>
      </c>
      <c r="BC340" s="178" t="str">
        <f>IF(TRIM(upload!$A340)="", "", upload!BC340)</f>
        <v/>
      </c>
      <c r="BD340" s="178" t="str">
        <f>IF(TRIM(upload!$A340)="", "", upload!BD340)</f>
        <v/>
      </c>
      <c r="BE340" s="178" t="str">
        <f>IF(TRIM(upload!$A340)="", "", upload!BE340)</f>
        <v/>
      </c>
      <c r="BF340" s="178" t="str">
        <f>IF(TRIM(upload!$A340)="", "", upload!BF340)</f>
        <v/>
      </c>
      <c r="BG340" s="178" t="str">
        <f>IF(TRIM(upload!$A340)="", "", upload!BG340)</f>
        <v/>
      </c>
      <c r="BH340" s="178" t="str">
        <f>IF(TRIM(upload!$A340)="", "", upload!BH340)</f>
        <v/>
      </c>
      <c r="BI340" s="178" t="str">
        <f>IF(TRIM(upload!$A340)="", "", upload!BI340)</f>
        <v/>
      </c>
      <c r="BJ340" s="178" t="str">
        <f>IF(TRIM(upload!$A340)="", "", upload!BJ340)</f>
        <v/>
      </c>
      <c r="BK340" s="178" t="str">
        <f>IF(TRIM(upload!$A340)="", "", upload!BK340)</f>
        <v/>
      </c>
      <c r="BL340" s="178" t="str">
        <f>IF(TRIM(upload!$A340)="", "", upload!BL340)</f>
        <v/>
      </c>
      <c r="BM340" s="178" t="str">
        <f>IF(TRIM(upload!$A340)="", "", upload!BM340)</f>
        <v/>
      </c>
      <c r="BN340" s="178" t="str">
        <f>IF(TRIM(upload!$A340)="", "", upload!BN340)</f>
        <v/>
      </c>
      <c r="BO340" s="178" t="str">
        <f>IF(TRIM(upload!$A340)="", "", upload!BO340)</f>
        <v/>
      </c>
      <c r="BP340" s="178" t="str">
        <f>IF(TRIM(upload!$A340)="", "", upload!BP340)</f>
        <v/>
      </c>
      <c r="BQ340" s="84"/>
      <c r="BR340" s="84">
        <f>IF(upload!$A340&lt;&gt;"", upload!BR340, "")</f>
        <v>0</v>
      </c>
    </row>
    <row r="341" spans="1:70">
      <c r="A341" s="188" t="str">
        <f>IF(upload!$A341&lt;&gt;"", upload!A341, "")</f>
        <v xml:space="preserve">      </v>
      </c>
      <c r="B341" s="178" t="str">
        <f>IF(TRIM(upload!$A341)="", "", upload!B341)</f>
        <v/>
      </c>
      <c r="C341" s="178" t="str">
        <f>IF(TRIM(upload!$A341)="", "", upload!C341)</f>
        <v/>
      </c>
      <c r="D341" s="178" t="str">
        <f>IF(TRIM(upload!$A341)="", "", upload!D341)</f>
        <v/>
      </c>
      <c r="E341" s="178" t="str">
        <f>IF(TRIM(upload!$A341)="", "", upload!E341)</f>
        <v/>
      </c>
      <c r="F341" s="178" t="str">
        <f>IF(TRIM(upload!$A341)="", "", upload!F341)</f>
        <v/>
      </c>
      <c r="G341" s="178" t="str">
        <f>IF(TRIM(upload!$A341)="", "", upload!G341)</f>
        <v/>
      </c>
      <c r="H341" s="178" t="str">
        <f>IF(TRIM(upload!$A341)="", "", upload!H341)</f>
        <v/>
      </c>
      <c r="I341" s="178" t="str">
        <f>IF(TRIM(upload!$A341)="", "", upload!I341)</f>
        <v/>
      </c>
      <c r="J341" s="178" t="str">
        <f>IF(TRIM(upload!$A341)="", "", upload!J341)</f>
        <v/>
      </c>
      <c r="K341" s="178" t="str">
        <f>IF(TRIM(upload!$A341)="", "", upload!K341)</f>
        <v/>
      </c>
      <c r="L341" s="178" t="str">
        <f>IF(TRIM(upload!$A341)="", "", upload!L341)</f>
        <v/>
      </c>
      <c r="M341" s="178" t="str">
        <f>IF(TRIM(upload!$A341)="", "", upload!M341)</f>
        <v/>
      </c>
      <c r="N341" s="178" t="str">
        <f>IF(TRIM(upload!$A341)="", "", upload!N341)</f>
        <v/>
      </c>
      <c r="O341" s="178" t="str">
        <f>IF(TRIM(upload!$A341)="", "", upload!O341)</f>
        <v/>
      </c>
      <c r="P341" s="178" t="str">
        <f>IF(TRIM(upload!$A341)="", "", upload!P341)</f>
        <v/>
      </c>
      <c r="Q341" s="178" t="str">
        <f>IF(TRIM(upload!$A341)="", "", upload!Q341)</f>
        <v/>
      </c>
      <c r="R341" s="178" t="str">
        <f>IF(TRIM(upload!$A341)="", "", upload!R341)</f>
        <v/>
      </c>
      <c r="S341" s="178" t="str">
        <f>IF(TRIM(upload!$A341)="", "", upload!S341)</f>
        <v/>
      </c>
      <c r="T341" s="178" t="str">
        <f>IF(TRIM(upload!$A341)="", "", upload!T341)</f>
        <v/>
      </c>
      <c r="U341" s="178" t="str">
        <f>IF(TRIM(upload!$A341)="", "", upload!U341)</f>
        <v/>
      </c>
      <c r="V341" s="178" t="str">
        <f>IF(TRIM(upload!$A341)="", "", upload!V341)</f>
        <v/>
      </c>
      <c r="W341" s="178" t="str">
        <f>IF(TRIM(upload!$A341)="", "", upload!W341)</f>
        <v/>
      </c>
      <c r="X341" s="178" t="str">
        <f>IF(TRIM(upload!$A341)="", "", upload!X341)</f>
        <v/>
      </c>
      <c r="Y341" s="178" t="str">
        <f>IF(TRIM(upload!$A341)="", "", upload!Y341)</f>
        <v/>
      </c>
      <c r="Z341" s="178" t="str">
        <f>IF(TRIM(upload!$A341)="", "", upload!Z341)</f>
        <v/>
      </c>
      <c r="AA341" s="178" t="str">
        <f>IF(TRIM(upload!$A341)="", "", upload!AA341)</f>
        <v/>
      </c>
      <c r="AB341" s="178" t="str">
        <f>IF(TRIM(upload!$A341)="", "", upload!AB341)</f>
        <v/>
      </c>
      <c r="AC341" s="178" t="str">
        <f>IF(TRIM(upload!$A341)="", "", upload!AC341)</f>
        <v/>
      </c>
      <c r="AD341" s="178" t="str">
        <f>IF(TRIM(upload!$A341)="", "", upload!AD341)</f>
        <v/>
      </c>
      <c r="AE341" s="178" t="str">
        <f>IF(TRIM(upload!$A341)="", "", upload!AE341)</f>
        <v/>
      </c>
      <c r="AF341" s="178" t="str">
        <f>IF(TRIM(upload!$A341)="", "", upload!AF341)</f>
        <v/>
      </c>
      <c r="AG341" s="178" t="str">
        <f>IF(TRIM(upload!$A341)="", "", upload!AG341)</f>
        <v/>
      </c>
      <c r="AH341" s="178" t="str">
        <f>IF(TRIM(upload!$A341)="", "", upload!AH341)</f>
        <v/>
      </c>
      <c r="AI341" s="178" t="str">
        <f>IF(TRIM(upload!$A341)="", "", upload!AI341)</f>
        <v/>
      </c>
      <c r="AJ341" s="178" t="str">
        <f>IF(TRIM(upload!$A341)="", "", upload!AJ341)</f>
        <v/>
      </c>
      <c r="AK341" s="178" t="str">
        <f>IF(TRIM(upload!$A341)="", "", upload!AK341)</f>
        <v/>
      </c>
      <c r="AL341" s="178" t="str">
        <f>IF(TRIM(upload!$A341)="", "", upload!AL341)</f>
        <v/>
      </c>
      <c r="AM341" s="178" t="str">
        <f>IF(TRIM(upload!$A341)="", "", upload!AM341)</f>
        <v/>
      </c>
      <c r="AN341" s="178" t="str">
        <f>IF(TRIM(upload!$A341)="", "", upload!AN341)</f>
        <v/>
      </c>
      <c r="AO341" s="178" t="str">
        <f>IF(TRIM(upload!$A341)="", "", upload!AO341)</f>
        <v/>
      </c>
      <c r="AP341" s="178" t="str">
        <f>IF(TRIM(upload!$A341)="", "", upload!AP341)</f>
        <v/>
      </c>
      <c r="AQ341" s="178" t="str">
        <f>IF(TRIM(upload!$A341)="", "", upload!AQ341)</f>
        <v/>
      </c>
      <c r="AR341" s="178" t="str">
        <f>IF(TRIM(upload!$A341)="", "", upload!AR341)</f>
        <v/>
      </c>
      <c r="AS341" s="178" t="str">
        <f>IF(TRIM(upload!$A341)="", "", upload!AS341)</f>
        <v/>
      </c>
      <c r="AT341" s="178" t="str">
        <f>IF(TRIM(upload!$A341)="", "", upload!AT341)</f>
        <v/>
      </c>
      <c r="AU341" s="178" t="str">
        <f>IF(TRIM(upload!$A341)="", "", upload!AU341)</f>
        <v/>
      </c>
      <c r="AV341" s="178" t="str">
        <f>IF(TRIM(upload!$A341)="", "", upload!AV341)</f>
        <v/>
      </c>
      <c r="AW341" s="178" t="str">
        <f>IF(TRIM(upload!$A341)="", "", upload!AW341)</f>
        <v/>
      </c>
      <c r="AX341" s="178" t="str">
        <f>IF(TRIM(upload!$A341)="", "", upload!AX341)</f>
        <v/>
      </c>
      <c r="AY341" s="178" t="str">
        <f>IF(TRIM(upload!$A341)="", "", upload!AY341)</f>
        <v/>
      </c>
      <c r="AZ341" s="178" t="str">
        <f>IF(TRIM(upload!$A341)="", "", upload!AZ341)</f>
        <v/>
      </c>
      <c r="BA341" s="178" t="str">
        <f>IF(TRIM(upload!$A341)="", "", upload!BA341)</f>
        <v/>
      </c>
      <c r="BB341" s="178" t="str">
        <f>IF(TRIM(upload!$A341)="", "", upload!BB341)</f>
        <v/>
      </c>
      <c r="BC341" s="178" t="str">
        <f>IF(TRIM(upload!$A341)="", "", upload!BC341)</f>
        <v/>
      </c>
      <c r="BD341" s="178" t="str">
        <f>IF(TRIM(upload!$A341)="", "", upload!BD341)</f>
        <v/>
      </c>
      <c r="BE341" s="178" t="str">
        <f>IF(TRIM(upload!$A341)="", "", upload!BE341)</f>
        <v/>
      </c>
      <c r="BF341" s="178" t="str">
        <f>IF(TRIM(upload!$A341)="", "", upload!BF341)</f>
        <v/>
      </c>
      <c r="BG341" s="178" t="str">
        <f>IF(TRIM(upload!$A341)="", "", upload!BG341)</f>
        <v/>
      </c>
      <c r="BH341" s="178" t="str">
        <f>IF(TRIM(upload!$A341)="", "", upload!BH341)</f>
        <v/>
      </c>
      <c r="BI341" s="178" t="str">
        <f>IF(TRIM(upload!$A341)="", "", upload!BI341)</f>
        <v/>
      </c>
      <c r="BJ341" s="178" t="str">
        <f>IF(TRIM(upload!$A341)="", "", upload!BJ341)</f>
        <v/>
      </c>
      <c r="BK341" s="178" t="str">
        <f>IF(TRIM(upload!$A341)="", "", upload!BK341)</f>
        <v/>
      </c>
      <c r="BL341" s="178" t="str">
        <f>IF(TRIM(upload!$A341)="", "", upload!BL341)</f>
        <v/>
      </c>
      <c r="BM341" s="178" t="str">
        <f>IF(TRIM(upload!$A341)="", "", upload!BM341)</f>
        <v/>
      </c>
      <c r="BN341" s="178" t="str">
        <f>IF(TRIM(upload!$A341)="", "", upload!BN341)</f>
        <v/>
      </c>
      <c r="BO341" s="178" t="str">
        <f>IF(TRIM(upload!$A341)="", "", upload!BO341)</f>
        <v/>
      </c>
      <c r="BP341" s="178" t="str">
        <f>IF(TRIM(upload!$A341)="", "", upload!BP341)</f>
        <v/>
      </c>
      <c r="BQ341" s="84"/>
      <c r="BR341" s="84">
        <f>IF(upload!$A341&lt;&gt;"", upload!BR341, "")</f>
        <v>0</v>
      </c>
    </row>
    <row r="342" spans="1:70">
      <c r="A342" s="188" t="str">
        <f>IF(upload!$A342&lt;&gt;"", upload!A342, "")</f>
        <v xml:space="preserve">      </v>
      </c>
      <c r="B342" s="178" t="str">
        <f>IF(TRIM(upload!$A342)="", "", upload!B342)</f>
        <v/>
      </c>
      <c r="C342" s="178" t="str">
        <f>IF(TRIM(upload!$A342)="", "", upload!C342)</f>
        <v/>
      </c>
      <c r="D342" s="178" t="str">
        <f>IF(TRIM(upload!$A342)="", "", upload!D342)</f>
        <v/>
      </c>
      <c r="E342" s="178" t="str">
        <f>IF(TRIM(upload!$A342)="", "", upload!E342)</f>
        <v/>
      </c>
      <c r="F342" s="178" t="str">
        <f>IF(TRIM(upload!$A342)="", "", upload!F342)</f>
        <v/>
      </c>
      <c r="G342" s="178" t="str">
        <f>IF(TRIM(upload!$A342)="", "", upload!G342)</f>
        <v/>
      </c>
      <c r="H342" s="178" t="str">
        <f>IF(TRIM(upload!$A342)="", "", upload!H342)</f>
        <v/>
      </c>
      <c r="I342" s="178" t="str">
        <f>IF(TRIM(upload!$A342)="", "", upload!I342)</f>
        <v/>
      </c>
      <c r="J342" s="178" t="str">
        <f>IF(TRIM(upload!$A342)="", "", upload!J342)</f>
        <v/>
      </c>
      <c r="K342" s="178" t="str">
        <f>IF(TRIM(upload!$A342)="", "", upload!K342)</f>
        <v/>
      </c>
      <c r="L342" s="178" t="str">
        <f>IF(TRIM(upload!$A342)="", "", upload!L342)</f>
        <v/>
      </c>
      <c r="M342" s="178" t="str">
        <f>IF(TRIM(upload!$A342)="", "", upload!M342)</f>
        <v/>
      </c>
      <c r="N342" s="178" t="str">
        <f>IF(TRIM(upload!$A342)="", "", upload!N342)</f>
        <v/>
      </c>
      <c r="O342" s="178" t="str">
        <f>IF(TRIM(upload!$A342)="", "", upload!O342)</f>
        <v/>
      </c>
      <c r="P342" s="178" t="str">
        <f>IF(TRIM(upload!$A342)="", "", upload!P342)</f>
        <v/>
      </c>
      <c r="Q342" s="178" t="str">
        <f>IF(TRIM(upload!$A342)="", "", upload!Q342)</f>
        <v/>
      </c>
      <c r="R342" s="178" t="str">
        <f>IF(TRIM(upload!$A342)="", "", upload!R342)</f>
        <v/>
      </c>
      <c r="S342" s="178" t="str">
        <f>IF(TRIM(upload!$A342)="", "", upload!S342)</f>
        <v/>
      </c>
      <c r="T342" s="178" t="str">
        <f>IF(TRIM(upload!$A342)="", "", upload!T342)</f>
        <v/>
      </c>
      <c r="U342" s="178" t="str">
        <f>IF(TRIM(upload!$A342)="", "", upload!U342)</f>
        <v/>
      </c>
      <c r="V342" s="178" t="str">
        <f>IF(TRIM(upload!$A342)="", "", upload!V342)</f>
        <v/>
      </c>
      <c r="W342" s="178" t="str">
        <f>IF(TRIM(upload!$A342)="", "", upload!W342)</f>
        <v/>
      </c>
      <c r="X342" s="178" t="str">
        <f>IF(TRIM(upload!$A342)="", "", upload!X342)</f>
        <v/>
      </c>
      <c r="Y342" s="178" t="str">
        <f>IF(TRIM(upload!$A342)="", "", upload!Y342)</f>
        <v/>
      </c>
      <c r="Z342" s="178" t="str">
        <f>IF(TRIM(upload!$A342)="", "", upload!Z342)</f>
        <v/>
      </c>
      <c r="AA342" s="178" t="str">
        <f>IF(TRIM(upload!$A342)="", "", upload!AA342)</f>
        <v/>
      </c>
      <c r="AB342" s="178" t="str">
        <f>IF(TRIM(upload!$A342)="", "", upload!AB342)</f>
        <v/>
      </c>
      <c r="AC342" s="178" t="str">
        <f>IF(TRIM(upload!$A342)="", "", upload!AC342)</f>
        <v/>
      </c>
      <c r="AD342" s="178" t="str">
        <f>IF(TRIM(upload!$A342)="", "", upload!AD342)</f>
        <v/>
      </c>
      <c r="AE342" s="178" t="str">
        <f>IF(TRIM(upload!$A342)="", "", upload!AE342)</f>
        <v/>
      </c>
      <c r="AF342" s="178" t="str">
        <f>IF(TRIM(upload!$A342)="", "", upload!AF342)</f>
        <v/>
      </c>
      <c r="AG342" s="178" t="str">
        <f>IF(TRIM(upload!$A342)="", "", upload!AG342)</f>
        <v/>
      </c>
      <c r="AH342" s="178" t="str">
        <f>IF(TRIM(upload!$A342)="", "", upload!AH342)</f>
        <v/>
      </c>
      <c r="AI342" s="178" t="str">
        <f>IF(TRIM(upload!$A342)="", "", upload!AI342)</f>
        <v/>
      </c>
      <c r="AJ342" s="178" t="str">
        <f>IF(TRIM(upload!$A342)="", "", upload!AJ342)</f>
        <v/>
      </c>
      <c r="AK342" s="178" t="str">
        <f>IF(TRIM(upload!$A342)="", "", upload!AK342)</f>
        <v/>
      </c>
      <c r="AL342" s="178" t="str">
        <f>IF(TRIM(upload!$A342)="", "", upload!AL342)</f>
        <v/>
      </c>
      <c r="AM342" s="178" t="str">
        <f>IF(TRIM(upload!$A342)="", "", upload!AM342)</f>
        <v/>
      </c>
      <c r="AN342" s="178" t="str">
        <f>IF(TRIM(upload!$A342)="", "", upload!AN342)</f>
        <v/>
      </c>
      <c r="AO342" s="178" t="str">
        <f>IF(TRIM(upload!$A342)="", "", upload!AO342)</f>
        <v/>
      </c>
      <c r="AP342" s="178" t="str">
        <f>IF(TRIM(upload!$A342)="", "", upload!AP342)</f>
        <v/>
      </c>
      <c r="AQ342" s="178" t="str">
        <f>IF(TRIM(upload!$A342)="", "", upload!AQ342)</f>
        <v/>
      </c>
      <c r="AR342" s="178" t="str">
        <f>IF(TRIM(upload!$A342)="", "", upload!AR342)</f>
        <v/>
      </c>
      <c r="AS342" s="178" t="str">
        <f>IF(TRIM(upload!$A342)="", "", upload!AS342)</f>
        <v/>
      </c>
      <c r="AT342" s="178" t="str">
        <f>IF(TRIM(upload!$A342)="", "", upload!AT342)</f>
        <v/>
      </c>
      <c r="AU342" s="178" t="str">
        <f>IF(TRIM(upload!$A342)="", "", upload!AU342)</f>
        <v/>
      </c>
      <c r="AV342" s="178" t="str">
        <f>IF(TRIM(upload!$A342)="", "", upload!AV342)</f>
        <v/>
      </c>
      <c r="AW342" s="178" t="str">
        <f>IF(TRIM(upload!$A342)="", "", upload!AW342)</f>
        <v/>
      </c>
      <c r="AX342" s="178" t="str">
        <f>IF(TRIM(upload!$A342)="", "", upload!AX342)</f>
        <v/>
      </c>
      <c r="AY342" s="178" t="str">
        <f>IF(TRIM(upload!$A342)="", "", upload!AY342)</f>
        <v/>
      </c>
      <c r="AZ342" s="178" t="str">
        <f>IF(TRIM(upload!$A342)="", "", upload!AZ342)</f>
        <v/>
      </c>
      <c r="BA342" s="178" t="str">
        <f>IF(TRIM(upload!$A342)="", "", upload!BA342)</f>
        <v/>
      </c>
      <c r="BB342" s="178" t="str">
        <f>IF(TRIM(upload!$A342)="", "", upload!BB342)</f>
        <v/>
      </c>
      <c r="BC342" s="178" t="str">
        <f>IF(TRIM(upload!$A342)="", "", upload!BC342)</f>
        <v/>
      </c>
      <c r="BD342" s="178" t="str">
        <f>IF(TRIM(upload!$A342)="", "", upload!BD342)</f>
        <v/>
      </c>
      <c r="BE342" s="178" t="str">
        <f>IF(TRIM(upload!$A342)="", "", upload!BE342)</f>
        <v/>
      </c>
      <c r="BF342" s="178" t="str">
        <f>IF(TRIM(upload!$A342)="", "", upload!BF342)</f>
        <v/>
      </c>
      <c r="BG342" s="178" t="str">
        <f>IF(TRIM(upload!$A342)="", "", upload!BG342)</f>
        <v/>
      </c>
      <c r="BH342" s="178" t="str">
        <f>IF(TRIM(upload!$A342)="", "", upload!BH342)</f>
        <v/>
      </c>
      <c r="BI342" s="178" t="str">
        <f>IF(TRIM(upload!$A342)="", "", upload!BI342)</f>
        <v/>
      </c>
      <c r="BJ342" s="178" t="str">
        <f>IF(TRIM(upload!$A342)="", "", upload!BJ342)</f>
        <v/>
      </c>
      <c r="BK342" s="178" t="str">
        <f>IF(TRIM(upload!$A342)="", "", upload!BK342)</f>
        <v/>
      </c>
      <c r="BL342" s="178" t="str">
        <f>IF(TRIM(upload!$A342)="", "", upload!BL342)</f>
        <v/>
      </c>
      <c r="BM342" s="178" t="str">
        <f>IF(TRIM(upload!$A342)="", "", upload!BM342)</f>
        <v/>
      </c>
      <c r="BN342" s="178" t="str">
        <f>IF(TRIM(upload!$A342)="", "", upload!BN342)</f>
        <v/>
      </c>
      <c r="BO342" s="178" t="str">
        <f>IF(TRIM(upload!$A342)="", "", upload!BO342)</f>
        <v/>
      </c>
      <c r="BP342" s="178" t="str">
        <f>IF(TRIM(upload!$A342)="", "", upload!BP342)</f>
        <v/>
      </c>
      <c r="BQ342" s="84"/>
      <c r="BR342" s="84">
        <f>IF(upload!$A342&lt;&gt;"", upload!BR342, "")</f>
        <v>0</v>
      </c>
    </row>
    <row r="343" spans="1:70">
      <c r="A343" s="188" t="str">
        <f>IF(upload!$A343&lt;&gt;"", upload!A343, "")</f>
        <v xml:space="preserve">      </v>
      </c>
      <c r="B343" s="178" t="str">
        <f>IF(TRIM(upload!$A343)="", "", upload!B343)</f>
        <v/>
      </c>
      <c r="C343" s="178" t="str">
        <f>IF(TRIM(upload!$A343)="", "", upload!C343)</f>
        <v/>
      </c>
      <c r="D343" s="178" t="str">
        <f>IF(TRIM(upload!$A343)="", "", upload!D343)</f>
        <v/>
      </c>
      <c r="E343" s="178" t="str">
        <f>IF(TRIM(upload!$A343)="", "", upload!E343)</f>
        <v/>
      </c>
      <c r="F343" s="178" t="str">
        <f>IF(TRIM(upload!$A343)="", "", upload!F343)</f>
        <v/>
      </c>
      <c r="G343" s="178" t="str">
        <f>IF(TRIM(upload!$A343)="", "", upload!G343)</f>
        <v/>
      </c>
      <c r="H343" s="178" t="str">
        <f>IF(TRIM(upload!$A343)="", "", upload!H343)</f>
        <v/>
      </c>
      <c r="I343" s="178" t="str">
        <f>IF(TRIM(upload!$A343)="", "", upload!I343)</f>
        <v/>
      </c>
      <c r="J343" s="178" t="str">
        <f>IF(TRIM(upload!$A343)="", "", upload!J343)</f>
        <v/>
      </c>
      <c r="K343" s="178" t="str">
        <f>IF(TRIM(upload!$A343)="", "", upload!K343)</f>
        <v/>
      </c>
      <c r="L343" s="178" t="str">
        <f>IF(TRIM(upload!$A343)="", "", upload!L343)</f>
        <v/>
      </c>
      <c r="M343" s="178" t="str">
        <f>IF(TRIM(upload!$A343)="", "", upload!M343)</f>
        <v/>
      </c>
      <c r="N343" s="178" t="str">
        <f>IF(TRIM(upload!$A343)="", "", upload!N343)</f>
        <v/>
      </c>
      <c r="O343" s="178" t="str">
        <f>IF(TRIM(upload!$A343)="", "", upload!O343)</f>
        <v/>
      </c>
      <c r="P343" s="178" t="str">
        <f>IF(TRIM(upload!$A343)="", "", upload!P343)</f>
        <v/>
      </c>
      <c r="Q343" s="178" t="str">
        <f>IF(TRIM(upload!$A343)="", "", upload!Q343)</f>
        <v/>
      </c>
      <c r="R343" s="178" t="str">
        <f>IF(TRIM(upload!$A343)="", "", upload!R343)</f>
        <v/>
      </c>
      <c r="S343" s="178" t="str">
        <f>IF(TRIM(upload!$A343)="", "", upload!S343)</f>
        <v/>
      </c>
      <c r="T343" s="178" t="str">
        <f>IF(TRIM(upload!$A343)="", "", upload!T343)</f>
        <v/>
      </c>
      <c r="U343" s="178" t="str">
        <f>IF(TRIM(upload!$A343)="", "", upload!U343)</f>
        <v/>
      </c>
      <c r="V343" s="178" t="str">
        <f>IF(TRIM(upload!$A343)="", "", upload!V343)</f>
        <v/>
      </c>
      <c r="W343" s="178" t="str">
        <f>IF(TRIM(upload!$A343)="", "", upload!W343)</f>
        <v/>
      </c>
      <c r="X343" s="178" t="str">
        <f>IF(TRIM(upload!$A343)="", "", upload!X343)</f>
        <v/>
      </c>
      <c r="Y343" s="178" t="str">
        <f>IF(TRIM(upload!$A343)="", "", upload!Y343)</f>
        <v/>
      </c>
      <c r="Z343" s="178" t="str">
        <f>IF(TRIM(upload!$A343)="", "", upload!Z343)</f>
        <v/>
      </c>
      <c r="AA343" s="178" t="str">
        <f>IF(TRIM(upload!$A343)="", "", upload!AA343)</f>
        <v/>
      </c>
      <c r="AB343" s="178" t="str">
        <f>IF(TRIM(upload!$A343)="", "", upload!AB343)</f>
        <v/>
      </c>
      <c r="AC343" s="178" t="str">
        <f>IF(TRIM(upload!$A343)="", "", upload!AC343)</f>
        <v/>
      </c>
      <c r="AD343" s="178" t="str">
        <f>IF(TRIM(upload!$A343)="", "", upload!AD343)</f>
        <v/>
      </c>
      <c r="AE343" s="178" t="str">
        <f>IF(TRIM(upload!$A343)="", "", upload!AE343)</f>
        <v/>
      </c>
      <c r="AF343" s="178" t="str">
        <f>IF(TRIM(upload!$A343)="", "", upload!AF343)</f>
        <v/>
      </c>
      <c r="AG343" s="178" t="str">
        <f>IF(TRIM(upload!$A343)="", "", upload!AG343)</f>
        <v/>
      </c>
      <c r="AH343" s="178" t="str">
        <f>IF(TRIM(upload!$A343)="", "", upload!AH343)</f>
        <v/>
      </c>
      <c r="AI343" s="178" t="str">
        <f>IF(TRIM(upload!$A343)="", "", upload!AI343)</f>
        <v/>
      </c>
      <c r="AJ343" s="178" t="str">
        <f>IF(TRIM(upload!$A343)="", "", upload!AJ343)</f>
        <v/>
      </c>
      <c r="AK343" s="178" t="str">
        <f>IF(TRIM(upload!$A343)="", "", upload!AK343)</f>
        <v/>
      </c>
      <c r="AL343" s="178" t="str">
        <f>IF(TRIM(upload!$A343)="", "", upload!AL343)</f>
        <v/>
      </c>
      <c r="AM343" s="178" t="str">
        <f>IF(TRIM(upload!$A343)="", "", upload!AM343)</f>
        <v/>
      </c>
      <c r="AN343" s="178" t="str">
        <f>IF(TRIM(upload!$A343)="", "", upload!AN343)</f>
        <v/>
      </c>
      <c r="AO343" s="178" t="str">
        <f>IF(TRIM(upload!$A343)="", "", upload!AO343)</f>
        <v/>
      </c>
      <c r="AP343" s="178" t="str">
        <f>IF(TRIM(upload!$A343)="", "", upload!AP343)</f>
        <v/>
      </c>
      <c r="AQ343" s="178" t="str">
        <f>IF(TRIM(upload!$A343)="", "", upload!AQ343)</f>
        <v/>
      </c>
      <c r="AR343" s="178" t="str">
        <f>IF(TRIM(upload!$A343)="", "", upload!AR343)</f>
        <v/>
      </c>
      <c r="AS343" s="178" t="str">
        <f>IF(TRIM(upload!$A343)="", "", upload!AS343)</f>
        <v/>
      </c>
      <c r="AT343" s="178" t="str">
        <f>IF(TRIM(upload!$A343)="", "", upload!AT343)</f>
        <v/>
      </c>
      <c r="AU343" s="178" t="str">
        <f>IF(TRIM(upload!$A343)="", "", upload!AU343)</f>
        <v/>
      </c>
      <c r="AV343" s="178" t="str">
        <f>IF(TRIM(upload!$A343)="", "", upload!AV343)</f>
        <v/>
      </c>
      <c r="AW343" s="178" t="str">
        <f>IF(TRIM(upload!$A343)="", "", upload!AW343)</f>
        <v/>
      </c>
      <c r="AX343" s="178" t="str">
        <f>IF(TRIM(upload!$A343)="", "", upload!AX343)</f>
        <v/>
      </c>
      <c r="AY343" s="178" t="str">
        <f>IF(TRIM(upload!$A343)="", "", upload!AY343)</f>
        <v/>
      </c>
      <c r="AZ343" s="178" t="str">
        <f>IF(TRIM(upload!$A343)="", "", upload!AZ343)</f>
        <v/>
      </c>
      <c r="BA343" s="178" t="str">
        <f>IF(TRIM(upload!$A343)="", "", upload!BA343)</f>
        <v/>
      </c>
      <c r="BB343" s="178" t="str">
        <f>IF(TRIM(upload!$A343)="", "", upload!BB343)</f>
        <v/>
      </c>
      <c r="BC343" s="178" t="str">
        <f>IF(TRIM(upload!$A343)="", "", upload!BC343)</f>
        <v/>
      </c>
      <c r="BD343" s="178" t="str">
        <f>IF(TRIM(upload!$A343)="", "", upload!BD343)</f>
        <v/>
      </c>
      <c r="BE343" s="178" t="str">
        <f>IF(TRIM(upload!$A343)="", "", upload!BE343)</f>
        <v/>
      </c>
      <c r="BF343" s="178" t="str">
        <f>IF(TRIM(upload!$A343)="", "", upload!BF343)</f>
        <v/>
      </c>
      <c r="BG343" s="178" t="str">
        <f>IF(TRIM(upload!$A343)="", "", upload!BG343)</f>
        <v/>
      </c>
      <c r="BH343" s="178" t="str">
        <f>IF(TRIM(upload!$A343)="", "", upload!BH343)</f>
        <v/>
      </c>
      <c r="BI343" s="178" t="str">
        <f>IF(TRIM(upload!$A343)="", "", upload!BI343)</f>
        <v/>
      </c>
      <c r="BJ343" s="178" t="str">
        <f>IF(TRIM(upload!$A343)="", "", upload!BJ343)</f>
        <v/>
      </c>
      <c r="BK343" s="178" t="str">
        <f>IF(TRIM(upload!$A343)="", "", upload!BK343)</f>
        <v/>
      </c>
      <c r="BL343" s="178" t="str">
        <f>IF(TRIM(upload!$A343)="", "", upload!BL343)</f>
        <v/>
      </c>
      <c r="BM343" s="178" t="str">
        <f>IF(TRIM(upload!$A343)="", "", upload!BM343)</f>
        <v/>
      </c>
      <c r="BN343" s="178" t="str">
        <f>IF(TRIM(upload!$A343)="", "", upload!BN343)</f>
        <v/>
      </c>
      <c r="BO343" s="178" t="str">
        <f>IF(TRIM(upload!$A343)="", "", upload!BO343)</f>
        <v/>
      </c>
      <c r="BP343" s="178" t="str">
        <f>IF(TRIM(upload!$A343)="", "", upload!BP343)</f>
        <v/>
      </c>
      <c r="BQ343" s="84"/>
      <c r="BR343" s="84">
        <f>IF(upload!$A343&lt;&gt;"", upload!BR343, "")</f>
        <v>0</v>
      </c>
    </row>
    <row r="344" spans="1:70">
      <c r="A344" s="188" t="str">
        <f>IF(upload!$A344&lt;&gt;"", upload!A344, "")</f>
        <v xml:space="preserve">      </v>
      </c>
      <c r="B344" s="178" t="str">
        <f>IF(TRIM(upload!$A344)="", "", upload!B344)</f>
        <v/>
      </c>
      <c r="C344" s="178" t="str">
        <f>IF(TRIM(upload!$A344)="", "", upload!C344)</f>
        <v/>
      </c>
      <c r="D344" s="178" t="str">
        <f>IF(TRIM(upload!$A344)="", "", upload!D344)</f>
        <v/>
      </c>
      <c r="E344" s="178" t="str">
        <f>IF(TRIM(upload!$A344)="", "", upload!E344)</f>
        <v/>
      </c>
      <c r="F344" s="178" t="str">
        <f>IF(TRIM(upload!$A344)="", "", upload!F344)</f>
        <v/>
      </c>
      <c r="G344" s="178" t="str">
        <f>IF(TRIM(upload!$A344)="", "", upload!G344)</f>
        <v/>
      </c>
      <c r="H344" s="178" t="str">
        <f>IF(TRIM(upload!$A344)="", "", upload!H344)</f>
        <v/>
      </c>
      <c r="I344" s="178" t="str">
        <f>IF(TRIM(upload!$A344)="", "", upload!I344)</f>
        <v/>
      </c>
      <c r="J344" s="178" t="str">
        <f>IF(TRIM(upload!$A344)="", "", upload!J344)</f>
        <v/>
      </c>
      <c r="K344" s="178" t="str">
        <f>IF(TRIM(upload!$A344)="", "", upload!K344)</f>
        <v/>
      </c>
      <c r="L344" s="178" t="str">
        <f>IF(TRIM(upload!$A344)="", "", upload!L344)</f>
        <v/>
      </c>
      <c r="M344" s="178" t="str">
        <f>IF(TRIM(upload!$A344)="", "", upload!M344)</f>
        <v/>
      </c>
      <c r="N344" s="178" t="str">
        <f>IF(TRIM(upload!$A344)="", "", upload!N344)</f>
        <v/>
      </c>
      <c r="O344" s="178" t="str">
        <f>IF(TRIM(upload!$A344)="", "", upload!O344)</f>
        <v/>
      </c>
      <c r="P344" s="178" t="str">
        <f>IF(TRIM(upload!$A344)="", "", upload!P344)</f>
        <v/>
      </c>
      <c r="Q344" s="178" t="str">
        <f>IF(TRIM(upload!$A344)="", "", upload!Q344)</f>
        <v/>
      </c>
      <c r="R344" s="178" t="str">
        <f>IF(TRIM(upload!$A344)="", "", upload!R344)</f>
        <v/>
      </c>
      <c r="S344" s="178" t="str">
        <f>IF(TRIM(upload!$A344)="", "", upload!S344)</f>
        <v/>
      </c>
      <c r="T344" s="178" t="str">
        <f>IF(TRIM(upload!$A344)="", "", upload!T344)</f>
        <v/>
      </c>
      <c r="U344" s="178" t="str">
        <f>IF(TRIM(upload!$A344)="", "", upload!U344)</f>
        <v/>
      </c>
      <c r="V344" s="178" t="str">
        <f>IF(TRIM(upload!$A344)="", "", upload!V344)</f>
        <v/>
      </c>
      <c r="W344" s="178" t="str">
        <f>IF(TRIM(upload!$A344)="", "", upload!W344)</f>
        <v/>
      </c>
      <c r="X344" s="178" t="str">
        <f>IF(TRIM(upload!$A344)="", "", upload!X344)</f>
        <v/>
      </c>
      <c r="Y344" s="178" t="str">
        <f>IF(TRIM(upload!$A344)="", "", upload!Y344)</f>
        <v/>
      </c>
      <c r="Z344" s="178" t="str">
        <f>IF(TRIM(upload!$A344)="", "", upload!Z344)</f>
        <v/>
      </c>
      <c r="AA344" s="178" t="str">
        <f>IF(TRIM(upload!$A344)="", "", upload!AA344)</f>
        <v/>
      </c>
      <c r="AB344" s="178" t="str">
        <f>IF(TRIM(upload!$A344)="", "", upload!AB344)</f>
        <v/>
      </c>
      <c r="AC344" s="178" t="str">
        <f>IF(TRIM(upload!$A344)="", "", upload!AC344)</f>
        <v/>
      </c>
      <c r="AD344" s="178" t="str">
        <f>IF(TRIM(upload!$A344)="", "", upload!AD344)</f>
        <v/>
      </c>
      <c r="AE344" s="178" t="str">
        <f>IF(TRIM(upload!$A344)="", "", upload!AE344)</f>
        <v/>
      </c>
      <c r="AF344" s="178" t="str">
        <f>IF(TRIM(upload!$A344)="", "", upload!AF344)</f>
        <v/>
      </c>
      <c r="AG344" s="178" t="str">
        <f>IF(TRIM(upload!$A344)="", "", upload!AG344)</f>
        <v/>
      </c>
      <c r="AH344" s="178" t="str">
        <f>IF(TRIM(upload!$A344)="", "", upload!AH344)</f>
        <v/>
      </c>
      <c r="AI344" s="178" t="str">
        <f>IF(TRIM(upload!$A344)="", "", upload!AI344)</f>
        <v/>
      </c>
      <c r="AJ344" s="178" t="str">
        <f>IF(TRIM(upload!$A344)="", "", upload!AJ344)</f>
        <v/>
      </c>
      <c r="AK344" s="178" t="str">
        <f>IF(TRIM(upload!$A344)="", "", upload!AK344)</f>
        <v/>
      </c>
      <c r="AL344" s="178" t="str">
        <f>IF(TRIM(upload!$A344)="", "", upload!AL344)</f>
        <v/>
      </c>
      <c r="AM344" s="178" t="str">
        <f>IF(TRIM(upload!$A344)="", "", upload!AM344)</f>
        <v/>
      </c>
      <c r="AN344" s="178" t="str">
        <f>IF(TRIM(upload!$A344)="", "", upload!AN344)</f>
        <v/>
      </c>
      <c r="AO344" s="178" t="str">
        <f>IF(TRIM(upload!$A344)="", "", upload!AO344)</f>
        <v/>
      </c>
      <c r="AP344" s="178" t="str">
        <f>IF(TRIM(upload!$A344)="", "", upload!AP344)</f>
        <v/>
      </c>
      <c r="AQ344" s="178" t="str">
        <f>IF(TRIM(upload!$A344)="", "", upload!AQ344)</f>
        <v/>
      </c>
      <c r="AR344" s="178" t="str">
        <f>IF(TRIM(upload!$A344)="", "", upload!AR344)</f>
        <v/>
      </c>
      <c r="AS344" s="178" t="str">
        <f>IF(TRIM(upload!$A344)="", "", upload!AS344)</f>
        <v/>
      </c>
      <c r="AT344" s="178" t="str">
        <f>IF(TRIM(upload!$A344)="", "", upload!AT344)</f>
        <v/>
      </c>
      <c r="AU344" s="178" t="str">
        <f>IF(TRIM(upload!$A344)="", "", upload!AU344)</f>
        <v/>
      </c>
      <c r="AV344" s="178" t="str">
        <f>IF(TRIM(upload!$A344)="", "", upload!AV344)</f>
        <v/>
      </c>
      <c r="AW344" s="178" t="str">
        <f>IF(TRIM(upload!$A344)="", "", upload!AW344)</f>
        <v/>
      </c>
      <c r="AX344" s="178" t="str">
        <f>IF(TRIM(upload!$A344)="", "", upload!AX344)</f>
        <v/>
      </c>
      <c r="AY344" s="178" t="str">
        <f>IF(TRIM(upload!$A344)="", "", upload!AY344)</f>
        <v/>
      </c>
      <c r="AZ344" s="178" t="str">
        <f>IF(TRIM(upload!$A344)="", "", upload!AZ344)</f>
        <v/>
      </c>
      <c r="BA344" s="178" t="str">
        <f>IF(TRIM(upload!$A344)="", "", upload!BA344)</f>
        <v/>
      </c>
      <c r="BB344" s="178" t="str">
        <f>IF(TRIM(upload!$A344)="", "", upload!BB344)</f>
        <v/>
      </c>
      <c r="BC344" s="178" t="str">
        <f>IF(TRIM(upload!$A344)="", "", upload!BC344)</f>
        <v/>
      </c>
      <c r="BD344" s="178" t="str">
        <f>IF(TRIM(upload!$A344)="", "", upload!BD344)</f>
        <v/>
      </c>
      <c r="BE344" s="178" t="str">
        <f>IF(TRIM(upload!$A344)="", "", upload!BE344)</f>
        <v/>
      </c>
      <c r="BF344" s="178" t="str">
        <f>IF(TRIM(upload!$A344)="", "", upload!BF344)</f>
        <v/>
      </c>
      <c r="BG344" s="178" t="str">
        <f>IF(TRIM(upload!$A344)="", "", upload!BG344)</f>
        <v/>
      </c>
      <c r="BH344" s="178" t="str">
        <f>IF(TRIM(upload!$A344)="", "", upload!BH344)</f>
        <v/>
      </c>
      <c r="BI344" s="178" t="str">
        <f>IF(TRIM(upload!$A344)="", "", upload!BI344)</f>
        <v/>
      </c>
      <c r="BJ344" s="178" t="str">
        <f>IF(TRIM(upload!$A344)="", "", upload!BJ344)</f>
        <v/>
      </c>
      <c r="BK344" s="178" t="str">
        <f>IF(TRIM(upload!$A344)="", "", upload!BK344)</f>
        <v/>
      </c>
      <c r="BL344" s="178" t="str">
        <f>IF(TRIM(upload!$A344)="", "", upload!BL344)</f>
        <v/>
      </c>
      <c r="BM344" s="178" t="str">
        <f>IF(TRIM(upload!$A344)="", "", upload!BM344)</f>
        <v/>
      </c>
      <c r="BN344" s="178" t="str">
        <f>IF(TRIM(upload!$A344)="", "", upload!BN344)</f>
        <v/>
      </c>
      <c r="BO344" s="178" t="str">
        <f>IF(TRIM(upload!$A344)="", "", upload!BO344)</f>
        <v/>
      </c>
      <c r="BP344" s="178" t="str">
        <f>IF(TRIM(upload!$A344)="", "", upload!BP344)</f>
        <v/>
      </c>
      <c r="BQ344" s="84"/>
      <c r="BR344" s="84">
        <f>IF(upload!$A344&lt;&gt;"", upload!BR344, "")</f>
        <v>0</v>
      </c>
    </row>
    <row r="345" spans="1:70">
      <c r="A345" s="188" t="str">
        <f>IF(upload!$A345&lt;&gt;"", upload!A345, "")</f>
        <v xml:space="preserve">      </v>
      </c>
      <c r="B345" s="178" t="str">
        <f>IF(TRIM(upload!$A345)="", "", upload!B345)</f>
        <v/>
      </c>
      <c r="C345" s="178" t="str">
        <f>IF(TRIM(upload!$A345)="", "", upload!C345)</f>
        <v/>
      </c>
      <c r="D345" s="178" t="str">
        <f>IF(TRIM(upload!$A345)="", "", upload!D345)</f>
        <v/>
      </c>
      <c r="E345" s="178" t="str">
        <f>IF(TRIM(upload!$A345)="", "", upload!E345)</f>
        <v/>
      </c>
      <c r="F345" s="178" t="str">
        <f>IF(TRIM(upload!$A345)="", "", upload!F345)</f>
        <v/>
      </c>
      <c r="G345" s="178" t="str">
        <f>IF(TRIM(upload!$A345)="", "", upload!G345)</f>
        <v/>
      </c>
      <c r="H345" s="178" t="str">
        <f>IF(TRIM(upload!$A345)="", "", upload!H345)</f>
        <v/>
      </c>
      <c r="I345" s="178" t="str">
        <f>IF(TRIM(upload!$A345)="", "", upload!I345)</f>
        <v/>
      </c>
      <c r="J345" s="178" t="str">
        <f>IF(TRIM(upload!$A345)="", "", upload!J345)</f>
        <v/>
      </c>
      <c r="K345" s="178" t="str">
        <f>IF(TRIM(upload!$A345)="", "", upload!K345)</f>
        <v/>
      </c>
      <c r="L345" s="178" t="str">
        <f>IF(TRIM(upload!$A345)="", "", upload!L345)</f>
        <v/>
      </c>
      <c r="M345" s="178" t="str">
        <f>IF(TRIM(upload!$A345)="", "", upload!M345)</f>
        <v/>
      </c>
      <c r="N345" s="178" t="str">
        <f>IF(TRIM(upload!$A345)="", "", upload!N345)</f>
        <v/>
      </c>
      <c r="O345" s="178" t="str">
        <f>IF(TRIM(upload!$A345)="", "", upload!O345)</f>
        <v/>
      </c>
      <c r="P345" s="178" t="str">
        <f>IF(TRIM(upload!$A345)="", "", upload!P345)</f>
        <v/>
      </c>
      <c r="Q345" s="178" t="str">
        <f>IF(TRIM(upload!$A345)="", "", upload!Q345)</f>
        <v/>
      </c>
      <c r="R345" s="178" t="str">
        <f>IF(TRIM(upload!$A345)="", "", upload!R345)</f>
        <v/>
      </c>
      <c r="S345" s="178" t="str">
        <f>IF(TRIM(upload!$A345)="", "", upload!S345)</f>
        <v/>
      </c>
      <c r="T345" s="178" t="str">
        <f>IF(TRIM(upload!$A345)="", "", upload!T345)</f>
        <v/>
      </c>
      <c r="U345" s="178" t="str">
        <f>IF(TRIM(upload!$A345)="", "", upload!U345)</f>
        <v/>
      </c>
      <c r="V345" s="178" t="str">
        <f>IF(TRIM(upload!$A345)="", "", upload!V345)</f>
        <v/>
      </c>
      <c r="W345" s="178" t="str">
        <f>IF(TRIM(upload!$A345)="", "", upload!W345)</f>
        <v/>
      </c>
      <c r="X345" s="178" t="str">
        <f>IF(TRIM(upload!$A345)="", "", upload!X345)</f>
        <v/>
      </c>
      <c r="Y345" s="178" t="str">
        <f>IF(TRIM(upload!$A345)="", "", upload!Y345)</f>
        <v/>
      </c>
      <c r="Z345" s="178" t="str">
        <f>IF(TRIM(upload!$A345)="", "", upload!Z345)</f>
        <v/>
      </c>
      <c r="AA345" s="178" t="str">
        <f>IF(TRIM(upload!$A345)="", "", upload!AA345)</f>
        <v/>
      </c>
      <c r="AB345" s="178" t="str">
        <f>IF(TRIM(upload!$A345)="", "", upload!AB345)</f>
        <v/>
      </c>
      <c r="AC345" s="178" t="str">
        <f>IF(TRIM(upload!$A345)="", "", upload!AC345)</f>
        <v/>
      </c>
      <c r="AD345" s="178" t="str">
        <f>IF(TRIM(upload!$A345)="", "", upload!AD345)</f>
        <v/>
      </c>
      <c r="AE345" s="178" t="str">
        <f>IF(TRIM(upload!$A345)="", "", upload!AE345)</f>
        <v/>
      </c>
      <c r="AF345" s="178" t="str">
        <f>IF(TRIM(upload!$A345)="", "", upload!AF345)</f>
        <v/>
      </c>
      <c r="AG345" s="178" t="str">
        <f>IF(TRIM(upload!$A345)="", "", upload!AG345)</f>
        <v/>
      </c>
      <c r="AH345" s="178" t="str">
        <f>IF(TRIM(upload!$A345)="", "", upload!AH345)</f>
        <v/>
      </c>
      <c r="AI345" s="178" t="str">
        <f>IF(TRIM(upload!$A345)="", "", upload!AI345)</f>
        <v/>
      </c>
      <c r="AJ345" s="178" t="str">
        <f>IF(TRIM(upload!$A345)="", "", upload!AJ345)</f>
        <v/>
      </c>
      <c r="AK345" s="178" t="str">
        <f>IF(TRIM(upload!$A345)="", "", upload!AK345)</f>
        <v/>
      </c>
      <c r="AL345" s="178" t="str">
        <f>IF(TRIM(upload!$A345)="", "", upload!AL345)</f>
        <v/>
      </c>
      <c r="AM345" s="178" t="str">
        <f>IF(TRIM(upload!$A345)="", "", upload!AM345)</f>
        <v/>
      </c>
      <c r="AN345" s="178" t="str">
        <f>IF(TRIM(upload!$A345)="", "", upload!AN345)</f>
        <v/>
      </c>
      <c r="AO345" s="178" t="str">
        <f>IF(TRIM(upload!$A345)="", "", upload!AO345)</f>
        <v/>
      </c>
      <c r="AP345" s="178" t="str">
        <f>IF(TRIM(upload!$A345)="", "", upload!AP345)</f>
        <v/>
      </c>
      <c r="AQ345" s="178" t="str">
        <f>IF(TRIM(upload!$A345)="", "", upload!AQ345)</f>
        <v/>
      </c>
      <c r="AR345" s="178" t="str">
        <f>IF(TRIM(upload!$A345)="", "", upload!AR345)</f>
        <v/>
      </c>
      <c r="AS345" s="178" t="str">
        <f>IF(TRIM(upload!$A345)="", "", upload!AS345)</f>
        <v/>
      </c>
      <c r="AT345" s="178" t="str">
        <f>IF(TRIM(upload!$A345)="", "", upload!AT345)</f>
        <v/>
      </c>
      <c r="AU345" s="178" t="str">
        <f>IF(TRIM(upload!$A345)="", "", upload!AU345)</f>
        <v/>
      </c>
      <c r="AV345" s="178" t="str">
        <f>IF(TRIM(upload!$A345)="", "", upload!AV345)</f>
        <v/>
      </c>
      <c r="AW345" s="178" t="str">
        <f>IF(TRIM(upload!$A345)="", "", upload!AW345)</f>
        <v/>
      </c>
      <c r="AX345" s="178" t="str">
        <f>IF(TRIM(upload!$A345)="", "", upload!AX345)</f>
        <v/>
      </c>
      <c r="AY345" s="178" t="str">
        <f>IF(TRIM(upload!$A345)="", "", upload!AY345)</f>
        <v/>
      </c>
      <c r="AZ345" s="178" t="str">
        <f>IF(TRIM(upload!$A345)="", "", upload!AZ345)</f>
        <v/>
      </c>
      <c r="BA345" s="178" t="str">
        <f>IF(TRIM(upload!$A345)="", "", upload!BA345)</f>
        <v/>
      </c>
      <c r="BB345" s="178" t="str">
        <f>IF(TRIM(upload!$A345)="", "", upload!BB345)</f>
        <v/>
      </c>
      <c r="BC345" s="178" t="str">
        <f>IF(TRIM(upload!$A345)="", "", upload!BC345)</f>
        <v/>
      </c>
      <c r="BD345" s="178" t="str">
        <f>IF(TRIM(upload!$A345)="", "", upload!BD345)</f>
        <v/>
      </c>
      <c r="BE345" s="178" t="str">
        <f>IF(TRIM(upload!$A345)="", "", upload!BE345)</f>
        <v/>
      </c>
      <c r="BF345" s="178" t="str">
        <f>IF(TRIM(upload!$A345)="", "", upload!BF345)</f>
        <v/>
      </c>
      <c r="BG345" s="178" t="str">
        <f>IF(TRIM(upload!$A345)="", "", upload!BG345)</f>
        <v/>
      </c>
      <c r="BH345" s="178" t="str">
        <f>IF(TRIM(upload!$A345)="", "", upload!BH345)</f>
        <v/>
      </c>
      <c r="BI345" s="178" t="str">
        <f>IF(TRIM(upload!$A345)="", "", upload!BI345)</f>
        <v/>
      </c>
      <c r="BJ345" s="178" t="str">
        <f>IF(TRIM(upload!$A345)="", "", upload!BJ345)</f>
        <v/>
      </c>
      <c r="BK345" s="178" t="str">
        <f>IF(TRIM(upload!$A345)="", "", upload!BK345)</f>
        <v/>
      </c>
      <c r="BL345" s="178" t="str">
        <f>IF(TRIM(upload!$A345)="", "", upload!BL345)</f>
        <v/>
      </c>
      <c r="BM345" s="178" t="str">
        <f>IF(TRIM(upload!$A345)="", "", upload!BM345)</f>
        <v/>
      </c>
      <c r="BN345" s="178" t="str">
        <f>IF(TRIM(upload!$A345)="", "", upload!BN345)</f>
        <v/>
      </c>
      <c r="BO345" s="178" t="str">
        <f>IF(TRIM(upload!$A345)="", "", upload!BO345)</f>
        <v/>
      </c>
      <c r="BP345" s="178" t="str">
        <f>IF(TRIM(upload!$A345)="", "", upload!BP345)</f>
        <v/>
      </c>
      <c r="BQ345" s="84"/>
      <c r="BR345" s="84">
        <f>IF(upload!$A345&lt;&gt;"", upload!BR345, "")</f>
        <v>0</v>
      </c>
    </row>
    <row r="346" spans="1:70">
      <c r="A346" s="188" t="str">
        <f>IF(upload!$A346&lt;&gt;"", upload!A346, "")</f>
        <v xml:space="preserve">      </v>
      </c>
      <c r="B346" s="178" t="str">
        <f>IF(TRIM(upload!$A346)="", "", upload!B346)</f>
        <v/>
      </c>
      <c r="C346" s="178" t="str">
        <f>IF(TRIM(upload!$A346)="", "", upload!C346)</f>
        <v/>
      </c>
      <c r="D346" s="178" t="str">
        <f>IF(TRIM(upload!$A346)="", "", upload!D346)</f>
        <v/>
      </c>
      <c r="E346" s="178" t="str">
        <f>IF(TRIM(upload!$A346)="", "", upload!E346)</f>
        <v/>
      </c>
      <c r="F346" s="178" t="str">
        <f>IF(TRIM(upload!$A346)="", "", upload!F346)</f>
        <v/>
      </c>
      <c r="G346" s="178" t="str">
        <f>IF(TRIM(upload!$A346)="", "", upload!G346)</f>
        <v/>
      </c>
      <c r="H346" s="178" t="str">
        <f>IF(TRIM(upload!$A346)="", "", upload!H346)</f>
        <v/>
      </c>
      <c r="I346" s="178" t="str">
        <f>IF(TRIM(upload!$A346)="", "", upload!I346)</f>
        <v/>
      </c>
      <c r="J346" s="178" t="str">
        <f>IF(TRIM(upload!$A346)="", "", upload!J346)</f>
        <v/>
      </c>
      <c r="K346" s="178" t="str">
        <f>IF(TRIM(upload!$A346)="", "", upload!K346)</f>
        <v/>
      </c>
      <c r="L346" s="178" t="str">
        <f>IF(TRIM(upload!$A346)="", "", upload!L346)</f>
        <v/>
      </c>
      <c r="M346" s="178" t="str">
        <f>IF(TRIM(upload!$A346)="", "", upload!M346)</f>
        <v/>
      </c>
      <c r="N346" s="178" t="str">
        <f>IF(TRIM(upload!$A346)="", "", upload!N346)</f>
        <v/>
      </c>
      <c r="O346" s="178" t="str">
        <f>IF(TRIM(upload!$A346)="", "", upload!O346)</f>
        <v/>
      </c>
      <c r="P346" s="178" t="str">
        <f>IF(TRIM(upload!$A346)="", "", upload!P346)</f>
        <v/>
      </c>
      <c r="Q346" s="178" t="str">
        <f>IF(TRIM(upload!$A346)="", "", upload!Q346)</f>
        <v/>
      </c>
      <c r="R346" s="178" t="str">
        <f>IF(TRIM(upload!$A346)="", "", upload!R346)</f>
        <v/>
      </c>
      <c r="S346" s="178" t="str">
        <f>IF(TRIM(upload!$A346)="", "", upload!S346)</f>
        <v/>
      </c>
      <c r="T346" s="178" t="str">
        <f>IF(TRIM(upload!$A346)="", "", upload!T346)</f>
        <v/>
      </c>
      <c r="U346" s="178" t="str">
        <f>IF(TRIM(upload!$A346)="", "", upload!U346)</f>
        <v/>
      </c>
      <c r="V346" s="178" t="str">
        <f>IF(TRIM(upload!$A346)="", "", upload!V346)</f>
        <v/>
      </c>
      <c r="W346" s="178" t="str">
        <f>IF(TRIM(upload!$A346)="", "", upload!W346)</f>
        <v/>
      </c>
      <c r="X346" s="178" t="str">
        <f>IF(TRIM(upload!$A346)="", "", upload!X346)</f>
        <v/>
      </c>
      <c r="Y346" s="178" t="str">
        <f>IF(TRIM(upload!$A346)="", "", upload!Y346)</f>
        <v/>
      </c>
      <c r="Z346" s="178" t="str">
        <f>IF(TRIM(upload!$A346)="", "", upload!Z346)</f>
        <v/>
      </c>
      <c r="AA346" s="178" t="str">
        <f>IF(TRIM(upload!$A346)="", "", upload!AA346)</f>
        <v/>
      </c>
      <c r="AB346" s="178" t="str">
        <f>IF(TRIM(upload!$A346)="", "", upload!AB346)</f>
        <v/>
      </c>
      <c r="AC346" s="178" t="str">
        <f>IF(TRIM(upload!$A346)="", "", upload!AC346)</f>
        <v/>
      </c>
      <c r="AD346" s="178" t="str">
        <f>IF(TRIM(upload!$A346)="", "", upload!AD346)</f>
        <v/>
      </c>
      <c r="AE346" s="178" t="str">
        <f>IF(TRIM(upload!$A346)="", "", upload!AE346)</f>
        <v/>
      </c>
      <c r="AF346" s="178" t="str">
        <f>IF(TRIM(upload!$A346)="", "", upload!AF346)</f>
        <v/>
      </c>
      <c r="AG346" s="178" t="str">
        <f>IF(TRIM(upload!$A346)="", "", upload!AG346)</f>
        <v/>
      </c>
      <c r="AH346" s="178" t="str">
        <f>IF(TRIM(upload!$A346)="", "", upload!AH346)</f>
        <v/>
      </c>
      <c r="AI346" s="178" t="str">
        <f>IF(TRIM(upload!$A346)="", "", upload!AI346)</f>
        <v/>
      </c>
      <c r="AJ346" s="178" t="str">
        <f>IF(TRIM(upload!$A346)="", "", upload!AJ346)</f>
        <v/>
      </c>
      <c r="AK346" s="178" t="str">
        <f>IF(TRIM(upload!$A346)="", "", upload!AK346)</f>
        <v/>
      </c>
      <c r="AL346" s="178" t="str">
        <f>IF(TRIM(upload!$A346)="", "", upload!AL346)</f>
        <v/>
      </c>
      <c r="AM346" s="178" t="str">
        <f>IF(TRIM(upload!$A346)="", "", upload!AM346)</f>
        <v/>
      </c>
      <c r="AN346" s="178" t="str">
        <f>IF(TRIM(upload!$A346)="", "", upload!AN346)</f>
        <v/>
      </c>
      <c r="AO346" s="178" t="str">
        <f>IF(TRIM(upload!$A346)="", "", upload!AO346)</f>
        <v/>
      </c>
      <c r="AP346" s="178" t="str">
        <f>IF(TRIM(upload!$A346)="", "", upload!AP346)</f>
        <v/>
      </c>
      <c r="AQ346" s="178" t="str">
        <f>IF(TRIM(upload!$A346)="", "", upload!AQ346)</f>
        <v/>
      </c>
      <c r="AR346" s="178" t="str">
        <f>IF(TRIM(upload!$A346)="", "", upload!AR346)</f>
        <v/>
      </c>
      <c r="AS346" s="178" t="str">
        <f>IF(TRIM(upload!$A346)="", "", upload!AS346)</f>
        <v/>
      </c>
      <c r="AT346" s="178" t="str">
        <f>IF(TRIM(upload!$A346)="", "", upload!AT346)</f>
        <v/>
      </c>
      <c r="AU346" s="178" t="str">
        <f>IF(TRIM(upload!$A346)="", "", upload!AU346)</f>
        <v/>
      </c>
      <c r="AV346" s="178" t="str">
        <f>IF(TRIM(upload!$A346)="", "", upload!AV346)</f>
        <v/>
      </c>
      <c r="AW346" s="178" t="str">
        <f>IF(TRIM(upload!$A346)="", "", upload!AW346)</f>
        <v/>
      </c>
      <c r="AX346" s="178" t="str">
        <f>IF(TRIM(upload!$A346)="", "", upload!AX346)</f>
        <v/>
      </c>
      <c r="AY346" s="178" t="str">
        <f>IF(TRIM(upload!$A346)="", "", upload!AY346)</f>
        <v/>
      </c>
      <c r="AZ346" s="178" t="str">
        <f>IF(TRIM(upload!$A346)="", "", upload!AZ346)</f>
        <v/>
      </c>
      <c r="BA346" s="178" t="str">
        <f>IF(TRIM(upload!$A346)="", "", upload!BA346)</f>
        <v/>
      </c>
      <c r="BB346" s="178" t="str">
        <f>IF(TRIM(upload!$A346)="", "", upload!BB346)</f>
        <v/>
      </c>
      <c r="BC346" s="178" t="str">
        <f>IF(TRIM(upload!$A346)="", "", upload!BC346)</f>
        <v/>
      </c>
      <c r="BD346" s="178" t="str">
        <f>IF(TRIM(upload!$A346)="", "", upload!BD346)</f>
        <v/>
      </c>
      <c r="BE346" s="178" t="str">
        <f>IF(TRIM(upload!$A346)="", "", upload!BE346)</f>
        <v/>
      </c>
      <c r="BF346" s="178" t="str">
        <f>IF(TRIM(upload!$A346)="", "", upload!BF346)</f>
        <v/>
      </c>
      <c r="BG346" s="178" t="str">
        <f>IF(TRIM(upload!$A346)="", "", upload!BG346)</f>
        <v/>
      </c>
      <c r="BH346" s="178" t="str">
        <f>IF(TRIM(upload!$A346)="", "", upload!BH346)</f>
        <v/>
      </c>
      <c r="BI346" s="178" t="str">
        <f>IF(TRIM(upload!$A346)="", "", upload!BI346)</f>
        <v/>
      </c>
      <c r="BJ346" s="178" t="str">
        <f>IF(TRIM(upload!$A346)="", "", upload!BJ346)</f>
        <v/>
      </c>
      <c r="BK346" s="178" t="str">
        <f>IF(TRIM(upload!$A346)="", "", upload!BK346)</f>
        <v/>
      </c>
      <c r="BL346" s="178" t="str">
        <f>IF(TRIM(upload!$A346)="", "", upload!BL346)</f>
        <v/>
      </c>
      <c r="BM346" s="178" t="str">
        <f>IF(TRIM(upload!$A346)="", "", upload!BM346)</f>
        <v/>
      </c>
      <c r="BN346" s="178" t="str">
        <f>IF(TRIM(upload!$A346)="", "", upload!BN346)</f>
        <v/>
      </c>
      <c r="BO346" s="178" t="str">
        <f>IF(TRIM(upload!$A346)="", "", upload!BO346)</f>
        <v/>
      </c>
      <c r="BP346" s="178" t="str">
        <f>IF(TRIM(upload!$A346)="", "", upload!BP346)</f>
        <v/>
      </c>
      <c r="BQ346" s="84"/>
      <c r="BR346" s="84">
        <f>IF(upload!$A346&lt;&gt;"", upload!BR346, "")</f>
        <v>0</v>
      </c>
    </row>
    <row r="347" spans="1:70">
      <c r="A347" s="188" t="str">
        <f>IF(upload!$A347&lt;&gt;"", upload!A347, "")</f>
        <v xml:space="preserve">      </v>
      </c>
      <c r="B347" s="178" t="str">
        <f>IF(TRIM(upload!$A347)="", "", upload!B347)</f>
        <v/>
      </c>
      <c r="C347" s="178" t="str">
        <f>IF(TRIM(upload!$A347)="", "", upload!C347)</f>
        <v/>
      </c>
      <c r="D347" s="178" t="str">
        <f>IF(TRIM(upload!$A347)="", "", upload!D347)</f>
        <v/>
      </c>
      <c r="E347" s="178" t="str">
        <f>IF(TRIM(upload!$A347)="", "", upload!E347)</f>
        <v/>
      </c>
      <c r="F347" s="178" t="str">
        <f>IF(TRIM(upload!$A347)="", "", upload!F347)</f>
        <v/>
      </c>
      <c r="G347" s="178" t="str">
        <f>IF(TRIM(upload!$A347)="", "", upload!G347)</f>
        <v/>
      </c>
      <c r="H347" s="178" t="str">
        <f>IF(TRIM(upload!$A347)="", "", upload!H347)</f>
        <v/>
      </c>
      <c r="I347" s="178" t="str">
        <f>IF(TRIM(upload!$A347)="", "", upload!I347)</f>
        <v/>
      </c>
      <c r="J347" s="178" t="str">
        <f>IF(TRIM(upload!$A347)="", "", upload!J347)</f>
        <v/>
      </c>
      <c r="K347" s="178" t="str">
        <f>IF(TRIM(upload!$A347)="", "", upload!K347)</f>
        <v/>
      </c>
      <c r="L347" s="178" t="str">
        <f>IF(TRIM(upload!$A347)="", "", upload!L347)</f>
        <v/>
      </c>
      <c r="M347" s="178" t="str">
        <f>IF(TRIM(upload!$A347)="", "", upload!M347)</f>
        <v/>
      </c>
      <c r="N347" s="178" t="str">
        <f>IF(TRIM(upload!$A347)="", "", upload!N347)</f>
        <v/>
      </c>
      <c r="O347" s="178" t="str">
        <f>IF(TRIM(upload!$A347)="", "", upload!O347)</f>
        <v/>
      </c>
      <c r="P347" s="178" t="str">
        <f>IF(TRIM(upload!$A347)="", "", upload!P347)</f>
        <v/>
      </c>
      <c r="Q347" s="178" t="str">
        <f>IF(TRIM(upload!$A347)="", "", upload!Q347)</f>
        <v/>
      </c>
      <c r="R347" s="178" t="str">
        <f>IF(TRIM(upload!$A347)="", "", upload!R347)</f>
        <v/>
      </c>
      <c r="S347" s="178" t="str">
        <f>IF(TRIM(upload!$A347)="", "", upload!S347)</f>
        <v/>
      </c>
      <c r="T347" s="178" t="str">
        <f>IF(TRIM(upload!$A347)="", "", upload!T347)</f>
        <v/>
      </c>
      <c r="U347" s="178" t="str">
        <f>IF(TRIM(upload!$A347)="", "", upload!U347)</f>
        <v/>
      </c>
      <c r="V347" s="178" t="str">
        <f>IF(TRIM(upload!$A347)="", "", upload!V347)</f>
        <v/>
      </c>
      <c r="W347" s="178" t="str">
        <f>IF(TRIM(upload!$A347)="", "", upload!W347)</f>
        <v/>
      </c>
      <c r="X347" s="178" t="str">
        <f>IF(TRIM(upload!$A347)="", "", upload!X347)</f>
        <v/>
      </c>
      <c r="Y347" s="178" t="str">
        <f>IF(TRIM(upload!$A347)="", "", upload!Y347)</f>
        <v/>
      </c>
      <c r="Z347" s="178" t="str">
        <f>IF(TRIM(upload!$A347)="", "", upload!Z347)</f>
        <v/>
      </c>
      <c r="AA347" s="178" t="str">
        <f>IF(TRIM(upload!$A347)="", "", upload!AA347)</f>
        <v/>
      </c>
      <c r="AB347" s="178" t="str">
        <f>IF(TRIM(upload!$A347)="", "", upload!AB347)</f>
        <v/>
      </c>
      <c r="AC347" s="178" t="str">
        <f>IF(TRIM(upload!$A347)="", "", upload!AC347)</f>
        <v/>
      </c>
      <c r="AD347" s="178" t="str">
        <f>IF(TRIM(upload!$A347)="", "", upload!AD347)</f>
        <v/>
      </c>
      <c r="AE347" s="178" t="str">
        <f>IF(TRIM(upload!$A347)="", "", upload!AE347)</f>
        <v/>
      </c>
      <c r="AF347" s="178" t="str">
        <f>IF(TRIM(upload!$A347)="", "", upload!AF347)</f>
        <v/>
      </c>
      <c r="AG347" s="178" t="str">
        <f>IF(TRIM(upload!$A347)="", "", upload!AG347)</f>
        <v/>
      </c>
      <c r="AH347" s="178" t="str">
        <f>IF(TRIM(upload!$A347)="", "", upload!AH347)</f>
        <v/>
      </c>
      <c r="AI347" s="178" t="str">
        <f>IF(TRIM(upload!$A347)="", "", upload!AI347)</f>
        <v/>
      </c>
      <c r="AJ347" s="178" t="str">
        <f>IF(TRIM(upload!$A347)="", "", upload!AJ347)</f>
        <v/>
      </c>
      <c r="AK347" s="178" t="str">
        <f>IF(TRIM(upload!$A347)="", "", upload!AK347)</f>
        <v/>
      </c>
      <c r="AL347" s="178" t="str">
        <f>IF(TRIM(upload!$A347)="", "", upload!AL347)</f>
        <v/>
      </c>
      <c r="AM347" s="178" t="str">
        <f>IF(TRIM(upload!$A347)="", "", upload!AM347)</f>
        <v/>
      </c>
      <c r="AN347" s="178" t="str">
        <f>IF(TRIM(upload!$A347)="", "", upload!AN347)</f>
        <v/>
      </c>
      <c r="AO347" s="178" t="str">
        <f>IF(TRIM(upload!$A347)="", "", upload!AO347)</f>
        <v/>
      </c>
      <c r="AP347" s="178" t="str">
        <f>IF(TRIM(upload!$A347)="", "", upload!AP347)</f>
        <v/>
      </c>
      <c r="AQ347" s="178" t="str">
        <f>IF(TRIM(upload!$A347)="", "", upload!AQ347)</f>
        <v/>
      </c>
      <c r="AR347" s="178" t="str">
        <f>IF(TRIM(upload!$A347)="", "", upload!AR347)</f>
        <v/>
      </c>
      <c r="AS347" s="178" t="str">
        <f>IF(TRIM(upload!$A347)="", "", upload!AS347)</f>
        <v/>
      </c>
      <c r="AT347" s="178" t="str">
        <f>IF(TRIM(upload!$A347)="", "", upload!AT347)</f>
        <v/>
      </c>
      <c r="AU347" s="178" t="str">
        <f>IF(TRIM(upload!$A347)="", "", upload!AU347)</f>
        <v/>
      </c>
      <c r="AV347" s="178" t="str">
        <f>IF(TRIM(upload!$A347)="", "", upload!AV347)</f>
        <v/>
      </c>
      <c r="AW347" s="178" t="str">
        <f>IF(TRIM(upload!$A347)="", "", upload!AW347)</f>
        <v/>
      </c>
      <c r="AX347" s="178" t="str">
        <f>IF(TRIM(upload!$A347)="", "", upload!AX347)</f>
        <v/>
      </c>
      <c r="AY347" s="178" t="str">
        <f>IF(TRIM(upload!$A347)="", "", upload!AY347)</f>
        <v/>
      </c>
      <c r="AZ347" s="178" t="str">
        <f>IF(TRIM(upload!$A347)="", "", upload!AZ347)</f>
        <v/>
      </c>
      <c r="BA347" s="178" t="str">
        <f>IF(TRIM(upload!$A347)="", "", upload!BA347)</f>
        <v/>
      </c>
      <c r="BB347" s="178" t="str">
        <f>IF(TRIM(upload!$A347)="", "", upload!BB347)</f>
        <v/>
      </c>
      <c r="BC347" s="178" t="str">
        <f>IF(TRIM(upload!$A347)="", "", upload!BC347)</f>
        <v/>
      </c>
      <c r="BD347" s="178" t="str">
        <f>IF(TRIM(upload!$A347)="", "", upload!BD347)</f>
        <v/>
      </c>
      <c r="BE347" s="178" t="str">
        <f>IF(TRIM(upload!$A347)="", "", upload!BE347)</f>
        <v/>
      </c>
      <c r="BF347" s="178" t="str">
        <f>IF(TRIM(upload!$A347)="", "", upload!BF347)</f>
        <v/>
      </c>
      <c r="BG347" s="178" t="str">
        <f>IF(TRIM(upload!$A347)="", "", upload!BG347)</f>
        <v/>
      </c>
      <c r="BH347" s="178" t="str">
        <f>IF(TRIM(upload!$A347)="", "", upload!BH347)</f>
        <v/>
      </c>
      <c r="BI347" s="178" t="str">
        <f>IF(TRIM(upload!$A347)="", "", upload!BI347)</f>
        <v/>
      </c>
      <c r="BJ347" s="178" t="str">
        <f>IF(TRIM(upload!$A347)="", "", upload!BJ347)</f>
        <v/>
      </c>
      <c r="BK347" s="178" t="str">
        <f>IF(TRIM(upload!$A347)="", "", upload!BK347)</f>
        <v/>
      </c>
      <c r="BL347" s="178" t="str">
        <f>IF(TRIM(upload!$A347)="", "", upload!BL347)</f>
        <v/>
      </c>
      <c r="BM347" s="178" t="str">
        <f>IF(TRIM(upload!$A347)="", "", upload!BM347)</f>
        <v/>
      </c>
      <c r="BN347" s="178" t="str">
        <f>IF(TRIM(upload!$A347)="", "", upload!BN347)</f>
        <v/>
      </c>
      <c r="BO347" s="178" t="str">
        <f>IF(TRIM(upload!$A347)="", "", upload!BO347)</f>
        <v/>
      </c>
      <c r="BP347" s="178" t="str">
        <f>IF(TRIM(upload!$A347)="", "", upload!BP347)</f>
        <v/>
      </c>
      <c r="BQ347" s="84"/>
      <c r="BR347" s="84">
        <f>IF(upload!$A347&lt;&gt;"", upload!BR347, "")</f>
        <v>0</v>
      </c>
    </row>
    <row r="348" spans="1:70">
      <c r="A348" s="188" t="str">
        <f>IF(upload!$A348&lt;&gt;"", upload!A348, "")</f>
        <v xml:space="preserve">      </v>
      </c>
      <c r="B348" s="178" t="str">
        <f>IF(TRIM(upload!$A348)="", "", upload!B348)</f>
        <v/>
      </c>
      <c r="C348" s="178" t="str">
        <f>IF(TRIM(upload!$A348)="", "", upload!C348)</f>
        <v/>
      </c>
      <c r="D348" s="178" t="str">
        <f>IF(TRIM(upload!$A348)="", "", upload!D348)</f>
        <v/>
      </c>
      <c r="E348" s="178" t="str">
        <f>IF(TRIM(upload!$A348)="", "", upload!E348)</f>
        <v/>
      </c>
      <c r="F348" s="178" t="str">
        <f>IF(TRIM(upload!$A348)="", "", upload!F348)</f>
        <v/>
      </c>
      <c r="G348" s="178" t="str">
        <f>IF(TRIM(upload!$A348)="", "", upload!G348)</f>
        <v/>
      </c>
      <c r="H348" s="178" t="str">
        <f>IF(TRIM(upload!$A348)="", "", upload!H348)</f>
        <v/>
      </c>
      <c r="I348" s="178" t="str">
        <f>IF(TRIM(upload!$A348)="", "", upload!I348)</f>
        <v/>
      </c>
      <c r="J348" s="178" t="str">
        <f>IF(TRIM(upload!$A348)="", "", upload!J348)</f>
        <v/>
      </c>
      <c r="K348" s="178" t="str">
        <f>IF(TRIM(upload!$A348)="", "", upload!K348)</f>
        <v/>
      </c>
      <c r="L348" s="178" t="str">
        <f>IF(TRIM(upload!$A348)="", "", upload!L348)</f>
        <v/>
      </c>
      <c r="M348" s="178" t="str">
        <f>IF(TRIM(upload!$A348)="", "", upload!M348)</f>
        <v/>
      </c>
      <c r="N348" s="178" t="str">
        <f>IF(TRIM(upload!$A348)="", "", upload!N348)</f>
        <v/>
      </c>
      <c r="O348" s="178" t="str">
        <f>IF(TRIM(upload!$A348)="", "", upload!O348)</f>
        <v/>
      </c>
      <c r="P348" s="178" t="str">
        <f>IF(TRIM(upload!$A348)="", "", upload!P348)</f>
        <v/>
      </c>
      <c r="Q348" s="178" t="str">
        <f>IF(TRIM(upload!$A348)="", "", upload!Q348)</f>
        <v/>
      </c>
      <c r="R348" s="178" t="str">
        <f>IF(TRIM(upload!$A348)="", "", upload!R348)</f>
        <v/>
      </c>
      <c r="S348" s="178" t="str">
        <f>IF(TRIM(upload!$A348)="", "", upload!S348)</f>
        <v/>
      </c>
      <c r="T348" s="178" t="str">
        <f>IF(TRIM(upload!$A348)="", "", upload!T348)</f>
        <v/>
      </c>
      <c r="U348" s="178" t="str">
        <f>IF(TRIM(upload!$A348)="", "", upload!U348)</f>
        <v/>
      </c>
      <c r="V348" s="178" t="str">
        <f>IF(TRIM(upload!$A348)="", "", upload!V348)</f>
        <v/>
      </c>
      <c r="W348" s="178" t="str">
        <f>IF(TRIM(upload!$A348)="", "", upload!W348)</f>
        <v/>
      </c>
      <c r="X348" s="178" t="str">
        <f>IF(TRIM(upload!$A348)="", "", upload!X348)</f>
        <v/>
      </c>
      <c r="Y348" s="178" t="str">
        <f>IF(TRIM(upload!$A348)="", "", upload!Y348)</f>
        <v/>
      </c>
      <c r="Z348" s="178" t="str">
        <f>IF(TRIM(upload!$A348)="", "", upload!Z348)</f>
        <v/>
      </c>
      <c r="AA348" s="178" t="str">
        <f>IF(TRIM(upload!$A348)="", "", upload!AA348)</f>
        <v/>
      </c>
      <c r="AB348" s="178" t="str">
        <f>IF(TRIM(upload!$A348)="", "", upload!AB348)</f>
        <v/>
      </c>
      <c r="AC348" s="178" t="str">
        <f>IF(TRIM(upload!$A348)="", "", upload!AC348)</f>
        <v/>
      </c>
      <c r="AD348" s="178" t="str">
        <f>IF(TRIM(upload!$A348)="", "", upload!AD348)</f>
        <v/>
      </c>
      <c r="AE348" s="178" t="str">
        <f>IF(TRIM(upload!$A348)="", "", upload!AE348)</f>
        <v/>
      </c>
      <c r="AF348" s="178" t="str">
        <f>IF(TRIM(upload!$A348)="", "", upload!AF348)</f>
        <v/>
      </c>
      <c r="AG348" s="178" t="str">
        <f>IF(TRIM(upload!$A348)="", "", upload!AG348)</f>
        <v/>
      </c>
      <c r="AH348" s="178" t="str">
        <f>IF(TRIM(upload!$A348)="", "", upload!AH348)</f>
        <v/>
      </c>
      <c r="AI348" s="178" t="str">
        <f>IF(TRIM(upload!$A348)="", "", upload!AI348)</f>
        <v/>
      </c>
      <c r="AJ348" s="178" t="str">
        <f>IF(TRIM(upload!$A348)="", "", upload!AJ348)</f>
        <v/>
      </c>
      <c r="AK348" s="178" t="str">
        <f>IF(TRIM(upload!$A348)="", "", upload!AK348)</f>
        <v/>
      </c>
      <c r="AL348" s="178" t="str">
        <f>IF(TRIM(upload!$A348)="", "", upload!AL348)</f>
        <v/>
      </c>
      <c r="AM348" s="178" t="str">
        <f>IF(TRIM(upload!$A348)="", "", upload!AM348)</f>
        <v/>
      </c>
      <c r="AN348" s="178" t="str">
        <f>IF(TRIM(upload!$A348)="", "", upload!AN348)</f>
        <v/>
      </c>
      <c r="AO348" s="178" t="str">
        <f>IF(TRIM(upload!$A348)="", "", upload!AO348)</f>
        <v/>
      </c>
      <c r="AP348" s="178" t="str">
        <f>IF(TRIM(upload!$A348)="", "", upload!AP348)</f>
        <v/>
      </c>
      <c r="AQ348" s="178" t="str">
        <f>IF(TRIM(upload!$A348)="", "", upload!AQ348)</f>
        <v/>
      </c>
      <c r="AR348" s="178" t="str">
        <f>IF(TRIM(upload!$A348)="", "", upload!AR348)</f>
        <v/>
      </c>
      <c r="AS348" s="178" t="str">
        <f>IF(TRIM(upload!$A348)="", "", upload!AS348)</f>
        <v/>
      </c>
      <c r="AT348" s="178" t="str">
        <f>IF(TRIM(upload!$A348)="", "", upload!AT348)</f>
        <v/>
      </c>
      <c r="AU348" s="178" t="str">
        <f>IF(TRIM(upload!$A348)="", "", upload!AU348)</f>
        <v/>
      </c>
      <c r="AV348" s="178" t="str">
        <f>IF(TRIM(upload!$A348)="", "", upload!AV348)</f>
        <v/>
      </c>
      <c r="AW348" s="178" t="str">
        <f>IF(TRIM(upload!$A348)="", "", upload!AW348)</f>
        <v/>
      </c>
      <c r="AX348" s="178" t="str">
        <f>IF(TRIM(upload!$A348)="", "", upload!AX348)</f>
        <v/>
      </c>
      <c r="AY348" s="178" t="str">
        <f>IF(TRIM(upload!$A348)="", "", upload!AY348)</f>
        <v/>
      </c>
      <c r="AZ348" s="178" t="str">
        <f>IF(TRIM(upload!$A348)="", "", upload!AZ348)</f>
        <v/>
      </c>
      <c r="BA348" s="178" t="str">
        <f>IF(TRIM(upload!$A348)="", "", upload!BA348)</f>
        <v/>
      </c>
      <c r="BB348" s="178" t="str">
        <f>IF(TRIM(upload!$A348)="", "", upload!BB348)</f>
        <v/>
      </c>
      <c r="BC348" s="178" t="str">
        <f>IF(TRIM(upload!$A348)="", "", upload!BC348)</f>
        <v/>
      </c>
      <c r="BD348" s="178" t="str">
        <f>IF(TRIM(upload!$A348)="", "", upload!BD348)</f>
        <v/>
      </c>
      <c r="BE348" s="178" t="str">
        <f>IF(TRIM(upload!$A348)="", "", upload!BE348)</f>
        <v/>
      </c>
      <c r="BF348" s="178" t="str">
        <f>IF(TRIM(upload!$A348)="", "", upload!BF348)</f>
        <v/>
      </c>
      <c r="BG348" s="178" t="str">
        <f>IF(TRIM(upload!$A348)="", "", upload!BG348)</f>
        <v/>
      </c>
      <c r="BH348" s="178" t="str">
        <f>IF(TRIM(upload!$A348)="", "", upload!BH348)</f>
        <v/>
      </c>
      <c r="BI348" s="178" t="str">
        <f>IF(TRIM(upload!$A348)="", "", upload!BI348)</f>
        <v/>
      </c>
      <c r="BJ348" s="178" t="str">
        <f>IF(TRIM(upload!$A348)="", "", upload!BJ348)</f>
        <v/>
      </c>
      <c r="BK348" s="178" t="str">
        <f>IF(TRIM(upload!$A348)="", "", upload!BK348)</f>
        <v/>
      </c>
      <c r="BL348" s="178" t="str">
        <f>IF(TRIM(upload!$A348)="", "", upload!BL348)</f>
        <v/>
      </c>
      <c r="BM348" s="178" t="str">
        <f>IF(TRIM(upload!$A348)="", "", upload!BM348)</f>
        <v/>
      </c>
      <c r="BN348" s="178" t="str">
        <f>IF(TRIM(upload!$A348)="", "", upload!BN348)</f>
        <v/>
      </c>
      <c r="BO348" s="178" t="str">
        <f>IF(TRIM(upload!$A348)="", "", upload!BO348)</f>
        <v/>
      </c>
      <c r="BP348" s="178" t="str">
        <f>IF(TRIM(upload!$A348)="", "", upload!BP348)</f>
        <v/>
      </c>
      <c r="BQ348" s="84"/>
      <c r="BR348" s="84">
        <f>IF(upload!$A348&lt;&gt;"", upload!BR348, "")</f>
        <v>0</v>
      </c>
    </row>
    <row r="349" spans="1:70">
      <c r="A349" s="188" t="str">
        <f>IF(upload!$A349&lt;&gt;"", upload!A349, "")</f>
        <v xml:space="preserve">      </v>
      </c>
      <c r="B349" s="178" t="str">
        <f>IF(TRIM(upload!$A349)="", "", upload!B349)</f>
        <v/>
      </c>
      <c r="C349" s="178" t="str">
        <f>IF(TRIM(upload!$A349)="", "", upload!C349)</f>
        <v/>
      </c>
      <c r="D349" s="178" t="str">
        <f>IF(TRIM(upload!$A349)="", "", upload!D349)</f>
        <v/>
      </c>
      <c r="E349" s="178" t="str">
        <f>IF(TRIM(upload!$A349)="", "", upload!E349)</f>
        <v/>
      </c>
      <c r="F349" s="178" t="str">
        <f>IF(TRIM(upload!$A349)="", "", upload!F349)</f>
        <v/>
      </c>
      <c r="G349" s="178" t="str">
        <f>IF(TRIM(upload!$A349)="", "", upload!G349)</f>
        <v/>
      </c>
      <c r="H349" s="178" t="str">
        <f>IF(TRIM(upload!$A349)="", "", upload!H349)</f>
        <v/>
      </c>
      <c r="I349" s="178" t="str">
        <f>IF(TRIM(upload!$A349)="", "", upload!I349)</f>
        <v/>
      </c>
      <c r="J349" s="178" t="str">
        <f>IF(TRIM(upload!$A349)="", "", upload!J349)</f>
        <v/>
      </c>
      <c r="K349" s="178" t="str">
        <f>IF(TRIM(upload!$A349)="", "", upload!K349)</f>
        <v/>
      </c>
      <c r="L349" s="178" t="str">
        <f>IF(TRIM(upload!$A349)="", "", upload!L349)</f>
        <v/>
      </c>
      <c r="M349" s="178" t="str">
        <f>IF(TRIM(upload!$A349)="", "", upload!M349)</f>
        <v/>
      </c>
      <c r="N349" s="178" t="str">
        <f>IF(TRIM(upload!$A349)="", "", upload!N349)</f>
        <v/>
      </c>
      <c r="O349" s="178" t="str">
        <f>IF(TRIM(upload!$A349)="", "", upload!O349)</f>
        <v/>
      </c>
      <c r="P349" s="178" t="str">
        <f>IF(TRIM(upload!$A349)="", "", upload!P349)</f>
        <v/>
      </c>
      <c r="Q349" s="178" t="str">
        <f>IF(TRIM(upload!$A349)="", "", upload!Q349)</f>
        <v/>
      </c>
      <c r="R349" s="178" t="str">
        <f>IF(TRIM(upload!$A349)="", "", upload!R349)</f>
        <v/>
      </c>
      <c r="S349" s="178" t="str">
        <f>IF(TRIM(upload!$A349)="", "", upload!S349)</f>
        <v/>
      </c>
      <c r="T349" s="178" t="str">
        <f>IF(TRIM(upload!$A349)="", "", upload!T349)</f>
        <v/>
      </c>
      <c r="U349" s="178" t="str">
        <f>IF(TRIM(upload!$A349)="", "", upload!U349)</f>
        <v/>
      </c>
      <c r="V349" s="178" t="str">
        <f>IF(TRIM(upload!$A349)="", "", upload!V349)</f>
        <v/>
      </c>
      <c r="W349" s="178" t="str">
        <f>IF(TRIM(upload!$A349)="", "", upload!W349)</f>
        <v/>
      </c>
      <c r="X349" s="178" t="str">
        <f>IF(TRIM(upload!$A349)="", "", upload!X349)</f>
        <v/>
      </c>
      <c r="Y349" s="178" t="str">
        <f>IF(TRIM(upload!$A349)="", "", upload!Y349)</f>
        <v/>
      </c>
      <c r="Z349" s="178" t="str">
        <f>IF(TRIM(upload!$A349)="", "", upload!Z349)</f>
        <v/>
      </c>
      <c r="AA349" s="178" t="str">
        <f>IF(TRIM(upload!$A349)="", "", upload!AA349)</f>
        <v/>
      </c>
      <c r="AB349" s="178" t="str">
        <f>IF(TRIM(upload!$A349)="", "", upload!AB349)</f>
        <v/>
      </c>
      <c r="AC349" s="178" t="str">
        <f>IF(TRIM(upload!$A349)="", "", upload!AC349)</f>
        <v/>
      </c>
      <c r="AD349" s="178" t="str">
        <f>IF(TRIM(upload!$A349)="", "", upload!AD349)</f>
        <v/>
      </c>
      <c r="AE349" s="178" t="str">
        <f>IF(TRIM(upload!$A349)="", "", upload!AE349)</f>
        <v/>
      </c>
      <c r="AF349" s="178" t="str">
        <f>IF(TRIM(upload!$A349)="", "", upload!AF349)</f>
        <v/>
      </c>
      <c r="AG349" s="178" t="str">
        <f>IF(TRIM(upload!$A349)="", "", upload!AG349)</f>
        <v/>
      </c>
      <c r="AH349" s="178" t="str">
        <f>IF(TRIM(upload!$A349)="", "", upload!AH349)</f>
        <v/>
      </c>
      <c r="AI349" s="178" t="str">
        <f>IF(TRIM(upload!$A349)="", "", upload!AI349)</f>
        <v/>
      </c>
      <c r="AJ349" s="178" t="str">
        <f>IF(TRIM(upload!$A349)="", "", upload!AJ349)</f>
        <v/>
      </c>
      <c r="AK349" s="178" t="str">
        <f>IF(TRIM(upload!$A349)="", "", upload!AK349)</f>
        <v/>
      </c>
      <c r="AL349" s="178" t="str">
        <f>IF(TRIM(upload!$A349)="", "", upload!AL349)</f>
        <v/>
      </c>
      <c r="AM349" s="178" t="str">
        <f>IF(TRIM(upload!$A349)="", "", upload!AM349)</f>
        <v/>
      </c>
      <c r="AN349" s="178" t="str">
        <f>IF(TRIM(upload!$A349)="", "", upload!AN349)</f>
        <v/>
      </c>
      <c r="AO349" s="178" t="str">
        <f>IF(TRIM(upload!$A349)="", "", upload!AO349)</f>
        <v/>
      </c>
      <c r="AP349" s="178" t="str">
        <f>IF(TRIM(upload!$A349)="", "", upload!AP349)</f>
        <v/>
      </c>
      <c r="AQ349" s="178" t="str">
        <f>IF(TRIM(upload!$A349)="", "", upload!AQ349)</f>
        <v/>
      </c>
      <c r="AR349" s="178" t="str">
        <f>IF(TRIM(upload!$A349)="", "", upload!AR349)</f>
        <v/>
      </c>
      <c r="AS349" s="178" t="str">
        <f>IF(TRIM(upload!$A349)="", "", upload!AS349)</f>
        <v/>
      </c>
      <c r="AT349" s="178" t="str">
        <f>IF(TRIM(upload!$A349)="", "", upload!AT349)</f>
        <v/>
      </c>
      <c r="AU349" s="178" t="str">
        <f>IF(TRIM(upload!$A349)="", "", upload!AU349)</f>
        <v/>
      </c>
      <c r="AV349" s="178" t="str">
        <f>IF(TRIM(upload!$A349)="", "", upload!AV349)</f>
        <v/>
      </c>
      <c r="AW349" s="178" t="str">
        <f>IF(TRIM(upload!$A349)="", "", upload!AW349)</f>
        <v/>
      </c>
      <c r="AX349" s="178" t="str">
        <f>IF(TRIM(upload!$A349)="", "", upload!AX349)</f>
        <v/>
      </c>
      <c r="AY349" s="178" t="str">
        <f>IF(TRIM(upload!$A349)="", "", upload!AY349)</f>
        <v/>
      </c>
      <c r="AZ349" s="178" t="str">
        <f>IF(TRIM(upload!$A349)="", "", upload!AZ349)</f>
        <v/>
      </c>
      <c r="BA349" s="178" t="str">
        <f>IF(TRIM(upload!$A349)="", "", upload!BA349)</f>
        <v/>
      </c>
      <c r="BB349" s="178" t="str">
        <f>IF(TRIM(upload!$A349)="", "", upload!BB349)</f>
        <v/>
      </c>
      <c r="BC349" s="178" t="str">
        <f>IF(TRIM(upload!$A349)="", "", upload!BC349)</f>
        <v/>
      </c>
      <c r="BD349" s="178" t="str">
        <f>IF(TRIM(upload!$A349)="", "", upload!BD349)</f>
        <v/>
      </c>
      <c r="BE349" s="178" t="str">
        <f>IF(TRIM(upload!$A349)="", "", upload!BE349)</f>
        <v/>
      </c>
      <c r="BF349" s="178" t="str">
        <f>IF(TRIM(upload!$A349)="", "", upload!BF349)</f>
        <v/>
      </c>
      <c r="BG349" s="178" t="str">
        <f>IF(TRIM(upload!$A349)="", "", upload!BG349)</f>
        <v/>
      </c>
      <c r="BH349" s="178" t="str">
        <f>IF(TRIM(upload!$A349)="", "", upload!BH349)</f>
        <v/>
      </c>
      <c r="BI349" s="178" t="str">
        <f>IF(TRIM(upload!$A349)="", "", upload!BI349)</f>
        <v/>
      </c>
      <c r="BJ349" s="178" t="str">
        <f>IF(TRIM(upload!$A349)="", "", upload!BJ349)</f>
        <v/>
      </c>
      <c r="BK349" s="178" t="str">
        <f>IF(TRIM(upload!$A349)="", "", upload!BK349)</f>
        <v/>
      </c>
      <c r="BL349" s="178" t="str">
        <f>IF(TRIM(upload!$A349)="", "", upload!BL349)</f>
        <v/>
      </c>
      <c r="BM349" s="178" t="str">
        <f>IF(TRIM(upload!$A349)="", "", upload!BM349)</f>
        <v/>
      </c>
      <c r="BN349" s="178" t="str">
        <f>IF(TRIM(upload!$A349)="", "", upload!BN349)</f>
        <v/>
      </c>
      <c r="BO349" s="178" t="str">
        <f>IF(TRIM(upload!$A349)="", "", upload!BO349)</f>
        <v/>
      </c>
      <c r="BP349" s="178" t="str">
        <f>IF(TRIM(upload!$A349)="", "", upload!BP349)</f>
        <v/>
      </c>
      <c r="BQ349" s="84"/>
      <c r="BR349" s="84">
        <f>IF(upload!$A349&lt;&gt;"", upload!BR349, "")</f>
        <v>0</v>
      </c>
    </row>
    <row r="350" spans="1:70">
      <c r="A350" s="188" t="str">
        <f>IF(upload!$A350&lt;&gt;"", upload!A350, "")</f>
        <v xml:space="preserve">      </v>
      </c>
      <c r="B350" s="178" t="str">
        <f>IF(TRIM(upload!$A350)="", "", upload!B350)</f>
        <v/>
      </c>
      <c r="C350" s="178" t="str">
        <f>IF(TRIM(upload!$A350)="", "", upload!C350)</f>
        <v/>
      </c>
      <c r="D350" s="178" t="str">
        <f>IF(TRIM(upload!$A350)="", "", upload!D350)</f>
        <v/>
      </c>
      <c r="E350" s="178" t="str">
        <f>IF(TRIM(upload!$A350)="", "", upload!E350)</f>
        <v/>
      </c>
      <c r="F350" s="178" t="str">
        <f>IF(TRIM(upload!$A350)="", "", upload!F350)</f>
        <v/>
      </c>
      <c r="G350" s="178" t="str">
        <f>IF(TRIM(upload!$A350)="", "", upload!G350)</f>
        <v/>
      </c>
      <c r="H350" s="178" t="str">
        <f>IF(TRIM(upload!$A350)="", "", upload!H350)</f>
        <v/>
      </c>
      <c r="I350" s="178" t="str">
        <f>IF(TRIM(upload!$A350)="", "", upload!I350)</f>
        <v/>
      </c>
      <c r="J350" s="178" t="str">
        <f>IF(TRIM(upload!$A350)="", "", upload!J350)</f>
        <v/>
      </c>
      <c r="K350" s="178" t="str">
        <f>IF(TRIM(upload!$A350)="", "", upload!K350)</f>
        <v/>
      </c>
      <c r="L350" s="178" t="str">
        <f>IF(TRIM(upload!$A350)="", "", upload!L350)</f>
        <v/>
      </c>
      <c r="M350" s="178" t="str">
        <f>IF(TRIM(upload!$A350)="", "", upload!M350)</f>
        <v/>
      </c>
      <c r="N350" s="178" t="str">
        <f>IF(TRIM(upload!$A350)="", "", upload!N350)</f>
        <v/>
      </c>
      <c r="O350" s="178" t="str">
        <f>IF(TRIM(upload!$A350)="", "", upload!O350)</f>
        <v/>
      </c>
      <c r="P350" s="178" t="str">
        <f>IF(TRIM(upload!$A350)="", "", upload!P350)</f>
        <v/>
      </c>
      <c r="Q350" s="178" t="str">
        <f>IF(TRIM(upload!$A350)="", "", upload!Q350)</f>
        <v/>
      </c>
      <c r="R350" s="178" t="str">
        <f>IF(TRIM(upload!$A350)="", "", upload!R350)</f>
        <v/>
      </c>
      <c r="S350" s="178" t="str">
        <f>IF(TRIM(upload!$A350)="", "", upload!S350)</f>
        <v/>
      </c>
      <c r="T350" s="178" t="str">
        <f>IF(TRIM(upload!$A350)="", "", upload!T350)</f>
        <v/>
      </c>
      <c r="U350" s="178" t="str">
        <f>IF(TRIM(upload!$A350)="", "", upload!U350)</f>
        <v/>
      </c>
      <c r="V350" s="178" t="str">
        <f>IF(TRIM(upload!$A350)="", "", upload!V350)</f>
        <v/>
      </c>
      <c r="W350" s="178" t="str">
        <f>IF(TRIM(upload!$A350)="", "", upload!W350)</f>
        <v/>
      </c>
      <c r="X350" s="178" t="str">
        <f>IF(TRIM(upload!$A350)="", "", upload!X350)</f>
        <v/>
      </c>
      <c r="Y350" s="178" t="str">
        <f>IF(TRIM(upload!$A350)="", "", upload!Y350)</f>
        <v/>
      </c>
      <c r="Z350" s="178" t="str">
        <f>IF(TRIM(upload!$A350)="", "", upload!Z350)</f>
        <v/>
      </c>
      <c r="AA350" s="178" t="str">
        <f>IF(TRIM(upload!$A350)="", "", upload!AA350)</f>
        <v/>
      </c>
      <c r="AB350" s="178" t="str">
        <f>IF(TRIM(upload!$A350)="", "", upload!AB350)</f>
        <v/>
      </c>
      <c r="AC350" s="178" t="str">
        <f>IF(TRIM(upload!$A350)="", "", upload!AC350)</f>
        <v/>
      </c>
      <c r="AD350" s="178" t="str">
        <f>IF(TRIM(upload!$A350)="", "", upload!AD350)</f>
        <v/>
      </c>
      <c r="AE350" s="178" t="str">
        <f>IF(TRIM(upload!$A350)="", "", upload!AE350)</f>
        <v/>
      </c>
      <c r="AF350" s="178" t="str">
        <f>IF(TRIM(upload!$A350)="", "", upload!AF350)</f>
        <v/>
      </c>
      <c r="AG350" s="178" t="str">
        <f>IF(TRIM(upload!$A350)="", "", upload!AG350)</f>
        <v/>
      </c>
      <c r="AH350" s="178" t="str">
        <f>IF(TRIM(upload!$A350)="", "", upload!AH350)</f>
        <v/>
      </c>
      <c r="AI350" s="178" t="str">
        <f>IF(TRIM(upload!$A350)="", "", upload!AI350)</f>
        <v/>
      </c>
      <c r="AJ350" s="178" t="str">
        <f>IF(TRIM(upload!$A350)="", "", upload!AJ350)</f>
        <v/>
      </c>
      <c r="AK350" s="178" t="str">
        <f>IF(TRIM(upload!$A350)="", "", upload!AK350)</f>
        <v/>
      </c>
      <c r="AL350" s="178" t="str">
        <f>IF(TRIM(upload!$A350)="", "", upload!AL350)</f>
        <v/>
      </c>
      <c r="AM350" s="178" t="str">
        <f>IF(TRIM(upload!$A350)="", "", upload!AM350)</f>
        <v/>
      </c>
      <c r="AN350" s="178" t="str">
        <f>IF(TRIM(upload!$A350)="", "", upload!AN350)</f>
        <v/>
      </c>
      <c r="AO350" s="178" t="str">
        <f>IF(TRIM(upload!$A350)="", "", upload!AO350)</f>
        <v/>
      </c>
      <c r="AP350" s="178" t="str">
        <f>IF(TRIM(upload!$A350)="", "", upload!AP350)</f>
        <v/>
      </c>
      <c r="AQ350" s="178" t="str">
        <f>IF(TRIM(upload!$A350)="", "", upload!AQ350)</f>
        <v/>
      </c>
      <c r="AR350" s="178" t="str">
        <f>IF(TRIM(upload!$A350)="", "", upload!AR350)</f>
        <v/>
      </c>
      <c r="AS350" s="178" t="str">
        <f>IF(TRIM(upload!$A350)="", "", upload!AS350)</f>
        <v/>
      </c>
      <c r="AT350" s="178" t="str">
        <f>IF(TRIM(upload!$A350)="", "", upload!AT350)</f>
        <v/>
      </c>
      <c r="AU350" s="178" t="str">
        <f>IF(TRIM(upload!$A350)="", "", upload!AU350)</f>
        <v/>
      </c>
      <c r="AV350" s="178" t="str">
        <f>IF(TRIM(upload!$A350)="", "", upload!AV350)</f>
        <v/>
      </c>
      <c r="AW350" s="178" t="str">
        <f>IF(TRIM(upload!$A350)="", "", upload!AW350)</f>
        <v/>
      </c>
      <c r="AX350" s="178" t="str">
        <f>IF(TRIM(upload!$A350)="", "", upload!AX350)</f>
        <v/>
      </c>
      <c r="AY350" s="178" t="str">
        <f>IF(TRIM(upload!$A350)="", "", upload!AY350)</f>
        <v/>
      </c>
      <c r="AZ350" s="178" t="str">
        <f>IF(TRIM(upload!$A350)="", "", upload!AZ350)</f>
        <v/>
      </c>
      <c r="BA350" s="178" t="str">
        <f>IF(TRIM(upload!$A350)="", "", upload!BA350)</f>
        <v/>
      </c>
      <c r="BB350" s="178" t="str">
        <f>IF(TRIM(upload!$A350)="", "", upload!BB350)</f>
        <v/>
      </c>
      <c r="BC350" s="178" t="str">
        <f>IF(TRIM(upload!$A350)="", "", upload!BC350)</f>
        <v/>
      </c>
      <c r="BD350" s="178" t="str">
        <f>IF(TRIM(upload!$A350)="", "", upload!BD350)</f>
        <v/>
      </c>
      <c r="BE350" s="178" t="str">
        <f>IF(TRIM(upload!$A350)="", "", upload!BE350)</f>
        <v/>
      </c>
      <c r="BF350" s="178" t="str">
        <f>IF(TRIM(upload!$A350)="", "", upload!BF350)</f>
        <v/>
      </c>
      <c r="BG350" s="178" t="str">
        <f>IF(TRIM(upload!$A350)="", "", upload!BG350)</f>
        <v/>
      </c>
      <c r="BH350" s="178" t="str">
        <f>IF(TRIM(upload!$A350)="", "", upload!BH350)</f>
        <v/>
      </c>
      <c r="BI350" s="178" t="str">
        <f>IF(TRIM(upload!$A350)="", "", upload!BI350)</f>
        <v/>
      </c>
      <c r="BJ350" s="178" t="str">
        <f>IF(TRIM(upload!$A350)="", "", upload!BJ350)</f>
        <v/>
      </c>
      <c r="BK350" s="178" t="str">
        <f>IF(TRIM(upload!$A350)="", "", upload!BK350)</f>
        <v/>
      </c>
      <c r="BL350" s="178" t="str">
        <f>IF(TRIM(upload!$A350)="", "", upload!BL350)</f>
        <v/>
      </c>
      <c r="BM350" s="178" t="str">
        <f>IF(TRIM(upload!$A350)="", "", upload!BM350)</f>
        <v/>
      </c>
      <c r="BN350" s="178" t="str">
        <f>IF(TRIM(upload!$A350)="", "", upload!BN350)</f>
        <v/>
      </c>
      <c r="BO350" s="178" t="str">
        <f>IF(TRIM(upload!$A350)="", "", upload!BO350)</f>
        <v/>
      </c>
      <c r="BP350" s="178" t="str">
        <f>IF(TRIM(upload!$A350)="", "", upload!BP350)</f>
        <v/>
      </c>
      <c r="BQ350" s="84"/>
      <c r="BR350" s="84">
        <f>IF(upload!$A350&lt;&gt;"", upload!BR350, "")</f>
        <v>0</v>
      </c>
    </row>
    <row r="351" spans="1:70">
      <c r="A351" s="188" t="str">
        <f>IF(upload!$A351&lt;&gt;"", upload!A351, "")</f>
        <v xml:space="preserve">      </v>
      </c>
      <c r="B351" s="178" t="str">
        <f>IF(TRIM(upload!$A351)="", "", upload!B351)</f>
        <v/>
      </c>
      <c r="C351" s="178" t="str">
        <f>IF(TRIM(upload!$A351)="", "", upload!C351)</f>
        <v/>
      </c>
      <c r="D351" s="178" t="str">
        <f>IF(TRIM(upload!$A351)="", "", upload!D351)</f>
        <v/>
      </c>
      <c r="E351" s="178" t="str">
        <f>IF(TRIM(upload!$A351)="", "", upload!E351)</f>
        <v/>
      </c>
      <c r="F351" s="178" t="str">
        <f>IF(TRIM(upload!$A351)="", "", upload!F351)</f>
        <v/>
      </c>
      <c r="G351" s="178" t="str">
        <f>IF(TRIM(upload!$A351)="", "", upload!G351)</f>
        <v/>
      </c>
      <c r="H351" s="178" t="str">
        <f>IF(TRIM(upload!$A351)="", "", upload!H351)</f>
        <v/>
      </c>
      <c r="I351" s="178" t="str">
        <f>IF(TRIM(upload!$A351)="", "", upload!I351)</f>
        <v/>
      </c>
      <c r="J351" s="178" t="str">
        <f>IF(TRIM(upload!$A351)="", "", upload!J351)</f>
        <v/>
      </c>
      <c r="K351" s="178" t="str">
        <f>IF(TRIM(upload!$A351)="", "", upload!K351)</f>
        <v/>
      </c>
      <c r="L351" s="178" t="str">
        <f>IF(TRIM(upload!$A351)="", "", upload!L351)</f>
        <v/>
      </c>
      <c r="M351" s="178" t="str">
        <f>IF(TRIM(upload!$A351)="", "", upload!M351)</f>
        <v/>
      </c>
      <c r="N351" s="178" t="str">
        <f>IF(TRIM(upload!$A351)="", "", upload!N351)</f>
        <v/>
      </c>
      <c r="O351" s="178" t="str">
        <f>IF(TRIM(upload!$A351)="", "", upload!O351)</f>
        <v/>
      </c>
      <c r="P351" s="178" t="str">
        <f>IF(TRIM(upload!$A351)="", "", upload!P351)</f>
        <v/>
      </c>
      <c r="Q351" s="178" t="str">
        <f>IF(TRIM(upload!$A351)="", "", upload!Q351)</f>
        <v/>
      </c>
      <c r="R351" s="178" t="str">
        <f>IF(TRIM(upload!$A351)="", "", upload!R351)</f>
        <v/>
      </c>
      <c r="S351" s="178" t="str">
        <f>IF(TRIM(upload!$A351)="", "", upload!S351)</f>
        <v/>
      </c>
      <c r="T351" s="178" t="str">
        <f>IF(TRIM(upload!$A351)="", "", upload!T351)</f>
        <v/>
      </c>
      <c r="U351" s="178" t="str">
        <f>IF(TRIM(upload!$A351)="", "", upload!U351)</f>
        <v/>
      </c>
      <c r="V351" s="178" t="str">
        <f>IF(TRIM(upload!$A351)="", "", upload!V351)</f>
        <v/>
      </c>
      <c r="W351" s="178" t="str">
        <f>IF(TRIM(upload!$A351)="", "", upload!W351)</f>
        <v/>
      </c>
      <c r="X351" s="178" t="str">
        <f>IF(TRIM(upload!$A351)="", "", upload!X351)</f>
        <v/>
      </c>
      <c r="Y351" s="178" t="str">
        <f>IF(TRIM(upload!$A351)="", "", upload!Y351)</f>
        <v/>
      </c>
      <c r="Z351" s="178" t="str">
        <f>IF(TRIM(upload!$A351)="", "", upload!Z351)</f>
        <v/>
      </c>
      <c r="AA351" s="178" t="str">
        <f>IF(TRIM(upload!$A351)="", "", upload!AA351)</f>
        <v/>
      </c>
      <c r="AB351" s="178" t="str">
        <f>IF(TRIM(upload!$A351)="", "", upload!AB351)</f>
        <v/>
      </c>
      <c r="AC351" s="178" t="str">
        <f>IF(TRIM(upload!$A351)="", "", upload!AC351)</f>
        <v/>
      </c>
      <c r="AD351" s="178" t="str">
        <f>IF(TRIM(upload!$A351)="", "", upload!AD351)</f>
        <v/>
      </c>
      <c r="AE351" s="178" t="str">
        <f>IF(TRIM(upload!$A351)="", "", upload!AE351)</f>
        <v/>
      </c>
      <c r="AF351" s="178" t="str">
        <f>IF(TRIM(upload!$A351)="", "", upload!AF351)</f>
        <v/>
      </c>
      <c r="AG351" s="178" t="str">
        <f>IF(TRIM(upload!$A351)="", "", upload!AG351)</f>
        <v/>
      </c>
      <c r="AH351" s="178" t="str">
        <f>IF(TRIM(upload!$A351)="", "", upload!AH351)</f>
        <v/>
      </c>
      <c r="AI351" s="178" t="str">
        <f>IF(TRIM(upload!$A351)="", "", upload!AI351)</f>
        <v/>
      </c>
      <c r="AJ351" s="178" t="str">
        <f>IF(TRIM(upload!$A351)="", "", upload!AJ351)</f>
        <v/>
      </c>
      <c r="AK351" s="178" t="str">
        <f>IF(TRIM(upload!$A351)="", "", upload!AK351)</f>
        <v/>
      </c>
      <c r="AL351" s="178" t="str">
        <f>IF(TRIM(upload!$A351)="", "", upload!AL351)</f>
        <v/>
      </c>
      <c r="AM351" s="178" t="str">
        <f>IF(TRIM(upload!$A351)="", "", upload!AM351)</f>
        <v/>
      </c>
      <c r="AN351" s="178" t="str">
        <f>IF(TRIM(upload!$A351)="", "", upload!AN351)</f>
        <v/>
      </c>
      <c r="AO351" s="178" t="str">
        <f>IF(TRIM(upload!$A351)="", "", upload!AO351)</f>
        <v/>
      </c>
      <c r="AP351" s="178" t="str">
        <f>IF(TRIM(upload!$A351)="", "", upload!AP351)</f>
        <v/>
      </c>
      <c r="AQ351" s="178" t="str">
        <f>IF(TRIM(upload!$A351)="", "", upload!AQ351)</f>
        <v/>
      </c>
      <c r="AR351" s="178" t="str">
        <f>IF(TRIM(upload!$A351)="", "", upload!AR351)</f>
        <v/>
      </c>
      <c r="AS351" s="178" t="str">
        <f>IF(TRIM(upload!$A351)="", "", upload!AS351)</f>
        <v/>
      </c>
      <c r="AT351" s="178" t="str">
        <f>IF(TRIM(upload!$A351)="", "", upload!AT351)</f>
        <v/>
      </c>
      <c r="AU351" s="178" t="str">
        <f>IF(TRIM(upload!$A351)="", "", upload!AU351)</f>
        <v/>
      </c>
      <c r="AV351" s="178" t="str">
        <f>IF(TRIM(upload!$A351)="", "", upload!AV351)</f>
        <v/>
      </c>
      <c r="AW351" s="178" t="str">
        <f>IF(TRIM(upload!$A351)="", "", upload!AW351)</f>
        <v/>
      </c>
      <c r="AX351" s="178" t="str">
        <f>IF(TRIM(upload!$A351)="", "", upload!AX351)</f>
        <v/>
      </c>
      <c r="AY351" s="178" t="str">
        <f>IF(TRIM(upload!$A351)="", "", upload!AY351)</f>
        <v/>
      </c>
      <c r="AZ351" s="178" t="str">
        <f>IF(TRIM(upload!$A351)="", "", upload!AZ351)</f>
        <v/>
      </c>
      <c r="BA351" s="178" t="str">
        <f>IF(TRIM(upload!$A351)="", "", upload!BA351)</f>
        <v/>
      </c>
      <c r="BB351" s="178" t="str">
        <f>IF(TRIM(upload!$A351)="", "", upload!BB351)</f>
        <v/>
      </c>
      <c r="BC351" s="178" t="str">
        <f>IF(TRIM(upload!$A351)="", "", upload!BC351)</f>
        <v/>
      </c>
      <c r="BD351" s="178" t="str">
        <f>IF(TRIM(upload!$A351)="", "", upload!BD351)</f>
        <v/>
      </c>
      <c r="BE351" s="178" t="str">
        <f>IF(TRIM(upload!$A351)="", "", upload!BE351)</f>
        <v/>
      </c>
      <c r="BF351" s="178" t="str">
        <f>IF(TRIM(upload!$A351)="", "", upload!BF351)</f>
        <v/>
      </c>
      <c r="BG351" s="178" t="str">
        <f>IF(TRIM(upload!$A351)="", "", upload!BG351)</f>
        <v/>
      </c>
      <c r="BH351" s="178" t="str">
        <f>IF(TRIM(upload!$A351)="", "", upload!BH351)</f>
        <v/>
      </c>
      <c r="BI351" s="178" t="str">
        <f>IF(TRIM(upload!$A351)="", "", upload!BI351)</f>
        <v/>
      </c>
      <c r="BJ351" s="178" t="str">
        <f>IF(TRIM(upload!$A351)="", "", upload!BJ351)</f>
        <v/>
      </c>
      <c r="BK351" s="178" t="str">
        <f>IF(TRIM(upload!$A351)="", "", upload!BK351)</f>
        <v/>
      </c>
      <c r="BL351" s="178" t="str">
        <f>IF(TRIM(upload!$A351)="", "", upload!BL351)</f>
        <v/>
      </c>
      <c r="BM351" s="178" t="str">
        <f>IF(TRIM(upload!$A351)="", "", upload!BM351)</f>
        <v/>
      </c>
      <c r="BN351" s="178" t="str">
        <f>IF(TRIM(upload!$A351)="", "", upload!BN351)</f>
        <v/>
      </c>
      <c r="BO351" s="178" t="str">
        <f>IF(TRIM(upload!$A351)="", "", upload!BO351)</f>
        <v/>
      </c>
      <c r="BP351" s="178" t="str">
        <f>IF(TRIM(upload!$A351)="", "", upload!BP351)</f>
        <v/>
      </c>
      <c r="BQ351" s="84"/>
      <c r="BR351" s="84">
        <f>IF(upload!$A351&lt;&gt;"", upload!BR351, "")</f>
        <v>0</v>
      </c>
    </row>
    <row r="352" spans="1:70">
      <c r="A352" s="188" t="str">
        <f>IF(upload!$A352&lt;&gt;"", upload!A352, "")</f>
        <v xml:space="preserve">      </v>
      </c>
      <c r="B352" s="178" t="str">
        <f>IF(TRIM(upload!$A352)="", "", upload!B352)</f>
        <v/>
      </c>
      <c r="C352" s="178" t="str">
        <f>IF(TRIM(upload!$A352)="", "", upload!C352)</f>
        <v/>
      </c>
      <c r="D352" s="178" t="str">
        <f>IF(TRIM(upload!$A352)="", "", upload!D352)</f>
        <v/>
      </c>
      <c r="E352" s="178" t="str">
        <f>IF(TRIM(upload!$A352)="", "", upload!E352)</f>
        <v/>
      </c>
      <c r="F352" s="178" t="str">
        <f>IF(TRIM(upload!$A352)="", "", upload!F352)</f>
        <v/>
      </c>
      <c r="G352" s="178" t="str">
        <f>IF(TRIM(upload!$A352)="", "", upload!G352)</f>
        <v/>
      </c>
      <c r="H352" s="178" t="str">
        <f>IF(TRIM(upload!$A352)="", "", upload!H352)</f>
        <v/>
      </c>
      <c r="I352" s="178" t="str">
        <f>IF(TRIM(upload!$A352)="", "", upload!I352)</f>
        <v/>
      </c>
      <c r="J352" s="178" t="str">
        <f>IF(TRIM(upload!$A352)="", "", upload!J352)</f>
        <v/>
      </c>
      <c r="K352" s="178" t="str">
        <f>IF(TRIM(upload!$A352)="", "", upload!K352)</f>
        <v/>
      </c>
      <c r="L352" s="178" t="str">
        <f>IF(TRIM(upload!$A352)="", "", upload!L352)</f>
        <v/>
      </c>
      <c r="M352" s="178" t="str">
        <f>IF(TRIM(upload!$A352)="", "", upload!M352)</f>
        <v/>
      </c>
      <c r="N352" s="178" t="str">
        <f>IF(TRIM(upload!$A352)="", "", upload!N352)</f>
        <v/>
      </c>
      <c r="O352" s="178" t="str">
        <f>IF(TRIM(upload!$A352)="", "", upload!O352)</f>
        <v/>
      </c>
      <c r="P352" s="178" t="str">
        <f>IF(TRIM(upload!$A352)="", "", upload!P352)</f>
        <v/>
      </c>
      <c r="Q352" s="178" t="str">
        <f>IF(TRIM(upload!$A352)="", "", upload!Q352)</f>
        <v/>
      </c>
      <c r="R352" s="178" t="str">
        <f>IF(TRIM(upload!$A352)="", "", upload!R352)</f>
        <v/>
      </c>
      <c r="S352" s="178" t="str">
        <f>IF(TRIM(upload!$A352)="", "", upload!S352)</f>
        <v/>
      </c>
      <c r="T352" s="178" t="str">
        <f>IF(TRIM(upload!$A352)="", "", upload!T352)</f>
        <v/>
      </c>
      <c r="U352" s="178" t="str">
        <f>IF(TRIM(upload!$A352)="", "", upload!U352)</f>
        <v/>
      </c>
      <c r="V352" s="178" t="str">
        <f>IF(TRIM(upload!$A352)="", "", upload!V352)</f>
        <v/>
      </c>
      <c r="W352" s="178" t="str">
        <f>IF(TRIM(upload!$A352)="", "", upload!W352)</f>
        <v/>
      </c>
      <c r="X352" s="178" t="str">
        <f>IF(TRIM(upload!$A352)="", "", upload!X352)</f>
        <v/>
      </c>
      <c r="Y352" s="178" t="str">
        <f>IF(TRIM(upload!$A352)="", "", upload!Y352)</f>
        <v/>
      </c>
      <c r="Z352" s="178" t="str">
        <f>IF(TRIM(upload!$A352)="", "", upload!Z352)</f>
        <v/>
      </c>
      <c r="AA352" s="178" t="str">
        <f>IF(TRIM(upload!$A352)="", "", upload!AA352)</f>
        <v/>
      </c>
      <c r="AB352" s="178" t="str">
        <f>IF(TRIM(upload!$A352)="", "", upload!AB352)</f>
        <v/>
      </c>
      <c r="AC352" s="178" t="str">
        <f>IF(TRIM(upload!$A352)="", "", upload!AC352)</f>
        <v/>
      </c>
      <c r="AD352" s="178" t="str">
        <f>IF(TRIM(upload!$A352)="", "", upload!AD352)</f>
        <v/>
      </c>
      <c r="AE352" s="178" t="str">
        <f>IF(TRIM(upload!$A352)="", "", upload!AE352)</f>
        <v/>
      </c>
      <c r="AF352" s="178" t="str">
        <f>IF(TRIM(upload!$A352)="", "", upload!AF352)</f>
        <v/>
      </c>
      <c r="AG352" s="178" t="str">
        <f>IF(TRIM(upload!$A352)="", "", upload!AG352)</f>
        <v/>
      </c>
      <c r="AH352" s="178" t="str">
        <f>IF(TRIM(upload!$A352)="", "", upload!AH352)</f>
        <v/>
      </c>
      <c r="AI352" s="178" t="str">
        <f>IF(TRIM(upload!$A352)="", "", upload!AI352)</f>
        <v/>
      </c>
      <c r="AJ352" s="178" t="str">
        <f>IF(TRIM(upload!$A352)="", "", upload!AJ352)</f>
        <v/>
      </c>
      <c r="AK352" s="178" t="str">
        <f>IF(TRIM(upload!$A352)="", "", upload!AK352)</f>
        <v/>
      </c>
      <c r="AL352" s="178" t="str">
        <f>IF(TRIM(upload!$A352)="", "", upload!AL352)</f>
        <v/>
      </c>
      <c r="AM352" s="178" t="str">
        <f>IF(TRIM(upload!$A352)="", "", upload!AM352)</f>
        <v/>
      </c>
      <c r="AN352" s="178" t="str">
        <f>IF(TRIM(upload!$A352)="", "", upload!AN352)</f>
        <v/>
      </c>
      <c r="AO352" s="178" t="str">
        <f>IF(TRIM(upload!$A352)="", "", upload!AO352)</f>
        <v/>
      </c>
      <c r="AP352" s="178" t="str">
        <f>IF(TRIM(upload!$A352)="", "", upload!AP352)</f>
        <v/>
      </c>
      <c r="AQ352" s="178" t="str">
        <f>IF(TRIM(upload!$A352)="", "", upload!AQ352)</f>
        <v/>
      </c>
      <c r="AR352" s="178" t="str">
        <f>IF(TRIM(upload!$A352)="", "", upload!AR352)</f>
        <v/>
      </c>
      <c r="AS352" s="178" t="str">
        <f>IF(TRIM(upload!$A352)="", "", upload!AS352)</f>
        <v/>
      </c>
      <c r="AT352" s="178" t="str">
        <f>IF(TRIM(upload!$A352)="", "", upload!AT352)</f>
        <v/>
      </c>
      <c r="AU352" s="178" t="str">
        <f>IF(TRIM(upload!$A352)="", "", upload!AU352)</f>
        <v/>
      </c>
      <c r="AV352" s="178" t="str">
        <f>IF(TRIM(upload!$A352)="", "", upload!AV352)</f>
        <v/>
      </c>
      <c r="AW352" s="178" t="str">
        <f>IF(TRIM(upload!$A352)="", "", upload!AW352)</f>
        <v/>
      </c>
      <c r="AX352" s="178" t="str">
        <f>IF(TRIM(upload!$A352)="", "", upload!AX352)</f>
        <v/>
      </c>
      <c r="AY352" s="178" t="str">
        <f>IF(TRIM(upload!$A352)="", "", upload!AY352)</f>
        <v/>
      </c>
      <c r="AZ352" s="178" t="str">
        <f>IF(TRIM(upload!$A352)="", "", upload!AZ352)</f>
        <v/>
      </c>
      <c r="BA352" s="178" t="str">
        <f>IF(TRIM(upload!$A352)="", "", upload!BA352)</f>
        <v/>
      </c>
      <c r="BB352" s="178" t="str">
        <f>IF(TRIM(upload!$A352)="", "", upload!BB352)</f>
        <v/>
      </c>
      <c r="BC352" s="178" t="str">
        <f>IF(TRIM(upload!$A352)="", "", upload!BC352)</f>
        <v/>
      </c>
      <c r="BD352" s="178" t="str">
        <f>IF(TRIM(upload!$A352)="", "", upload!BD352)</f>
        <v/>
      </c>
      <c r="BE352" s="178" t="str">
        <f>IF(TRIM(upload!$A352)="", "", upload!BE352)</f>
        <v/>
      </c>
      <c r="BF352" s="178" t="str">
        <f>IF(TRIM(upload!$A352)="", "", upload!BF352)</f>
        <v/>
      </c>
      <c r="BG352" s="178" t="str">
        <f>IF(TRIM(upload!$A352)="", "", upload!BG352)</f>
        <v/>
      </c>
      <c r="BH352" s="178" t="str">
        <f>IF(TRIM(upload!$A352)="", "", upload!BH352)</f>
        <v/>
      </c>
      <c r="BI352" s="178" t="str">
        <f>IF(TRIM(upload!$A352)="", "", upload!BI352)</f>
        <v/>
      </c>
      <c r="BJ352" s="178" t="str">
        <f>IF(TRIM(upload!$A352)="", "", upload!BJ352)</f>
        <v/>
      </c>
      <c r="BK352" s="178" t="str">
        <f>IF(TRIM(upload!$A352)="", "", upload!BK352)</f>
        <v/>
      </c>
      <c r="BL352" s="178" t="str">
        <f>IF(TRIM(upload!$A352)="", "", upload!BL352)</f>
        <v/>
      </c>
      <c r="BM352" s="178" t="str">
        <f>IF(TRIM(upload!$A352)="", "", upload!BM352)</f>
        <v/>
      </c>
      <c r="BN352" s="178" t="str">
        <f>IF(TRIM(upload!$A352)="", "", upload!BN352)</f>
        <v/>
      </c>
      <c r="BO352" s="178" t="str">
        <f>IF(TRIM(upload!$A352)="", "", upload!BO352)</f>
        <v/>
      </c>
      <c r="BP352" s="178" t="str">
        <f>IF(TRIM(upload!$A352)="", "", upload!BP352)</f>
        <v/>
      </c>
      <c r="BQ352" s="84"/>
      <c r="BR352" s="84">
        <f>IF(upload!$A352&lt;&gt;"", upload!BR352, "")</f>
        <v>0</v>
      </c>
    </row>
    <row r="353" spans="1:70">
      <c r="A353" s="188" t="str">
        <f>IF(upload!$A353&lt;&gt;"", upload!A353, "")</f>
        <v xml:space="preserve">      </v>
      </c>
      <c r="B353" s="178" t="str">
        <f>IF(TRIM(upload!$A353)="", "", upload!B353)</f>
        <v/>
      </c>
      <c r="C353" s="178" t="str">
        <f>IF(TRIM(upload!$A353)="", "", upload!C353)</f>
        <v/>
      </c>
      <c r="D353" s="178" t="str">
        <f>IF(TRIM(upload!$A353)="", "", upload!D353)</f>
        <v/>
      </c>
      <c r="E353" s="178" t="str">
        <f>IF(TRIM(upload!$A353)="", "", upload!E353)</f>
        <v/>
      </c>
      <c r="F353" s="178" t="str">
        <f>IF(TRIM(upload!$A353)="", "", upload!F353)</f>
        <v/>
      </c>
      <c r="G353" s="178" t="str">
        <f>IF(TRIM(upload!$A353)="", "", upload!G353)</f>
        <v/>
      </c>
      <c r="H353" s="178" t="str">
        <f>IF(TRIM(upload!$A353)="", "", upload!H353)</f>
        <v/>
      </c>
      <c r="I353" s="178" t="str">
        <f>IF(TRIM(upload!$A353)="", "", upload!I353)</f>
        <v/>
      </c>
      <c r="J353" s="178" t="str">
        <f>IF(TRIM(upload!$A353)="", "", upload!J353)</f>
        <v/>
      </c>
      <c r="K353" s="178" t="str">
        <f>IF(TRIM(upload!$A353)="", "", upload!K353)</f>
        <v/>
      </c>
      <c r="L353" s="178" t="str">
        <f>IF(TRIM(upload!$A353)="", "", upload!L353)</f>
        <v/>
      </c>
      <c r="M353" s="178" t="str">
        <f>IF(TRIM(upload!$A353)="", "", upload!M353)</f>
        <v/>
      </c>
      <c r="N353" s="178" t="str">
        <f>IF(TRIM(upload!$A353)="", "", upload!N353)</f>
        <v/>
      </c>
      <c r="O353" s="178" t="str">
        <f>IF(TRIM(upload!$A353)="", "", upload!O353)</f>
        <v/>
      </c>
      <c r="P353" s="178" t="str">
        <f>IF(TRIM(upload!$A353)="", "", upload!P353)</f>
        <v/>
      </c>
      <c r="Q353" s="178" t="str">
        <f>IF(TRIM(upload!$A353)="", "", upload!Q353)</f>
        <v/>
      </c>
      <c r="R353" s="178" t="str">
        <f>IF(TRIM(upload!$A353)="", "", upload!R353)</f>
        <v/>
      </c>
      <c r="S353" s="178" t="str">
        <f>IF(TRIM(upload!$A353)="", "", upload!S353)</f>
        <v/>
      </c>
      <c r="T353" s="178" t="str">
        <f>IF(TRIM(upload!$A353)="", "", upload!T353)</f>
        <v/>
      </c>
      <c r="U353" s="178" t="str">
        <f>IF(TRIM(upload!$A353)="", "", upload!U353)</f>
        <v/>
      </c>
      <c r="V353" s="178" t="str">
        <f>IF(TRIM(upload!$A353)="", "", upload!V353)</f>
        <v/>
      </c>
      <c r="W353" s="178" t="str">
        <f>IF(TRIM(upload!$A353)="", "", upload!W353)</f>
        <v/>
      </c>
      <c r="X353" s="178" t="str">
        <f>IF(TRIM(upload!$A353)="", "", upload!X353)</f>
        <v/>
      </c>
      <c r="Y353" s="178" t="str">
        <f>IF(TRIM(upload!$A353)="", "", upload!Y353)</f>
        <v/>
      </c>
      <c r="Z353" s="178" t="str">
        <f>IF(TRIM(upload!$A353)="", "", upload!Z353)</f>
        <v/>
      </c>
      <c r="AA353" s="178" t="str">
        <f>IF(TRIM(upload!$A353)="", "", upload!AA353)</f>
        <v/>
      </c>
      <c r="AB353" s="178" t="str">
        <f>IF(TRIM(upload!$A353)="", "", upload!AB353)</f>
        <v/>
      </c>
      <c r="AC353" s="178" t="str">
        <f>IF(TRIM(upload!$A353)="", "", upload!AC353)</f>
        <v/>
      </c>
      <c r="AD353" s="178" t="str">
        <f>IF(TRIM(upload!$A353)="", "", upload!AD353)</f>
        <v/>
      </c>
      <c r="AE353" s="178" t="str">
        <f>IF(TRIM(upload!$A353)="", "", upload!AE353)</f>
        <v/>
      </c>
      <c r="AF353" s="178" t="str">
        <f>IF(TRIM(upload!$A353)="", "", upload!AF353)</f>
        <v/>
      </c>
      <c r="AG353" s="178" t="str">
        <f>IF(TRIM(upload!$A353)="", "", upload!AG353)</f>
        <v/>
      </c>
      <c r="AH353" s="178" t="str">
        <f>IF(TRIM(upload!$A353)="", "", upload!AH353)</f>
        <v/>
      </c>
      <c r="AI353" s="178" t="str">
        <f>IF(TRIM(upload!$A353)="", "", upload!AI353)</f>
        <v/>
      </c>
      <c r="AJ353" s="178" t="str">
        <f>IF(TRIM(upload!$A353)="", "", upload!AJ353)</f>
        <v/>
      </c>
      <c r="AK353" s="178" t="str">
        <f>IF(TRIM(upload!$A353)="", "", upload!AK353)</f>
        <v/>
      </c>
      <c r="AL353" s="178" t="str">
        <f>IF(TRIM(upload!$A353)="", "", upload!AL353)</f>
        <v/>
      </c>
      <c r="AM353" s="178" t="str">
        <f>IF(TRIM(upload!$A353)="", "", upload!AM353)</f>
        <v/>
      </c>
      <c r="AN353" s="178" t="str">
        <f>IF(TRIM(upload!$A353)="", "", upload!AN353)</f>
        <v/>
      </c>
      <c r="AO353" s="178" t="str">
        <f>IF(TRIM(upload!$A353)="", "", upload!AO353)</f>
        <v/>
      </c>
      <c r="AP353" s="178" t="str">
        <f>IF(TRIM(upload!$A353)="", "", upload!AP353)</f>
        <v/>
      </c>
      <c r="AQ353" s="178" t="str">
        <f>IF(TRIM(upload!$A353)="", "", upload!AQ353)</f>
        <v/>
      </c>
      <c r="AR353" s="178" t="str">
        <f>IF(TRIM(upload!$A353)="", "", upload!AR353)</f>
        <v/>
      </c>
      <c r="AS353" s="178" t="str">
        <f>IF(TRIM(upload!$A353)="", "", upload!AS353)</f>
        <v/>
      </c>
      <c r="AT353" s="178" t="str">
        <f>IF(TRIM(upload!$A353)="", "", upload!AT353)</f>
        <v/>
      </c>
      <c r="AU353" s="178" t="str">
        <f>IF(TRIM(upload!$A353)="", "", upload!AU353)</f>
        <v/>
      </c>
      <c r="AV353" s="178" t="str">
        <f>IF(TRIM(upload!$A353)="", "", upload!AV353)</f>
        <v/>
      </c>
      <c r="AW353" s="178" t="str">
        <f>IF(TRIM(upload!$A353)="", "", upload!AW353)</f>
        <v/>
      </c>
      <c r="AX353" s="178" t="str">
        <f>IF(TRIM(upload!$A353)="", "", upload!AX353)</f>
        <v/>
      </c>
      <c r="AY353" s="178" t="str">
        <f>IF(TRIM(upload!$A353)="", "", upload!AY353)</f>
        <v/>
      </c>
      <c r="AZ353" s="178" t="str">
        <f>IF(TRIM(upload!$A353)="", "", upload!AZ353)</f>
        <v/>
      </c>
      <c r="BA353" s="178" t="str">
        <f>IF(TRIM(upload!$A353)="", "", upload!BA353)</f>
        <v/>
      </c>
      <c r="BB353" s="178" t="str">
        <f>IF(TRIM(upload!$A353)="", "", upload!BB353)</f>
        <v/>
      </c>
      <c r="BC353" s="178" t="str">
        <f>IF(TRIM(upload!$A353)="", "", upload!BC353)</f>
        <v/>
      </c>
      <c r="BD353" s="178" t="str">
        <f>IF(TRIM(upload!$A353)="", "", upload!BD353)</f>
        <v/>
      </c>
      <c r="BE353" s="178" t="str">
        <f>IF(TRIM(upload!$A353)="", "", upload!BE353)</f>
        <v/>
      </c>
      <c r="BF353" s="178" t="str">
        <f>IF(TRIM(upload!$A353)="", "", upload!BF353)</f>
        <v/>
      </c>
      <c r="BG353" s="178" t="str">
        <f>IF(TRIM(upload!$A353)="", "", upload!BG353)</f>
        <v/>
      </c>
      <c r="BH353" s="178" t="str">
        <f>IF(TRIM(upload!$A353)="", "", upload!BH353)</f>
        <v/>
      </c>
      <c r="BI353" s="178" t="str">
        <f>IF(TRIM(upload!$A353)="", "", upload!BI353)</f>
        <v/>
      </c>
      <c r="BJ353" s="178" t="str">
        <f>IF(TRIM(upload!$A353)="", "", upload!BJ353)</f>
        <v/>
      </c>
      <c r="BK353" s="178" t="str">
        <f>IF(TRIM(upload!$A353)="", "", upload!BK353)</f>
        <v/>
      </c>
      <c r="BL353" s="178" t="str">
        <f>IF(TRIM(upload!$A353)="", "", upload!BL353)</f>
        <v/>
      </c>
      <c r="BM353" s="178" t="str">
        <f>IF(TRIM(upload!$A353)="", "", upload!BM353)</f>
        <v/>
      </c>
      <c r="BN353" s="178" t="str">
        <f>IF(TRIM(upload!$A353)="", "", upload!BN353)</f>
        <v/>
      </c>
      <c r="BO353" s="178" t="str">
        <f>IF(TRIM(upload!$A353)="", "", upload!BO353)</f>
        <v/>
      </c>
      <c r="BP353" s="178" t="str">
        <f>IF(TRIM(upload!$A353)="", "", upload!BP353)</f>
        <v/>
      </c>
      <c r="BQ353" s="84"/>
      <c r="BR353" s="84">
        <f>IF(upload!$A353&lt;&gt;"", upload!BR353, "")</f>
        <v>0</v>
      </c>
    </row>
    <row r="354" spans="1:70">
      <c r="A354" s="188" t="str">
        <f>IF(upload!$A354&lt;&gt;"", upload!A354, "")</f>
        <v xml:space="preserve">      </v>
      </c>
      <c r="B354" s="178" t="str">
        <f>IF(TRIM(upload!$A354)="", "", upload!B354)</f>
        <v/>
      </c>
      <c r="C354" s="178" t="str">
        <f>IF(TRIM(upload!$A354)="", "", upload!C354)</f>
        <v/>
      </c>
      <c r="D354" s="178" t="str">
        <f>IF(TRIM(upload!$A354)="", "", upload!D354)</f>
        <v/>
      </c>
      <c r="E354" s="178" t="str">
        <f>IF(TRIM(upload!$A354)="", "", upload!E354)</f>
        <v/>
      </c>
      <c r="F354" s="178" t="str">
        <f>IF(TRIM(upload!$A354)="", "", upload!F354)</f>
        <v/>
      </c>
      <c r="G354" s="178" t="str">
        <f>IF(TRIM(upload!$A354)="", "", upload!G354)</f>
        <v/>
      </c>
      <c r="H354" s="178" t="str">
        <f>IF(TRIM(upload!$A354)="", "", upload!H354)</f>
        <v/>
      </c>
      <c r="I354" s="178" t="str">
        <f>IF(TRIM(upload!$A354)="", "", upload!I354)</f>
        <v/>
      </c>
      <c r="J354" s="178" t="str">
        <f>IF(TRIM(upload!$A354)="", "", upload!J354)</f>
        <v/>
      </c>
      <c r="K354" s="178" t="str">
        <f>IF(TRIM(upload!$A354)="", "", upload!K354)</f>
        <v/>
      </c>
      <c r="L354" s="178" t="str">
        <f>IF(TRIM(upload!$A354)="", "", upload!L354)</f>
        <v/>
      </c>
      <c r="M354" s="178" t="str">
        <f>IF(TRIM(upload!$A354)="", "", upload!M354)</f>
        <v/>
      </c>
      <c r="N354" s="178" t="str">
        <f>IF(TRIM(upload!$A354)="", "", upload!N354)</f>
        <v/>
      </c>
      <c r="O354" s="178" t="str">
        <f>IF(TRIM(upload!$A354)="", "", upload!O354)</f>
        <v/>
      </c>
      <c r="P354" s="178" t="str">
        <f>IF(TRIM(upload!$A354)="", "", upload!P354)</f>
        <v/>
      </c>
      <c r="Q354" s="178" t="str">
        <f>IF(TRIM(upload!$A354)="", "", upload!Q354)</f>
        <v/>
      </c>
      <c r="R354" s="178" t="str">
        <f>IF(TRIM(upload!$A354)="", "", upload!R354)</f>
        <v/>
      </c>
      <c r="S354" s="178" t="str">
        <f>IF(TRIM(upload!$A354)="", "", upload!S354)</f>
        <v/>
      </c>
      <c r="T354" s="178" t="str">
        <f>IF(TRIM(upload!$A354)="", "", upload!T354)</f>
        <v/>
      </c>
      <c r="U354" s="178" t="str">
        <f>IF(TRIM(upload!$A354)="", "", upload!U354)</f>
        <v/>
      </c>
      <c r="V354" s="178" t="str">
        <f>IF(TRIM(upload!$A354)="", "", upload!V354)</f>
        <v/>
      </c>
      <c r="W354" s="178" t="str">
        <f>IF(TRIM(upload!$A354)="", "", upload!W354)</f>
        <v/>
      </c>
      <c r="X354" s="178" t="str">
        <f>IF(TRIM(upload!$A354)="", "", upload!X354)</f>
        <v/>
      </c>
      <c r="Y354" s="178" t="str">
        <f>IF(TRIM(upload!$A354)="", "", upload!Y354)</f>
        <v/>
      </c>
      <c r="Z354" s="178" t="str">
        <f>IF(TRIM(upload!$A354)="", "", upload!Z354)</f>
        <v/>
      </c>
      <c r="AA354" s="178" t="str">
        <f>IF(TRIM(upload!$A354)="", "", upload!AA354)</f>
        <v/>
      </c>
      <c r="AB354" s="178" t="str">
        <f>IF(TRIM(upload!$A354)="", "", upload!AB354)</f>
        <v/>
      </c>
      <c r="AC354" s="178" t="str">
        <f>IF(TRIM(upload!$A354)="", "", upload!AC354)</f>
        <v/>
      </c>
      <c r="AD354" s="178" t="str">
        <f>IF(TRIM(upload!$A354)="", "", upload!AD354)</f>
        <v/>
      </c>
      <c r="AE354" s="178" t="str">
        <f>IF(TRIM(upload!$A354)="", "", upload!AE354)</f>
        <v/>
      </c>
      <c r="AF354" s="178" t="str">
        <f>IF(TRIM(upload!$A354)="", "", upload!AF354)</f>
        <v/>
      </c>
      <c r="AG354" s="178" t="str">
        <f>IF(TRIM(upload!$A354)="", "", upload!AG354)</f>
        <v/>
      </c>
      <c r="AH354" s="178" t="str">
        <f>IF(TRIM(upload!$A354)="", "", upload!AH354)</f>
        <v/>
      </c>
      <c r="AI354" s="178" t="str">
        <f>IF(TRIM(upload!$A354)="", "", upload!AI354)</f>
        <v/>
      </c>
      <c r="AJ354" s="178" t="str">
        <f>IF(TRIM(upload!$A354)="", "", upload!AJ354)</f>
        <v/>
      </c>
      <c r="AK354" s="178" t="str">
        <f>IF(TRIM(upload!$A354)="", "", upload!AK354)</f>
        <v/>
      </c>
      <c r="AL354" s="178" t="str">
        <f>IF(TRIM(upload!$A354)="", "", upload!AL354)</f>
        <v/>
      </c>
      <c r="AM354" s="178" t="str">
        <f>IF(TRIM(upload!$A354)="", "", upload!AM354)</f>
        <v/>
      </c>
      <c r="AN354" s="178" t="str">
        <f>IF(TRIM(upload!$A354)="", "", upload!AN354)</f>
        <v/>
      </c>
      <c r="AO354" s="178" t="str">
        <f>IF(TRIM(upload!$A354)="", "", upload!AO354)</f>
        <v/>
      </c>
      <c r="AP354" s="178" t="str">
        <f>IF(TRIM(upload!$A354)="", "", upload!AP354)</f>
        <v/>
      </c>
      <c r="AQ354" s="178" t="str">
        <f>IF(TRIM(upload!$A354)="", "", upload!AQ354)</f>
        <v/>
      </c>
      <c r="AR354" s="178" t="str">
        <f>IF(TRIM(upload!$A354)="", "", upload!AR354)</f>
        <v/>
      </c>
      <c r="AS354" s="178" t="str">
        <f>IF(TRIM(upload!$A354)="", "", upload!AS354)</f>
        <v/>
      </c>
      <c r="AT354" s="178" t="str">
        <f>IF(TRIM(upload!$A354)="", "", upload!AT354)</f>
        <v/>
      </c>
      <c r="AU354" s="178" t="str">
        <f>IF(TRIM(upload!$A354)="", "", upload!AU354)</f>
        <v/>
      </c>
      <c r="AV354" s="178" t="str">
        <f>IF(TRIM(upload!$A354)="", "", upload!AV354)</f>
        <v/>
      </c>
      <c r="AW354" s="178" t="str">
        <f>IF(TRIM(upload!$A354)="", "", upload!AW354)</f>
        <v/>
      </c>
      <c r="AX354" s="178" t="str">
        <f>IF(TRIM(upload!$A354)="", "", upload!AX354)</f>
        <v/>
      </c>
      <c r="AY354" s="178" t="str">
        <f>IF(TRIM(upload!$A354)="", "", upload!AY354)</f>
        <v/>
      </c>
      <c r="AZ354" s="178" t="str">
        <f>IF(TRIM(upload!$A354)="", "", upload!AZ354)</f>
        <v/>
      </c>
      <c r="BA354" s="178" t="str">
        <f>IF(TRIM(upload!$A354)="", "", upload!BA354)</f>
        <v/>
      </c>
      <c r="BB354" s="178" t="str">
        <f>IF(TRIM(upload!$A354)="", "", upload!BB354)</f>
        <v/>
      </c>
      <c r="BC354" s="178" t="str">
        <f>IF(TRIM(upload!$A354)="", "", upload!BC354)</f>
        <v/>
      </c>
      <c r="BD354" s="178" t="str">
        <f>IF(TRIM(upload!$A354)="", "", upload!BD354)</f>
        <v/>
      </c>
      <c r="BE354" s="178" t="str">
        <f>IF(TRIM(upload!$A354)="", "", upload!BE354)</f>
        <v/>
      </c>
      <c r="BF354" s="178" t="str">
        <f>IF(TRIM(upload!$A354)="", "", upload!BF354)</f>
        <v/>
      </c>
      <c r="BG354" s="178" t="str">
        <f>IF(TRIM(upload!$A354)="", "", upload!BG354)</f>
        <v/>
      </c>
      <c r="BH354" s="178" t="str">
        <f>IF(TRIM(upload!$A354)="", "", upload!BH354)</f>
        <v/>
      </c>
      <c r="BI354" s="178" t="str">
        <f>IF(TRIM(upload!$A354)="", "", upload!BI354)</f>
        <v/>
      </c>
      <c r="BJ354" s="178" t="str">
        <f>IF(TRIM(upload!$A354)="", "", upload!BJ354)</f>
        <v/>
      </c>
      <c r="BK354" s="178" t="str">
        <f>IF(TRIM(upload!$A354)="", "", upload!BK354)</f>
        <v/>
      </c>
      <c r="BL354" s="178" t="str">
        <f>IF(TRIM(upload!$A354)="", "", upload!BL354)</f>
        <v/>
      </c>
      <c r="BM354" s="178" t="str">
        <f>IF(TRIM(upload!$A354)="", "", upload!BM354)</f>
        <v/>
      </c>
      <c r="BN354" s="178" t="str">
        <f>IF(TRIM(upload!$A354)="", "", upload!BN354)</f>
        <v/>
      </c>
      <c r="BO354" s="178" t="str">
        <f>IF(TRIM(upload!$A354)="", "", upload!BO354)</f>
        <v/>
      </c>
      <c r="BP354" s="178" t="str">
        <f>IF(TRIM(upload!$A354)="", "", upload!BP354)</f>
        <v/>
      </c>
      <c r="BQ354" s="84"/>
      <c r="BR354" s="84">
        <f>IF(upload!$A354&lt;&gt;"", upload!BR354, "")</f>
        <v>0</v>
      </c>
    </row>
    <row r="355" spans="1:70">
      <c r="A355" s="188" t="str">
        <f>IF(upload!$A355&lt;&gt;"", upload!A355, "")</f>
        <v xml:space="preserve">      </v>
      </c>
      <c r="B355" s="178" t="str">
        <f>IF(TRIM(upload!$A355)="", "", upload!B355)</f>
        <v/>
      </c>
      <c r="C355" s="178" t="str">
        <f>IF(TRIM(upload!$A355)="", "", upload!C355)</f>
        <v/>
      </c>
      <c r="D355" s="178" t="str">
        <f>IF(TRIM(upload!$A355)="", "", upload!D355)</f>
        <v/>
      </c>
      <c r="E355" s="178" t="str">
        <f>IF(TRIM(upload!$A355)="", "", upload!E355)</f>
        <v/>
      </c>
      <c r="F355" s="178" t="str">
        <f>IF(TRIM(upload!$A355)="", "", upload!F355)</f>
        <v/>
      </c>
      <c r="G355" s="178" t="str">
        <f>IF(TRIM(upload!$A355)="", "", upload!G355)</f>
        <v/>
      </c>
      <c r="H355" s="178" t="str">
        <f>IF(TRIM(upload!$A355)="", "", upload!H355)</f>
        <v/>
      </c>
      <c r="I355" s="178" t="str">
        <f>IF(TRIM(upload!$A355)="", "", upload!I355)</f>
        <v/>
      </c>
      <c r="J355" s="178" t="str">
        <f>IF(TRIM(upload!$A355)="", "", upload!J355)</f>
        <v/>
      </c>
      <c r="K355" s="178" t="str">
        <f>IF(TRIM(upload!$A355)="", "", upload!K355)</f>
        <v/>
      </c>
      <c r="L355" s="178" t="str">
        <f>IF(TRIM(upload!$A355)="", "", upload!L355)</f>
        <v/>
      </c>
      <c r="M355" s="178" t="str">
        <f>IF(TRIM(upload!$A355)="", "", upload!M355)</f>
        <v/>
      </c>
      <c r="N355" s="178" t="str">
        <f>IF(TRIM(upload!$A355)="", "", upload!N355)</f>
        <v/>
      </c>
      <c r="O355" s="178" t="str">
        <f>IF(TRIM(upload!$A355)="", "", upload!O355)</f>
        <v/>
      </c>
      <c r="P355" s="178" t="str">
        <f>IF(TRIM(upload!$A355)="", "", upload!P355)</f>
        <v/>
      </c>
      <c r="Q355" s="178" t="str">
        <f>IF(TRIM(upload!$A355)="", "", upload!Q355)</f>
        <v/>
      </c>
      <c r="R355" s="178" t="str">
        <f>IF(TRIM(upload!$A355)="", "", upload!R355)</f>
        <v/>
      </c>
      <c r="S355" s="178" t="str">
        <f>IF(TRIM(upload!$A355)="", "", upload!S355)</f>
        <v/>
      </c>
      <c r="T355" s="178" t="str">
        <f>IF(TRIM(upload!$A355)="", "", upload!T355)</f>
        <v/>
      </c>
      <c r="U355" s="178" t="str">
        <f>IF(TRIM(upload!$A355)="", "", upload!U355)</f>
        <v/>
      </c>
      <c r="V355" s="178" t="str">
        <f>IF(TRIM(upload!$A355)="", "", upload!V355)</f>
        <v/>
      </c>
      <c r="W355" s="178" t="str">
        <f>IF(TRIM(upload!$A355)="", "", upload!W355)</f>
        <v/>
      </c>
      <c r="X355" s="178" t="str">
        <f>IF(TRIM(upload!$A355)="", "", upload!X355)</f>
        <v/>
      </c>
      <c r="Y355" s="178" t="str">
        <f>IF(TRIM(upload!$A355)="", "", upload!Y355)</f>
        <v/>
      </c>
      <c r="Z355" s="178" t="str">
        <f>IF(TRIM(upload!$A355)="", "", upload!Z355)</f>
        <v/>
      </c>
      <c r="AA355" s="178" t="str">
        <f>IF(TRIM(upload!$A355)="", "", upload!AA355)</f>
        <v/>
      </c>
      <c r="AB355" s="178" t="str">
        <f>IF(TRIM(upload!$A355)="", "", upload!AB355)</f>
        <v/>
      </c>
      <c r="AC355" s="178" t="str">
        <f>IF(TRIM(upload!$A355)="", "", upload!AC355)</f>
        <v/>
      </c>
      <c r="AD355" s="178" t="str">
        <f>IF(TRIM(upload!$A355)="", "", upload!AD355)</f>
        <v/>
      </c>
      <c r="AE355" s="178" t="str">
        <f>IF(TRIM(upload!$A355)="", "", upload!AE355)</f>
        <v/>
      </c>
      <c r="AF355" s="178" t="str">
        <f>IF(TRIM(upload!$A355)="", "", upload!AF355)</f>
        <v/>
      </c>
      <c r="AG355" s="178" t="str">
        <f>IF(TRIM(upload!$A355)="", "", upload!AG355)</f>
        <v/>
      </c>
      <c r="AH355" s="178" t="str">
        <f>IF(TRIM(upload!$A355)="", "", upload!AH355)</f>
        <v/>
      </c>
      <c r="AI355" s="178" t="str">
        <f>IF(TRIM(upload!$A355)="", "", upload!AI355)</f>
        <v/>
      </c>
      <c r="AJ355" s="178" t="str">
        <f>IF(TRIM(upload!$A355)="", "", upload!AJ355)</f>
        <v/>
      </c>
      <c r="AK355" s="178" t="str">
        <f>IF(TRIM(upload!$A355)="", "", upload!AK355)</f>
        <v/>
      </c>
      <c r="AL355" s="178" t="str">
        <f>IF(TRIM(upload!$A355)="", "", upload!AL355)</f>
        <v/>
      </c>
      <c r="AM355" s="178" t="str">
        <f>IF(TRIM(upload!$A355)="", "", upload!AM355)</f>
        <v/>
      </c>
      <c r="AN355" s="178" t="str">
        <f>IF(TRIM(upload!$A355)="", "", upload!AN355)</f>
        <v/>
      </c>
      <c r="AO355" s="178" t="str">
        <f>IF(TRIM(upload!$A355)="", "", upload!AO355)</f>
        <v/>
      </c>
      <c r="AP355" s="178" t="str">
        <f>IF(TRIM(upload!$A355)="", "", upload!AP355)</f>
        <v/>
      </c>
      <c r="AQ355" s="178" t="str">
        <f>IF(TRIM(upload!$A355)="", "", upload!AQ355)</f>
        <v/>
      </c>
      <c r="AR355" s="178" t="str">
        <f>IF(TRIM(upload!$A355)="", "", upload!AR355)</f>
        <v/>
      </c>
      <c r="AS355" s="178" t="str">
        <f>IF(TRIM(upload!$A355)="", "", upload!AS355)</f>
        <v/>
      </c>
      <c r="AT355" s="178" t="str">
        <f>IF(TRIM(upload!$A355)="", "", upload!AT355)</f>
        <v/>
      </c>
      <c r="AU355" s="178" t="str">
        <f>IF(TRIM(upload!$A355)="", "", upload!AU355)</f>
        <v/>
      </c>
      <c r="AV355" s="178" t="str">
        <f>IF(TRIM(upload!$A355)="", "", upload!AV355)</f>
        <v/>
      </c>
      <c r="AW355" s="178" t="str">
        <f>IF(TRIM(upload!$A355)="", "", upload!AW355)</f>
        <v/>
      </c>
      <c r="AX355" s="178" t="str">
        <f>IF(TRIM(upload!$A355)="", "", upload!AX355)</f>
        <v/>
      </c>
      <c r="AY355" s="178" t="str">
        <f>IF(TRIM(upload!$A355)="", "", upload!AY355)</f>
        <v/>
      </c>
      <c r="AZ355" s="178" t="str">
        <f>IF(TRIM(upload!$A355)="", "", upload!AZ355)</f>
        <v/>
      </c>
      <c r="BA355" s="178" t="str">
        <f>IF(TRIM(upload!$A355)="", "", upload!BA355)</f>
        <v/>
      </c>
      <c r="BB355" s="178" t="str">
        <f>IF(TRIM(upload!$A355)="", "", upload!BB355)</f>
        <v/>
      </c>
      <c r="BC355" s="178" t="str">
        <f>IF(TRIM(upload!$A355)="", "", upload!BC355)</f>
        <v/>
      </c>
      <c r="BD355" s="178" t="str">
        <f>IF(TRIM(upload!$A355)="", "", upload!BD355)</f>
        <v/>
      </c>
      <c r="BE355" s="178" t="str">
        <f>IF(TRIM(upload!$A355)="", "", upload!BE355)</f>
        <v/>
      </c>
      <c r="BF355" s="178" t="str">
        <f>IF(TRIM(upload!$A355)="", "", upload!BF355)</f>
        <v/>
      </c>
      <c r="BG355" s="178" t="str">
        <f>IF(TRIM(upload!$A355)="", "", upload!BG355)</f>
        <v/>
      </c>
      <c r="BH355" s="178" t="str">
        <f>IF(TRIM(upload!$A355)="", "", upload!BH355)</f>
        <v/>
      </c>
      <c r="BI355" s="178" t="str">
        <f>IF(TRIM(upload!$A355)="", "", upload!BI355)</f>
        <v/>
      </c>
      <c r="BJ355" s="178" t="str">
        <f>IF(TRIM(upload!$A355)="", "", upload!BJ355)</f>
        <v/>
      </c>
      <c r="BK355" s="178" t="str">
        <f>IF(TRIM(upload!$A355)="", "", upload!BK355)</f>
        <v/>
      </c>
      <c r="BL355" s="178" t="str">
        <f>IF(TRIM(upload!$A355)="", "", upload!BL355)</f>
        <v/>
      </c>
      <c r="BM355" s="178" t="str">
        <f>IF(TRIM(upload!$A355)="", "", upload!BM355)</f>
        <v/>
      </c>
      <c r="BN355" s="178" t="str">
        <f>IF(TRIM(upload!$A355)="", "", upload!BN355)</f>
        <v/>
      </c>
      <c r="BO355" s="178" t="str">
        <f>IF(TRIM(upload!$A355)="", "", upload!BO355)</f>
        <v/>
      </c>
      <c r="BP355" s="178" t="str">
        <f>IF(TRIM(upload!$A355)="", "", upload!BP355)</f>
        <v/>
      </c>
      <c r="BQ355" s="84"/>
      <c r="BR355" s="84">
        <f>IF(upload!$A355&lt;&gt;"", upload!BR355, "")</f>
        <v>0</v>
      </c>
    </row>
    <row r="356" spans="1:70">
      <c r="A356" s="188" t="str">
        <f>IF(upload!$A356&lt;&gt;"", upload!A356, "")</f>
        <v xml:space="preserve">      </v>
      </c>
      <c r="B356" s="178" t="str">
        <f>IF(TRIM(upload!$A356)="", "", upload!B356)</f>
        <v/>
      </c>
      <c r="C356" s="178" t="str">
        <f>IF(TRIM(upload!$A356)="", "", upload!C356)</f>
        <v/>
      </c>
      <c r="D356" s="178" t="str">
        <f>IF(TRIM(upload!$A356)="", "", upload!D356)</f>
        <v/>
      </c>
      <c r="E356" s="178" t="str">
        <f>IF(TRIM(upload!$A356)="", "", upload!E356)</f>
        <v/>
      </c>
      <c r="F356" s="178" t="str">
        <f>IF(TRIM(upload!$A356)="", "", upload!F356)</f>
        <v/>
      </c>
      <c r="G356" s="178" t="str">
        <f>IF(TRIM(upload!$A356)="", "", upload!G356)</f>
        <v/>
      </c>
      <c r="H356" s="178" t="str">
        <f>IF(TRIM(upload!$A356)="", "", upload!H356)</f>
        <v/>
      </c>
      <c r="I356" s="178" t="str">
        <f>IF(TRIM(upload!$A356)="", "", upload!I356)</f>
        <v/>
      </c>
      <c r="J356" s="178" t="str">
        <f>IF(TRIM(upload!$A356)="", "", upload!J356)</f>
        <v/>
      </c>
      <c r="K356" s="178" t="str">
        <f>IF(TRIM(upload!$A356)="", "", upload!K356)</f>
        <v/>
      </c>
      <c r="L356" s="178" t="str">
        <f>IF(TRIM(upload!$A356)="", "", upload!L356)</f>
        <v/>
      </c>
      <c r="M356" s="178" t="str">
        <f>IF(TRIM(upload!$A356)="", "", upload!M356)</f>
        <v/>
      </c>
      <c r="N356" s="178" t="str">
        <f>IF(TRIM(upload!$A356)="", "", upload!N356)</f>
        <v/>
      </c>
      <c r="O356" s="178" t="str">
        <f>IF(TRIM(upload!$A356)="", "", upload!O356)</f>
        <v/>
      </c>
      <c r="P356" s="178" t="str">
        <f>IF(TRIM(upload!$A356)="", "", upload!P356)</f>
        <v/>
      </c>
      <c r="Q356" s="178" t="str">
        <f>IF(TRIM(upload!$A356)="", "", upload!Q356)</f>
        <v/>
      </c>
      <c r="R356" s="178" t="str">
        <f>IF(TRIM(upload!$A356)="", "", upload!R356)</f>
        <v/>
      </c>
      <c r="S356" s="178" t="str">
        <f>IF(TRIM(upload!$A356)="", "", upload!S356)</f>
        <v/>
      </c>
      <c r="T356" s="178" t="str">
        <f>IF(TRIM(upload!$A356)="", "", upload!T356)</f>
        <v/>
      </c>
      <c r="U356" s="178" t="str">
        <f>IF(TRIM(upload!$A356)="", "", upload!U356)</f>
        <v/>
      </c>
      <c r="V356" s="178" t="str">
        <f>IF(TRIM(upload!$A356)="", "", upload!V356)</f>
        <v/>
      </c>
      <c r="W356" s="178" t="str">
        <f>IF(TRIM(upload!$A356)="", "", upload!W356)</f>
        <v/>
      </c>
      <c r="X356" s="178" t="str">
        <f>IF(TRIM(upload!$A356)="", "", upload!X356)</f>
        <v/>
      </c>
      <c r="Y356" s="178" t="str">
        <f>IF(TRIM(upload!$A356)="", "", upload!Y356)</f>
        <v/>
      </c>
      <c r="Z356" s="178" t="str">
        <f>IF(TRIM(upload!$A356)="", "", upload!Z356)</f>
        <v/>
      </c>
      <c r="AA356" s="178" t="str">
        <f>IF(TRIM(upload!$A356)="", "", upload!AA356)</f>
        <v/>
      </c>
      <c r="AB356" s="178" t="str">
        <f>IF(TRIM(upload!$A356)="", "", upload!AB356)</f>
        <v/>
      </c>
      <c r="AC356" s="178" t="str">
        <f>IF(TRIM(upload!$A356)="", "", upload!AC356)</f>
        <v/>
      </c>
      <c r="AD356" s="178" t="str">
        <f>IF(TRIM(upload!$A356)="", "", upload!AD356)</f>
        <v/>
      </c>
      <c r="AE356" s="178" t="str">
        <f>IF(TRIM(upload!$A356)="", "", upload!AE356)</f>
        <v/>
      </c>
      <c r="AF356" s="178" t="str">
        <f>IF(TRIM(upload!$A356)="", "", upload!AF356)</f>
        <v/>
      </c>
      <c r="AG356" s="178" t="str">
        <f>IF(TRIM(upload!$A356)="", "", upload!AG356)</f>
        <v/>
      </c>
      <c r="AH356" s="178" t="str">
        <f>IF(TRIM(upload!$A356)="", "", upload!AH356)</f>
        <v/>
      </c>
      <c r="AI356" s="178" t="str">
        <f>IF(TRIM(upload!$A356)="", "", upload!AI356)</f>
        <v/>
      </c>
      <c r="AJ356" s="178" t="str">
        <f>IF(TRIM(upload!$A356)="", "", upload!AJ356)</f>
        <v/>
      </c>
      <c r="AK356" s="178" t="str">
        <f>IF(TRIM(upload!$A356)="", "", upload!AK356)</f>
        <v/>
      </c>
      <c r="AL356" s="178" t="str">
        <f>IF(TRIM(upload!$A356)="", "", upload!AL356)</f>
        <v/>
      </c>
      <c r="AM356" s="178" t="str">
        <f>IF(TRIM(upload!$A356)="", "", upload!AM356)</f>
        <v/>
      </c>
      <c r="AN356" s="178" t="str">
        <f>IF(TRIM(upload!$A356)="", "", upload!AN356)</f>
        <v/>
      </c>
      <c r="AO356" s="178" t="str">
        <f>IF(TRIM(upload!$A356)="", "", upload!AO356)</f>
        <v/>
      </c>
      <c r="AP356" s="178" t="str">
        <f>IF(TRIM(upload!$A356)="", "", upload!AP356)</f>
        <v/>
      </c>
      <c r="AQ356" s="178" t="str">
        <f>IF(TRIM(upload!$A356)="", "", upload!AQ356)</f>
        <v/>
      </c>
      <c r="AR356" s="178" t="str">
        <f>IF(TRIM(upload!$A356)="", "", upload!AR356)</f>
        <v/>
      </c>
      <c r="AS356" s="178" t="str">
        <f>IF(TRIM(upload!$A356)="", "", upload!AS356)</f>
        <v/>
      </c>
      <c r="AT356" s="178" t="str">
        <f>IF(TRIM(upload!$A356)="", "", upload!AT356)</f>
        <v/>
      </c>
      <c r="AU356" s="178" t="str">
        <f>IF(TRIM(upload!$A356)="", "", upload!AU356)</f>
        <v/>
      </c>
      <c r="AV356" s="178" t="str">
        <f>IF(TRIM(upload!$A356)="", "", upload!AV356)</f>
        <v/>
      </c>
      <c r="AW356" s="178" t="str">
        <f>IF(TRIM(upload!$A356)="", "", upload!AW356)</f>
        <v/>
      </c>
      <c r="AX356" s="178" t="str">
        <f>IF(TRIM(upload!$A356)="", "", upload!AX356)</f>
        <v/>
      </c>
      <c r="AY356" s="178" t="str">
        <f>IF(TRIM(upload!$A356)="", "", upload!AY356)</f>
        <v/>
      </c>
      <c r="AZ356" s="178" t="str">
        <f>IF(TRIM(upload!$A356)="", "", upload!AZ356)</f>
        <v/>
      </c>
      <c r="BA356" s="178" t="str">
        <f>IF(TRIM(upload!$A356)="", "", upload!BA356)</f>
        <v/>
      </c>
      <c r="BB356" s="178" t="str">
        <f>IF(TRIM(upload!$A356)="", "", upload!BB356)</f>
        <v/>
      </c>
      <c r="BC356" s="178" t="str">
        <f>IF(TRIM(upload!$A356)="", "", upload!BC356)</f>
        <v/>
      </c>
      <c r="BD356" s="178" t="str">
        <f>IF(TRIM(upload!$A356)="", "", upload!BD356)</f>
        <v/>
      </c>
      <c r="BE356" s="178" t="str">
        <f>IF(TRIM(upload!$A356)="", "", upload!BE356)</f>
        <v/>
      </c>
      <c r="BF356" s="178" t="str">
        <f>IF(TRIM(upload!$A356)="", "", upload!BF356)</f>
        <v/>
      </c>
      <c r="BG356" s="178" t="str">
        <f>IF(TRIM(upload!$A356)="", "", upload!BG356)</f>
        <v/>
      </c>
      <c r="BH356" s="178" t="str">
        <f>IF(TRIM(upload!$A356)="", "", upload!BH356)</f>
        <v/>
      </c>
      <c r="BI356" s="178" t="str">
        <f>IF(TRIM(upload!$A356)="", "", upload!BI356)</f>
        <v/>
      </c>
      <c r="BJ356" s="178" t="str">
        <f>IF(TRIM(upload!$A356)="", "", upload!BJ356)</f>
        <v/>
      </c>
      <c r="BK356" s="178" t="str">
        <f>IF(TRIM(upload!$A356)="", "", upload!BK356)</f>
        <v/>
      </c>
      <c r="BL356" s="178" t="str">
        <f>IF(TRIM(upload!$A356)="", "", upload!BL356)</f>
        <v/>
      </c>
      <c r="BM356" s="178" t="str">
        <f>IF(TRIM(upload!$A356)="", "", upload!BM356)</f>
        <v/>
      </c>
      <c r="BN356" s="178" t="str">
        <f>IF(TRIM(upload!$A356)="", "", upload!BN356)</f>
        <v/>
      </c>
      <c r="BO356" s="178" t="str">
        <f>IF(TRIM(upload!$A356)="", "", upload!BO356)</f>
        <v/>
      </c>
      <c r="BP356" s="178" t="str">
        <f>IF(TRIM(upload!$A356)="", "", upload!BP356)</f>
        <v/>
      </c>
      <c r="BQ356" s="84"/>
      <c r="BR356" s="84">
        <f>IF(upload!$A356&lt;&gt;"", upload!BR356, "")</f>
        <v>0</v>
      </c>
    </row>
    <row r="357" spans="1:70">
      <c r="A357" s="188" t="str">
        <f>IF(upload!$A357&lt;&gt;"", upload!A357, "")</f>
        <v xml:space="preserve">      </v>
      </c>
      <c r="B357" s="178" t="str">
        <f>IF(TRIM(upload!$A357)="", "", upload!B357)</f>
        <v/>
      </c>
      <c r="C357" s="178" t="str">
        <f>IF(TRIM(upload!$A357)="", "", upload!C357)</f>
        <v/>
      </c>
      <c r="D357" s="178" t="str">
        <f>IF(TRIM(upload!$A357)="", "", upload!D357)</f>
        <v/>
      </c>
      <c r="E357" s="178" t="str">
        <f>IF(TRIM(upload!$A357)="", "", upload!E357)</f>
        <v/>
      </c>
      <c r="F357" s="178" t="str">
        <f>IF(TRIM(upload!$A357)="", "", upload!F357)</f>
        <v/>
      </c>
      <c r="G357" s="178" t="str">
        <f>IF(TRIM(upload!$A357)="", "", upload!G357)</f>
        <v/>
      </c>
      <c r="H357" s="178" t="str">
        <f>IF(TRIM(upload!$A357)="", "", upload!H357)</f>
        <v/>
      </c>
      <c r="I357" s="178" t="str">
        <f>IF(TRIM(upload!$A357)="", "", upload!I357)</f>
        <v/>
      </c>
      <c r="J357" s="178" t="str">
        <f>IF(TRIM(upload!$A357)="", "", upload!J357)</f>
        <v/>
      </c>
      <c r="K357" s="178" t="str">
        <f>IF(TRIM(upload!$A357)="", "", upload!K357)</f>
        <v/>
      </c>
      <c r="L357" s="178" t="str">
        <f>IF(TRIM(upload!$A357)="", "", upload!L357)</f>
        <v/>
      </c>
      <c r="M357" s="178" t="str">
        <f>IF(TRIM(upload!$A357)="", "", upload!M357)</f>
        <v/>
      </c>
      <c r="N357" s="178" t="str">
        <f>IF(TRIM(upload!$A357)="", "", upload!N357)</f>
        <v/>
      </c>
      <c r="O357" s="178" t="str">
        <f>IF(TRIM(upload!$A357)="", "", upload!O357)</f>
        <v/>
      </c>
      <c r="P357" s="178" t="str">
        <f>IF(TRIM(upload!$A357)="", "", upload!P357)</f>
        <v/>
      </c>
      <c r="Q357" s="178" t="str">
        <f>IF(TRIM(upload!$A357)="", "", upload!Q357)</f>
        <v/>
      </c>
      <c r="R357" s="178" t="str">
        <f>IF(TRIM(upload!$A357)="", "", upload!R357)</f>
        <v/>
      </c>
      <c r="S357" s="178" t="str">
        <f>IF(TRIM(upload!$A357)="", "", upload!S357)</f>
        <v/>
      </c>
      <c r="T357" s="178" t="str">
        <f>IF(TRIM(upload!$A357)="", "", upload!T357)</f>
        <v/>
      </c>
      <c r="U357" s="178" t="str">
        <f>IF(TRIM(upload!$A357)="", "", upload!U357)</f>
        <v/>
      </c>
      <c r="V357" s="178" t="str">
        <f>IF(TRIM(upload!$A357)="", "", upload!V357)</f>
        <v/>
      </c>
      <c r="W357" s="178" t="str">
        <f>IF(TRIM(upload!$A357)="", "", upload!W357)</f>
        <v/>
      </c>
      <c r="X357" s="178" t="str">
        <f>IF(TRIM(upload!$A357)="", "", upload!X357)</f>
        <v/>
      </c>
      <c r="Y357" s="178" t="str">
        <f>IF(TRIM(upload!$A357)="", "", upload!Y357)</f>
        <v/>
      </c>
      <c r="Z357" s="178" t="str">
        <f>IF(TRIM(upload!$A357)="", "", upload!Z357)</f>
        <v/>
      </c>
      <c r="AA357" s="178" t="str">
        <f>IF(TRIM(upload!$A357)="", "", upload!AA357)</f>
        <v/>
      </c>
      <c r="AB357" s="178" t="str">
        <f>IF(TRIM(upload!$A357)="", "", upload!AB357)</f>
        <v/>
      </c>
      <c r="AC357" s="178" t="str">
        <f>IF(TRIM(upload!$A357)="", "", upload!AC357)</f>
        <v/>
      </c>
      <c r="AD357" s="178" t="str">
        <f>IF(TRIM(upload!$A357)="", "", upload!AD357)</f>
        <v/>
      </c>
      <c r="AE357" s="178" t="str">
        <f>IF(TRIM(upload!$A357)="", "", upload!AE357)</f>
        <v/>
      </c>
      <c r="AF357" s="178" t="str">
        <f>IF(TRIM(upload!$A357)="", "", upload!AF357)</f>
        <v/>
      </c>
      <c r="AG357" s="178" t="str">
        <f>IF(TRIM(upload!$A357)="", "", upload!AG357)</f>
        <v/>
      </c>
      <c r="AH357" s="178" t="str">
        <f>IF(TRIM(upload!$A357)="", "", upload!AH357)</f>
        <v/>
      </c>
      <c r="AI357" s="178" t="str">
        <f>IF(TRIM(upload!$A357)="", "", upload!AI357)</f>
        <v/>
      </c>
      <c r="AJ357" s="178" t="str">
        <f>IF(TRIM(upload!$A357)="", "", upload!AJ357)</f>
        <v/>
      </c>
      <c r="AK357" s="178" t="str">
        <f>IF(TRIM(upload!$A357)="", "", upload!AK357)</f>
        <v/>
      </c>
      <c r="AL357" s="178" t="str">
        <f>IF(TRIM(upload!$A357)="", "", upload!AL357)</f>
        <v/>
      </c>
      <c r="AM357" s="178" t="str">
        <f>IF(TRIM(upload!$A357)="", "", upload!AM357)</f>
        <v/>
      </c>
      <c r="AN357" s="178" t="str">
        <f>IF(TRIM(upload!$A357)="", "", upload!AN357)</f>
        <v/>
      </c>
      <c r="AO357" s="178" t="str">
        <f>IF(TRIM(upload!$A357)="", "", upload!AO357)</f>
        <v/>
      </c>
      <c r="AP357" s="178" t="str">
        <f>IF(TRIM(upload!$A357)="", "", upload!AP357)</f>
        <v/>
      </c>
      <c r="AQ357" s="178" t="str">
        <f>IF(TRIM(upload!$A357)="", "", upload!AQ357)</f>
        <v/>
      </c>
      <c r="AR357" s="178" t="str">
        <f>IF(TRIM(upload!$A357)="", "", upload!AR357)</f>
        <v/>
      </c>
      <c r="AS357" s="178" t="str">
        <f>IF(TRIM(upload!$A357)="", "", upload!AS357)</f>
        <v/>
      </c>
      <c r="AT357" s="178" t="str">
        <f>IF(TRIM(upload!$A357)="", "", upload!AT357)</f>
        <v/>
      </c>
      <c r="AU357" s="178" t="str">
        <f>IF(TRIM(upload!$A357)="", "", upload!AU357)</f>
        <v/>
      </c>
      <c r="AV357" s="178" t="str">
        <f>IF(TRIM(upload!$A357)="", "", upload!AV357)</f>
        <v/>
      </c>
      <c r="AW357" s="178" t="str">
        <f>IF(TRIM(upload!$A357)="", "", upload!AW357)</f>
        <v/>
      </c>
      <c r="AX357" s="178" t="str">
        <f>IF(TRIM(upload!$A357)="", "", upload!AX357)</f>
        <v/>
      </c>
      <c r="AY357" s="178" t="str">
        <f>IF(TRIM(upload!$A357)="", "", upload!AY357)</f>
        <v/>
      </c>
      <c r="AZ357" s="178" t="str">
        <f>IF(TRIM(upload!$A357)="", "", upload!AZ357)</f>
        <v/>
      </c>
      <c r="BA357" s="178" t="str">
        <f>IF(TRIM(upload!$A357)="", "", upload!BA357)</f>
        <v/>
      </c>
      <c r="BB357" s="178" t="str">
        <f>IF(TRIM(upload!$A357)="", "", upload!BB357)</f>
        <v/>
      </c>
      <c r="BC357" s="178" t="str">
        <f>IF(TRIM(upload!$A357)="", "", upload!BC357)</f>
        <v/>
      </c>
      <c r="BD357" s="178" t="str">
        <f>IF(TRIM(upload!$A357)="", "", upload!BD357)</f>
        <v/>
      </c>
      <c r="BE357" s="178" t="str">
        <f>IF(TRIM(upload!$A357)="", "", upload!BE357)</f>
        <v/>
      </c>
      <c r="BF357" s="178" t="str">
        <f>IF(TRIM(upload!$A357)="", "", upload!BF357)</f>
        <v/>
      </c>
      <c r="BG357" s="178" t="str">
        <f>IF(TRIM(upload!$A357)="", "", upload!BG357)</f>
        <v/>
      </c>
      <c r="BH357" s="178" t="str">
        <f>IF(TRIM(upload!$A357)="", "", upload!BH357)</f>
        <v/>
      </c>
      <c r="BI357" s="178" t="str">
        <f>IF(TRIM(upload!$A357)="", "", upload!BI357)</f>
        <v/>
      </c>
      <c r="BJ357" s="178" t="str">
        <f>IF(TRIM(upload!$A357)="", "", upload!BJ357)</f>
        <v/>
      </c>
      <c r="BK357" s="178" t="str">
        <f>IF(TRIM(upload!$A357)="", "", upload!BK357)</f>
        <v/>
      </c>
      <c r="BL357" s="178" t="str">
        <f>IF(TRIM(upload!$A357)="", "", upload!BL357)</f>
        <v/>
      </c>
      <c r="BM357" s="178" t="str">
        <f>IF(TRIM(upload!$A357)="", "", upload!BM357)</f>
        <v/>
      </c>
      <c r="BN357" s="178" t="str">
        <f>IF(TRIM(upload!$A357)="", "", upload!BN357)</f>
        <v/>
      </c>
      <c r="BO357" s="178" t="str">
        <f>IF(TRIM(upload!$A357)="", "", upload!BO357)</f>
        <v/>
      </c>
      <c r="BP357" s="178" t="str">
        <f>IF(TRIM(upload!$A357)="", "", upload!BP357)</f>
        <v/>
      </c>
      <c r="BQ357" s="84"/>
      <c r="BR357" s="84">
        <f>IF(upload!$A357&lt;&gt;"", upload!BR357, "")</f>
        <v>0</v>
      </c>
    </row>
    <row r="358" spans="1:70">
      <c r="A358" s="188" t="str">
        <f>IF(upload!$A358&lt;&gt;"", upload!A358, "")</f>
        <v xml:space="preserve">      </v>
      </c>
      <c r="B358" s="178" t="str">
        <f>IF(TRIM(upload!$A358)="", "", upload!B358)</f>
        <v/>
      </c>
      <c r="C358" s="178" t="str">
        <f>IF(TRIM(upload!$A358)="", "", upload!C358)</f>
        <v/>
      </c>
      <c r="D358" s="178" t="str">
        <f>IF(TRIM(upload!$A358)="", "", upload!D358)</f>
        <v/>
      </c>
      <c r="E358" s="178" t="str">
        <f>IF(TRIM(upload!$A358)="", "", upload!E358)</f>
        <v/>
      </c>
      <c r="F358" s="178" t="str">
        <f>IF(TRIM(upload!$A358)="", "", upload!F358)</f>
        <v/>
      </c>
      <c r="G358" s="178" t="str">
        <f>IF(TRIM(upload!$A358)="", "", upload!G358)</f>
        <v/>
      </c>
      <c r="H358" s="178" t="str">
        <f>IF(TRIM(upload!$A358)="", "", upload!H358)</f>
        <v/>
      </c>
      <c r="I358" s="178" t="str">
        <f>IF(TRIM(upload!$A358)="", "", upload!I358)</f>
        <v/>
      </c>
      <c r="J358" s="178" t="str">
        <f>IF(TRIM(upload!$A358)="", "", upload!J358)</f>
        <v/>
      </c>
      <c r="K358" s="178" t="str">
        <f>IF(TRIM(upload!$A358)="", "", upload!K358)</f>
        <v/>
      </c>
      <c r="L358" s="178" t="str">
        <f>IF(TRIM(upload!$A358)="", "", upload!L358)</f>
        <v/>
      </c>
      <c r="M358" s="178" t="str">
        <f>IF(TRIM(upload!$A358)="", "", upload!M358)</f>
        <v/>
      </c>
      <c r="N358" s="178" t="str">
        <f>IF(TRIM(upload!$A358)="", "", upload!N358)</f>
        <v/>
      </c>
      <c r="O358" s="178" t="str">
        <f>IF(TRIM(upload!$A358)="", "", upload!O358)</f>
        <v/>
      </c>
      <c r="P358" s="178" t="str">
        <f>IF(TRIM(upload!$A358)="", "", upload!P358)</f>
        <v/>
      </c>
      <c r="Q358" s="178" t="str">
        <f>IF(TRIM(upload!$A358)="", "", upload!Q358)</f>
        <v/>
      </c>
      <c r="R358" s="178" t="str">
        <f>IF(TRIM(upload!$A358)="", "", upload!R358)</f>
        <v/>
      </c>
      <c r="S358" s="178" t="str">
        <f>IF(TRIM(upload!$A358)="", "", upload!S358)</f>
        <v/>
      </c>
      <c r="T358" s="178" t="str">
        <f>IF(TRIM(upload!$A358)="", "", upload!T358)</f>
        <v/>
      </c>
      <c r="U358" s="178" t="str">
        <f>IF(TRIM(upload!$A358)="", "", upload!U358)</f>
        <v/>
      </c>
      <c r="V358" s="178" t="str">
        <f>IF(TRIM(upload!$A358)="", "", upload!V358)</f>
        <v/>
      </c>
      <c r="W358" s="178" t="str">
        <f>IF(TRIM(upload!$A358)="", "", upload!W358)</f>
        <v/>
      </c>
      <c r="X358" s="178" t="str">
        <f>IF(TRIM(upload!$A358)="", "", upload!X358)</f>
        <v/>
      </c>
      <c r="Y358" s="178" t="str">
        <f>IF(TRIM(upload!$A358)="", "", upload!Y358)</f>
        <v/>
      </c>
      <c r="Z358" s="178" t="str">
        <f>IF(TRIM(upload!$A358)="", "", upload!Z358)</f>
        <v/>
      </c>
      <c r="AA358" s="178" t="str">
        <f>IF(TRIM(upload!$A358)="", "", upload!AA358)</f>
        <v/>
      </c>
      <c r="AB358" s="178" t="str">
        <f>IF(TRIM(upload!$A358)="", "", upload!AB358)</f>
        <v/>
      </c>
      <c r="AC358" s="178" t="str">
        <f>IF(TRIM(upload!$A358)="", "", upload!AC358)</f>
        <v/>
      </c>
      <c r="AD358" s="178" t="str">
        <f>IF(TRIM(upload!$A358)="", "", upload!AD358)</f>
        <v/>
      </c>
      <c r="AE358" s="178" t="str">
        <f>IF(TRIM(upload!$A358)="", "", upload!AE358)</f>
        <v/>
      </c>
      <c r="AF358" s="178" t="str">
        <f>IF(TRIM(upload!$A358)="", "", upload!AF358)</f>
        <v/>
      </c>
      <c r="AG358" s="178" t="str">
        <f>IF(TRIM(upload!$A358)="", "", upload!AG358)</f>
        <v/>
      </c>
      <c r="AH358" s="178" t="str">
        <f>IF(TRIM(upload!$A358)="", "", upload!AH358)</f>
        <v/>
      </c>
      <c r="AI358" s="178" t="str">
        <f>IF(TRIM(upload!$A358)="", "", upload!AI358)</f>
        <v/>
      </c>
      <c r="AJ358" s="178" t="str">
        <f>IF(TRIM(upload!$A358)="", "", upload!AJ358)</f>
        <v/>
      </c>
      <c r="AK358" s="178" t="str">
        <f>IF(TRIM(upload!$A358)="", "", upload!AK358)</f>
        <v/>
      </c>
      <c r="AL358" s="178" t="str">
        <f>IF(TRIM(upload!$A358)="", "", upload!AL358)</f>
        <v/>
      </c>
      <c r="AM358" s="178" t="str">
        <f>IF(TRIM(upload!$A358)="", "", upload!AM358)</f>
        <v/>
      </c>
      <c r="AN358" s="178" t="str">
        <f>IF(TRIM(upload!$A358)="", "", upload!AN358)</f>
        <v/>
      </c>
      <c r="AO358" s="178" t="str">
        <f>IF(TRIM(upload!$A358)="", "", upload!AO358)</f>
        <v/>
      </c>
      <c r="AP358" s="178" t="str">
        <f>IF(TRIM(upload!$A358)="", "", upload!AP358)</f>
        <v/>
      </c>
      <c r="AQ358" s="178" t="str">
        <f>IF(TRIM(upload!$A358)="", "", upload!AQ358)</f>
        <v/>
      </c>
      <c r="AR358" s="178" t="str">
        <f>IF(TRIM(upload!$A358)="", "", upload!AR358)</f>
        <v/>
      </c>
      <c r="AS358" s="178" t="str">
        <f>IF(TRIM(upload!$A358)="", "", upload!AS358)</f>
        <v/>
      </c>
      <c r="AT358" s="178" t="str">
        <f>IF(TRIM(upload!$A358)="", "", upload!AT358)</f>
        <v/>
      </c>
      <c r="AU358" s="178" t="str">
        <f>IF(TRIM(upload!$A358)="", "", upload!AU358)</f>
        <v/>
      </c>
      <c r="AV358" s="178" t="str">
        <f>IF(TRIM(upload!$A358)="", "", upload!AV358)</f>
        <v/>
      </c>
      <c r="AW358" s="178" t="str">
        <f>IF(TRIM(upload!$A358)="", "", upload!AW358)</f>
        <v/>
      </c>
      <c r="AX358" s="178" t="str">
        <f>IF(TRIM(upload!$A358)="", "", upload!AX358)</f>
        <v/>
      </c>
      <c r="AY358" s="178" t="str">
        <f>IF(TRIM(upload!$A358)="", "", upload!AY358)</f>
        <v/>
      </c>
      <c r="AZ358" s="178" t="str">
        <f>IF(TRIM(upload!$A358)="", "", upload!AZ358)</f>
        <v/>
      </c>
      <c r="BA358" s="178" t="str">
        <f>IF(TRIM(upload!$A358)="", "", upload!BA358)</f>
        <v/>
      </c>
      <c r="BB358" s="178" t="str">
        <f>IF(TRIM(upload!$A358)="", "", upload!BB358)</f>
        <v/>
      </c>
      <c r="BC358" s="178" t="str">
        <f>IF(TRIM(upload!$A358)="", "", upload!BC358)</f>
        <v/>
      </c>
      <c r="BD358" s="178" t="str">
        <f>IF(TRIM(upload!$A358)="", "", upload!BD358)</f>
        <v/>
      </c>
      <c r="BE358" s="178" t="str">
        <f>IF(TRIM(upload!$A358)="", "", upload!BE358)</f>
        <v/>
      </c>
      <c r="BF358" s="178" t="str">
        <f>IF(TRIM(upload!$A358)="", "", upload!BF358)</f>
        <v/>
      </c>
      <c r="BG358" s="178" t="str">
        <f>IF(TRIM(upload!$A358)="", "", upload!BG358)</f>
        <v/>
      </c>
      <c r="BH358" s="178" t="str">
        <f>IF(TRIM(upload!$A358)="", "", upload!BH358)</f>
        <v/>
      </c>
      <c r="BI358" s="178" t="str">
        <f>IF(TRIM(upload!$A358)="", "", upload!BI358)</f>
        <v/>
      </c>
      <c r="BJ358" s="178" t="str">
        <f>IF(TRIM(upload!$A358)="", "", upload!BJ358)</f>
        <v/>
      </c>
      <c r="BK358" s="178" t="str">
        <f>IF(TRIM(upload!$A358)="", "", upload!BK358)</f>
        <v/>
      </c>
      <c r="BL358" s="178" t="str">
        <f>IF(TRIM(upload!$A358)="", "", upload!BL358)</f>
        <v/>
      </c>
      <c r="BM358" s="178" t="str">
        <f>IF(TRIM(upload!$A358)="", "", upload!BM358)</f>
        <v/>
      </c>
      <c r="BN358" s="178" t="str">
        <f>IF(TRIM(upload!$A358)="", "", upload!BN358)</f>
        <v/>
      </c>
      <c r="BO358" s="178" t="str">
        <f>IF(TRIM(upload!$A358)="", "", upload!BO358)</f>
        <v/>
      </c>
      <c r="BP358" s="178" t="str">
        <f>IF(TRIM(upload!$A358)="", "", upload!BP358)</f>
        <v/>
      </c>
      <c r="BQ358" s="84"/>
      <c r="BR358" s="84">
        <f>IF(upload!$A358&lt;&gt;"", upload!BR358, "")</f>
        <v>0</v>
      </c>
    </row>
    <row r="359" spans="1:70">
      <c r="A359" s="188" t="str">
        <f>IF(upload!$A359&lt;&gt;"", upload!A359, "")</f>
        <v xml:space="preserve">      </v>
      </c>
      <c r="B359" s="178" t="str">
        <f>IF(TRIM(upload!$A359)="", "", upload!B359)</f>
        <v/>
      </c>
      <c r="C359" s="178" t="str">
        <f>IF(TRIM(upload!$A359)="", "", upload!C359)</f>
        <v/>
      </c>
      <c r="D359" s="178" t="str">
        <f>IF(TRIM(upload!$A359)="", "", upload!D359)</f>
        <v/>
      </c>
      <c r="E359" s="178" t="str">
        <f>IF(TRIM(upload!$A359)="", "", upload!E359)</f>
        <v/>
      </c>
      <c r="F359" s="178" t="str">
        <f>IF(TRIM(upload!$A359)="", "", upload!F359)</f>
        <v/>
      </c>
      <c r="G359" s="178" t="str">
        <f>IF(TRIM(upload!$A359)="", "", upload!G359)</f>
        <v/>
      </c>
      <c r="H359" s="178" t="str">
        <f>IF(TRIM(upload!$A359)="", "", upload!H359)</f>
        <v/>
      </c>
      <c r="I359" s="178" t="str">
        <f>IF(TRIM(upload!$A359)="", "", upload!I359)</f>
        <v/>
      </c>
      <c r="J359" s="178" t="str">
        <f>IF(TRIM(upload!$A359)="", "", upload!J359)</f>
        <v/>
      </c>
      <c r="K359" s="178" t="str">
        <f>IF(TRIM(upload!$A359)="", "", upload!K359)</f>
        <v/>
      </c>
      <c r="L359" s="178" t="str">
        <f>IF(TRIM(upload!$A359)="", "", upload!L359)</f>
        <v/>
      </c>
      <c r="M359" s="178" t="str">
        <f>IF(TRIM(upload!$A359)="", "", upload!M359)</f>
        <v/>
      </c>
      <c r="N359" s="178" t="str">
        <f>IF(TRIM(upload!$A359)="", "", upload!N359)</f>
        <v/>
      </c>
      <c r="O359" s="178" t="str">
        <f>IF(TRIM(upload!$A359)="", "", upload!O359)</f>
        <v/>
      </c>
      <c r="P359" s="178" t="str">
        <f>IF(TRIM(upload!$A359)="", "", upload!P359)</f>
        <v/>
      </c>
      <c r="Q359" s="178" t="str">
        <f>IF(TRIM(upload!$A359)="", "", upload!Q359)</f>
        <v/>
      </c>
      <c r="R359" s="178" t="str">
        <f>IF(TRIM(upload!$A359)="", "", upload!R359)</f>
        <v/>
      </c>
      <c r="S359" s="178" t="str">
        <f>IF(TRIM(upload!$A359)="", "", upload!S359)</f>
        <v/>
      </c>
      <c r="T359" s="178" t="str">
        <f>IF(TRIM(upload!$A359)="", "", upload!T359)</f>
        <v/>
      </c>
      <c r="U359" s="178" t="str">
        <f>IF(TRIM(upload!$A359)="", "", upload!U359)</f>
        <v/>
      </c>
      <c r="V359" s="178" t="str">
        <f>IF(TRIM(upload!$A359)="", "", upload!V359)</f>
        <v/>
      </c>
      <c r="W359" s="178" t="str">
        <f>IF(TRIM(upload!$A359)="", "", upload!W359)</f>
        <v/>
      </c>
      <c r="X359" s="178" t="str">
        <f>IF(TRIM(upload!$A359)="", "", upload!X359)</f>
        <v/>
      </c>
      <c r="Y359" s="178" t="str">
        <f>IF(TRIM(upload!$A359)="", "", upload!Y359)</f>
        <v/>
      </c>
      <c r="Z359" s="178" t="str">
        <f>IF(TRIM(upload!$A359)="", "", upload!Z359)</f>
        <v/>
      </c>
      <c r="AA359" s="178" t="str">
        <f>IF(TRIM(upload!$A359)="", "", upload!AA359)</f>
        <v/>
      </c>
      <c r="AB359" s="178" t="str">
        <f>IF(TRIM(upload!$A359)="", "", upload!AB359)</f>
        <v/>
      </c>
      <c r="AC359" s="178" t="str">
        <f>IF(TRIM(upload!$A359)="", "", upload!AC359)</f>
        <v/>
      </c>
      <c r="AD359" s="178" t="str">
        <f>IF(TRIM(upload!$A359)="", "", upload!AD359)</f>
        <v/>
      </c>
      <c r="AE359" s="178" t="str">
        <f>IF(TRIM(upload!$A359)="", "", upload!AE359)</f>
        <v/>
      </c>
      <c r="AF359" s="178" t="str">
        <f>IF(TRIM(upload!$A359)="", "", upload!AF359)</f>
        <v/>
      </c>
      <c r="AG359" s="178" t="str">
        <f>IF(TRIM(upload!$A359)="", "", upload!AG359)</f>
        <v/>
      </c>
      <c r="AH359" s="178" t="str">
        <f>IF(TRIM(upload!$A359)="", "", upload!AH359)</f>
        <v/>
      </c>
      <c r="AI359" s="178" t="str">
        <f>IF(TRIM(upload!$A359)="", "", upload!AI359)</f>
        <v/>
      </c>
      <c r="AJ359" s="178" t="str">
        <f>IF(TRIM(upload!$A359)="", "", upload!AJ359)</f>
        <v/>
      </c>
      <c r="AK359" s="178" t="str">
        <f>IF(TRIM(upload!$A359)="", "", upload!AK359)</f>
        <v/>
      </c>
      <c r="AL359" s="178" t="str">
        <f>IF(TRIM(upload!$A359)="", "", upload!AL359)</f>
        <v/>
      </c>
      <c r="AM359" s="178" t="str">
        <f>IF(TRIM(upload!$A359)="", "", upload!AM359)</f>
        <v/>
      </c>
      <c r="AN359" s="178" t="str">
        <f>IF(TRIM(upload!$A359)="", "", upload!AN359)</f>
        <v/>
      </c>
      <c r="AO359" s="178" t="str">
        <f>IF(TRIM(upload!$A359)="", "", upload!AO359)</f>
        <v/>
      </c>
      <c r="AP359" s="178" t="str">
        <f>IF(TRIM(upload!$A359)="", "", upload!AP359)</f>
        <v/>
      </c>
      <c r="AQ359" s="178" t="str">
        <f>IF(TRIM(upload!$A359)="", "", upload!AQ359)</f>
        <v/>
      </c>
      <c r="AR359" s="178" t="str">
        <f>IF(TRIM(upload!$A359)="", "", upload!AR359)</f>
        <v/>
      </c>
      <c r="AS359" s="178" t="str">
        <f>IF(TRIM(upload!$A359)="", "", upload!AS359)</f>
        <v/>
      </c>
      <c r="AT359" s="178" t="str">
        <f>IF(TRIM(upload!$A359)="", "", upload!AT359)</f>
        <v/>
      </c>
      <c r="AU359" s="178" t="str">
        <f>IF(TRIM(upload!$A359)="", "", upload!AU359)</f>
        <v/>
      </c>
      <c r="AV359" s="178" t="str">
        <f>IF(TRIM(upload!$A359)="", "", upload!AV359)</f>
        <v/>
      </c>
      <c r="AW359" s="178" t="str">
        <f>IF(TRIM(upload!$A359)="", "", upload!AW359)</f>
        <v/>
      </c>
      <c r="AX359" s="178" t="str">
        <f>IF(TRIM(upload!$A359)="", "", upload!AX359)</f>
        <v/>
      </c>
      <c r="AY359" s="178" t="str">
        <f>IF(TRIM(upload!$A359)="", "", upload!AY359)</f>
        <v/>
      </c>
      <c r="AZ359" s="178" t="str">
        <f>IF(TRIM(upload!$A359)="", "", upload!AZ359)</f>
        <v/>
      </c>
      <c r="BA359" s="178" t="str">
        <f>IF(TRIM(upload!$A359)="", "", upload!BA359)</f>
        <v/>
      </c>
      <c r="BB359" s="178" t="str">
        <f>IF(TRIM(upload!$A359)="", "", upload!BB359)</f>
        <v/>
      </c>
      <c r="BC359" s="178" t="str">
        <f>IF(TRIM(upload!$A359)="", "", upload!BC359)</f>
        <v/>
      </c>
      <c r="BD359" s="178" t="str">
        <f>IF(TRIM(upload!$A359)="", "", upload!BD359)</f>
        <v/>
      </c>
      <c r="BE359" s="178" t="str">
        <f>IF(TRIM(upload!$A359)="", "", upload!BE359)</f>
        <v/>
      </c>
      <c r="BF359" s="178" t="str">
        <f>IF(TRIM(upload!$A359)="", "", upload!BF359)</f>
        <v/>
      </c>
      <c r="BG359" s="178" t="str">
        <f>IF(TRIM(upload!$A359)="", "", upload!BG359)</f>
        <v/>
      </c>
      <c r="BH359" s="178" t="str">
        <f>IF(TRIM(upload!$A359)="", "", upload!BH359)</f>
        <v/>
      </c>
      <c r="BI359" s="178" t="str">
        <f>IF(TRIM(upload!$A359)="", "", upload!BI359)</f>
        <v/>
      </c>
      <c r="BJ359" s="178" t="str">
        <f>IF(TRIM(upload!$A359)="", "", upload!BJ359)</f>
        <v/>
      </c>
      <c r="BK359" s="178" t="str">
        <f>IF(TRIM(upload!$A359)="", "", upload!BK359)</f>
        <v/>
      </c>
      <c r="BL359" s="178" t="str">
        <f>IF(TRIM(upload!$A359)="", "", upload!BL359)</f>
        <v/>
      </c>
      <c r="BM359" s="178" t="str">
        <f>IF(TRIM(upload!$A359)="", "", upload!BM359)</f>
        <v/>
      </c>
      <c r="BN359" s="178" t="str">
        <f>IF(TRIM(upload!$A359)="", "", upload!BN359)</f>
        <v/>
      </c>
      <c r="BO359" s="178" t="str">
        <f>IF(TRIM(upload!$A359)="", "", upload!BO359)</f>
        <v/>
      </c>
      <c r="BP359" s="178" t="str">
        <f>IF(TRIM(upload!$A359)="", "", upload!BP359)</f>
        <v/>
      </c>
      <c r="BQ359" s="84"/>
      <c r="BR359" s="84">
        <f>IF(upload!$A359&lt;&gt;"", upload!BR359, "")</f>
        <v>0</v>
      </c>
    </row>
    <row r="360" spans="1:70">
      <c r="A360" s="188" t="str">
        <f>IF(upload!$A360&lt;&gt;"", upload!A360, "")</f>
        <v xml:space="preserve">      </v>
      </c>
      <c r="B360" s="178" t="str">
        <f>IF(TRIM(upload!$A360)="", "", upload!B360)</f>
        <v/>
      </c>
      <c r="C360" s="178" t="str">
        <f>IF(TRIM(upload!$A360)="", "", upload!C360)</f>
        <v/>
      </c>
      <c r="D360" s="178" t="str">
        <f>IF(TRIM(upload!$A360)="", "", upload!D360)</f>
        <v/>
      </c>
      <c r="E360" s="178" t="str">
        <f>IF(TRIM(upload!$A360)="", "", upload!E360)</f>
        <v/>
      </c>
      <c r="F360" s="178" t="str">
        <f>IF(TRIM(upload!$A360)="", "", upload!F360)</f>
        <v/>
      </c>
      <c r="G360" s="178" t="str">
        <f>IF(TRIM(upload!$A360)="", "", upload!G360)</f>
        <v/>
      </c>
      <c r="H360" s="178" t="str">
        <f>IF(TRIM(upload!$A360)="", "", upload!H360)</f>
        <v/>
      </c>
      <c r="I360" s="178" t="str">
        <f>IF(TRIM(upload!$A360)="", "", upload!I360)</f>
        <v/>
      </c>
      <c r="J360" s="178" t="str">
        <f>IF(TRIM(upload!$A360)="", "", upload!J360)</f>
        <v/>
      </c>
      <c r="K360" s="178" t="str">
        <f>IF(TRIM(upload!$A360)="", "", upload!K360)</f>
        <v/>
      </c>
      <c r="L360" s="178" t="str">
        <f>IF(TRIM(upload!$A360)="", "", upload!L360)</f>
        <v/>
      </c>
      <c r="M360" s="178" t="str">
        <f>IF(TRIM(upload!$A360)="", "", upload!M360)</f>
        <v/>
      </c>
      <c r="N360" s="178" t="str">
        <f>IF(TRIM(upload!$A360)="", "", upload!N360)</f>
        <v/>
      </c>
      <c r="O360" s="178" t="str">
        <f>IF(TRIM(upload!$A360)="", "", upload!O360)</f>
        <v/>
      </c>
      <c r="P360" s="178" t="str">
        <f>IF(TRIM(upload!$A360)="", "", upload!P360)</f>
        <v/>
      </c>
      <c r="Q360" s="178" t="str">
        <f>IF(TRIM(upload!$A360)="", "", upload!Q360)</f>
        <v/>
      </c>
      <c r="R360" s="178" t="str">
        <f>IF(TRIM(upload!$A360)="", "", upload!R360)</f>
        <v/>
      </c>
      <c r="S360" s="178" t="str">
        <f>IF(TRIM(upload!$A360)="", "", upload!S360)</f>
        <v/>
      </c>
      <c r="T360" s="178" t="str">
        <f>IF(TRIM(upload!$A360)="", "", upload!T360)</f>
        <v/>
      </c>
      <c r="U360" s="178" t="str">
        <f>IF(TRIM(upload!$A360)="", "", upload!U360)</f>
        <v/>
      </c>
      <c r="V360" s="178" t="str">
        <f>IF(TRIM(upload!$A360)="", "", upload!V360)</f>
        <v/>
      </c>
      <c r="W360" s="178" t="str">
        <f>IF(TRIM(upload!$A360)="", "", upload!W360)</f>
        <v/>
      </c>
      <c r="X360" s="178" t="str">
        <f>IF(TRIM(upload!$A360)="", "", upload!X360)</f>
        <v/>
      </c>
      <c r="Y360" s="178" t="str">
        <f>IF(TRIM(upload!$A360)="", "", upload!Y360)</f>
        <v/>
      </c>
      <c r="Z360" s="178" t="str">
        <f>IF(TRIM(upload!$A360)="", "", upload!Z360)</f>
        <v/>
      </c>
      <c r="AA360" s="178" t="str">
        <f>IF(TRIM(upload!$A360)="", "", upload!AA360)</f>
        <v/>
      </c>
      <c r="AB360" s="178" t="str">
        <f>IF(TRIM(upload!$A360)="", "", upload!AB360)</f>
        <v/>
      </c>
      <c r="AC360" s="178" t="str">
        <f>IF(TRIM(upload!$A360)="", "", upload!AC360)</f>
        <v/>
      </c>
      <c r="AD360" s="178" t="str">
        <f>IF(TRIM(upload!$A360)="", "", upload!AD360)</f>
        <v/>
      </c>
      <c r="AE360" s="178" t="str">
        <f>IF(TRIM(upload!$A360)="", "", upload!AE360)</f>
        <v/>
      </c>
      <c r="AF360" s="178" t="str">
        <f>IF(TRIM(upload!$A360)="", "", upload!AF360)</f>
        <v/>
      </c>
      <c r="AG360" s="178" t="str">
        <f>IF(TRIM(upload!$A360)="", "", upload!AG360)</f>
        <v/>
      </c>
      <c r="AH360" s="178" t="str">
        <f>IF(TRIM(upload!$A360)="", "", upload!AH360)</f>
        <v/>
      </c>
      <c r="AI360" s="178" t="str">
        <f>IF(TRIM(upload!$A360)="", "", upload!AI360)</f>
        <v/>
      </c>
      <c r="AJ360" s="178" t="str">
        <f>IF(TRIM(upload!$A360)="", "", upload!AJ360)</f>
        <v/>
      </c>
      <c r="AK360" s="178" t="str">
        <f>IF(TRIM(upload!$A360)="", "", upload!AK360)</f>
        <v/>
      </c>
      <c r="AL360" s="178" t="str">
        <f>IF(TRIM(upload!$A360)="", "", upload!AL360)</f>
        <v/>
      </c>
      <c r="AM360" s="178" t="str">
        <f>IF(TRIM(upload!$A360)="", "", upload!AM360)</f>
        <v/>
      </c>
      <c r="AN360" s="178" t="str">
        <f>IF(TRIM(upload!$A360)="", "", upload!AN360)</f>
        <v/>
      </c>
      <c r="AO360" s="178" t="str">
        <f>IF(TRIM(upload!$A360)="", "", upload!AO360)</f>
        <v/>
      </c>
      <c r="AP360" s="178" t="str">
        <f>IF(TRIM(upload!$A360)="", "", upload!AP360)</f>
        <v/>
      </c>
      <c r="AQ360" s="178" t="str">
        <f>IF(TRIM(upload!$A360)="", "", upload!AQ360)</f>
        <v/>
      </c>
      <c r="AR360" s="178" t="str">
        <f>IF(TRIM(upload!$A360)="", "", upload!AR360)</f>
        <v/>
      </c>
      <c r="AS360" s="178" t="str">
        <f>IF(TRIM(upload!$A360)="", "", upload!AS360)</f>
        <v/>
      </c>
      <c r="AT360" s="178" t="str">
        <f>IF(TRIM(upload!$A360)="", "", upload!AT360)</f>
        <v/>
      </c>
      <c r="AU360" s="178" t="str">
        <f>IF(TRIM(upload!$A360)="", "", upload!AU360)</f>
        <v/>
      </c>
      <c r="AV360" s="178" t="str">
        <f>IF(TRIM(upload!$A360)="", "", upload!AV360)</f>
        <v/>
      </c>
      <c r="AW360" s="178" t="str">
        <f>IF(TRIM(upload!$A360)="", "", upload!AW360)</f>
        <v/>
      </c>
      <c r="AX360" s="178" t="str">
        <f>IF(TRIM(upload!$A360)="", "", upload!AX360)</f>
        <v/>
      </c>
      <c r="AY360" s="178" t="str">
        <f>IF(TRIM(upload!$A360)="", "", upload!AY360)</f>
        <v/>
      </c>
      <c r="AZ360" s="178" t="str">
        <f>IF(TRIM(upload!$A360)="", "", upload!AZ360)</f>
        <v/>
      </c>
      <c r="BA360" s="178" t="str">
        <f>IF(TRIM(upload!$A360)="", "", upload!BA360)</f>
        <v/>
      </c>
      <c r="BB360" s="178" t="str">
        <f>IF(TRIM(upload!$A360)="", "", upload!BB360)</f>
        <v/>
      </c>
      <c r="BC360" s="178" t="str">
        <f>IF(TRIM(upload!$A360)="", "", upload!BC360)</f>
        <v/>
      </c>
      <c r="BD360" s="178" t="str">
        <f>IF(TRIM(upload!$A360)="", "", upload!BD360)</f>
        <v/>
      </c>
      <c r="BE360" s="178" t="str">
        <f>IF(TRIM(upload!$A360)="", "", upload!BE360)</f>
        <v/>
      </c>
      <c r="BF360" s="178" t="str">
        <f>IF(TRIM(upload!$A360)="", "", upload!BF360)</f>
        <v/>
      </c>
      <c r="BG360" s="178" t="str">
        <f>IF(TRIM(upload!$A360)="", "", upload!BG360)</f>
        <v/>
      </c>
      <c r="BH360" s="178" t="str">
        <f>IF(TRIM(upload!$A360)="", "", upload!BH360)</f>
        <v/>
      </c>
      <c r="BI360" s="178" t="str">
        <f>IF(TRIM(upload!$A360)="", "", upload!BI360)</f>
        <v/>
      </c>
      <c r="BJ360" s="178" t="str">
        <f>IF(TRIM(upload!$A360)="", "", upload!BJ360)</f>
        <v/>
      </c>
      <c r="BK360" s="178" t="str">
        <f>IF(TRIM(upload!$A360)="", "", upload!BK360)</f>
        <v/>
      </c>
      <c r="BL360" s="178" t="str">
        <f>IF(TRIM(upload!$A360)="", "", upload!BL360)</f>
        <v/>
      </c>
      <c r="BM360" s="178" t="str">
        <f>IF(TRIM(upload!$A360)="", "", upload!BM360)</f>
        <v/>
      </c>
      <c r="BN360" s="178" t="str">
        <f>IF(TRIM(upload!$A360)="", "", upload!BN360)</f>
        <v/>
      </c>
      <c r="BO360" s="178" t="str">
        <f>IF(TRIM(upload!$A360)="", "", upload!BO360)</f>
        <v/>
      </c>
      <c r="BP360" s="178" t="str">
        <f>IF(TRIM(upload!$A360)="", "", upload!BP360)</f>
        <v/>
      </c>
      <c r="BQ360" s="84"/>
      <c r="BR360" s="84">
        <f>IF(upload!$A360&lt;&gt;"", upload!BR360, "")</f>
        <v>0</v>
      </c>
    </row>
    <row r="361" spans="1:70">
      <c r="A361" s="188" t="str">
        <f>IF(upload!$A361&lt;&gt;"", upload!A361, "")</f>
        <v xml:space="preserve">      </v>
      </c>
      <c r="B361" s="178" t="str">
        <f>IF(TRIM(upload!$A361)="", "", upload!B361)</f>
        <v/>
      </c>
      <c r="C361" s="178" t="str">
        <f>IF(TRIM(upload!$A361)="", "", upload!C361)</f>
        <v/>
      </c>
      <c r="D361" s="178" t="str">
        <f>IF(TRIM(upload!$A361)="", "", upload!D361)</f>
        <v/>
      </c>
      <c r="E361" s="178" t="str">
        <f>IF(TRIM(upload!$A361)="", "", upload!E361)</f>
        <v/>
      </c>
      <c r="F361" s="178" t="str">
        <f>IF(TRIM(upload!$A361)="", "", upload!F361)</f>
        <v/>
      </c>
      <c r="G361" s="178" t="str">
        <f>IF(TRIM(upload!$A361)="", "", upload!G361)</f>
        <v/>
      </c>
      <c r="H361" s="178" t="str">
        <f>IF(TRIM(upload!$A361)="", "", upload!H361)</f>
        <v/>
      </c>
      <c r="I361" s="178" t="str">
        <f>IF(TRIM(upload!$A361)="", "", upload!I361)</f>
        <v/>
      </c>
      <c r="J361" s="178" t="str">
        <f>IF(TRIM(upload!$A361)="", "", upload!J361)</f>
        <v/>
      </c>
      <c r="K361" s="178" t="str">
        <f>IF(TRIM(upload!$A361)="", "", upload!K361)</f>
        <v/>
      </c>
      <c r="L361" s="178" t="str">
        <f>IF(TRIM(upload!$A361)="", "", upload!L361)</f>
        <v/>
      </c>
      <c r="M361" s="178" t="str">
        <f>IF(TRIM(upload!$A361)="", "", upload!M361)</f>
        <v/>
      </c>
      <c r="N361" s="178" t="str">
        <f>IF(TRIM(upload!$A361)="", "", upload!N361)</f>
        <v/>
      </c>
      <c r="O361" s="178" t="str">
        <f>IF(TRIM(upload!$A361)="", "", upload!O361)</f>
        <v/>
      </c>
      <c r="P361" s="178" t="str">
        <f>IF(TRIM(upload!$A361)="", "", upload!P361)</f>
        <v/>
      </c>
      <c r="Q361" s="178" t="str">
        <f>IF(TRIM(upload!$A361)="", "", upload!Q361)</f>
        <v/>
      </c>
      <c r="R361" s="178" t="str">
        <f>IF(TRIM(upload!$A361)="", "", upload!R361)</f>
        <v/>
      </c>
      <c r="S361" s="178" t="str">
        <f>IF(TRIM(upload!$A361)="", "", upload!S361)</f>
        <v/>
      </c>
      <c r="T361" s="178" t="str">
        <f>IF(TRIM(upload!$A361)="", "", upload!T361)</f>
        <v/>
      </c>
      <c r="U361" s="178" t="str">
        <f>IF(TRIM(upload!$A361)="", "", upload!U361)</f>
        <v/>
      </c>
      <c r="V361" s="178" t="str">
        <f>IF(TRIM(upload!$A361)="", "", upload!V361)</f>
        <v/>
      </c>
      <c r="W361" s="178" t="str">
        <f>IF(TRIM(upload!$A361)="", "", upload!W361)</f>
        <v/>
      </c>
      <c r="X361" s="178" t="str">
        <f>IF(TRIM(upload!$A361)="", "", upload!X361)</f>
        <v/>
      </c>
      <c r="Y361" s="178" t="str">
        <f>IF(TRIM(upload!$A361)="", "", upload!Y361)</f>
        <v/>
      </c>
      <c r="Z361" s="178" t="str">
        <f>IF(TRIM(upload!$A361)="", "", upload!Z361)</f>
        <v/>
      </c>
      <c r="AA361" s="178" t="str">
        <f>IF(TRIM(upload!$A361)="", "", upload!AA361)</f>
        <v/>
      </c>
      <c r="AB361" s="178" t="str">
        <f>IF(TRIM(upload!$A361)="", "", upload!AB361)</f>
        <v/>
      </c>
      <c r="AC361" s="178" t="str">
        <f>IF(TRIM(upload!$A361)="", "", upload!AC361)</f>
        <v/>
      </c>
      <c r="AD361" s="178" t="str">
        <f>IF(TRIM(upload!$A361)="", "", upload!AD361)</f>
        <v/>
      </c>
      <c r="AE361" s="178" t="str">
        <f>IF(TRIM(upload!$A361)="", "", upload!AE361)</f>
        <v/>
      </c>
      <c r="AF361" s="178" t="str">
        <f>IF(TRIM(upload!$A361)="", "", upload!AF361)</f>
        <v/>
      </c>
      <c r="AG361" s="178" t="str">
        <f>IF(TRIM(upload!$A361)="", "", upload!AG361)</f>
        <v/>
      </c>
      <c r="AH361" s="178" t="str">
        <f>IF(TRIM(upload!$A361)="", "", upload!AH361)</f>
        <v/>
      </c>
      <c r="AI361" s="178" t="str">
        <f>IF(TRIM(upload!$A361)="", "", upload!AI361)</f>
        <v/>
      </c>
      <c r="AJ361" s="178" t="str">
        <f>IF(TRIM(upload!$A361)="", "", upload!AJ361)</f>
        <v/>
      </c>
      <c r="AK361" s="178" t="str">
        <f>IF(TRIM(upload!$A361)="", "", upload!AK361)</f>
        <v/>
      </c>
      <c r="AL361" s="178" t="str">
        <f>IF(TRIM(upload!$A361)="", "", upload!AL361)</f>
        <v/>
      </c>
      <c r="AM361" s="178" t="str">
        <f>IF(TRIM(upload!$A361)="", "", upload!AM361)</f>
        <v/>
      </c>
      <c r="AN361" s="178" t="str">
        <f>IF(TRIM(upload!$A361)="", "", upload!AN361)</f>
        <v/>
      </c>
      <c r="AO361" s="178" t="str">
        <f>IF(TRIM(upload!$A361)="", "", upload!AO361)</f>
        <v/>
      </c>
      <c r="AP361" s="178" t="str">
        <f>IF(TRIM(upload!$A361)="", "", upload!AP361)</f>
        <v/>
      </c>
      <c r="AQ361" s="178" t="str">
        <f>IF(TRIM(upload!$A361)="", "", upload!AQ361)</f>
        <v/>
      </c>
      <c r="AR361" s="178" t="str">
        <f>IF(TRIM(upload!$A361)="", "", upload!AR361)</f>
        <v/>
      </c>
      <c r="AS361" s="178" t="str">
        <f>IF(TRIM(upload!$A361)="", "", upload!AS361)</f>
        <v/>
      </c>
      <c r="AT361" s="178" t="str">
        <f>IF(TRIM(upload!$A361)="", "", upload!AT361)</f>
        <v/>
      </c>
      <c r="AU361" s="178" t="str">
        <f>IF(TRIM(upload!$A361)="", "", upload!AU361)</f>
        <v/>
      </c>
      <c r="AV361" s="178" t="str">
        <f>IF(TRIM(upload!$A361)="", "", upload!AV361)</f>
        <v/>
      </c>
      <c r="AW361" s="178" t="str">
        <f>IF(TRIM(upload!$A361)="", "", upload!AW361)</f>
        <v/>
      </c>
      <c r="AX361" s="178" t="str">
        <f>IF(TRIM(upload!$A361)="", "", upload!AX361)</f>
        <v/>
      </c>
      <c r="AY361" s="178" t="str">
        <f>IF(TRIM(upload!$A361)="", "", upload!AY361)</f>
        <v/>
      </c>
      <c r="AZ361" s="178" t="str">
        <f>IF(TRIM(upload!$A361)="", "", upload!AZ361)</f>
        <v/>
      </c>
      <c r="BA361" s="178" t="str">
        <f>IF(TRIM(upload!$A361)="", "", upload!BA361)</f>
        <v/>
      </c>
      <c r="BB361" s="178" t="str">
        <f>IF(TRIM(upload!$A361)="", "", upload!BB361)</f>
        <v/>
      </c>
      <c r="BC361" s="178" t="str">
        <f>IF(TRIM(upload!$A361)="", "", upload!BC361)</f>
        <v/>
      </c>
      <c r="BD361" s="178" t="str">
        <f>IF(TRIM(upload!$A361)="", "", upload!BD361)</f>
        <v/>
      </c>
      <c r="BE361" s="178" t="str">
        <f>IF(TRIM(upload!$A361)="", "", upload!BE361)</f>
        <v/>
      </c>
      <c r="BF361" s="178" t="str">
        <f>IF(TRIM(upload!$A361)="", "", upload!BF361)</f>
        <v/>
      </c>
      <c r="BG361" s="178" t="str">
        <f>IF(TRIM(upload!$A361)="", "", upload!BG361)</f>
        <v/>
      </c>
      <c r="BH361" s="178" t="str">
        <f>IF(TRIM(upload!$A361)="", "", upload!BH361)</f>
        <v/>
      </c>
      <c r="BI361" s="178" t="str">
        <f>IF(TRIM(upload!$A361)="", "", upload!BI361)</f>
        <v/>
      </c>
      <c r="BJ361" s="178" t="str">
        <f>IF(TRIM(upload!$A361)="", "", upload!BJ361)</f>
        <v/>
      </c>
      <c r="BK361" s="178" t="str">
        <f>IF(TRIM(upload!$A361)="", "", upload!BK361)</f>
        <v/>
      </c>
      <c r="BL361" s="178" t="str">
        <f>IF(TRIM(upload!$A361)="", "", upload!BL361)</f>
        <v/>
      </c>
      <c r="BM361" s="178" t="str">
        <f>IF(TRIM(upload!$A361)="", "", upload!BM361)</f>
        <v/>
      </c>
      <c r="BN361" s="178" t="str">
        <f>IF(TRIM(upload!$A361)="", "", upload!BN361)</f>
        <v/>
      </c>
      <c r="BO361" s="178" t="str">
        <f>IF(TRIM(upload!$A361)="", "", upload!BO361)</f>
        <v/>
      </c>
      <c r="BP361" s="178" t="str">
        <f>IF(TRIM(upload!$A361)="", "", upload!BP361)</f>
        <v/>
      </c>
      <c r="BQ361" s="84"/>
      <c r="BR361" s="84">
        <f>IF(upload!$A361&lt;&gt;"", upload!BR361, "")</f>
        <v>0</v>
      </c>
    </row>
    <row r="362" spans="1:70">
      <c r="A362" s="188" t="str">
        <f>IF(upload!$A362&lt;&gt;"", upload!A362, "")</f>
        <v xml:space="preserve">      </v>
      </c>
      <c r="B362" s="178" t="str">
        <f>IF(TRIM(upload!$A362)="", "", upload!B362)</f>
        <v/>
      </c>
      <c r="C362" s="178" t="str">
        <f>IF(TRIM(upload!$A362)="", "", upload!C362)</f>
        <v/>
      </c>
      <c r="D362" s="178" t="str">
        <f>IF(TRIM(upload!$A362)="", "", upload!D362)</f>
        <v/>
      </c>
      <c r="E362" s="178" t="str">
        <f>IF(TRIM(upload!$A362)="", "", upload!E362)</f>
        <v/>
      </c>
      <c r="F362" s="178" t="str">
        <f>IF(TRIM(upload!$A362)="", "", upload!F362)</f>
        <v/>
      </c>
      <c r="G362" s="178" t="str">
        <f>IF(TRIM(upload!$A362)="", "", upload!G362)</f>
        <v/>
      </c>
      <c r="H362" s="178" t="str">
        <f>IF(TRIM(upload!$A362)="", "", upload!H362)</f>
        <v/>
      </c>
      <c r="I362" s="178" t="str">
        <f>IF(TRIM(upload!$A362)="", "", upload!I362)</f>
        <v/>
      </c>
      <c r="J362" s="178" t="str">
        <f>IF(TRIM(upload!$A362)="", "", upload!J362)</f>
        <v/>
      </c>
      <c r="K362" s="178" t="str">
        <f>IF(TRIM(upload!$A362)="", "", upload!K362)</f>
        <v/>
      </c>
      <c r="L362" s="178" t="str">
        <f>IF(TRIM(upload!$A362)="", "", upload!L362)</f>
        <v/>
      </c>
      <c r="M362" s="178" t="str">
        <f>IF(TRIM(upload!$A362)="", "", upload!M362)</f>
        <v/>
      </c>
      <c r="N362" s="178" t="str">
        <f>IF(TRIM(upload!$A362)="", "", upload!N362)</f>
        <v/>
      </c>
      <c r="O362" s="178" t="str">
        <f>IF(TRIM(upload!$A362)="", "", upload!O362)</f>
        <v/>
      </c>
      <c r="P362" s="178" t="str">
        <f>IF(TRIM(upload!$A362)="", "", upload!P362)</f>
        <v/>
      </c>
      <c r="Q362" s="178" t="str">
        <f>IF(TRIM(upload!$A362)="", "", upload!Q362)</f>
        <v/>
      </c>
      <c r="R362" s="178" t="str">
        <f>IF(TRIM(upload!$A362)="", "", upload!R362)</f>
        <v/>
      </c>
      <c r="S362" s="178" t="str">
        <f>IF(TRIM(upload!$A362)="", "", upload!S362)</f>
        <v/>
      </c>
      <c r="T362" s="178" t="str">
        <f>IF(TRIM(upload!$A362)="", "", upload!T362)</f>
        <v/>
      </c>
      <c r="U362" s="178" t="str">
        <f>IF(TRIM(upload!$A362)="", "", upload!U362)</f>
        <v/>
      </c>
      <c r="V362" s="178" t="str">
        <f>IF(TRIM(upload!$A362)="", "", upload!V362)</f>
        <v/>
      </c>
      <c r="W362" s="178" t="str">
        <f>IF(TRIM(upload!$A362)="", "", upload!W362)</f>
        <v/>
      </c>
      <c r="X362" s="178" t="str">
        <f>IF(TRIM(upload!$A362)="", "", upload!X362)</f>
        <v/>
      </c>
      <c r="Y362" s="178" t="str">
        <f>IF(TRIM(upload!$A362)="", "", upload!Y362)</f>
        <v/>
      </c>
      <c r="Z362" s="178" t="str">
        <f>IF(TRIM(upload!$A362)="", "", upload!Z362)</f>
        <v/>
      </c>
      <c r="AA362" s="178" t="str">
        <f>IF(TRIM(upload!$A362)="", "", upload!AA362)</f>
        <v/>
      </c>
      <c r="AB362" s="178" t="str">
        <f>IF(TRIM(upload!$A362)="", "", upload!AB362)</f>
        <v/>
      </c>
      <c r="AC362" s="178" t="str">
        <f>IF(TRIM(upload!$A362)="", "", upload!AC362)</f>
        <v/>
      </c>
      <c r="AD362" s="178" t="str">
        <f>IF(TRIM(upload!$A362)="", "", upload!AD362)</f>
        <v/>
      </c>
      <c r="AE362" s="178" t="str">
        <f>IF(TRIM(upload!$A362)="", "", upload!AE362)</f>
        <v/>
      </c>
      <c r="AF362" s="178" t="str">
        <f>IF(TRIM(upload!$A362)="", "", upload!AF362)</f>
        <v/>
      </c>
      <c r="AG362" s="178" t="str">
        <f>IF(TRIM(upload!$A362)="", "", upload!AG362)</f>
        <v/>
      </c>
      <c r="AH362" s="178" t="str">
        <f>IF(TRIM(upload!$A362)="", "", upload!AH362)</f>
        <v/>
      </c>
      <c r="AI362" s="178" t="str">
        <f>IF(TRIM(upload!$A362)="", "", upload!AI362)</f>
        <v/>
      </c>
      <c r="AJ362" s="178" t="str">
        <f>IF(TRIM(upload!$A362)="", "", upload!AJ362)</f>
        <v/>
      </c>
      <c r="AK362" s="178" t="str">
        <f>IF(TRIM(upload!$A362)="", "", upload!AK362)</f>
        <v/>
      </c>
      <c r="AL362" s="178" t="str">
        <f>IF(TRIM(upload!$A362)="", "", upload!AL362)</f>
        <v/>
      </c>
      <c r="AM362" s="178" t="str">
        <f>IF(TRIM(upload!$A362)="", "", upload!AM362)</f>
        <v/>
      </c>
      <c r="AN362" s="178" t="str">
        <f>IF(TRIM(upload!$A362)="", "", upload!AN362)</f>
        <v/>
      </c>
      <c r="AO362" s="178" t="str">
        <f>IF(TRIM(upload!$A362)="", "", upload!AO362)</f>
        <v/>
      </c>
      <c r="AP362" s="178" t="str">
        <f>IF(TRIM(upload!$A362)="", "", upload!AP362)</f>
        <v/>
      </c>
      <c r="AQ362" s="178" t="str">
        <f>IF(TRIM(upload!$A362)="", "", upload!AQ362)</f>
        <v/>
      </c>
      <c r="AR362" s="178" t="str">
        <f>IF(TRIM(upload!$A362)="", "", upload!AR362)</f>
        <v/>
      </c>
      <c r="AS362" s="178" t="str">
        <f>IF(TRIM(upload!$A362)="", "", upload!AS362)</f>
        <v/>
      </c>
      <c r="AT362" s="178" t="str">
        <f>IF(TRIM(upload!$A362)="", "", upload!AT362)</f>
        <v/>
      </c>
      <c r="AU362" s="178" t="str">
        <f>IF(TRIM(upload!$A362)="", "", upload!AU362)</f>
        <v/>
      </c>
      <c r="AV362" s="178" t="str">
        <f>IF(TRIM(upload!$A362)="", "", upload!AV362)</f>
        <v/>
      </c>
      <c r="AW362" s="178" t="str">
        <f>IF(TRIM(upload!$A362)="", "", upload!AW362)</f>
        <v/>
      </c>
      <c r="AX362" s="178" t="str">
        <f>IF(TRIM(upload!$A362)="", "", upload!AX362)</f>
        <v/>
      </c>
      <c r="AY362" s="178" t="str">
        <f>IF(TRIM(upload!$A362)="", "", upload!AY362)</f>
        <v/>
      </c>
      <c r="AZ362" s="178" t="str">
        <f>IF(TRIM(upload!$A362)="", "", upload!AZ362)</f>
        <v/>
      </c>
      <c r="BA362" s="178" t="str">
        <f>IF(TRIM(upload!$A362)="", "", upload!BA362)</f>
        <v/>
      </c>
      <c r="BB362" s="178" t="str">
        <f>IF(TRIM(upload!$A362)="", "", upload!BB362)</f>
        <v/>
      </c>
      <c r="BC362" s="178" t="str">
        <f>IF(TRIM(upload!$A362)="", "", upload!BC362)</f>
        <v/>
      </c>
      <c r="BD362" s="178" t="str">
        <f>IF(TRIM(upload!$A362)="", "", upload!BD362)</f>
        <v/>
      </c>
      <c r="BE362" s="178" t="str">
        <f>IF(TRIM(upload!$A362)="", "", upload!BE362)</f>
        <v/>
      </c>
      <c r="BF362" s="178" t="str">
        <f>IF(TRIM(upload!$A362)="", "", upload!BF362)</f>
        <v/>
      </c>
      <c r="BG362" s="178" t="str">
        <f>IF(TRIM(upload!$A362)="", "", upload!BG362)</f>
        <v/>
      </c>
      <c r="BH362" s="178" t="str">
        <f>IF(TRIM(upload!$A362)="", "", upload!BH362)</f>
        <v/>
      </c>
      <c r="BI362" s="178" t="str">
        <f>IF(TRIM(upload!$A362)="", "", upload!BI362)</f>
        <v/>
      </c>
      <c r="BJ362" s="178" t="str">
        <f>IF(TRIM(upload!$A362)="", "", upload!BJ362)</f>
        <v/>
      </c>
      <c r="BK362" s="178" t="str">
        <f>IF(TRIM(upload!$A362)="", "", upload!BK362)</f>
        <v/>
      </c>
      <c r="BL362" s="178" t="str">
        <f>IF(TRIM(upload!$A362)="", "", upload!BL362)</f>
        <v/>
      </c>
      <c r="BM362" s="178" t="str">
        <f>IF(TRIM(upload!$A362)="", "", upload!BM362)</f>
        <v/>
      </c>
      <c r="BN362" s="178" t="str">
        <f>IF(TRIM(upload!$A362)="", "", upload!BN362)</f>
        <v/>
      </c>
      <c r="BO362" s="178" t="str">
        <f>IF(TRIM(upload!$A362)="", "", upload!BO362)</f>
        <v/>
      </c>
      <c r="BP362" s="178" t="str">
        <f>IF(TRIM(upload!$A362)="", "", upload!BP362)</f>
        <v/>
      </c>
      <c r="BQ362" s="84"/>
      <c r="BR362" s="84">
        <f>IF(upload!$A362&lt;&gt;"", upload!BR362, "")</f>
        <v>0</v>
      </c>
    </row>
    <row r="363" spans="1:70">
      <c r="A363" s="188" t="str">
        <f>IF(upload!$A363&lt;&gt;"", upload!A363, "")</f>
        <v xml:space="preserve">      </v>
      </c>
      <c r="B363" s="178" t="str">
        <f>IF(TRIM(upload!$A363)="", "", upload!B363)</f>
        <v/>
      </c>
      <c r="C363" s="178" t="str">
        <f>IF(TRIM(upload!$A363)="", "", upload!C363)</f>
        <v/>
      </c>
      <c r="D363" s="178" t="str">
        <f>IF(TRIM(upload!$A363)="", "", upload!D363)</f>
        <v/>
      </c>
      <c r="E363" s="178" t="str">
        <f>IF(TRIM(upload!$A363)="", "", upload!E363)</f>
        <v/>
      </c>
      <c r="F363" s="178" t="str">
        <f>IF(TRIM(upload!$A363)="", "", upload!F363)</f>
        <v/>
      </c>
      <c r="G363" s="178" t="str">
        <f>IF(TRIM(upload!$A363)="", "", upload!G363)</f>
        <v/>
      </c>
      <c r="H363" s="178" t="str">
        <f>IF(TRIM(upload!$A363)="", "", upload!H363)</f>
        <v/>
      </c>
      <c r="I363" s="178" t="str">
        <f>IF(TRIM(upload!$A363)="", "", upload!I363)</f>
        <v/>
      </c>
      <c r="J363" s="178" t="str">
        <f>IF(TRIM(upload!$A363)="", "", upload!J363)</f>
        <v/>
      </c>
      <c r="K363" s="178" t="str">
        <f>IF(TRIM(upload!$A363)="", "", upload!K363)</f>
        <v/>
      </c>
      <c r="L363" s="178" t="str">
        <f>IF(TRIM(upload!$A363)="", "", upload!L363)</f>
        <v/>
      </c>
      <c r="M363" s="178" t="str">
        <f>IF(TRIM(upload!$A363)="", "", upload!M363)</f>
        <v/>
      </c>
      <c r="N363" s="178" t="str">
        <f>IF(TRIM(upload!$A363)="", "", upload!N363)</f>
        <v/>
      </c>
      <c r="O363" s="178" t="str">
        <f>IF(TRIM(upload!$A363)="", "", upload!O363)</f>
        <v/>
      </c>
      <c r="P363" s="178" t="str">
        <f>IF(TRIM(upload!$A363)="", "", upload!P363)</f>
        <v/>
      </c>
      <c r="Q363" s="178" t="str">
        <f>IF(TRIM(upload!$A363)="", "", upload!Q363)</f>
        <v/>
      </c>
      <c r="R363" s="178" t="str">
        <f>IF(TRIM(upload!$A363)="", "", upload!R363)</f>
        <v/>
      </c>
      <c r="S363" s="178" t="str">
        <f>IF(TRIM(upload!$A363)="", "", upload!S363)</f>
        <v/>
      </c>
      <c r="T363" s="178" t="str">
        <f>IF(TRIM(upload!$A363)="", "", upload!T363)</f>
        <v/>
      </c>
      <c r="U363" s="178" t="str">
        <f>IF(TRIM(upload!$A363)="", "", upload!U363)</f>
        <v/>
      </c>
      <c r="V363" s="178" t="str">
        <f>IF(TRIM(upload!$A363)="", "", upload!V363)</f>
        <v/>
      </c>
      <c r="W363" s="178" t="str">
        <f>IF(TRIM(upload!$A363)="", "", upload!W363)</f>
        <v/>
      </c>
      <c r="X363" s="178" t="str">
        <f>IF(TRIM(upload!$A363)="", "", upload!X363)</f>
        <v/>
      </c>
      <c r="Y363" s="178" t="str">
        <f>IF(TRIM(upload!$A363)="", "", upload!Y363)</f>
        <v/>
      </c>
      <c r="Z363" s="178" t="str">
        <f>IF(TRIM(upload!$A363)="", "", upload!Z363)</f>
        <v/>
      </c>
      <c r="AA363" s="178" t="str">
        <f>IF(TRIM(upload!$A363)="", "", upload!AA363)</f>
        <v/>
      </c>
      <c r="AB363" s="178" t="str">
        <f>IF(TRIM(upload!$A363)="", "", upload!AB363)</f>
        <v/>
      </c>
      <c r="AC363" s="178" t="str">
        <f>IF(TRIM(upload!$A363)="", "", upload!AC363)</f>
        <v/>
      </c>
      <c r="AD363" s="178" t="str">
        <f>IF(TRIM(upload!$A363)="", "", upload!AD363)</f>
        <v/>
      </c>
      <c r="AE363" s="178" t="str">
        <f>IF(TRIM(upload!$A363)="", "", upload!AE363)</f>
        <v/>
      </c>
      <c r="AF363" s="178" t="str">
        <f>IF(TRIM(upload!$A363)="", "", upload!AF363)</f>
        <v/>
      </c>
      <c r="AG363" s="178" t="str">
        <f>IF(TRIM(upload!$A363)="", "", upload!AG363)</f>
        <v/>
      </c>
      <c r="AH363" s="178" t="str">
        <f>IF(TRIM(upload!$A363)="", "", upload!AH363)</f>
        <v/>
      </c>
      <c r="AI363" s="178" t="str">
        <f>IF(TRIM(upload!$A363)="", "", upload!AI363)</f>
        <v/>
      </c>
      <c r="AJ363" s="178" t="str">
        <f>IF(TRIM(upload!$A363)="", "", upload!AJ363)</f>
        <v/>
      </c>
      <c r="AK363" s="178" t="str">
        <f>IF(TRIM(upload!$A363)="", "", upload!AK363)</f>
        <v/>
      </c>
      <c r="AL363" s="178" t="str">
        <f>IF(TRIM(upload!$A363)="", "", upload!AL363)</f>
        <v/>
      </c>
      <c r="AM363" s="178" t="str">
        <f>IF(TRIM(upload!$A363)="", "", upload!AM363)</f>
        <v/>
      </c>
      <c r="AN363" s="178" t="str">
        <f>IF(TRIM(upload!$A363)="", "", upload!AN363)</f>
        <v/>
      </c>
      <c r="AO363" s="178" t="str">
        <f>IF(TRIM(upload!$A363)="", "", upload!AO363)</f>
        <v/>
      </c>
      <c r="AP363" s="178" t="str">
        <f>IF(TRIM(upload!$A363)="", "", upload!AP363)</f>
        <v/>
      </c>
      <c r="AQ363" s="178" t="str">
        <f>IF(TRIM(upload!$A363)="", "", upload!AQ363)</f>
        <v/>
      </c>
      <c r="AR363" s="178" t="str">
        <f>IF(TRIM(upload!$A363)="", "", upload!AR363)</f>
        <v/>
      </c>
      <c r="AS363" s="178" t="str">
        <f>IF(TRIM(upload!$A363)="", "", upload!AS363)</f>
        <v/>
      </c>
      <c r="AT363" s="178" t="str">
        <f>IF(TRIM(upload!$A363)="", "", upload!AT363)</f>
        <v/>
      </c>
      <c r="AU363" s="178" t="str">
        <f>IF(TRIM(upload!$A363)="", "", upload!AU363)</f>
        <v/>
      </c>
      <c r="AV363" s="178" t="str">
        <f>IF(TRIM(upload!$A363)="", "", upload!AV363)</f>
        <v/>
      </c>
      <c r="AW363" s="178" t="str">
        <f>IF(TRIM(upload!$A363)="", "", upload!AW363)</f>
        <v/>
      </c>
      <c r="AX363" s="178" t="str">
        <f>IF(TRIM(upload!$A363)="", "", upload!AX363)</f>
        <v/>
      </c>
      <c r="AY363" s="178" t="str">
        <f>IF(TRIM(upload!$A363)="", "", upload!AY363)</f>
        <v/>
      </c>
      <c r="AZ363" s="178" t="str">
        <f>IF(TRIM(upload!$A363)="", "", upload!AZ363)</f>
        <v/>
      </c>
      <c r="BA363" s="178" t="str">
        <f>IF(TRIM(upload!$A363)="", "", upload!BA363)</f>
        <v/>
      </c>
      <c r="BB363" s="178" t="str">
        <f>IF(TRIM(upload!$A363)="", "", upload!BB363)</f>
        <v/>
      </c>
      <c r="BC363" s="178" t="str">
        <f>IF(TRIM(upload!$A363)="", "", upload!BC363)</f>
        <v/>
      </c>
      <c r="BD363" s="178" t="str">
        <f>IF(TRIM(upload!$A363)="", "", upload!BD363)</f>
        <v/>
      </c>
      <c r="BE363" s="178" t="str">
        <f>IF(TRIM(upload!$A363)="", "", upload!BE363)</f>
        <v/>
      </c>
      <c r="BF363" s="178" t="str">
        <f>IF(TRIM(upload!$A363)="", "", upload!BF363)</f>
        <v/>
      </c>
      <c r="BG363" s="178" t="str">
        <f>IF(TRIM(upload!$A363)="", "", upload!BG363)</f>
        <v/>
      </c>
      <c r="BH363" s="178" t="str">
        <f>IF(TRIM(upload!$A363)="", "", upload!BH363)</f>
        <v/>
      </c>
      <c r="BI363" s="178" t="str">
        <f>IF(TRIM(upload!$A363)="", "", upload!BI363)</f>
        <v/>
      </c>
      <c r="BJ363" s="178" t="str">
        <f>IF(TRIM(upload!$A363)="", "", upload!BJ363)</f>
        <v/>
      </c>
      <c r="BK363" s="178" t="str">
        <f>IF(TRIM(upload!$A363)="", "", upload!BK363)</f>
        <v/>
      </c>
      <c r="BL363" s="178" t="str">
        <f>IF(TRIM(upload!$A363)="", "", upload!BL363)</f>
        <v/>
      </c>
      <c r="BM363" s="178" t="str">
        <f>IF(TRIM(upload!$A363)="", "", upload!BM363)</f>
        <v/>
      </c>
      <c r="BN363" s="178" t="str">
        <f>IF(TRIM(upload!$A363)="", "", upload!BN363)</f>
        <v/>
      </c>
      <c r="BO363" s="178" t="str">
        <f>IF(TRIM(upload!$A363)="", "", upload!BO363)</f>
        <v/>
      </c>
      <c r="BP363" s="178" t="str">
        <f>IF(TRIM(upload!$A363)="", "", upload!BP363)</f>
        <v/>
      </c>
      <c r="BQ363" s="84"/>
      <c r="BR363" s="84">
        <f>IF(upload!$A363&lt;&gt;"", upload!BR363, "")</f>
        <v>0</v>
      </c>
    </row>
    <row r="364" spans="1:70">
      <c r="A364" s="188" t="str">
        <f>IF(upload!$A364&lt;&gt;"", upload!A364, "")</f>
        <v xml:space="preserve">      </v>
      </c>
      <c r="B364" s="178" t="str">
        <f>IF(TRIM(upload!$A364)="", "", upload!B364)</f>
        <v/>
      </c>
      <c r="C364" s="178" t="str">
        <f>IF(TRIM(upload!$A364)="", "", upload!C364)</f>
        <v/>
      </c>
      <c r="D364" s="178" t="str">
        <f>IF(TRIM(upload!$A364)="", "", upload!D364)</f>
        <v/>
      </c>
      <c r="E364" s="178" t="str">
        <f>IF(TRIM(upload!$A364)="", "", upload!E364)</f>
        <v/>
      </c>
      <c r="F364" s="178" t="str">
        <f>IF(TRIM(upload!$A364)="", "", upload!F364)</f>
        <v/>
      </c>
      <c r="G364" s="178" t="str">
        <f>IF(TRIM(upload!$A364)="", "", upload!G364)</f>
        <v/>
      </c>
      <c r="H364" s="178" t="str">
        <f>IF(TRIM(upload!$A364)="", "", upload!H364)</f>
        <v/>
      </c>
      <c r="I364" s="178" t="str">
        <f>IF(TRIM(upload!$A364)="", "", upload!I364)</f>
        <v/>
      </c>
      <c r="J364" s="178" t="str">
        <f>IF(TRIM(upload!$A364)="", "", upload!J364)</f>
        <v/>
      </c>
      <c r="K364" s="178" t="str">
        <f>IF(TRIM(upload!$A364)="", "", upload!K364)</f>
        <v/>
      </c>
      <c r="L364" s="178" t="str">
        <f>IF(TRIM(upload!$A364)="", "", upload!L364)</f>
        <v/>
      </c>
      <c r="M364" s="178" t="str">
        <f>IF(TRIM(upload!$A364)="", "", upload!M364)</f>
        <v/>
      </c>
      <c r="N364" s="178" t="str">
        <f>IF(TRIM(upload!$A364)="", "", upload!N364)</f>
        <v/>
      </c>
      <c r="O364" s="178" t="str">
        <f>IF(TRIM(upload!$A364)="", "", upload!O364)</f>
        <v/>
      </c>
      <c r="P364" s="178" t="str">
        <f>IF(TRIM(upload!$A364)="", "", upload!P364)</f>
        <v/>
      </c>
      <c r="Q364" s="178" t="str">
        <f>IF(TRIM(upload!$A364)="", "", upload!Q364)</f>
        <v/>
      </c>
      <c r="R364" s="178" t="str">
        <f>IF(TRIM(upload!$A364)="", "", upload!R364)</f>
        <v/>
      </c>
      <c r="S364" s="178" t="str">
        <f>IF(TRIM(upload!$A364)="", "", upload!S364)</f>
        <v/>
      </c>
      <c r="T364" s="178" t="str">
        <f>IF(TRIM(upload!$A364)="", "", upload!T364)</f>
        <v/>
      </c>
      <c r="U364" s="178" t="str">
        <f>IF(TRIM(upload!$A364)="", "", upload!U364)</f>
        <v/>
      </c>
      <c r="V364" s="178" t="str">
        <f>IF(TRIM(upload!$A364)="", "", upload!V364)</f>
        <v/>
      </c>
      <c r="W364" s="178" t="str">
        <f>IF(TRIM(upload!$A364)="", "", upload!W364)</f>
        <v/>
      </c>
      <c r="X364" s="178" t="str">
        <f>IF(TRIM(upload!$A364)="", "", upload!X364)</f>
        <v/>
      </c>
      <c r="Y364" s="178" t="str">
        <f>IF(TRIM(upload!$A364)="", "", upload!Y364)</f>
        <v/>
      </c>
      <c r="Z364" s="178" t="str">
        <f>IF(TRIM(upload!$A364)="", "", upload!Z364)</f>
        <v/>
      </c>
      <c r="AA364" s="178" t="str">
        <f>IF(TRIM(upload!$A364)="", "", upload!AA364)</f>
        <v/>
      </c>
      <c r="AB364" s="178" t="str">
        <f>IF(TRIM(upload!$A364)="", "", upload!AB364)</f>
        <v/>
      </c>
      <c r="AC364" s="178" t="str">
        <f>IF(TRIM(upload!$A364)="", "", upload!AC364)</f>
        <v/>
      </c>
      <c r="AD364" s="178" t="str">
        <f>IF(TRIM(upload!$A364)="", "", upload!AD364)</f>
        <v/>
      </c>
      <c r="AE364" s="178" t="str">
        <f>IF(TRIM(upload!$A364)="", "", upload!AE364)</f>
        <v/>
      </c>
      <c r="AF364" s="178" t="str">
        <f>IF(TRIM(upload!$A364)="", "", upload!AF364)</f>
        <v/>
      </c>
      <c r="AG364" s="178" t="str">
        <f>IF(TRIM(upload!$A364)="", "", upload!AG364)</f>
        <v/>
      </c>
      <c r="AH364" s="178" t="str">
        <f>IF(TRIM(upload!$A364)="", "", upload!AH364)</f>
        <v/>
      </c>
      <c r="AI364" s="178" t="str">
        <f>IF(TRIM(upload!$A364)="", "", upload!AI364)</f>
        <v/>
      </c>
      <c r="AJ364" s="178" t="str">
        <f>IF(TRIM(upload!$A364)="", "", upload!AJ364)</f>
        <v/>
      </c>
      <c r="AK364" s="178" t="str">
        <f>IF(TRIM(upload!$A364)="", "", upload!AK364)</f>
        <v/>
      </c>
      <c r="AL364" s="178" t="str">
        <f>IF(TRIM(upload!$A364)="", "", upload!AL364)</f>
        <v/>
      </c>
      <c r="AM364" s="178" t="str">
        <f>IF(TRIM(upload!$A364)="", "", upload!AM364)</f>
        <v/>
      </c>
      <c r="AN364" s="178" t="str">
        <f>IF(TRIM(upload!$A364)="", "", upload!AN364)</f>
        <v/>
      </c>
      <c r="AO364" s="178" t="str">
        <f>IF(TRIM(upload!$A364)="", "", upload!AO364)</f>
        <v/>
      </c>
      <c r="AP364" s="178" t="str">
        <f>IF(TRIM(upload!$A364)="", "", upload!AP364)</f>
        <v/>
      </c>
      <c r="AQ364" s="178" t="str">
        <f>IF(TRIM(upload!$A364)="", "", upload!AQ364)</f>
        <v/>
      </c>
      <c r="AR364" s="178" t="str">
        <f>IF(TRIM(upload!$A364)="", "", upload!AR364)</f>
        <v/>
      </c>
      <c r="AS364" s="178" t="str">
        <f>IF(TRIM(upload!$A364)="", "", upload!AS364)</f>
        <v/>
      </c>
      <c r="AT364" s="178" t="str">
        <f>IF(TRIM(upload!$A364)="", "", upload!AT364)</f>
        <v/>
      </c>
      <c r="AU364" s="178" t="str">
        <f>IF(TRIM(upload!$A364)="", "", upload!AU364)</f>
        <v/>
      </c>
      <c r="AV364" s="178" t="str">
        <f>IF(TRIM(upload!$A364)="", "", upload!AV364)</f>
        <v/>
      </c>
      <c r="AW364" s="178" t="str">
        <f>IF(TRIM(upload!$A364)="", "", upload!AW364)</f>
        <v/>
      </c>
      <c r="AX364" s="178" t="str">
        <f>IF(TRIM(upload!$A364)="", "", upload!AX364)</f>
        <v/>
      </c>
      <c r="AY364" s="178" t="str">
        <f>IF(TRIM(upload!$A364)="", "", upload!AY364)</f>
        <v/>
      </c>
      <c r="AZ364" s="178" t="str">
        <f>IF(TRIM(upload!$A364)="", "", upload!AZ364)</f>
        <v/>
      </c>
      <c r="BA364" s="178" t="str">
        <f>IF(TRIM(upload!$A364)="", "", upload!BA364)</f>
        <v/>
      </c>
      <c r="BB364" s="178" t="str">
        <f>IF(TRIM(upload!$A364)="", "", upload!BB364)</f>
        <v/>
      </c>
      <c r="BC364" s="178" t="str">
        <f>IF(TRIM(upload!$A364)="", "", upload!BC364)</f>
        <v/>
      </c>
      <c r="BD364" s="178" t="str">
        <f>IF(TRIM(upload!$A364)="", "", upload!BD364)</f>
        <v/>
      </c>
      <c r="BE364" s="178" t="str">
        <f>IF(TRIM(upload!$A364)="", "", upload!BE364)</f>
        <v/>
      </c>
      <c r="BF364" s="178" t="str">
        <f>IF(TRIM(upload!$A364)="", "", upload!BF364)</f>
        <v/>
      </c>
      <c r="BG364" s="178" t="str">
        <f>IF(TRIM(upload!$A364)="", "", upload!BG364)</f>
        <v/>
      </c>
      <c r="BH364" s="178" t="str">
        <f>IF(TRIM(upload!$A364)="", "", upload!BH364)</f>
        <v/>
      </c>
      <c r="BI364" s="178" t="str">
        <f>IF(TRIM(upload!$A364)="", "", upload!BI364)</f>
        <v/>
      </c>
      <c r="BJ364" s="178" t="str">
        <f>IF(TRIM(upload!$A364)="", "", upload!BJ364)</f>
        <v/>
      </c>
      <c r="BK364" s="178" t="str">
        <f>IF(TRIM(upload!$A364)="", "", upload!BK364)</f>
        <v/>
      </c>
      <c r="BL364" s="178" t="str">
        <f>IF(TRIM(upload!$A364)="", "", upload!BL364)</f>
        <v/>
      </c>
      <c r="BM364" s="178" t="str">
        <f>IF(TRIM(upload!$A364)="", "", upload!BM364)</f>
        <v/>
      </c>
      <c r="BN364" s="178" t="str">
        <f>IF(TRIM(upload!$A364)="", "", upload!BN364)</f>
        <v/>
      </c>
      <c r="BO364" s="178" t="str">
        <f>IF(TRIM(upload!$A364)="", "", upload!BO364)</f>
        <v/>
      </c>
      <c r="BP364" s="178" t="str">
        <f>IF(TRIM(upload!$A364)="", "", upload!BP364)</f>
        <v/>
      </c>
      <c r="BQ364" s="84"/>
      <c r="BR364" s="84">
        <f>IF(upload!$A364&lt;&gt;"", upload!BR364, "")</f>
        <v>0</v>
      </c>
    </row>
    <row r="365" spans="1:70">
      <c r="A365" s="188" t="str">
        <f>IF(upload!$A365&lt;&gt;"", upload!A365, "")</f>
        <v xml:space="preserve">      </v>
      </c>
      <c r="B365" s="178" t="str">
        <f>IF(TRIM(upload!$A365)="", "", upload!B365)</f>
        <v/>
      </c>
      <c r="C365" s="178" t="str">
        <f>IF(TRIM(upload!$A365)="", "", upload!C365)</f>
        <v/>
      </c>
      <c r="D365" s="178" t="str">
        <f>IF(TRIM(upload!$A365)="", "", upload!D365)</f>
        <v/>
      </c>
      <c r="E365" s="178" t="str">
        <f>IF(TRIM(upload!$A365)="", "", upload!E365)</f>
        <v/>
      </c>
      <c r="F365" s="178" t="str">
        <f>IF(TRIM(upload!$A365)="", "", upload!F365)</f>
        <v/>
      </c>
      <c r="G365" s="178" t="str">
        <f>IF(TRIM(upload!$A365)="", "", upload!G365)</f>
        <v/>
      </c>
      <c r="H365" s="178" t="str">
        <f>IF(TRIM(upload!$A365)="", "", upload!H365)</f>
        <v/>
      </c>
      <c r="I365" s="178" t="str">
        <f>IF(TRIM(upload!$A365)="", "", upload!I365)</f>
        <v/>
      </c>
      <c r="J365" s="178" t="str">
        <f>IF(TRIM(upload!$A365)="", "", upload!J365)</f>
        <v/>
      </c>
      <c r="K365" s="178" t="str">
        <f>IF(TRIM(upload!$A365)="", "", upload!K365)</f>
        <v/>
      </c>
      <c r="L365" s="178" t="str">
        <f>IF(TRIM(upload!$A365)="", "", upload!L365)</f>
        <v/>
      </c>
      <c r="M365" s="178" t="str">
        <f>IF(TRIM(upload!$A365)="", "", upload!M365)</f>
        <v/>
      </c>
      <c r="N365" s="178" t="str">
        <f>IF(TRIM(upload!$A365)="", "", upload!N365)</f>
        <v/>
      </c>
      <c r="O365" s="178" t="str">
        <f>IF(TRIM(upload!$A365)="", "", upload!O365)</f>
        <v/>
      </c>
      <c r="P365" s="178" t="str">
        <f>IF(TRIM(upload!$A365)="", "", upload!P365)</f>
        <v/>
      </c>
      <c r="Q365" s="178" t="str">
        <f>IF(TRIM(upload!$A365)="", "", upload!Q365)</f>
        <v/>
      </c>
      <c r="R365" s="178" t="str">
        <f>IF(TRIM(upload!$A365)="", "", upload!R365)</f>
        <v/>
      </c>
      <c r="S365" s="178" t="str">
        <f>IF(TRIM(upload!$A365)="", "", upload!S365)</f>
        <v/>
      </c>
      <c r="T365" s="178" t="str">
        <f>IF(TRIM(upload!$A365)="", "", upload!T365)</f>
        <v/>
      </c>
      <c r="U365" s="178" t="str">
        <f>IF(TRIM(upload!$A365)="", "", upload!U365)</f>
        <v/>
      </c>
      <c r="V365" s="178" t="str">
        <f>IF(TRIM(upload!$A365)="", "", upload!V365)</f>
        <v/>
      </c>
      <c r="W365" s="178" t="str">
        <f>IF(TRIM(upload!$A365)="", "", upload!W365)</f>
        <v/>
      </c>
      <c r="X365" s="178" t="str">
        <f>IF(TRIM(upload!$A365)="", "", upload!X365)</f>
        <v/>
      </c>
      <c r="Y365" s="178" t="str">
        <f>IF(TRIM(upload!$A365)="", "", upload!Y365)</f>
        <v/>
      </c>
      <c r="Z365" s="178" t="str">
        <f>IF(TRIM(upload!$A365)="", "", upload!Z365)</f>
        <v/>
      </c>
      <c r="AA365" s="178" t="str">
        <f>IF(TRIM(upload!$A365)="", "", upload!AA365)</f>
        <v/>
      </c>
      <c r="AB365" s="178" t="str">
        <f>IF(TRIM(upload!$A365)="", "", upload!AB365)</f>
        <v/>
      </c>
      <c r="AC365" s="178" t="str">
        <f>IF(TRIM(upload!$A365)="", "", upload!AC365)</f>
        <v/>
      </c>
      <c r="AD365" s="178" t="str">
        <f>IF(TRIM(upload!$A365)="", "", upload!AD365)</f>
        <v/>
      </c>
      <c r="AE365" s="178" t="str">
        <f>IF(TRIM(upload!$A365)="", "", upload!AE365)</f>
        <v/>
      </c>
      <c r="AF365" s="178" t="str">
        <f>IF(TRIM(upload!$A365)="", "", upload!AF365)</f>
        <v/>
      </c>
      <c r="AG365" s="178" t="str">
        <f>IF(TRIM(upload!$A365)="", "", upload!AG365)</f>
        <v/>
      </c>
      <c r="AH365" s="178" t="str">
        <f>IF(TRIM(upload!$A365)="", "", upload!AH365)</f>
        <v/>
      </c>
      <c r="AI365" s="178" t="str">
        <f>IF(TRIM(upload!$A365)="", "", upload!AI365)</f>
        <v/>
      </c>
      <c r="AJ365" s="178" t="str">
        <f>IF(TRIM(upload!$A365)="", "", upload!AJ365)</f>
        <v/>
      </c>
      <c r="AK365" s="178" t="str">
        <f>IF(TRIM(upload!$A365)="", "", upload!AK365)</f>
        <v/>
      </c>
      <c r="AL365" s="178" t="str">
        <f>IF(TRIM(upload!$A365)="", "", upload!AL365)</f>
        <v/>
      </c>
      <c r="AM365" s="178" t="str">
        <f>IF(TRIM(upload!$A365)="", "", upload!AM365)</f>
        <v/>
      </c>
      <c r="AN365" s="178" t="str">
        <f>IF(TRIM(upload!$A365)="", "", upload!AN365)</f>
        <v/>
      </c>
      <c r="AO365" s="178" t="str">
        <f>IF(TRIM(upload!$A365)="", "", upload!AO365)</f>
        <v/>
      </c>
      <c r="AP365" s="178" t="str">
        <f>IF(TRIM(upload!$A365)="", "", upload!AP365)</f>
        <v/>
      </c>
      <c r="AQ365" s="178" t="str">
        <f>IF(TRIM(upload!$A365)="", "", upload!AQ365)</f>
        <v/>
      </c>
      <c r="AR365" s="178" t="str">
        <f>IF(TRIM(upload!$A365)="", "", upload!AR365)</f>
        <v/>
      </c>
      <c r="AS365" s="178" t="str">
        <f>IF(TRIM(upload!$A365)="", "", upload!AS365)</f>
        <v/>
      </c>
      <c r="AT365" s="178" t="str">
        <f>IF(TRIM(upload!$A365)="", "", upload!AT365)</f>
        <v/>
      </c>
      <c r="AU365" s="178" t="str">
        <f>IF(TRIM(upload!$A365)="", "", upload!AU365)</f>
        <v/>
      </c>
      <c r="AV365" s="178" t="str">
        <f>IF(TRIM(upload!$A365)="", "", upload!AV365)</f>
        <v/>
      </c>
      <c r="AW365" s="178" t="str">
        <f>IF(TRIM(upload!$A365)="", "", upload!AW365)</f>
        <v/>
      </c>
      <c r="AX365" s="178" t="str">
        <f>IF(TRIM(upload!$A365)="", "", upload!AX365)</f>
        <v/>
      </c>
      <c r="AY365" s="178" t="str">
        <f>IF(TRIM(upload!$A365)="", "", upload!AY365)</f>
        <v/>
      </c>
      <c r="AZ365" s="178" t="str">
        <f>IF(TRIM(upload!$A365)="", "", upload!AZ365)</f>
        <v/>
      </c>
      <c r="BA365" s="178" t="str">
        <f>IF(TRIM(upload!$A365)="", "", upload!BA365)</f>
        <v/>
      </c>
      <c r="BB365" s="178" t="str">
        <f>IF(TRIM(upload!$A365)="", "", upload!BB365)</f>
        <v/>
      </c>
      <c r="BC365" s="178" t="str">
        <f>IF(TRIM(upload!$A365)="", "", upload!BC365)</f>
        <v/>
      </c>
      <c r="BD365" s="178" t="str">
        <f>IF(TRIM(upload!$A365)="", "", upload!BD365)</f>
        <v/>
      </c>
      <c r="BE365" s="178" t="str">
        <f>IF(TRIM(upload!$A365)="", "", upload!BE365)</f>
        <v/>
      </c>
      <c r="BF365" s="178" t="str">
        <f>IF(TRIM(upload!$A365)="", "", upload!BF365)</f>
        <v/>
      </c>
      <c r="BG365" s="178" t="str">
        <f>IF(TRIM(upload!$A365)="", "", upload!BG365)</f>
        <v/>
      </c>
      <c r="BH365" s="178" t="str">
        <f>IF(TRIM(upload!$A365)="", "", upload!BH365)</f>
        <v/>
      </c>
      <c r="BI365" s="178" t="str">
        <f>IF(TRIM(upload!$A365)="", "", upload!BI365)</f>
        <v/>
      </c>
      <c r="BJ365" s="178" t="str">
        <f>IF(TRIM(upload!$A365)="", "", upload!BJ365)</f>
        <v/>
      </c>
      <c r="BK365" s="178" t="str">
        <f>IF(TRIM(upload!$A365)="", "", upload!BK365)</f>
        <v/>
      </c>
      <c r="BL365" s="178" t="str">
        <f>IF(TRIM(upload!$A365)="", "", upload!BL365)</f>
        <v/>
      </c>
      <c r="BM365" s="178" t="str">
        <f>IF(TRIM(upload!$A365)="", "", upload!BM365)</f>
        <v/>
      </c>
      <c r="BN365" s="178" t="str">
        <f>IF(TRIM(upload!$A365)="", "", upload!BN365)</f>
        <v/>
      </c>
      <c r="BO365" s="178" t="str">
        <f>IF(TRIM(upload!$A365)="", "", upload!BO365)</f>
        <v/>
      </c>
      <c r="BP365" s="178" t="str">
        <f>IF(TRIM(upload!$A365)="", "", upload!BP365)</f>
        <v/>
      </c>
      <c r="BQ365" s="84"/>
      <c r="BR365" s="84">
        <f>IF(upload!$A365&lt;&gt;"", upload!BR365, "")</f>
        <v>0</v>
      </c>
    </row>
    <row r="366" spans="1:70">
      <c r="A366" s="188" t="str">
        <f>IF(upload!$A366&lt;&gt;"", upload!A366, "")</f>
        <v xml:space="preserve">      </v>
      </c>
      <c r="B366" s="178" t="str">
        <f>IF(TRIM(upload!$A366)="", "", upload!B366)</f>
        <v/>
      </c>
      <c r="C366" s="178" t="str">
        <f>IF(TRIM(upload!$A366)="", "", upload!C366)</f>
        <v/>
      </c>
      <c r="D366" s="178" t="str">
        <f>IF(TRIM(upload!$A366)="", "", upload!D366)</f>
        <v/>
      </c>
      <c r="E366" s="178" t="str">
        <f>IF(TRIM(upload!$A366)="", "", upload!E366)</f>
        <v/>
      </c>
      <c r="F366" s="178" t="str">
        <f>IF(TRIM(upload!$A366)="", "", upload!F366)</f>
        <v/>
      </c>
      <c r="G366" s="178" t="str">
        <f>IF(TRIM(upload!$A366)="", "", upload!G366)</f>
        <v/>
      </c>
      <c r="H366" s="178" t="str">
        <f>IF(TRIM(upload!$A366)="", "", upload!H366)</f>
        <v/>
      </c>
      <c r="I366" s="178" t="str">
        <f>IF(TRIM(upload!$A366)="", "", upload!I366)</f>
        <v/>
      </c>
      <c r="J366" s="178" t="str">
        <f>IF(TRIM(upload!$A366)="", "", upload!J366)</f>
        <v/>
      </c>
      <c r="K366" s="178" t="str">
        <f>IF(TRIM(upload!$A366)="", "", upload!K366)</f>
        <v/>
      </c>
      <c r="L366" s="178" t="str">
        <f>IF(TRIM(upload!$A366)="", "", upload!L366)</f>
        <v/>
      </c>
      <c r="M366" s="178" t="str">
        <f>IF(TRIM(upload!$A366)="", "", upload!M366)</f>
        <v/>
      </c>
      <c r="N366" s="178" t="str">
        <f>IF(TRIM(upload!$A366)="", "", upload!N366)</f>
        <v/>
      </c>
      <c r="O366" s="178" t="str">
        <f>IF(TRIM(upload!$A366)="", "", upload!O366)</f>
        <v/>
      </c>
      <c r="P366" s="178" t="str">
        <f>IF(TRIM(upload!$A366)="", "", upload!P366)</f>
        <v/>
      </c>
      <c r="Q366" s="178" t="str">
        <f>IF(TRIM(upload!$A366)="", "", upload!Q366)</f>
        <v/>
      </c>
      <c r="R366" s="178" t="str">
        <f>IF(TRIM(upload!$A366)="", "", upload!R366)</f>
        <v/>
      </c>
      <c r="S366" s="178" t="str">
        <f>IF(TRIM(upload!$A366)="", "", upload!S366)</f>
        <v/>
      </c>
      <c r="T366" s="178" t="str">
        <f>IF(TRIM(upload!$A366)="", "", upload!T366)</f>
        <v/>
      </c>
      <c r="U366" s="178" t="str">
        <f>IF(TRIM(upload!$A366)="", "", upload!U366)</f>
        <v/>
      </c>
      <c r="V366" s="178" t="str">
        <f>IF(TRIM(upload!$A366)="", "", upload!V366)</f>
        <v/>
      </c>
      <c r="W366" s="178" t="str">
        <f>IF(TRIM(upload!$A366)="", "", upload!W366)</f>
        <v/>
      </c>
      <c r="X366" s="178" t="str">
        <f>IF(TRIM(upload!$A366)="", "", upload!X366)</f>
        <v/>
      </c>
      <c r="Y366" s="178" t="str">
        <f>IF(TRIM(upload!$A366)="", "", upload!Y366)</f>
        <v/>
      </c>
      <c r="Z366" s="178" t="str">
        <f>IF(TRIM(upload!$A366)="", "", upload!Z366)</f>
        <v/>
      </c>
      <c r="AA366" s="178" t="str">
        <f>IF(TRIM(upload!$A366)="", "", upload!AA366)</f>
        <v/>
      </c>
      <c r="AB366" s="178" t="str">
        <f>IF(TRIM(upload!$A366)="", "", upload!AB366)</f>
        <v/>
      </c>
      <c r="AC366" s="178" t="str">
        <f>IF(TRIM(upload!$A366)="", "", upload!AC366)</f>
        <v/>
      </c>
      <c r="AD366" s="178" t="str">
        <f>IF(TRIM(upload!$A366)="", "", upload!AD366)</f>
        <v/>
      </c>
      <c r="AE366" s="178" t="str">
        <f>IF(TRIM(upload!$A366)="", "", upload!AE366)</f>
        <v/>
      </c>
      <c r="AF366" s="178" t="str">
        <f>IF(TRIM(upload!$A366)="", "", upload!AF366)</f>
        <v/>
      </c>
      <c r="AG366" s="178" t="str">
        <f>IF(TRIM(upload!$A366)="", "", upload!AG366)</f>
        <v/>
      </c>
      <c r="AH366" s="178" t="str">
        <f>IF(TRIM(upload!$A366)="", "", upload!AH366)</f>
        <v/>
      </c>
      <c r="AI366" s="178" t="str">
        <f>IF(TRIM(upload!$A366)="", "", upload!AI366)</f>
        <v/>
      </c>
      <c r="AJ366" s="178" t="str">
        <f>IF(TRIM(upload!$A366)="", "", upload!AJ366)</f>
        <v/>
      </c>
      <c r="AK366" s="178" t="str">
        <f>IF(TRIM(upload!$A366)="", "", upload!AK366)</f>
        <v/>
      </c>
      <c r="AL366" s="178" t="str">
        <f>IF(TRIM(upload!$A366)="", "", upload!AL366)</f>
        <v/>
      </c>
      <c r="AM366" s="178" t="str">
        <f>IF(TRIM(upload!$A366)="", "", upload!AM366)</f>
        <v/>
      </c>
      <c r="AN366" s="178" t="str">
        <f>IF(TRIM(upload!$A366)="", "", upload!AN366)</f>
        <v/>
      </c>
      <c r="AO366" s="178" t="str">
        <f>IF(TRIM(upload!$A366)="", "", upload!AO366)</f>
        <v/>
      </c>
      <c r="AP366" s="178" t="str">
        <f>IF(TRIM(upload!$A366)="", "", upload!AP366)</f>
        <v/>
      </c>
      <c r="AQ366" s="178" t="str">
        <f>IF(TRIM(upload!$A366)="", "", upload!AQ366)</f>
        <v/>
      </c>
      <c r="AR366" s="178" t="str">
        <f>IF(TRIM(upload!$A366)="", "", upload!AR366)</f>
        <v/>
      </c>
      <c r="AS366" s="178" t="str">
        <f>IF(TRIM(upload!$A366)="", "", upload!AS366)</f>
        <v/>
      </c>
      <c r="AT366" s="178" t="str">
        <f>IF(TRIM(upload!$A366)="", "", upload!AT366)</f>
        <v/>
      </c>
      <c r="AU366" s="178" t="str">
        <f>IF(TRIM(upload!$A366)="", "", upload!AU366)</f>
        <v/>
      </c>
      <c r="AV366" s="178" t="str">
        <f>IF(TRIM(upload!$A366)="", "", upload!AV366)</f>
        <v/>
      </c>
      <c r="AW366" s="178" t="str">
        <f>IF(TRIM(upload!$A366)="", "", upload!AW366)</f>
        <v/>
      </c>
      <c r="AX366" s="178" t="str">
        <f>IF(TRIM(upload!$A366)="", "", upload!AX366)</f>
        <v/>
      </c>
      <c r="AY366" s="178" t="str">
        <f>IF(TRIM(upload!$A366)="", "", upload!AY366)</f>
        <v/>
      </c>
      <c r="AZ366" s="178" t="str">
        <f>IF(TRIM(upload!$A366)="", "", upload!AZ366)</f>
        <v/>
      </c>
      <c r="BA366" s="178" t="str">
        <f>IF(TRIM(upload!$A366)="", "", upload!BA366)</f>
        <v/>
      </c>
      <c r="BB366" s="178" t="str">
        <f>IF(TRIM(upload!$A366)="", "", upload!BB366)</f>
        <v/>
      </c>
      <c r="BC366" s="178" t="str">
        <f>IF(TRIM(upload!$A366)="", "", upload!BC366)</f>
        <v/>
      </c>
      <c r="BD366" s="178" t="str">
        <f>IF(TRIM(upload!$A366)="", "", upload!BD366)</f>
        <v/>
      </c>
      <c r="BE366" s="178" t="str">
        <f>IF(TRIM(upload!$A366)="", "", upload!BE366)</f>
        <v/>
      </c>
      <c r="BF366" s="178" t="str">
        <f>IF(TRIM(upload!$A366)="", "", upload!BF366)</f>
        <v/>
      </c>
      <c r="BG366" s="178" t="str">
        <f>IF(TRIM(upload!$A366)="", "", upload!BG366)</f>
        <v/>
      </c>
      <c r="BH366" s="178" t="str">
        <f>IF(TRIM(upload!$A366)="", "", upload!BH366)</f>
        <v/>
      </c>
      <c r="BI366" s="178" t="str">
        <f>IF(TRIM(upload!$A366)="", "", upload!BI366)</f>
        <v/>
      </c>
      <c r="BJ366" s="178" t="str">
        <f>IF(TRIM(upload!$A366)="", "", upload!BJ366)</f>
        <v/>
      </c>
      <c r="BK366" s="178" t="str">
        <f>IF(TRIM(upload!$A366)="", "", upload!BK366)</f>
        <v/>
      </c>
      <c r="BL366" s="178" t="str">
        <f>IF(TRIM(upload!$A366)="", "", upload!BL366)</f>
        <v/>
      </c>
      <c r="BM366" s="178" t="str">
        <f>IF(TRIM(upload!$A366)="", "", upload!BM366)</f>
        <v/>
      </c>
      <c r="BN366" s="178" t="str">
        <f>IF(TRIM(upload!$A366)="", "", upload!BN366)</f>
        <v/>
      </c>
      <c r="BO366" s="178" t="str">
        <f>IF(TRIM(upload!$A366)="", "", upload!BO366)</f>
        <v/>
      </c>
      <c r="BP366" s="178" t="str">
        <f>IF(TRIM(upload!$A366)="", "", upload!BP366)</f>
        <v/>
      </c>
      <c r="BQ366" s="84"/>
      <c r="BR366" s="84">
        <f>IF(upload!$A366&lt;&gt;"", upload!BR366, "")</f>
        <v>0</v>
      </c>
    </row>
    <row r="367" spans="1:70">
      <c r="A367" s="188" t="str">
        <f>IF(upload!$A367&lt;&gt;"", upload!A367, "")</f>
        <v xml:space="preserve">      </v>
      </c>
      <c r="B367" s="178" t="str">
        <f>IF(TRIM(upload!$A367)="", "", upload!B367)</f>
        <v/>
      </c>
      <c r="C367" s="178" t="str">
        <f>IF(TRIM(upload!$A367)="", "", upload!C367)</f>
        <v/>
      </c>
      <c r="D367" s="178" t="str">
        <f>IF(TRIM(upload!$A367)="", "", upload!D367)</f>
        <v/>
      </c>
      <c r="E367" s="178" t="str">
        <f>IF(TRIM(upload!$A367)="", "", upload!E367)</f>
        <v/>
      </c>
      <c r="F367" s="178" t="str">
        <f>IF(TRIM(upload!$A367)="", "", upload!F367)</f>
        <v/>
      </c>
      <c r="G367" s="178" t="str">
        <f>IF(TRIM(upload!$A367)="", "", upload!G367)</f>
        <v/>
      </c>
      <c r="H367" s="178" t="str">
        <f>IF(TRIM(upload!$A367)="", "", upload!H367)</f>
        <v/>
      </c>
      <c r="I367" s="178" t="str">
        <f>IF(TRIM(upload!$A367)="", "", upload!I367)</f>
        <v/>
      </c>
      <c r="J367" s="178" t="str">
        <f>IF(TRIM(upload!$A367)="", "", upload!J367)</f>
        <v/>
      </c>
      <c r="K367" s="178" t="str">
        <f>IF(TRIM(upload!$A367)="", "", upload!K367)</f>
        <v/>
      </c>
      <c r="L367" s="178" t="str">
        <f>IF(TRIM(upload!$A367)="", "", upload!L367)</f>
        <v/>
      </c>
      <c r="M367" s="178" t="str">
        <f>IF(TRIM(upload!$A367)="", "", upload!M367)</f>
        <v/>
      </c>
      <c r="N367" s="178" t="str">
        <f>IF(TRIM(upload!$A367)="", "", upload!N367)</f>
        <v/>
      </c>
      <c r="O367" s="178" t="str">
        <f>IF(TRIM(upload!$A367)="", "", upload!O367)</f>
        <v/>
      </c>
      <c r="P367" s="178" t="str">
        <f>IF(TRIM(upload!$A367)="", "", upload!P367)</f>
        <v/>
      </c>
      <c r="Q367" s="178" t="str">
        <f>IF(TRIM(upload!$A367)="", "", upload!Q367)</f>
        <v/>
      </c>
      <c r="R367" s="178" t="str">
        <f>IF(TRIM(upload!$A367)="", "", upload!R367)</f>
        <v/>
      </c>
      <c r="S367" s="178" t="str">
        <f>IF(TRIM(upload!$A367)="", "", upload!S367)</f>
        <v/>
      </c>
      <c r="T367" s="178" t="str">
        <f>IF(TRIM(upload!$A367)="", "", upload!T367)</f>
        <v/>
      </c>
      <c r="U367" s="178" t="str">
        <f>IF(TRIM(upload!$A367)="", "", upload!U367)</f>
        <v/>
      </c>
      <c r="V367" s="178" t="str">
        <f>IF(TRIM(upload!$A367)="", "", upload!V367)</f>
        <v/>
      </c>
      <c r="W367" s="178" t="str">
        <f>IF(TRIM(upload!$A367)="", "", upload!W367)</f>
        <v/>
      </c>
      <c r="X367" s="178" t="str">
        <f>IF(TRIM(upload!$A367)="", "", upload!X367)</f>
        <v/>
      </c>
      <c r="Y367" s="178" t="str">
        <f>IF(TRIM(upload!$A367)="", "", upload!Y367)</f>
        <v/>
      </c>
      <c r="Z367" s="178" t="str">
        <f>IF(TRIM(upload!$A367)="", "", upload!Z367)</f>
        <v/>
      </c>
      <c r="AA367" s="178" t="str">
        <f>IF(TRIM(upload!$A367)="", "", upload!AA367)</f>
        <v/>
      </c>
      <c r="AB367" s="178" t="str">
        <f>IF(TRIM(upload!$A367)="", "", upload!AB367)</f>
        <v/>
      </c>
      <c r="AC367" s="178" t="str">
        <f>IF(TRIM(upload!$A367)="", "", upload!AC367)</f>
        <v/>
      </c>
      <c r="AD367" s="178" t="str">
        <f>IF(TRIM(upload!$A367)="", "", upload!AD367)</f>
        <v/>
      </c>
      <c r="AE367" s="178" t="str">
        <f>IF(TRIM(upload!$A367)="", "", upload!AE367)</f>
        <v/>
      </c>
      <c r="AF367" s="178" t="str">
        <f>IF(TRIM(upload!$A367)="", "", upload!AF367)</f>
        <v/>
      </c>
      <c r="AG367" s="178" t="str">
        <f>IF(TRIM(upload!$A367)="", "", upload!AG367)</f>
        <v/>
      </c>
      <c r="AH367" s="178" t="str">
        <f>IF(TRIM(upload!$A367)="", "", upload!AH367)</f>
        <v/>
      </c>
      <c r="AI367" s="178" t="str">
        <f>IF(TRIM(upload!$A367)="", "", upload!AI367)</f>
        <v/>
      </c>
      <c r="AJ367" s="178" t="str">
        <f>IF(TRIM(upload!$A367)="", "", upload!AJ367)</f>
        <v/>
      </c>
      <c r="AK367" s="178" t="str">
        <f>IF(TRIM(upload!$A367)="", "", upload!AK367)</f>
        <v/>
      </c>
      <c r="AL367" s="178" t="str">
        <f>IF(TRIM(upload!$A367)="", "", upload!AL367)</f>
        <v/>
      </c>
      <c r="AM367" s="178" t="str">
        <f>IF(TRIM(upload!$A367)="", "", upload!AM367)</f>
        <v/>
      </c>
      <c r="AN367" s="178" t="str">
        <f>IF(TRIM(upload!$A367)="", "", upload!AN367)</f>
        <v/>
      </c>
      <c r="AO367" s="178" t="str">
        <f>IF(TRIM(upload!$A367)="", "", upload!AO367)</f>
        <v/>
      </c>
      <c r="AP367" s="178" t="str">
        <f>IF(TRIM(upload!$A367)="", "", upload!AP367)</f>
        <v/>
      </c>
      <c r="AQ367" s="178" t="str">
        <f>IF(TRIM(upload!$A367)="", "", upload!AQ367)</f>
        <v/>
      </c>
      <c r="AR367" s="178" t="str">
        <f>IF(TRIM(upload!$A367)="", "", upload!AR367)</f>
        <v/>
      </c>
      <c r="AS367" s="178" t="str">
        <f>IF(TRIM(upload!$A367)="", "", upload!AS367)</f>
        <v/>
      </c>
      <c r="AT367" s="178" t="str">
        <f>IF(TRIM(upload!$A367)="", "", upload!AT367)</f>
        <v/>
      </c>
      <c r="AU367" s="178" t="str">
        <f>IF(TRIM(upload!$A367)="", "", upload!AU367)</f>
        <v/>
      </c>
      <c r="AV367" s="178" t="str">
        <f>IF(TRIM(upload!$A367)="", "", upload!AV367)</f>
        <v/>
      </c>
      <c r="AW367" s="178" t="str">
        <f>IF(TRIM(upload!$A367)="", "", upload!AW367)</f>
        <v/>
      </c>
      <c r="AX367" s="178" t="str">
        <f>IF(TRIM(upload!$A367)="", "", upload!AX367)</f>
        <v/>
      </c>
      <c r="AY367" s="178" t="str">
        <f>IF(TRIM(upload!$A367)="", "", upload!AY367)</f>
        <v/>
      </c>
      <c r="AZ367" s="178" t="str">
        <f>IF(TRIM(upload!$A367)="", "", upload!AZ367)</f>
        <v/>
      </c>
      <c r="BA367" s="178" t="str">
        <f>IF(TRIM(upload!$A367)="", "", upload!BA367)</f>
        <v/>
      </c>
      <c r="BB367" s="178" t="str">
        <f>IF(TRIM(upload!$A367)="", "", upload!BB367)</f>
        <v/>
      </c>
      <c r="BC367" s="178" t="str">
        <f>IF(TRIM(upload!$A367)="", "", upload!BC367)</f>
        <v/>
      </c>
      <c r="BD367" s="178" t="str">
        <f>IF(TRIM(upload!$A367)="", "", upload!BD367)</f>
        <v/>
      </c>
      <c r="BE367" s="178" t="str">
        <f>IF(TRIM(upload!$A367)="", "", upload!BE367)</f>
        <v/>
      </c>
      <c r="BF367" s="178" t="str">
        <f>IF(TRIM(upload!$A367)="", "", upload!BF367)</f>
        <v/>
      </c>
      <c r="BG367" s="178" t="str">
        <f>IF(TRIM(upload!$A367)="", "", upload!BG367)</f>
        <v/>
      </c>
      <c r="BH367" s="178" t="str">
        <f>IF(TRIM(upload!$A367)="", "", upload!BH367)</f>
        <v/>
      </c>
      <c r="BI367" s="178" t="str">
        <f>IF(TRIM(upload!$A367)="", "", upload!BI367)</f>
        <v/>
      </c>
      <c r="BJ367" s="178" t="str">
        <f>IF(TRIM(upload!$A367)="", "", upload!BJ367)</f>
        <v/>
      </c>
      <c r="BK367" s="178" t="str">
        <f>IF(TRIM(upload!$A367)="", "", upload!BK367)</f>
        <v/>
      </c>
      <c r="BL367" s="178" t="str">
        <f>IF(TRIM(upload!$A367)="", "", upload!BL367)</f>
        <v/>
      </c>
      <c r="BM367" s="178" t="str">
        <f>IF(TRIM(upload!$A367)="", "", upload!BM367)</f>
        <v/>
      </c>
      <c r="BN367" s="178" t="str">
        <f>IF(TRIM(upload!$A367)="", "", upload!BN367)</f>
        <v/>
      </c>
      <c r="BO367" s="178" t="str">
        <f>IF(TRIM(upload!$A367)="", "", upload!BO367)</f>
        <v/>
      </c>
      <c r="BP367" s="178" t="str">
        <f>IF(TRIM(upload!$A367)="", "", upload!BP367)</f>
        <v/>
      </c>
      <c r="BQ367" s="84"/>
      <c r="BR367" s="84">
        <f>IF(upload!$A367&lt;&gt;"", upload!BR367, "")</f>
        <v>0</v>
      </c>
    </row>
    <row r="368" spans="1:70">
      <c r="A368" s="188" t="str">
        <f>IF(upload!$A368&lt;&gt;"", upload!A368, "")</f>
        <v xml:space="preserve">      </v>
      </c>
      <c r="B368" s="178" t="str">
        <f>IF(TRIM(upload!$A368)="", "", upload!B368)</f>
        <v/>
      </c>
      <c r="C368" s="178" t="str">
        <f>IF(TRIM(upload!$A368)="", "", upload!C368)</f>
        <v/>
      </c>
      <c r="D368" s="178" t="str">
        <f>IF(TRIM(upload!$A368)="", "", upload!D368)</f>
        <v/>
      </c>
      <c r="E368" s="178" t="str">
        <f>IF(TRIM(upload!$A368)="", "", upload!E368)</f>
        <v/>
      </c>
      <c r="F368" s="178" t="str">
        <f>IF(TRIM(upload!$A368)="", "", upload!F368)</f>
        <v/>
      </c>
      <c r="G368" s="178" t="str">
        <f>IF(TRIM(upload!$A368)="", "", upload!G368)</f>
        <v/>
      </c>
      <c r="H368" s="178" t="str">
        <f>IF(TRIM(upload!$A368)="", "", upload!H368)</f>
        <v/>
      </c>
      <c r="I368" s="178" t="str">
        <f>IF(TRIM(upload!$A368)="", "", upload!I368)</f>
        <v/>
      </c>
      <c r="J368" s="178" t="str">
        <f>IF(TRIM(upload!$A368)="", "", upload!J368)</f>
        <v/>
      </c>
      <c r="K368" s="178" t="str">
        <f>IF(TRIM(upload!$A368)="", "", upload!K368)</f>
        <v/>
      </c>
      <c r="L368" s="178" t="str">
        <f>IF(TRIM(upload!$A368)="", "", upload!L368)</f>
        <v/>
      </c>
      <c r="M368" s="178" t="str">
        <f>IF(TRIM(upload!$A368)="", "", upload!M368)</f>
        <v/>
      </c>
      <c r="N368" s="178" t="str">
        <f>IF(TRIM(upload!$A368)="", "", upload!N368)</f>
        <v/>
      </c>
      <c r="O368" s="178" t="str">
        <f>IF(TRIM(upload!$A368)="", "", upload!O368)</f>
        <v/>
      </c>
      <c r="P368" s="178" t="str">
        <f>IF(TRIM(upload!$A368)="", "", upload!P368)</f>
        <v/>
      </c>
      <c r="Q368" s="178" t="str">
        <f>IF(TRIM(upload!$A368)="", "", upload!Q368)</f>
        <v/>
      </c>
      <c r="R368" s="178" t="str">
        <f>IF(TRIM(upload!$A368)="", "", upload!R368)</f>
        <v/>
      </c>
      <c r="S368" s="178" t="str">
        <f>IF(TRIM(upload!$A368)="", "", upload!S368)</f>
        <v/>
      </c>
      <c r="T368" s="178" t="str">
        <f>IF(TRIM(upload!$A368)="", "", upload!T368)</f>
        <v/>
      </c>
      <c r="U368" s="178" t="str">
        <f>IF(TRIM(upload!$A368)="", "", upload!U368)</f>
        <v/>
      </c>
      <c r="V368" s="178" t="str">
        <f>IF(TRIM(upload!$A368)="", "", upload!V368)</f>
        <v/>
      </c>
      <c r="W368" s="178" t="str">
        <f>IF(TRIM(upload!$A368)="", "", upload!W368)</f>
        <v/>
      </c>
      <c r="X368" s="178" t="str">
        <f>IF(TRIM(upload!$A368)="", "", upload!X368)</f>
        <v/>
      </c>
      <c r="Y368" s="178" t="str">
        <f>IF(TRIM(upload!$A368)="", "", upload!Y368)</f>
        <v/>
      </c>
      <c r="Z368" s="178" t="str">
        <f>IF(TRIM(upload!$A368)="", "", upload!Z368)</f>
        <v/>
      </c>
      <c r="AA368" s="178" t="str">
        <f>IF(TRIM(upload!$A368)="", "", upload!AA368)</f>
        <v/>
      </c>
      <c r="AB368" s="178" t="str">
        <f>IF(TRIM(upload!$A368)="", "", upload!AB368)</f>
        <v/>
      </c>
      <c r="AC368" s="178" t="str">
        <f>IF(TRIM(upload!$A368)="", "", upload!AC368)</f>
        <v/>
      </c>
      <c r="AD368" s="178" t="str">
        <f>IF(TRIM(upload!$A368)="", "", upload!AD368)</f>
        <v/>
      </c>
      <c r="AE368" s="178" t="str">
        <f>IF(TRIM(upload!$A368)="", "", upload!AE368)</f>
        <v/>
      </c>
      <c r="AF368" s="178" t="str">
        <f>IF(TRIM(upload!$A368)="", "", upload!AF368)</f>
        <v/>
      </c>
      <c r="AG368" s="178" t="str">
        <f>IF(TRIM(upload!$A368)="", "", upload!AG368)</f>
        <v/>
      </c>
      <c r="AH368" s="178" t="str">
        <f>IF(TRIM(upload!$A368)="", "", upload!AH368)</f>
        <v/>
      </c>
      <c r="AI368" s="178" t="str">
        <f>IF(TRIM(upload!$A368)="", "", upload!AI368)</f>
        <v/>
      </c>
      <c r="AJ368" s="178" t="str">
        <f>IF(TRIM(upload!$A368)="", "", upload!AJ368)</f>
        <v/>
      </c>
      <c r="AK368" s="178" t="str">
        <f>IF(TRIM(upload!$A368)="", "", upload!AK368)</f>
        <v/>
      </c>
      <c r="AL368" s="178" t="str">
        <f>IF(TRIM(upload!$A368)="", "", upload!AL368)</f>
        <v/>
      </c>
      <c r="AM368" s="178" t="str">
        <f>IF(TRIM(upload!$A368)="", "", upload!AM368)</f>
        <v/>
      </c>
      <c r="AN368" s="178" t="str">
        <f>IF(TRIM(upload!$A368)="", "", upload!AN368)</f>
        <v/>
      </c>
      <c r="AO368" s="178" t="str">
        <f>IF(TRIM(upload!$A368)="", "", upload!AO368)</f>
        <v/>
      </c>
      <c r="AP368" s="178" t="str">
        <f>IF(TRIM(upload!$A368)="", "", upload!AP368)</f>
        <v/>
      </c>
      <c r="AQ368" s="178" t="str">
        <f>IF(TRIM(upload!$A368)="", "", upload!AQ368)</f>
        <v/>
      </c>
      <c r="AR368" s="178" t="str">
        <f>IF(TRIM(upload!$A368)="", "", upload!AR368)</f>
        <v/>
      </c>
      <c r="AS368" s="178" t="str">
        <f>IF(TRIM(upload!$A368)="", "", upload!AS368)</f>
        <v/>
      </c>
      <c r="AT368" s="178" t="str">
        <f>IF(TRIM(upload!$A368)="", "", upload!AT368)</f>
        <v/>
      </c>
      <c r="AU368" s="178" t="str">
        <f>IF(TRIM(upload!$A368)="", "", upload!AU368)</f>
        <v/>
      </c>
      <c r="AV368" s="178" t="str">
        <f>IF(TRIM(upload!$A368)="", "", upload!AV368)</f>
        <v/>
      </c>
      <c r="AW368" s="178" t="str">
        <f>IF(TRIM(upload!$A368)="", "", upload!AW368)</f>
        <v/>
      </c>
      <c r="AX368" s="178" t="str">
        <f>IF(TRIM(upload!$A368)="", "", upload!AX368)</f>
        <v/>
      </c>
      <c r="AY368" s="178" t="str">
        <f>IF(TRIM(upload!$A368)="", "", upload!AY368)</f>
        <v/>
      </c>
      <c r="AZ368" s="178" t="str">
        <f>IF(TRIM(upload!$A368)="", "", upload!AZ368)</f>
        <v/>
      </c>
      <c r="BA368" s="178" t="str">
        <f>IF(TRIM(upload!$A368)="", "", upload!BA368)</f>
        <v/>
      </c>
      <c r="BB368" s="178" t="str">
        <f>IF(TRIM(upload!$A368)="", "", upload!BB368)</f>
        <v/>
      </c>
      <c r="BC368" s="178" t="str">
        <f>IF(TRIM(upload!$A368)="", "", upload!BC368)</f>
        <v/>
      </c>
      <c r="BD368" s="178" t="str">
        <f>IF(TRIM(upload!$A368)="", "", upload!BD368)</f>
        <v/>
      </c>
      <c r="BE368" s="178" t="str">
        <f>IF(TRIM(upload!$A368)="", "", upload!BE368)</f>
        <v/>
      </c>
      <c r="BF368" s="178" t="str">
        <f>IF(TRIM(upload!$A368)="", "", upload!BF368)</f>
        <v/>
      </c>
      <c r="BG368" s="178" t="str">
        <f>IF(TRIM(upload!$A368)="", "", upload!BG368)</f>
        <v/>
      </c>
      <c r="BH368" s="178" t="str">
        <f>IF(TRIM(upload!$A368)="", "", upload!BH368)</f>
        <v/>
      </c>
      <c r="BI368" s="178" t="str">
        <f>IF(TRIM(upload!$A368)="", "", upload!BI368)</f>
        <v/>
      </c>
      <c r="BJ368" s="178" t="str">
        <f>IF(TRIM(upload!$A368)="", "", upload!BJ368)</f>
        <v/>
      </c>
      <c r="BK368" s="178" t="str">
        <f>IF(TRIM(upload!$A368)="", "", upload!BK368)</f>
        <v/>
      </c>
      <c r="BL368" s="178" t="str">
        <f>IF(TRIM(upload!$A368)="", "", upload!BL368)</f>
        <v/>
      </c>
      <c r="BM368" s="178" t="str">
        <f>IF(TRIM(upload!$A368)="", "", upload!BM368)</f>
        <v/>
      </c>
      <c r="BN368" s="178" t="str">
        <f>IF(TRIM(upload!$A368)="", "", upload!BN368)</f>
        <v/>
      </c>
      <c r="BO368" s="178" t="str">
        <f>IF(TRIM(upload!$A368)="", "", upload!BO368)</f>
        <v/>
      </c>
      <c r="BP368" s="178" t="str">
        <f>IF(TRIM(upload!$A368)="", "", upload!BP368)</f>
        <v/>
      </c>
      <c r="BQ368" s="84"/>
      <c r="BR368" s="84">
        <f>IF(upload!$A368&lt;&gt;"", upload!BR368, "")</f>
        <v>0</v>
      </c>
    </row>
    <row r="369" spans="1:70">
      <c r="A369" s="188" t="str">
        <f>IF(upload!$A369&lt;&gt;"", upload!A369, "")</f>
        <v xml:space="preserve">      </v>
      </c>
      <c r="B369" s="178" t="str">
        <f>IF(TRIM(upload!$A369)="", "", upload!B369)</f>
        <v/>
      </c>
      <c r="C369" s="178" t="str">
        <f>IF(TRIM(upload!$A369)="", "", upload!C369)</f>
        <v/>
      </c>
      <c r="D369" s="178" t="str">
        <f>IF(TRIM(upload!$A369)="", "", upload!D369)</f>
        <v/>
      </c>
      <c r="E369" s="178" t="str">
        <f>IF(TRIM(upload!$A369)="", "", upload!E369)</f>
        <v/>
      </c>
      <c r="F369" s="178" t="str">
        <f>IF(TRIM(upload!$A369)="", "", upload!F369)</f>
        <v/>
      </c>
      <c r="G369" s="178" t="str">
        <f>IF(TRIM(upload!$A369)="", "", upload!G369)</f>
        <v/>
      </c>
      <c r="H369" s="178" t="str">
        <f>IF(TRIM(upload!$A369)="", "", upload!H369)</f>
        <v/>
      </c>
      <c r="I369" s="178" t="str">
        <f>IF(TRIM(upload!$A369)="", "", upload!I369)</f>
        <v/>
      </c>
      <c r="J369" s="178" t="str">
        <f>IF(TRIM(upload!$A369)="", "", upload!J369)</f>
        <v/>
      </c>
      <c r="K369" s="178" t="str">
        <f>IF(TRIM(upload!$A369)="", "", upload!K369)</f>
        <v/>
      </c>
      <c r="L369" s="178" t="str">
        <f>IF(TRIM(upload!$A369)="", "", upload!L369)</f>
        <v/>
      </c>
      <c r="M369" s="178" t="str">
        <f>IF(TRIM(upload!$A369)="", "", upload!M369)</f>
        <v/>
      </c>
      <c r="N369" s="178" t="str">
        <f>IF(TRIM(upload!$A369)="", "", upload!N369)</f>
        <v/>
      </c>
      <c r="O369" s="178" t="str">
        <f>IF(TRIM(upload!$A369)="", "", upload!O369)</f>
        <v/>
      </c>
      <c r="P369" s="178" t="str">
        <f>IF(TRIM(upload!$A369)="", "", upload!P369)</f>
        <v/>
      </c>
      <c r="Q369" s="178" t="str">
        <f>IF(TRIM(upload!$A369)="", "", upload!Q369)</f>
        <v/>
      </c>
      <c r="R369" s="178" t="str">
        <f>IF(TRIM(upload!$A369)="", "", upload!R369)</f>
        <v/>
      </c>
      <c r="S369" s="178" t="str">
        <f>IF(TRIM(upload!$A369)="", "", upload!S369)</f>
        <v/>
      </c>
      <c r="T369" s="178" t="str">
        <f>IF(TRIM(upload!$A369)="", "", upload!T369)</f>
        <v/>
      </c>
      <c r="U369" s="178" t="str">
        <f>IF(TRIM(upload!$A369)="", "", upload!U369)</f>
        <v/>
      </c>
      <c r="V369" s="178" t="str">
        <f>IF(TRIM(upload!$A369)="", "", upload!V369)</f>
        <v/>
      </c>
      <c r="W369" s="178" t="str">
        <f>IF(TRIM(upload!$A369)="", "", upload!W369)</f>
        <v/>
      </c>
      <c r="X369" s="178" t="str">
        <f>IF(TRIM(upload!$A369)="", "", upload!X369)</f>
        <v/>
      </c>
      <c r="Y369" s="178" t="str">
        <f>IF(TRIM(upload!$A369)="", "", upload!Y369)</f>
        <v/>
      </c>
      <c r="Z369" s="178" t="str">
        <f>IF(TRIM(upload!$A369)="", "", upload!Z369)</f>
        <v/>
      </c>
      <c r="AA369" s="178" t="str">
        <f>IF(TRIM(upload!$A369)="", "", upload!AA369)</f>
        <v/>
      </c>
      <c r="AB369" s="178" t="str">
        <f>IF(TRIM(upload!$A369)="", "", upload!AB369)</f>
        <v/>
      </c>
      <c r="AC369" s="178" t="str">
        <f>IF(TRIM(upload!$A369)="", "", upload!AC369)</f>
        <v/>
      </c>
      <c r="AD369" s="178" t="str">
        <f>IF(TRIM(upload!$A369)="", "", upload!AD369)</f>
        <v/>
      </c>
      <c r="AE369" s="178" t="str">
        <f>IF(TRIM(upload!$A369)="", "", upload!AE369)</f>
        <v/>
      </c>
      <c r="AF369" s="178" t="str">
        <f>IF(TRIM(upload!$A369)="", "", upload!AF369)</f>
        <v/>
      </c>
      <c r="AG369" s="178" t="str">
        <f>IF(TRIM(upload!$A369)="", "", upload!AG369)</f>
        <v/>
      </c>
      <c r="AH369" s="178" t="str">
        <f>IF(TRIM(upload!$A369)="", "", upload!AH369)</f>
        <v/>
      </c>
      <c r="AI369" s="178" t="str">
        <f>IF(TRIM(upload!$A369)="", "", upload!AI369)</f>
        <v/>
      </c>
      <c r="AJ369" s="178" t="str">
        <f>IF(TRIM(upload!$A369)="", "", upload!AJ369)</f>
        <v/>
      </c>
      <c r="AK369" s="178" t="str">
        <f>IF(TRIM(upload!$A369)="", "", upload!AK369)</f>
        <v/>
      </c>
      <c r="AL369" s="178" t="str">
        <f>IF(TRIM(upload!$A369)="", "", upload!AL369)</f>
        <v/>
      </c>
      <c r="AM369" s="178" t="str">
        <f>IF(TRIM(upload!$A369)="", "", upload!AM369)</f>
        <v/>
      </c>
      <c r="AN369" s="178" t="str">
        <f>IF(TRIM(upload!$A369)="", "", upload!AN369)</f>
        <v/>
      </c>
      <c r="AO369" s="178" t="str">
        <f>IF(TRIM(upload!$A369)="", "", upload!AO369)</f>
        <v/>
      </c>
      <c r="AP369" s="178" t="str">
        <f>IF(TRIM(upload!$A369)="", "", upload!AP369)</f>
        <v/>
      </c>
      <c r="AQ369" s="178" t="str">
        <f>IF(TRIM(upload!$A369)="", "", upload!AQ369)</f>
        <v/>
      </c>
      <c r="AR369" s="178" t="str">
        <f>IF(TRIM(upload!$A369)="", "", upload!AR369)</f>
        <v/>
      </c>
      <c r="AS369" s="178" t="str">
        <f>IF(TRIM(upload!$A369)="", "", upload!AS369)</f>
        <v/>
      </c>
      <c r="AT369" s="178" t="str">
        <f>IF(TRIM(upload!$A369)="", "", upload!AT369)</f>
        <v/>
      </c>
      <c r="AU369" s="178" t="str">
        <f>IF(TRIM(upload!$A369)="", "", upload!AU369)</f>
        <v/>
      </c>
      <c r="AV369" s="178" t="str">
        <f>IF(TRIM(upload!$A369)="", "", upload!AV369)</f>
        <v/>
      </c>
      <c r="AW369" s="178" t="str">
        <f>IF(TRIM(upload!$A369)="", "", upload!AW369)</f>
        <v/>
      </c>
      <c r="AX369" s="178" t="str">
        <f>IF(TRIM(upload!$A369)="", "", upload!AX369)</f>
        <v/>
      </c>
      <c r="AY369" s="178" t="str">
        <f>IF(TRIM(upload!$A369)="", "", upload!AY369)</f>
        <v/>
      </c>
      <c r="AZ369" s="178" t="str">
        <f>IF(TRIM(upload!$A369)="", "", upload!AZ369)</f>
        <v/>
      </c>
      <c r="BA369" s="178" t="str">
        <f>IF(TRIM(upload!$A369)="", "", upload!BA369)</f>
        <v/>
      </c>
      <c r="BB369" s="178" t="str">
        <f>IF(TRIM(upload!$A369)="", "", upload!BB369)</f>
        <v/>
      </c>
      <c r="BC369" s="178" t="str">
        <f>IF(TRIM(upload!$A369)="", "", upload!BC369)</f>
        <v/>
      </c>
      <c r="BD369" s="178" t="str">
        <f>IF(TRIM(upload!$A369)="", "", upload!BD369)</f>
        <v/>
      </c>
      <c r="BE369" s="178" t="str">
        <f>IF(TRIM(upload!$A369)="", "", upload!BE369)</f>
        <v/>
      </c>
      <c r="BF369" s="178" t="str">
        <f>IF(TRIM(upload!$A369)="", "", upload!BF369)</f>
        <v/>
      </c>
      <c r="BG369" s="178" t="str">
        <f>IF(TRIM(upload!$A369)="", "", upload!BG369)</f>
        <v/>
      </c>
      <c r="BH369" s="178" t="str">
        <f>IF(TRIM(upload!$A369)="", "", upload!BH369)</f>
        <v/>
      </c>
      <c r="BI369" s="178" t="str">
        <f>IF(TRIM(upload!$A369)="", "", upload!BI369)</f>
        <v/>
      </c>
      <c r="BJ369" s="178" t="str">
        <f>IF(TRIM(upload!$A369)="", "", upload!BJ369)</f>
        <v/>
      </c>
      <c r="BK369" s="178" t="str">
        <f>IF(TRIM(upload!$A369)="", "", upload!BK369)</f>
        <v/>
      </c>
      <c r="BL369" s="178" t="str">
        <f>IF(TRIM(upload!$A369)="", "", upload!BL369)</f>
        <v/>
      </c>
      <c r="BM369" s="178" t="str">
        <f>IF(TRIM(upload!$A369)="", "", upload!BM369)</f>
        <v/>
      </c>
      <c r="BN369" s="178" t="str">
        <f>IF(TRIM(upload!$A369)="", "", upload!BN369)</f>
        <v/>
      </c>
      <c r="BO369" s="178" t="str">
        <f>IF(TRIM(upload!$A369)="", "", upload!BO369)</f>
        <v/>
      </c>
      <c r="BP369" s="178" t="str">
        <f>IF(TRIM(upload!$A369)="", "", upload!BP369)</f>
        <v/>
      </c>
      <c r="BQ369" s="84"/>
      <c r="BR369" s="84">
        <f>IF(upload!$A369&lt;&gt;"", upload!BR369, "")</f>
        <v>0</v>
      </c>
    </row>
    <row r="370" spans="1:70">
      <c r="A370" s="188" t="str">
        <f>IF(upload!$A370&lt;&gt;"", upload!A370, "")</f>
        <v xml:space="preserve">      </v>
      </c>
      <c r="B370" s="178" t="str">
        <f>IF(TRIM(upload!$A370)="", "", upload!B370)</f>
        <v/>
      </c>
      <c r="C370" s="178" t="str">
        <f>IF(TRIM(upload!$A370)="", "", upload!C370)</f>
        <v/>
      </c>
      <c r="D370" s="178" t="str">
        <f>IF(TRIM(upload!$A370)="", "", upload!D370)</f>
        <v/>
      </c>
      <c r="E370" s="178" t="str">
        <f>IF(TRIM(upload!$A370)="", "", upload!E370)</f>
        <v/>
      </c>
      <c r="F370" s="178" t="str">
        <f>IF(TRIM(upload!$A370)="", "", upload!F370)</f>
        <v/>
      </c>
      <c r="G370" s="178" t="str">
        <f>IF(TRIM(upload!$A370)="", "", upload!G370)</f>
        <v/>
      </c>
      <c r="H370" s="178" t="str">
        <f>IF(TRIM(upload!$A370)="", "", upload!H370)</f>
        <v/>
      </c>
      <c r="I370" s="178" t="str">
        <f>IF(TRIM(upload!$A370)="", "", upload!I370)</f>
        <v/>
      </c>
      <c r="J370" s="178" t="str">
        <f>IF(TRIM(upload!$A370)="", "", upload!J370)</f>
        <v/>
      </c>
      <c r="K370" s="178" t="str">
        <f>IF(TRIM(upload!$A370)="", "", upload!K370)</f>
        <v/>
      </c>
      <c r="L370" s="178" t="str">
        <f>IF(TRIM(upload!$A370)="", "", upload!L370)</f>
        <v/>
      </c>
      <c r="M370" s="178" t="str">
        <f>IF(TRIM(upload!$A370)="", "", upload!M370)</f>
        <v/>
      </c>
      <c r="N370" s="178" t="str">
        <f>IF(TRIM(upload!$A370)="", "", upload!N370)</f>
        <v/>
      </c>
      <c r="O370" s="178" t="str">
        <f>IF(TRIM(upload!$A370)="", "", upload!O370)</f>
        <v/>
      </c>
      <c r="P370" s="178" t="str">
        <f>IF(TRIM(upload!$A370)="", "", upload!P370)</f>
        <v/>
      </c>
      <c r="Q370" s="178" t="str">
        <f>IF(TRIM(upload!$A370)="", "", upload!Q370)</f>
        <v/>
      </c>
      <c r="R370" s="178" t="str">
        <f>IF(TRIM(upload!$A370)="", "", upload!R370)</f>
        <v/>
      </c>
      <c r="S370" s="178" t="str">
        <f>IF(TRIM(upload!$A370)="", "", upload!S370)</f>
        <v/>
      </c>
      <c r="T370" s="178" t="str">
        <f>IF(TRIM(upload!$A370)="", "", upload!T370)</f>
        <v/>
      </c>
      <c r="U370" s="178" t="str">
        <f>IF(TRIM(upload!$A370)="", "", upload!U370)</f>
        <v/>
      </c>
      <c r="V370" s="178" t="str">
        <f>IF(TRIM(upload!$A370)="", "", upload!V370)</f>
        <v/>
      </c>
      <c r="W370" s="178" t="str">
        <f>IF(TRIM(upload!$A370)="", "", upload!W370)</f>
        <v/>
      </c>
      <c r="X370" s="178" t="str">
        <f>IF(TRIM(upload!$A370)="", "", upload!X370)</f>
        <v/>
      </c>
      <c r="Y370" s="178" t="str">
        <f>IF(TRIM(upload!$A370)="", "", upload!Y370)</f>
        <v/>
      </c>
      <c r="Z370" s="178" t="str">
        <f>IF(TRIM(upload!$A370)="", "", upload!Z370)</f>
        <v/>
      </c>
      <c r="AA370" s="178" t="str">
        <f>IF(TRIM(upload!$A370)="", "", upload!AA370)</f>
        <v/>
      </c>
      <c r="AB370" s="178" t="str">
        <f>IF(TRIM(upload!$A370)="", "", upload!AB370)</f>
        <v/>
      </c>
      <c r="AC370" s="178" t="str">
        <f>IF(TRIM(upload!$A370)="", "", upload!AC370)</f>
        <v/>
      </c>
      <c r="AD370" s="178" t="str">
        <f>IF(TRIM(upload!$A370)="", "", upload!AD370)</f>
        <v/>
      </c>
      <c r="AE370" s="178" t="str">
        <f>IF(TRIM(upload!$A370)="", "", upload!AE370)</f>
        <v/>
      </c>
      <c r="AF370" s="178" t="str">
        <f>IF(TRIM(upload!$A370)="", "", upload!AF370)</f>
        <v/>
      </c>
      <c r="AG370" s="178" t="str">
        <f>IF(TRIM(upload!$A370)="", "", upload!AG370)</f>
        <v/>
      </c>
      <c r="AH370" s="178" t="str">
        <f>IF(TRIM(upload!$A370)="", "", upload!AH370)</f>
        <v/>
      </c>
      <c r="AI370" s="178" t="str">
        <f>IF(TRIM(upload!$A370)="", "", upload!AI370)</f>
        <v/>
      </c>
      <c r="AJ370" s="178" t="str">
        <f>IF(TRIM(upload!$A370)="", "", upload!AJ370)</f>
        <v/>
      </c>
      <c r="AK370" s="178" t="str">
        <f>IF(TRIM(upload!$A370)="", "", upload!AK370)</f>
        <v/>
      </c>
      <c r="AL370" s="178" t="str">
        <f>IF(TRIM(upload!$A370)="", "", upload!AL370)</f>
        <v/>
      </c>
      <c r="AM370" s="178" t="str">
        <f>IF(TRIM(upload!$A370)="", "", upload!AM370)</f>
        <v/>
      </c>
      <c r="AN370" s="178" t="str">
        <f>IF(TRIM(upload!$A370)="", "", upload!AN370)</f>
        <v/>
      </c>
      <c r="AO370" s="178" t="str">
        <f>IF(TRIM(upload!$A370)="", "", upload!AO370)</f>
        <v/>
      </c>
      <c r="AP370" s="178" t="str">
        <f>IF(TRIM(upload!$A370)="", "", upload!AP370)</f>
        <v/>
      </c>
      <c r="AQ370" s="178" t="str">
        <f>IF(TRIM(upload!$A370)="", "", upload!AQ370)</f>
        <v/>
      </c>
      <c r="AR370" s="178" t="str">
        <f>IF(TRIM(upload!$A370)="", "", upload!AR370)</f>
        <v/>
      </c>
      <c r="AS370" s="178" t="str">
        <f>IF(TRIM(upload!$A370)="", "", upload!AS370)</f>
        <v/>
      </c>
      <c r="AT370" s="178" t="str">
        <f>IF(TRIM(upload!$A370)="", "", upload!AT370)</f>
        <v/>
      </c>
      <c r="AU370" s="178" t="str">
        <f>IF(TRIM(upload!$A370)="", "", upload!AU370)</f>
        <v/>
      </c>
      <c r="AV370" s="178" t="str">
        <f>IF(TRIM(upload!$A370)="", "", upload!AV370)</f>
        <v/>
      </c>
      <c r="AW370" s="178" t="str">
        <f>IF(TRIM(upload!$A370)="", "", upload!AW370)</f>
        <v/>
      </c>
      <c r="AX370" s="178" t="str">
        <f>IF(TRIM(upload!$A370)="", "", upload!AX370)</f>
        <v/>
      </c>
      <c r="AY370" s="178" t="str">
        <f>IF(TRIM(upload!$A370)="", "", upload!AY370)</f>
        <v/>
      </c>
      <c r="AZ370" s="178" t="str">
        <f>IF(TRIM(upload!$A370)="", "", upload!AZ370)</f>
        <v/>
      </c>
      <c r="BA370" s="178" t="str">
        <f>IF(TRIM(upload!$A370)="", "", upload!BA370)</f>
        <v/>
      </c>
      <c r="BB370" s="178" t="str">
        <f>IF(TRIM(upload!$A370)="", "", upload!BB370)</f>
        <v/>
      </c>
      <c r="BC370" s="178" t="str">
        <f>IF(TRIM(upload!$A370)="", "", upload!BC370)</f>
        <v/>
      </c>
      <c r="BD370" s="178" t="str">
        <f>IF(TRIM(upload!$A370)="", "", upload!BD370)</f>
        <v/>
      </c>
      <c r="BE370" s="178" t="str">
        <f>IF(TRIM(upload!$A370)="", "", upload!BE370)</f>
        <v/>
      </c>
      <c r="BF370" s="178" t="str">
        <f>IF(TRIM(upload!$A370)="", "", upload!BF370)</f>
        <v/>
      </c>
      <c r="BG370" s="178" t="str">
        <f>IF(TRIM(upload!$A370)="", "", upload!BG370)</f>
        <v/>
      </c>
      <c r="BH370" s="178" t="str">
        <f>IF(TRIM(upload!$A370)="", "", upload!BH370)</f>
        <v/>
      </c>
      <c r="BI370" s="178" t="str">
        <f>IF(TRIM(upload!$A370)="", "", upload!BI370)</f>
        <v/>
      </c>
      <c r="BJ370" s="178" t="str">
        <f>IF(TRIM(upload!$A370)="", "", upload!BJ370)</f>
        <v/>
      </c>
      <c r="BK370" s="178" t="str">
        <f>IF(TRIM(upload!$A370)="", "", upload!BK370)</f>
        <v/>
      </c>
      <c r="BL370" s="178" t="str">
        <f>IF(TRIM(upload!$A370)="", "", upload!BL370)</f>
        <v/>
      </c>
      <c r="BM370" s="178" t="str">
        <f>IF(TRIM(upload!$A370)="", "", upload!BM370)</f>
        <v/>
      </c>
      <c r="BN370" s="178" t="str">
        <f>IF(TRIM(upload!$A370)="", "", upload!BN370)</f>
        <v/>
      </c>
      <c r="BO370" s="178" t="str">
        <f>IF(TRIM(upload!$A370)="", "", upload!BO370)</f>
        <v/>
      </c>
      <c r="BP370" s="178" t="str">
        <f>IF(TRIM(upload!$A370)="", "", upload!BP370)</f>
        <v/>
      </c>
      <c r="BQ370" s="84"/>
      <c r="BR370" s="84">
        <f>IF(upload!$A370&lt;&gt;"", upload!BR370, "")</f>
        <v>0</v>
      </c>
    </row>
    <row r="371" spans="1:70">
      <c r="A371" s="188" t="str">
        <f>IF(upload!$A371&lt;&gt;"", upload!A371, "")</f>
        <v xml:space="preserve">      </v>
      </c>
      <c r="B371" s="178" t="str">
        <f>IF(TRIM(upload!$A371)="", "", upload!B371)</f>
        <v/>
      </c>
      <c r="C371" s="178" t="str">
        <f>IF(TRIM(upload!$A371)="", "", upload!C371)</f>
        <v/>
      </c>
      <c r="D371" s="178" t="str">
        <f>IF(TRIM(upload!$A371)="", "", upload!D371)</f>
        <v/>
      </c>
      <c r="E371" s="178" t="str">
        <f>IF(TRIM(upload!$A371)="", "", upload!E371)</f>
        <v/>
      </c>
      <c r="F371" s="178" t="str">
        <f>IF(TRIM(upload!$A371)="", "", upload!F371)</f>
        <v/>
      </c>
      <c r="G371" s="178" t="str">
        <f>IF(TRIM(upload!$A371)="", "", upload!G371)</f>
        <v/>
      </c>
      <c r="H371" s="178" t="str">
        <f>IF(TRIM(upload!$A371)="", "", upload!H371)</f>
        <v/>
      </c>
      <c r="I371" s="178" t="str">
        <f>IF(TRIM(upload!$A371)="", "", upload!I371)</f>
        <v/>
      </c>
      <c r="J371" s="178" t="str">
        <f>IF(TRIM(upload!$A371)="", "", upload!J371)</f>
        <v/>
      </c>
      <c r="K371" s="178" t="str">
        <f>IF(TRIM(upload!$A371)="", "", upload!K371)</f>
        <v/>
      </c>
      <c r="L371" s="178" t="str">
        <f>IF(TRIM(upload!$A371)="", "", upload!L371)</f>
        <v/>
      </c>
      <c r="M371" s="178" t="str">
        <f>IF(TRIM(upload!$A371)="", "", upload!M371)</f>
        <v/>
      </c>
      <c r="N371" s="178" t="str">
        <f>IF(TRIM(upload!$A371)="", "", upload!N371)</f>
        <v/>
      </c>
      <c r="O371" s="178" t="str">
        <f>IF(TRIM(upload!$A371)="", "", upload!O371)</f>
        <v/>
      </c>
      <c r="P371" s="178" t="str">
        <f>IF(TRIM(upload!$A371)="", "", upload!P371)</f>
        <v/>
      </c>
      <c r="Q371" s="178" t="str">
        <f>IF(TRIM(upload!$A371)="", "", upload!Q371)</f>
        <v/>
      </c>
      <c r="R371" s="178" t="str">
        <f>IF(TRIM(upload!$A371)="", "", upload!R371)</f>
        <v/>
      </c>
      <c r="S371" s="178" t="str">
        <f>IF(TRIM(upload!$A371)="", "", upload!S371)</f>
        <v/>
      </c>
      <c r="T371" s="178" t="str">
        <f>IF(TRIM(upload!$A371)="", "", upload!T371)</f>
        <v/>
      </c>
      <c r="U371" s="178" t="str">
        <f>IF(TRIM(upload!$A371)="", "", upload!U371)</f>
        <v/>
      </c>
      <c r="V371" s="178" t="str">
        <f>IF(TRIM(upload!$A371)="", "", upload!V371)</f>
        <v/>
      </c>
      <c r="W371" s="178" t="str">
        <f>IF(TRIM(upload!$A371)="", "", upload!W371)</f>
        <v/>
      </c>
      <c r="X371" s="178" t="str">
        <f>IF(TRIM(upload!$A371)="", "", upload!X371)</f>
        <v/>
      </c>
      <c r="Y371" s="178" t="str">
        <f>IF(TRIM(upload!$A371)="", "", upload!Y371)</f>
        <v/>
      </c>
      <c r="Z371" s="178" t="str">
        <f>IF(TRIM(upload!$A371)="", "", upload!Z371)</f>
        <v/>
      </c>
      <c r="AA371" s="178" t="str">
        <f>IF(TRIM(upload!$A371)="", "", upload!AA371)</f>
        <v/>
      </c>
      <c r="AB371" s="178" t="str">
        <f>IF(TRIM(upload!$A371)="", "", upload!AB371)</f>
        <v/>
      </c>
      <c r="AC371" s="178" t="str">
        <f>IF(TRIM(upload!$A371)="", "", upload!AC371)</f>
        <v/>
      </c>
      <c r="AD371" s="178" t="str">
        <f>IF(TRIM(upload!$A371)="", "", upload!AD371)</f>
        <v/>
      </c>
      <c r="AE371" s="178" t="str">
        <f>IF(TRIM(upload!$A371)="", "", upload!AE371)</f>
        <v/>
      </c>
      <c r="AF371" s="178" t="str">
        <f>IF(TRIM(upload!$A371)="", "", upload!AF371)</f>
        <v/>
      </c>
      <c r="AG371" s="178" t="str">
        <f>IF(TRIM(upload!$A371)="", "", upload!AG371)</f>
        <v/>
      </c>
      <c r="AH371" s="178" t="str">
        <f>IF(TRIM(upload!$A371)="", "", upload!AH371)</f>
        <v/>
      </c>
      <c r="AI371" s="178" t="str">
        <f>IF(TRIM(upload!$A371)="", "", upload!AI371)</f>
        <v/>
      </c>
      <c r="AJ371" s="178" t="str">
        <f>IF(TRIM(upload!$A371)="", "", upload!AJ371)</f>
        <v/>
      </c>
      <c r="AK371" s="178" t="str">
        <f>IF(TRIM(upload!$A371)="", "", upload!AK371)</f>
        <v/>
      </c>
      <c r="AL371" s="178" t="str">
        <f>IF(TRIM(upload!$A371)="", "", upload!AL371)</f>
        <v/>
      </c>
      <c r="AM371" s="178" t="str">
        <f>IF(TRIM(upload!$A371)="", "", upload!AM371)</f>
        <v/>
      </c>
      <c r="AN371" s="178" t="str">
        <f>IF(TRIM(upload!$A371)="", "", upload!AN371)</f>
        <v/>
      </c>
      <c r="AO371" s="178" t="str">
        <f>IF(TRIM(upload!$A371)="", "", upload!AO371)</f>
        <v/>
      </c>
      <c r="AP371" s="178" t="str">
        <f>IF(TRIM(upload!$A371)="", "", upload!AP371)</f>
        <v/>
      </c>
      <c r="AQ371" s="178" t="str">
        <f>IF(TRIM(upload!$A371)="", "", upload!AQ371)</f>
        <v/>
      </c>
      <c r="AR371" s="178" t="str">
        <f>IF(TRIM(upload!$A371)="", "", upload!AR371)</f>
        <v/>
      </c>
      <c r="AS371" s="178" t="str">
        <f>IF(TRIM(upload!$A371)="", "", upload!AS371)</f>
        <v/>
      </c>
      <c r="AT371" s="178" t="str">
        <f>IF(TRIM(upload!$A371)="", "", upload!AT371)</f>
        <v/>
      </c>
      <c r="AU371" s="178" t="str">
        <f>IF(TRIM(upload!$A371)="", "", upload!AU371)</f>
        <v/>
      </c>
      <c r="AV371" s="178" t="str">
        <f>IF(TRIM(upload!$A371)="", "", upload!AV371)</f>
        <v/>
      </c>
      <c r="AW371" s="178" t="str">
        <f>IF(TRIM(upload!$A371)="", "", upload!AW371)</f>
        <v/>
      </c>
      <c r="AX371" s="178" t="str">
        <f>IF(TRIM(upload!$A371)="", "", upload!AX371)</f>
        <v/>
      </c>
      <c r="AY371" s="178" t="str">
        <f>IF(TRIM(upload!$A371)="", "", upload!AY371)</f>
        <v/>
      </c>
      <c r="AZ371" s="178" t="str">
        <f>IF(TRIM(upload!$A371)="", "", upload!AZ371)</f>
        <v/>
      </c>
      <c r="BA371" s="178" t="str">
        <f>IF(TRIM(upload!$A371)="", "", upload!BA371)</f>
        <v/>
      </c>
      <c r="BB371" s="178" t="str">
        <f>IF(TRIM(upload!$A371)="", "", upload!BB371)</f>
        <v/>
      </c>
      <c r="BC371" s="178" t="str">
        <f>IF(TRIM(upload!$A371)="", "", upload!BC371)</f>
        <v/>
      </c>
      <c r="BD371" s="178" t="str">
        <f>IF(TRIM(upload!$A371)="", "", upload!BD371)</f>
        <v/>
      </c>
      <c r="BE371" s="178" t="str">
        <f>IF(TRIM(upload!$A371)="", "", upload!BE371)</f>
        <v/>
      </c>
      <c r="BF371" s="178" t="str">
        <f>IF(TRIM(upload!$A371)="", "", upload!BF371)</f>
        <v/>
      </c>
      <c r="BG371" s="178" t="str">
        <f>IF(TRIM(upload!$A371)="", "", upload!BG371)</f>
        <v/>
      </c>
      <c r="BH371" s="178" t="str">
        <f>IF(TRIM(upload!$A371)="", "", upload!BH371)</f>
        <v/>
      </c>
      <c r="BI371" s="178" t="str">
        <f>IF(TRIM(upload!$A371)="", "", upload!BI371)</f>
        <v/>
      </c>
      <c r="BJ371" s="178" t="str">
        <f>IF(TRIM(upload!$A371)="", "", upload!BJ371)</f>
        <v/>
      </c>
      <c r="BK371" s="178" t="str">
        <f>IF(TRIM(upload!$A371)="", "", upload!BK371)</f>
        <v/>
      </c>
      <c r="BL371" s="178" t="str">
        <f>IF(TRIM(upload!$A371)="", "", upload!BL371)</f>
        <v/>
      </c>
      <c r="BM371" s="178" t="str">
        <f>IF(TRIM(upload!$A371)="", "", upload!BM371)</f>
        <v/>
      </c>
      <c r="BN371" s="178" t="str">
        <f>IF(TRIM(upload!$A371)="", "", upload!BN371)</f>
        <v/>
      </c>
      <c r="BO371" s="178" t="str">
        <f>IF(TRIM(upload!$A371)="", "", upload!BO371)</f>
        <v/>
      </c>
      <c r="BP371" s="178" t="str">
        <f>IF(TRIM(upload!$A371)="", "", upload!BP371)</f>
        <v/>
      </c>
      <c r="BQ371" s="84"/>
      <c r="BR371" s="84">
        <f>IF(upload!$A371&lt;&gt;"", upload!BR371, "")</f>
        <v>0</v>
      </c>
    </row>
    <row r="372" spans="1:70">
      <c r="A372" s="188" t="str">
        <f>IF(upload!$A372&lt;&gt;"", upload!A372, "")</f>
        <v xml:space="preserve">      </v>
      </c>
      <c r="B372" s="178" t="str">
        <f>IF(TRIM(upload!$A372)="", "", upload!B372)</f>
        <v/>
      </c>
      <c r="C372" s="178" t="str">
        <f>IF(TRIM(upload!$A372)="", "", upload!C372)</f>
        <v/>
      </c>
      <c r="D372" s="178" t="str">
        <f>IF(TRIM(upload!$A372)="", "", upload!D372)</f>
        <v/>
      </c>
      <c r="E372" s="178" t="str">
        <f>IF(TRIM(upload!$A372)="", "", upload!E372)</f>
        <v/>
      </c>
      <c r="F372" s="178" t="str">
        <f>IF(TRIM(upload!$A372)="", "", upload!F372)</f>
        <v/>
      </c>
      <c r="G372" s="178" t="str">
        <f>IF(TRIM(upload!$A372)="", "", upload!G372)</f>
        <v/>
      </c>
      <c r="H372" s="178" t="str">
        <f>IF(TRIM(upload!$A372)="", "", upload!H372)</f>
        <v/>
      </c>
      <c r="I372" s="178" t="str">
        <f>IF(TRIM(upload!$A372)="", "", upload!I372)</f>
        <v/>
      </c>
      <c r="J372" s="178" t="str">
        <f>IF(TRIM(upload!$A372)="", "", upload!J372)</f>
        <v/>
      </c>
      <c r="K372" s="178" t="str">
        <f>IF(TRIM(upload!$A372)="", "", upload!K372)</f>
        <v/>
      </c>
      <c r="L372" s="178" t="str">
        <f>IF(TRIM(upload!$A372)="", "", upload!L372)</f>
        <v/>
      </c>
      <c r="M372" s="178" t="str">
        <f>IF(TRIM(upload!$A372)="", "", upload!M372)</f>
        <v/>
      </c>
      <c r="N372" s="178" t="str">
        <f>IF(TRIM(upload!$A372)="", "", upload!N372)</f>
        <v/>
      </c>
      <c r="O372" s="178" t="str">
        <f>IF(TRIM(upload!$A372)="", "", upload!O372)</f>
        <v/>
      </c>
      <c r="P372" s="178" t="str">
        <f>IF(TRIM(upload!$A372)="", "", upload!P372)</f>
        <v/>
      </c>
      <c r="Q372" s="178" t="str">
        <f>IF(TRIM(upload!$A372)="", "", upload!Q372)</f>
        <v/>
      </c>
      <c r="R372" s="178" t="str">
        <f>IF(TRIM(upload!$A372)="", "", upload!R372)</f>
        <v/>
      </c>
      <c r="S372" s="178" t="str">
        <f>IF(TRIM(upload!$A372)="", "", upload!S372)</f>
        <v/>
      </c>
      <c r="T372" s="178" t="str">
        <f>IF(TRIM(upload!$A372)="", "", upload!T372)</f>
        <v/>
      </c>
      <c r="U372" s="178" t="str">
        <f>IF(TRIM(upload!$A372)="", "", upload!U372)</f>
        <v/>
      </c>
      <c r="V372" s="178" t="str">
        <f>IF(TRIM(upload!$A372)="", "", upload!V372)</f>
        <v/>
      </c>
      <c r="W372" s="178" t="str">
        <f>IF(TRIM(upload!$A372)="", "", upload!W372)</f>
        <v/>
      </c>
      <c r="X372" s="178" t="str">
        <f>IF(TRIM(upload!$A372)="", "", upload!X372)</f>
        <v/>
      </c>
      <c r="Y372" s="178" t="str">
        <f>IF(TRIM(upload!$A372)="", "", upload!Y372)</f>
        <v/>
      </c>
      <c r="Z372" s="178" t="str">
        <f>IF(TRIM(upload!$A372)="", "", upload!Z372)</f>
        <v/>
      </c>
      <c r="AA372" s="178" t="str">
        <f>IF(TRIM(upload!$A372)="", "", upload!AA372)</f>
        <v/>
      </c>
      <c r="AB372" s="178" t="str">
        <f>IF(TRIM(upload!$A372)="", "", upload!AB372)</f>
        <v/>
      </c>
      <c r="AC372" s="178" t="str">
        <f>IF(TRIM(upload!$A372)="", "", upload!AC372)</f>
        <v/>
      </c>
      <c r="AD372" s="178" t="str">
        <f>IF(TRIM(upload!$A372)="", "", upload!AD372)</f>
        <v/>
      </c>
      <c r="AE372" s="178" t="str">
        <f>IF(TRIM(upload!$A372)="", "", upload!AE372)</f>
        <v/>
      </c>
      <c r="AF372" s="178" t="str">
        <f>IF(TRIM(upload!$A372)="", "", upload!AF372)</f>
        <v/>
      </c>
      <c r="AG372" s="178" t="str">
        <f>IF(TRIM(upload!$A372)="", "", upload!AG372)</f>
        <v/>
      </c>
      <c r="AH372" s="178" t="str">
        <f>IF(TRIM(upload!$A372)="", "", upload!AH372)</f>
        <v/>
      </c>
      <c r="AI372" s="178" t="str">
        <f>IF(TRIM(upload!$A372)="", "", upload!AI372)</f>
        <v/>
      </c>
      <c r="AJ372" s="178" t="str">
        <f>IF(TRIM(upload!$A372)="", "", upload!AJ372)</f>
        <v/>
      </c>
      <c r="AK372" s="178" t="str">
        <f>IF(TRIM(upload!$A372)="", "", upload!AK372)</f>
        <v/>
      </c>
      <c r="AL372" s="178" t="str">
        <f>IF(TRIM(upload!$A372)="", "", upload!AL372)</f>
        <v/>
      </c>
      <c r="AM372" s="178" t="str">
        <f>IF(TRIM(upload!$A372)="", "", upload!AM372)</f>
        <v/>
      </c>
      <c r="AN372" s="178" t="str">
        <f>IF(TRIM(upload!$A372)="", "", upload!AN372)</f>
        <v/>
      </c>
      <c r="AO372" s="178" t="str">
        <f>IF(TRIM(upload!$A372)="", "", upload!AO372)</f>
        <v/>
      </c>
      <c r="AP372" s="178" t="str">
        <f>IF(TRIM(upload!$A372)="", "", upload!AP372)</f>
        <v/>
      </c>
      <c r="AQ372" s="178" t="str">
        <f>IF(TRIM(upload!$A372)="", "", upload!AQ372)</f>
        <v/>
      </c>
      <c r="AR372" s="178" t="str">
        <f>IF(TRIM(upload!$A372)="", "", upload!AR372)</f>
        <v/>
      </c>
      <c r="AS372" s="178" t="str">
        <f>IF(TRIM(upload!$A372)="", "", upload!AS372)</f>
        <v/>
      </c>
      <c r="AT372" s="178" t="str">
        <f>IF(TRIM(upload!$A372)="", "", upload!AT372)</f>
        <v/>
      </c>
      <c r="AU372" s="178" t="str">
        <f>IF(TRIM(upload!$A372)="", "", upload!AU372)</f>
        <v/>
      </c>
      <c r="AV372" s="178" t="str">
        <f>IF(TRIM(upload!$A372)="", "", upload!AV372)</f>
        <v/>
      </c>
      <c r="AW372" s="178" t="str">
        <f>IF(TRIM(upload!$A372)="", "", upload!AW372)</f>
        <v/>
      </c>
      <c r="AX372" s="178" t="str">
        <f>IF(TRIM(upload!$A372)="", "", upload!AX372)</f>
        <v/>
      </c>
      <c r="AY372" s="178" t="str">
        <f>IF(TRIM(upload!$A372)="", "", upload!AY372)</f>
        <v/>
      </c>
      <c r="AZ372" s="178" t="str">
        <f>IF(TRIM(upload!$A372)="", "", upload!AZ372)</f>
        <v/>
      </c>
      <c r="BA372" s="178" t="str">
        <f>IF(TRIM(upload!$A372)="", "", upload!BA372)</f>
        <v/>
      </c>
      <c r="BB372" s="178" t="str">
        <f>IF(TRIM(upload!$A372)="", "", upload!BB372)</f>
        <v/>
      </c>
      <c r="BC372" s="178" t="str">
        <f>IF(TRIM(upload!$A372)="", "", upload!BC372)</f>
        <v/>
      </c>
      <c r="BD372" s="178" t="str">
        <f>IF(TRIM(upload!$A372)="", "", upload!BD372)</f>
        <v/>
      </c>
      <c r="BE372" s="178" t="str">
        <f>IF(TRIM(upload!$A372)="", "", upload!BE372)</f>
        <v/>
      </c>
      <c r="BF372" s="178" t="str">
        <f>IF(TRIM(upload!$A372)="", "", upload!BF372)</f>
        <v/>
      </c>
      <c r="BG372" s="178" t="str">
        <f>IF(TRIM(upload!$A372)="", "", upload!BG372)</f>
        <v/>
      </c>
      <c r="BH372" s="178" t="str">
        <f>IF(TRIM(upload!$A372)="", "", upload!BH372)</f>
        <v/>
      </c>
      <c r="BI372" s="178" t="str">
        <f>IF(TRIM(upload!$A372)="", "", upload!BI372)</f>
        <v/>
      </c>
      <c r="BJ372" s="178" t="str">
        <f>IF(TRIM(upload!$A372)="", "", upload!BJ372)</f>
        <v/>
      </c>
      <c r="BK372" s="178" t="str">
        <f>IF(TRIM(upload!$A372)="", "", upload!BK372)</f>
        <v/>
      </c>
      <c r="BL372" s="178" t="str">
        <f>IF(TRIM(upload!$A372)="", "", upload!BL372)</f>
        <v/>
      </c>
      <c r="BM372" s="178" t="str">
        <f>IF(TRIM(upload!$A372)="", "", upload!BM372)</f>
        <v/>
      </c>
      <c r="BN372" s="178" t="str">
        <f>IF(TRIM(upload!$A372)="", "", upload!BN372)</f>
        <v/>
      </c>
      <c r="BO372" s="178" t="str">
        <f>IF(TRIM(upload!$A372)="", "", upload!BO372)</f>
        <v/>
      </c>
      <c r="BP372" s="178" t="str">
        <f>IF(TRIM(upload!$A372)="", "", upload!BP372)</f>
        <v/>
      </c>
      <c r="BQ372" s="84"/>
      <c r="BR372" s="84">
        <f>IF(upload!$A372&lt;&gt;"", upload!BR372, "")</f>
        <v>0</v>
      </c>
    </row>
    <row r="373" spans="1:70">
      <c r="A373" s="188" t="str">
        <f>IF(upload!$A373&lt;&gt;"", upload!A373, "")</f>
        <v xml:space="preserve">      </v>
      </c>
      <c r="B373" s="178" t="str">
        <f>IF(TRIM(upload!$A373)="", "", upload!B373)</f>
        <v/>
      </c>
      <c r="C373" s="178" t="str">
        <f>IF(TRIM(upload!$A373)="", "", upload!C373)</f>
        <v/>
      </c>
      <c r="D373" s="178" t="str">
        <f>IF(TRIM(upload!$A373)="", "", upload!D373)</f>
        <v/>
      </c>
      <c r="E373" s="178" t="str">
        <f>IF(TRIM(upload!$A373)="", "", upload!E373)</f>
        <v/>
      </c>
      <c r="F373" s="178" t="str">
        <f>IF(TRIM(upload!$A373)="", "", upload!F373)</f>
        <v/>
      </c>
      <c r="G373" s="178" t="str">
        <f>IF(TRIM(upload!$A373)="", "", upload!G373)</f>
        <v/>
      </c>
      <c r="H373" s="178" t="str">
        <f>IF(TRIM(upload!$A373)="", "", upload!H373)</f>
        <v/>
      </c>
      <c r="I373" s="178" t="str">
        <f>IF(TRIM(upload!$A373)="", "", upload!I373)</f>
        <v/>
      </c>
      <c r="J373" s="178" t="str">
        <f>IF(TRIM(upload!$A373)="", "", upload!J373)</f>
        <v/>
      </c>
      <c r="K373" s="178" t="str">
        <f>IF(TRIM(upload!$A373)="", "", upload!K373)</f>
        <v/>
      </c>
      <c r="L373" s="178" t="str">
        <f>IF(TRIM(upload!$A373)="", "", upload!L373)</f>
        <v/>
      </c>
      <c r="M373" s="178" t="str">
        <f>IF(TRIM(upload!$A373)="", "", upload!M373)</f>
        <v/>
      </c>
      <c r="N373" s="178" t="str">
        <f>IF(TRIM(upload!$A373)="", "", upload!N373)</f>
        <v/>
      </c>
      <c r="O373" s="178" t="str">
        <f>IF(TRIM(upload!$A373)="", "", upload!O373)</f>
        <v/>
      </c>
      <c r="P373" s="178" t="str">
        <f>IF(TRIM(upload!$A373)="", "", upload!P373)</f>
        <v/>
      </c>
      <c r="Q373" s="178" t="str">
        <f>IF(TRIM(upload!$A373)="", "", upload!Q373)</f>
        <v/>
      </c>
      <c r="R373" s="178" t="str">
        <f>IF(TRIM(upload!$A373)="", "", upload!R373)</f>
        <v/>
      </c>
      <c r="S373" s="178" t="str">
        <f>IF(TRIM(upload!$A373)="", "", upload!S373)</f>
        <v/>
      </c>
      <c r="T373" s="178" t="str">
        <f>IF(TRIM(upload!$A373)="", "", upload!T373)</f>
        <v/>
      </c>
      <c r="U373" s="178" t="str">
        <f>IF(TRIM(upload!$A373)="", "", upload!U373)</f>
        <v/>
      </c>
      <c r="V373" s="178" t="str">
        <f>IF(TRIM(upload!$A373)="", "", upload!V373)</f>
        <v/>
      </c>
      <c r="W373" s="178" t="str">
        <f>IF(TRIM(upload!$A373)="", "", upload!W373)</f>
        <v/>
      </c>
      <c r="X373" s="178" t="str">
        <f>IF(TRIM(upload!$A373)="", "", upload!X373)</f>
        <v/>
      </c>
      <c r="Y373" s="178" t="str">
        <f>IF(TRIM(upload!$A373)="", "", upload!Y373)</f>
        <v/>
      </c>
      <c r="Z373" s="178" t="str">
        <f>IF(TRIM(upload!$A373)="", "", upload!Z373)</f>
        <v/>
      </c>
      <c r="AA373" s="178" t="str">
        <f>IF(TRIM(upload!$A373)="", "", upload!AA373)</f>
        <v/>
      </c>
      <c r="AB373" s="178" t="str">
        <f>IF(TRIM(upload!$A373)="", "", upload!AB373)</f>
        <v/>
      </c>
      <c r="AC373" s="178" t="str">
        <f>IF(TRIM(upload!$A373)="", "", upload!AC373)</f>
        <v/>
      </c>
      <c r="AD373" s="178" t="str">
        <f>IF(TRIM(upload!$A373)="", "", upload!AD373)</f>
        <v/>
      </c>
      <c r="AE373" s="178" t="str">
        <f>IF(TRIM(upload!$A373)="", "", upload!AE373)</f>
        <v/>
      </c>
      <c r="AF373" s="178" t="str">
        <f>IF(TRIM(upload!$A373)="", "", upload!AF373)</f>
        <v/>
      </c>
      <c r="AG373" s="178" t="str">
        <f>IF(TRIM(upload!$A373)="", "", upload!AG373)</f>
        <v/>
      </c>
      <c r="AH373" s="178" t="str">
        <f>IF(TRIM(upload!$A373)="", "", upload!AH373)</f>
        <v/>
      </c>
      <c r="AI373" s="178" t="str">
        <f>IF(TRIM(upload!$A373)="", "", upload!AI373)</f>
        <v/>
      </c>
      <c r="AJ373" s="178" t="str">
        <f>IF(TRIM(upload!$A373)="", "", upload!AJ373)</f>
        <v/>
      </c>
      <c r="AK373" s="178" t="str">
        <f>IF(TRIM(upload!$A373)="", "", upload!AK373)</f>
        <v/>
      </c>
      <c r="AL373" s="178" t="str">
        <f>IF(TRIM(upload!$A373)="", "", upload!AL373)</f>
        <v/>
      </c>
      <c r="AM373" s="178" t="str">
        <f>IF(TRIM(upload!$A373)="", "", upload!AM373)</f>
        <v/>
      </c>
      <c r="AN373" s="178" t="str">
        <f>IF(TRIM(upload!$A373)="", "", upload!AN373)</f>
        <v/>
      </c>
      <c r="AO373" s="178" t="str">
        <f>IF(TRIM(upload!$A373)="", "", upload!AO373)</f>
        <v/>
      </c>
      <c r="AP373" s="178" t="str">
        <f>IF(TRIM(upload!$A373)="", "", upload!AP373)</f>
        <v/>
      </c>
      <c r="AQ373" s="178" t="str">
        <f>IF(TRIM(upload!$A373)="", "", upload!AQ373)</f>
        <v/>
      </c>
      <c r="AR373" s="178" t="str">
        <f>IF(TRIM(upload!$A373)="", "", upload!AR373)</f>
        <v/>
      </c>
      <c r="AS373" s="178" t="str">
        <f>IF(TRIM(upload!$A373)="", "", upload!AS373)</f>
        <v/>
      </c>
      <c r="AT373" s="178" t="str">
        <f>IF(TRIM(upload!$A373)="", "", upload!AT373)</f>
        <v/>
      </c>
      <c r="AU373" s="178" t="str">
        <f>IF(TRIM(upload!$A373)="", "", upload!AU373)</f>
        <v/>
      </c>
      <c r="AV373" s="178" t="str">
        <f>IF(TRIM(upload!$A373)="", "", upload!AV373)</f>
        <v/>
      </c>
      <c r="AW373" s="178" t="str">
        <f>IF(TRIM(upload!$A373)="", "", upload!AW373)</f>
        <v/>
      </c>
      <c r="AX373" s="178" t="str">
        <f>IF(TRIM(upload!$A373)="", "", upload!AX373)</f>
        <v/>
      </c>
      <c r="AY373" s="178" t="str">
        <f>IF(TRIM(upload!$A373)="", "", upload!AY373)</f>
        <v/>
      </c>
      <c r="AZ373" s="178" t="str">
        <f>IF(TRIM(upload!$A373)="", "", upload!AZ373)</f>
        <v/>
      </c>
      <c r="BA373" s="178" t="str">
        <f>IF(TRIM(upload!$A373)="", "", upload!BA373)</f>
        <v/>
      </c>
      <c r="BB373" s="178" t="str">
        <f>IF(TRIM(upload!$A373)="", "", upload!BB373)</f>
        <v/>
      </c>
      <c r="BC373" s="178" t="str">
        <f>IF(TRIM(upload!$A373)="", "", upload!BC373)</f>
        <v/>
      </c>
      <c r="BD373" s="178" t="str">
        <f>IF(TRIM(upload!$A373)="", "", upload!BD373)</f>
        <v/>
      </c>
      <c r="BE373" s="178" t="str">
        <f>IF(TRIM(upload!$A373)="", "", upload!BE373)</f>
        <v/>
      </c>
      <c r="BF373" s="178" t="str">
        <f>IF(TRIM(upload!$A373)="", "", upload!BF373)</f>
        <v/>
      </c>
      <c r="BG373" s="178" t="str">
        <f>IF(TRIM(upload!$A373)="", "", upload!BG373)</f>
        <v/>
      </c>
      <c r="BH373" s="178" t="str">
        <f>IF(TRIM(upload!$A373)="", "", upload!BH373)</f>
        <v/>
      </c>
      <c r="BI373" s="178" t="str">
        <f>IF(TRIM(upload!$A373)="", "", upload!BI373)</f>
        <v/>
      </c>
      <c r="BJ373" s="178" t="str">
        <f>IF(TRIM(upload!$A373)="", "", upload!BJ373)</f>
        <v/>
      </c>
      <c r="BK373" s="178" t="str">
        <f>IF(TRIM(upload!$A373)="", "", upload!BK373)</f>
        <v/>
      </c>
      <c r="BL373" s="178" t="str">
        <f>IF(TRIM(upload!$A373)="", "", upload!BL373)</f>
        <v/>
      </c>
      <c r="BM373" s="178" t="str">
        <f>IF(TRIM(upload!$A373)="", "", upload!BM373)</f>
        <v/>
      </c>
      <c r="BN373" s="178" t="str">
        <f>IF(TRIM(upload!$A373)="", "", upload!BN373)</f>
        <v/>
      </c>
      <c r="BO373" s="178" t="str">
        <f>IF(TRIM(upload!$A373)="", "", upload!BO373)</f>
        <v/>
      </c>
      <c r="BP373" s="178" t="str">
        <f>IF(TRIM(upload!$A373)="", "", upload!BP373)</f>
        <v/>
      </c>
      <c r="BQ373" s="84"/>
      <c r="BR373" s="84">
        <f>IF(upload!$A373&lt;&gt;"", upload!BR373, "")</f>
        <v>0</v>
      </c>
    </row>
    <row r="374" spans="1:70">
      <c r="A374" s="188" t="str">
        <f>IF(upload!$A374&lt;&gt;"", upload!A374, "")</f>
        <v xml:space="preserve">      </v>
      </c>
      <c r="B374" s="178" t="str">
        <f>IF(TRIM(upload!$A374)="", "", upload!B374)</f>
        <v/>
      </c>
      <c r="C374" s="178" t="str">
        <f>IF(TRIM(upload!$A374)="", "", upload!C374)</f>
        <v/>
      </c>
      <c r="D374" s="178" t="str">
        <f>IF(TRIM(upload!$A374)="", "", upload!D374)</f>
        <v/>
      </c>
      <c r="E374" s="178" t="str">
        <f>IF(TRIM(upload!$A374)="", "", upload!E374)</f>
        <v/>
      </c>
      <c r="F374" s="178" t="str">
        <f>IF(TRIM(upload!$A374)="", "", upload!F374)</f>
        <v/>
      </c>
      <c r="G374" s="178" t="str">
        <f>IF(TRIM(upload!$A374)="", "", upload!G374)</f>
        <v/>
      </c>
      <c r="H374" s="178" t="str">
        <f>IF(TRIM(upload!$A374)="", "", upload!H374)</f>
        <v/>
      </c>
      <c r="I374" s="178" t="str">
        <f>IF(TRIM(upload!$A374)="", "", upload!I374)</f>
        <v/>
      </c>
      <c r="J374" s="178" t="str">
        <f>IF(TRIM(upload!$A374)="", "", upload!J374)</f>
        <v/>
      </c>
      <c r="K374" s="178" t="str">
        <f>IF(TRIM(upload!$A374)="", "", upload!K374)</f>
        <v/>
      </c>
      <c r="L374" s="178" t="str">
        <f>IF(TRIM(upload!$A374)="", "", upload!L374)</f>
        <v/>
      </c>
      <c r="M374" s="178" t="str">
        <f>IF(TRIM(upload!$A374)="", "", upload!M374)</f>
        <v/>
      </c>
      <c r="N374" s="178" t="str">
        <f>IF(TRIM(upload!$A374)="", "", upload!N374)</f>
        <v/>
      </c>
      <c r="O374" s="178" t="str">
        <f>IF(TRIM(upload!$A374)="", "", upload!O374)</f>
        <v/>
      </c>
      <c r="P374" s="178" t="str">
        <f>IF(TRIM(upload!$A374)="", "", upload!P374)</f>
        <v/>
      </c>
      <c r="Q374" s="178" t="str">
        <f>IF(TRIM(upload!$A374)="", "", upload!Q374)</f>
        <v/>
      </c>
      <c r="R374" s="178" t="str">
        <f>IF(TRIM(upload!$A374)="", "", upload!R374)</f>
        <v/>
      </c>
      <c r="S374" s="178" t="str">
        <f>IF(TRIM(upload!$A374)="", "", upload!S374)</f>
        <v/>
      </c>
      <c r="T374" s="178" t="str">
        <f>IF(TRIM(upload!$A374)="", "", upload!T374)</f>
        <v/>
      </c>
      <c r="U374" s="178" t="str">
        <f>IF(TRIM(upload!$A374)="", "", upload!U374)</f>
        <v/>
      </c>
      <c r="V374" s="178" t="str">
        <f>IF(TRIM(upload!$A374)="", "", upload!V374)</f>
        <v/>
      </c>
      <c r="W374" s="178" t="str">
        <f>IF(TRIM(upload!$A374)="", "", upload!W374)</f>
        <v/>
      </c>
      <c r="X374" s="178" t="str">
        <f>IF(TRIM(upload!$A374)="", "", upload!X374)</f>
        <v/>
      </c>
      <c r="Y374" s="178" t="str">
        <f>IF(TRIM(upload!$A374)="", "", upload!Y374)</f>
        <v/>
      </c>
      <c r="Z374" s="178" t="str">
        <f>IF(TRIM(upload!$A374)="", "", upload!Z374)</f>
        <v/>
      </c>
      <c r="AA374" s="178" t="str">
        <f>IF(TRIM(upload!$A374)="", "", upload!AA374)</f>
        <v/>
      </c>
      <c r="AB374" s="178" t="str">
        <f>IF(TRIM(upload!$A374)="", "", upload!AB374)</f>
        <v/>
      </c>
      <c r="AC374" s="178" t="str">
        <f>IF(TRIM(upload!$A374)="", "", upload!AC374)</f>
        <v/>
      </c>
      <c r="AD374" s="178" t="str">
        <f>IF(TRIM(upload!$A374)="", "", upload!AD374)</f>
        <v/>
      </c>
      <c r="AE374" s="178" t="str">
        <f>IF(TRIM(upload!$A374)="", "", upload!AE374)</f>
        <v/>
      </c>
      <c r="AF374" s="178" t="str">
        <f>IF(TRIM(upload!$A374)="", "", upload!AF374)</f>
        <v/>
      </c>
      <c r="AG374" s="178" t="str">
        <f>IF(TRIM(upload!$A374)="", "", upload!AG374)</f>
        <v/>
      </c>
      <c r="AH374" s="178" t="str">
        <f>IF(TRIM(upload!$A374)="", "", upload!AH374)</f>
        <v/>
      </c>
      <c r="AI374" s="178" t="str">
        <f>IF(TRIM(upload!$A374)="", "", upload!AI374)</f>
        <v/>
      </c>
      <c r="AJ374" s="178" t="str">
        <f>IF(TRIM(upload!$A374)="", "", upload!AJ374)</f>
        <v/>
      </c>
      <c r="AK374" s="178" t="str">
        <f>IF(TRIM(upload!$A374)="", "", upload!AK374)</f>
        <v/>
      </c>
      <c r="AL374" s="178" t="str">
        <f>IF(TRIM(upload!$A374)="", "", upload!AL374)</f>
        <v/>
      </c>
      <c r="AM374" s="178" t="str">
        <f>IF(TRIM(upload!$A374)="", "", upload!AM374)</f>
        <v/>
      </c>
      <c r="AN374" s="178" t="str">
        <f>IF(TRIM(upload!$A374)="", "", upload!AN374)</f>
        <v/>
      </c>
      <c r="AO374" s="178" t="str">
        <f>IF(TRIM(upload!$A374)="", "", upload!AO374)</f>
        <v/>
      </c>
      <c r="AP374" s="178" t="str">
        <f>IF(TRIM(upload!$A374)="", "", upload!AP374)</f>
        <v/>
      </c>
      <c r="AQ374" s="178" t="str">
        <f>IF(TRIM(upload!$A374)="", "", upload!AQ374)</f>
        <v/>
      </c>
      <c r="AR374" s="178" t="str">
        <f>IF(TRIM(upload!$A374)="", "", upload!AR374)</f>
        <v/>
      </c>
      <c r="AS374" s="178" t="str">
        <f>IF(TRIM(upload!$A374)="", "", upload!AS374)</f>
        <v/>
      </c>
      <c r="AT374" s="178" t="str">
        <f>IF(TRIM(upload!$A374)="", "", upload!AT374)</f>
        <v/>
      </c>
      <c r="AU374" s="178" t="str">
        <f>IF(TRIM(upload!$A374)="", "", upload!AU374)</f>
        <v/>
      </c>
      <c r="AV374" s="178" t="str">
        <f>IF(TRIM(upload!$A374)="", "", upload!AV374)</f>
        <v/>
      </c>
      <c r="AW374" s="178" t="str">
        <f>IF(TRIM(upload!$A374)="", "", upload!AW374)</f>
        <v/>
      </c>
      <c r="AX374" s="178" t="str">
        <f>IF(TRIM(upload!$A374)="", "", upload!AX374)</f>
        <v/>
      </c>
      <c r="AY374" s="178" t="str">
        <f>IF(TRIM(upload!$A374)="", "", upload!AY374)</f>
        <v/>
      </c>
      <c r="AZ374" s="178" t="str">
        <f>IF(TRIM(upload!$A374)="", "", upload!AZ374)</f>
        <v/>
      </c>
      <c r="BA374" s="178" t="str">
        <f>IF(TRIM(upload!$A374)="", "", upload!BA374)</f>
        <v/>
      </c>
      <c r="BB374" s="178" t="str">
        <f>IF(TRIM(upload!$A374)="", "", upload!BB374)</f>
        <v/>
      </c>
      <c r="BC374" s="178" t="str">
        <f>IF(TRIM(upload!$A374)="", "", upload!BC374)</f>
        <v/>
      </c>
      <c r="BD374" s="178" t="str">
        <f>IF(TRIM(upload!$A374)="", "", upload!BD374)</f>
        <v/>
      </c>
      <c r="BE374" s="178" t="str">
        <f>IF(TRIM(upload!$A374)="", "", upload!BE374)</f>
        <v/>
      </c>
      <c r="BF374" s="178" t="str">
        <f>IF(TRIM(upload!$A374)="", "", upload!BF374)</f>
        <v/>
      </c>
      <c r="BG374" s="178" t="str">
        <f>IF(TRIM(upload!$A374)="", "", upload!BG374)</f>
        <v/>
      </c>
      <c r="BH374" s="178" t="str">
        <f>IF(TRIM(upload!$A374)="", "", upload!BH374)</f>
        <v/>
      </c>
      <c r="BI374" s="178" t="str">
        <f>IF(TRIM(upload!$A374)="", "", upload!BI374)</f>
        <v/>
      </c>
      <c r="BJ374" s="178" t="str">
        <f>IF(TRIM(upload!$A374)="", "", upload!BJ374)</f>
        <v/>
      </c>
      <c r="BK374" s="178" t="str">
        <f>IF(TRIM(upload!$A374)="", "", upload!BK374)</f>
        <v/>
      </c>
      <c r="BL374" s="178" t="str">
        <f>IF(TRIM(upload!$A374)="", "", upload!BL374)</f>
        <v/>
      </c>
      <c r="BM374" s="178" t="str">
        <f>IF(TRIM(upload!$A374)="", "", upload!BM374)</f>
        <v/>
      </c>
      <c r="BN374" s="178" t="str">
        <f>IF(TRIM(upload!$A374)="", "", upload!BN374)</f>
        <v/>
      </c>
      <c r="BO374" s="178" t="str">
        <f>IF(TRIM(upload!$A374)="", "", upload!BO374)</f>
        <v/>
      </c>
      <c r="BP374" s="178" t="str">
        <f>IF(TRIM(upload!$A374)="", "", upload!BP374)</f>
        <v/>
      </c>
      <c r="BQ374" s="84"/>
      <c r="BR374" s="84">
        <f>IF(upload!$A374&lt;&gt;"", upload!BR374, "")</f>
        <v>0</v>
      </c>
    </row>
    <row r="375" spans="1:70">
      <c r="A375" s="188" t="str">
        <f>IF(upload!$A375&lt;&gt;"", upload!A375, "")</f>
        <v xml:space="preserve">      </v>
      </c>
      <c r="B375" s="178" t="str">
        <f>IF(TRIM(upload!$A375)="", "", upload!B375)</f>
        <v/>
      </c>
      <c r="C375" s="178" t="str">
        <f>IF(TRIM(upload!$A375)="", "", upload!C375)</f>
        <v/>
      </c>
      <c r="D375" s="178" t="str">
        <f>IF(TRIM(upload!$A375)="", "", upload!D375)</f>
        <v/>
      </c>
      <c r="E375" s="178" t="str">
        <f>IF(TRIM(upload!$A375)="", "", upload!E375)</f>
        <v/>
      </c>
      <c r="F375" s="178" t="str">
        <f>IF(TRIM(upload!$A375)="", "", upload!F375)</f>
        <v/>
      </c>
      <c r="G375" s="178" t="str">
        <f>IF(TRIM(upload!$A375)="", "", upload!G375)</f>
        <v/>
      </c>
      <c r="H375" s="178" t="str">
        <f>IF(TRIM(upload!$A375)="", "", upload!H375)</f>
        <v/>
      </c>
      <c r="I375" s="178" t="str">
        <f>IF(TRIM(upload!$A375)="", "", upload!I375)</f>
        <v/>
      </c>
      <c r="J375" s="178" t="str">
        <f>IF(TRIM(upload!$A375)="", "", upload!J375)</f>
        <v/>
      </c>
      <c r="K375" s="178" t="str">
        <f>IF(TRIM(upload!$A375)="", "", upload!K375)</f>
        <v/>
      </c>
      <c r="L375" s="178" t="str">
        <f>IF(TRIM(upload!$A375)="", "", upload!L375)</f>
        <v/>
      </c>
      <c r="M375" s="178" t="str">
        <f>IF(TRIM(upload!$A375)="", "", upload!M375)</f>
        <v/>
      </c>
      <c r="N375" s="178" t="str">
        <f>IF(TRIM(upload!$A375)="", "", upload!N375)</f>
        <v/>
      </c>
      <c r="O375" s="178" t="str">
        <f>IF(TRIM(upload!$A375)="", "", upload!O375)</f>
        <v/>
      </c>
      <c r="P375" s="178" t="str">
        <f>IF(TRIM(upload!$A375)="", "", upload!P375)</f>
        <v/>
      </c>
      <c r="Q375" s="178" t="str">
        <f>IF(TRIM(upload!$A375)="", "", upload!Q375)</f>
        <v/>
      </c>
      <c r="R375" s="178" t="str">
        <f>IF(TRIM(upload!$A375)="", "", upload!R375)</f>
        <v/>
      </c>
      <c r="S375" s="178" t="str">
        <f>IF(TRIM(upload!$A375)="", "", upload!S375)</f>
        <v/>
      </c>
      <c r="T375" s="178" t="str">
        <f>IF(TRIM(upload!$A375)="", "", upload!T375)</f>
        <v/>
      </c>
      <c r="U375" s="178" t="str">
        <f>IF(TRIM(upload!$A375)="", "", upload!U375)</f>
        <v/>
      </c>
      <c r="V375" s="178" t="str">
        <f>IF(TRIM(upload!$A375)="", "", upload!V375)</f>
        <v/>
      </c>
      <c r="W375" s="178" t="str">
        <f>IF(TRIM(upload!$A375)="", "", upload!W375)</f>
        <v/>
      </c>
      <c r="X375" s="178" t="str">
        <f>IF(TRIM(upload!$A375)="", "", upload!X375)</f>
        <v/>
      </c>
      <c r="Y375" s="178" t="str">
        <f>IF(TRIM(upload!$A375)="", "", upload!Y375)</f>
        <v/>
      </c>
      <c r="Z375" s="178" t="str">
        <f>IF(TRIM(upload!$A375)="", "", upload!Z375)</f>
        <v/>
      </c>
      <c r="AA375" s="178" t="str">
        <f>IF(TRIM(upload!$A375)="", "", upload!AA375)</f>
        <v/>
      </c>
      <c r="AB375" s="178" t="str">
        <f>IF(TRIM(upload!$A375)="", "", upload!AB375)</f>
        <v/>
      </c>
      <c r="AC375" s="178" t="str">
        <f>IF(TRIM(upload!$A375)="", "", upload!AC375)</f>
        <v/>
      </c>
      <c r="AD375" s="178" t="str">
        <f>IF(TRIM(upload!$A375)="", "", upload!AD375)</f>
        <v/>
      </c>
      <c r="AE375" s="178" t="str">
        <f>IF(TRIM(upload!$A375)="", "", upload!AE375)</f>
        <v/>
      </c>
      <c r="AF375" s="178" t="str">
        <f>IF(TRIM(upload!$A375)="", "", upload!AF375)</f>
        <v/>
      </c>
      <c r="AG375" s="178" t="str">
        <f>IF(TRIM(upload!$A375)="", "", upload!AG375)</f>
        <v/>
      </c>
      <c r="AH375" s="178" t="str">
        <f>IF(TRIM(upload!$A375)="", "", upload!AH375)</f>
        <v/>
      </c>
      <c r="AI375" s="178" t="str">
        <f>IF(TRIM(upload!$A375)="", "", upload!AI375)</f>
        <v/>
      </c>
      <c r="AJ375" s="178" t="str">
        <f>IF(TRIM(upload!$A375)="", "", upload!AJ375)</f>
        <v/>
      </c>
      <c r="AK375" s="178" t="str">
        <f>IF(TRIM(upload!$A375)="", "", upload!AK375)</f>
        <v/>
      </c>
      <c r="AL375" s="178" t="str">
        <f>IF(TRIM(upload!$A375)="", "", upload!AL375)</f>
        <v/>
      </c>
      <c r="AM375" s="178" t="str">
        <f>IF(TRIM(upload!$A375)="", "", upload!AM375)</f>
        <v/>
      </c>
      <c r="AN375" s="178" t="str">
        <f>IF(TRIM(upload!$A375)="", "", upload!AN375)</f>
        <v/>
      </c>
      <c r="AO375" s="178" t="str">
        <f>IF(TRIM(upload!$A375)="", "", upload!AO375)</f>
        <v/>
      </c>
      <c r="AP375" s="178" t="str">
        <f>IF(TRIM(upload!$A375)="", "", upload!AP375)</f>
        <v/>
      </c>
      <c r="AQ375" s="178" t="str">
        <f>IF(TRIM(upload!$A375)="", "", upload!AQ375)</f>
        <v/>
      </c>
      <c r="AR375" s="178" t="str">
        <f>IF(TRIM(upload!$A375)="", "", upload!AR375)</f>
        <v/>
      </c>
      <c r="AS375" s="178" t="str">
        <f>IF(TRIM(upload!$A375)="", "", upload!AS375)</f>
        <v/>
      </c>
      <c r="AT375" s="178" t="str">
        <f>IF(TRIM(upload!$A375)="", "", upload!AT375)</f>
        <v/>
      </c>
      <c r="AU375" s="178" t="str">
        <f>IF(TRIM(upload!$A375)="", "", upload!AU375)</f>
        <v/>
      </c>
      <c r="AV375" s="178" t="str">
        <f>IF(TRIM(upload!$A375)="", "", upload!AV375)</f>
        <v/>
      </c>
      <c r="AW375" s="178" t="str">
        <f>IF(TRIM(upload!$A375)="", "", upload!AW375)</f>
        <v/>
      </c>
      <c r="AX375" s="178" t="str">
        <f>IF(TRIM(upload!$A375)="", "", upload!AX375)</f>
        <v/>
      </c>
      <c r="AY375" s="178" t="str">
        <f>IF(TRIM(upload!$A375)="", "", upload!AY375)</f>
        <v/>
      </c>
      <c r="AZ375" s="178" t="str">
        <f>IF(TRIM(upload!$A375)="", "", upload!AZ375)</f>
        <v/>
      </c>
      <c r="BA375" s="178" t="str">
        <f>IF(TRIM(upload!$A375)="", "", upload!BA375)</f>
        <v/>
      </c>
      <c r="BB375" s="178" t="str">
        <f>IF(TRIM(upload!$A375)="", "", upload!BB375)</f>
        <v/>
      </c>
      <c r="BC375" s="178" t="str">
        <f>IF(TRIM(upload!$A375)="", "", upload!BC375)</f>
        <v/>
      </c>
      <c r="BD375" s="178" t="str">
        <f>IF(TRIM(upload!$A375)="", "", upload!BD375)</f>
        <v/>
      </c>
      <c r="BE375" s="178" t="str">
        <f>IF(TRIM(upload!$A375)="", "", upload!BE375)</f>
        <v/>
      </c>
      <c r="BF375" s="178" t="str">
        <f>IF(TRIM(upload!$A375)="", "", upload!BF375)</f>
        <v/>
      </c>
      <c r="BG375" s="178" t="str">
        <f>IF(TRIM(upload!$A375)="", "", upload!BG375)</f>
        <v/>
      </c>
      <c r="BH375" s="178" t="str">
        <f>IF(TRIM(upload!$A375)="", "", upload!BH375)</f>
        <v/>
      </c>
      <c r="BI375" s="178" t="str">
        <f>IF(TRIM(upload!$A375)="", "", upload!BI375)</f>
        <v/>
      </c>
      <c r="BJ375" s="178" t="str">
        <f>IF(TRIM(upload!$A375)="", "", upload!BJ375)</f>
        <v/>
      </c>
      <c r="BK375" s="178" t="str">
        <f>IF(TRIM(upload!$A375)="", "", upload!BK375)</f>
        <v/>
      </c>
      <c r="BL375" s="178" t="str">
        <f>IF(TRIM(upload!$A375)="", "", upload!BL375)</f>
        <v/>
      </c>
      <c r="BM375" s="178" t="str">
        <f>IF(TRIM(upload!$A375)="", "", upload!BM375)</f>
        <v/>
      </c>
      <c r="BN375" s="178" t="str">
        <f>IF(TRIM(upload!$A375)="", "", upload!BN375)</f>
        <v/>
      </c>
      <c r="BO375" s="178" t="str">
        <f>IF(TRIM(upload!$A375)="", "", upload!BO375)</f>
        <v/>
      </c>
      <c r="BP375" s="178" t="str">
        <f>IF(TRIM(upload!$A375)="", "", upload!BP375)</f>
        <v/>
      </c>
      <c r="BQ375" s="84"/>
      <c r="BR375" s="84">
        <f>IF(upload!$A375&lt;&gt;"", upload!BR375, "")</f>
        <v>0</v>
      </c>
    </row>
    <row r="376" spans="1:70">
      <c r="A376" s="188" t="str">
        <f>IF(upload!$A376&lt;&gt;"", upload!A376, "")</f>
        <v xml:space="preserve">      </v>
      </c>
      <c r="B376" s="178" t="str">
        <f>IF(TRIM(upload!$A376)="", "", upload!B376)</f>
        <v/>
      </c>
      <c r="C376" s="178" t="str">
        <f>IF(TRIM(upload!$A376)="", "", upload!C376)</f>
        <v/>
      </c>
      <c r="D376" s="178" t="str">
        <f>IF(TRIM(upload!$A376)="", "", upload!D376)</f>
        <v/>
      </c>
      <c r="E376" s="178" t="str">
        <f>IF(TRIM(upload!$A376)="", "", upload!E376)</f>
        <v/>
      </c>
      <c r="F376" s="178" t="str">
        <f>IF(TRIM(upload!$A376)="", "", upload!F376)</f>
        <v/>
      </c>
      <c r="G376" s="178" t="str">
        <f>IF(TRIM(upload!$A376)="", "", upload!G376)</f>
        <v/>
      </c>
      <c r="H376" s="178" t="str">
        <f>IF(TRIM(upload!$A376)="", "", upload!H376)</f>
        <v/>
      </c>
      <c r="I376" s="178" t="str">
        <f>IF(TRIM(upload!$A376)="", "", upload!I376)</f>
        <v/>
      </c>
      <c r="J376" s="178" t="str">
        <f>IF(TRIM(upload!$A376)="", "", upload!J376)</f>
        <v/>
      </c>
      <c r="K376" s="178" t="str">
        <f>IF(TRIM(upload!$A376)="", "", upload!K376)</f>
        <v/>
      </c>
      <c r="L376" s="178" t="str">
        <f>IF(TRIM(upload!$A376)="", "", upload!L376)</f>
        <v/>
      </c>
      <c r="M376" s="178" t="str">
        <f>IF(TRIM(upload!$A376)="", "", upload!M376)</f>
        <v/>
      </c>
      <c r="N376" s="178" t="str">
        <f>IF(TRIM(upload!$A376)="", "", upload!N376)</f>
        <v/>
      </c>
      <c r="O376" s="178" t="str">
        <f>IF(TRIM(upload!$A376)="", "", upload!O376)</f>
        <v/>
      </c>
      <c r="P376" s="178" t="str">
        <f>IF(TRIM(upload!$A376)="", "", upload!P376)</f>
        <v/>
      </c>
      <c r="Q376" s="178" t="str">
        <f>IF(TRIM(upload!$A376)="", "", upload!Q376)</f>
        <v/>
      </c>
      <c r="R376" s="178" t="str">
        <f>IF(TRIM(upload!$A376)="", "", upload!R376)</f>
        <v/>
      </c>
      <c r="S376" s="178" t="str">
        <f>IF(TRIM(upload!$A376)="", "", upload!S376)</f>
        <v/>
      </c>
      <c r="T376" s="178" t="str">
        <f>IF(TRIM(upload!$A376)="", "", upload!T376)</f>
        <v/>
      </c>
      <c r="U376" s="178" t="str">
        <f>IF(TRIM(upload!$A376)="", "", upload!U376)</f>
        <v/>
      </c>
      <c r="V376" s="178" t="str">
        <f>IF(TRIM(upload!$A376)="", "", upload!V376)</f>
        <v/>
      </c>
      <c r="W376" s="178" t="str">
        <f>IF(TRIM(upload!$A376)="", "", upload!W376)</f>
        <v/>
      </c>
      <c r="X376" s="178" t="str">
        <f>IF(TRIM(upload!$A376)="", "", upload!X376)</f>
        <v/>
      </c>
      <c r="Y376" s="178" t="str">
        <f>IF(TRIM(upload!$A376)="", "", upload!Y376)</f>
        <v/>
      </c>
      <c r="Z376" s="178" t="str">
        <f>IF(TRIM(upload!$A376)="", "", upload!Z376)</f>
        <v/>
      </c>
      <c r="AA376" s="178" t="str">
        <f>IF(TRIM(upload!$A376)="", "", upload!AA376)</f>
        <v/>
      </c>
      <c r="AB376" s="178" t="str">
        <f>IF(TRIM(upload!$A376)="", "", upload!AB376)</f>
        <v/>
      </c>
      <c r="AC376" s="178" t="str">
        <f>IF(TRIM(upload!$A376)="", "", upload!AC376)</f>
        <v/>
      </c>
      <c r="AD376" s="178" t="str">
        <f>IF(TRIM(upload!$A376)="", "", upload!AD376)</f>
        <v/>
      </c>
      <c r="AE376" s="178" t="str">
        <f>IF(TRIM(upload!$A376)="", "", upload!AE376)</f>
        <v/>
      </c>
      <c r="AF376" s="178" t="str">
        <f>IF(TRIM(upload!$A376)="", "", upload!AF376)</f>
        <v/>
      </c>
      <c r="AG376" s="178" t="str">
        <f>IF(TRIM(upload!$A376)="", "", upload!AG376)</f>
        <v/>
      </c>
      <c r="AH376" s="178" t="str">
        <f>IF(TRIM(upload!$A376)="", "", upload!AH376)</f>
        <v/>
      </c>
      <c r="AI376" s="178" t="str">
        <f>IF(TRIM(upload!$A376)="", "", upload!AI376)</f>
        <v/>
      </c>
      <c r="AJ376" s="178" t="str">
        <f>IF(TRIM(upload!$A376)="", "", upload!AJ376)</f>
        <v/>
      </c>
      <c r="AK376" s="178" t="str">
        <f>IF(TRIM(upload!$A376)="", "", upload!AK376)</f>
        <v/>
      </c>
      <c r="AL376" s="178" t="str">
        <f>IF(TRIM(upload!$A376)="", "", upload!AL376)</f>
        <v/>
      </c>
      <c r="AM376" s="178" t="str">
        <f>IF(TRIM(upload!$A376)="", "", upload!AM376)</f>
        <v/>
      </c>
      <c r="AN376" s="178" t="str">
        <f>IF(TRIM(upload!$A376)="", "", upload!AN376)</f>
        <v/>
      </c>
      <c r="AO376" s="178" t="str">
        <f>IF(TRIM(upload!$A376)="", "", upload!AO376)</f>
        <v/>
      </c>
      <c r="AP376" s="178" t="str">
        <f>IF(TRIM(upload!$A376)="", "", upload!AP376)</f>
        <v/>
      </c>
      <c r="AQ376" s="178" t="str">
        <f>IF(TRIM(upload!$A376)="", "", upload!AQ376)</f>
        <v/>
      </c>
      <c r="AR376" s="178" t="str">
        <f>IF(TRIM(upload!$A376)="", "", upload!AR376)</f>
        <v/>
      </c>
      <c r="AS376" s="178" t="str">
        <f>IF(TRIM(upload!$A376)="", "", upload!AS376)</f>
        <v/>
      </c>
      <c r="AT376" s="178" t="str">
        <f>IF(TRIM(upload!$A376)="", "", upload!AT376)</f>
        <v/>
      </c>
      <c r="AU376" s="178" t="str">
        <f>IF(TRIM(upload!$A376)="", "", upload!AU376)</f>
        <v/>
      </c>
      <c r="AV376" s="178" t="str">
        <f>IF(TRIM(upload!$A376)="", "", upload!AV376)</f>
        <v/>
      </c>
      <c r="AW376" s="178" t="str">
        <f>IF(TRIM(upload!$A376)="", "", upload!AW376)</f>
        <v/>
      </c>
      <c r="AX376" s="178" t="str">
        <f>IF(TRIM(upload!$A376)="", "", upload!AX376)</f>
        <v/>
      </c>
      <c r="AY376" s="178" t="str">
        <f>IF(TRIM(upload!$A376)="", "", upload!AY376)</f>
        <v/>
      </c>
      <c r="AZ376" s="178" t="str">
        <f>IF(TRIM(upload!$A376)="", "", upload!AZ376)</f>
        <v/>
      </c>
      <c r="BA376" s="178" t="str">
        <f>IF(TRIM(upload!$A376)="", "", upload!BA376)</f>
        <v/>
      </c>
      <c r="BB376" s="178" t="str">
        <f>IF(TRIM(upload!$A376)="", "", upload!BB376)</f>
        <v/>
      </c>
      <c r="BC376" s="178" t="str">
        <f>IF(TRIM(upload!$A376)="", "", upload!BC376)</f>
        <v/>
      </c>
      <c r="BD376" s="178" t="str">
        <f>IF(TRIM(upload!$A376)="", "", upload!BD376)</f>
        <v/>
      </c>
      <c r="BE376" s="178" t="str">
        <f>IF(TRIM(upload!$A376)="", "", upload!BE376)</f>
        <v/>
      </c>
      <c r="BF376" s="178" t="str">
        <f>IF(TRIM(upload!$A376)="", "", upload!BF376)</f>
        <v/>
      </c>
      <c r="BG376" s="178" t="str">
        <f>IF(TRIM(upload!$A376)="", "", upload!BG376)</f>
        <v/>
      </c>
      <c r="BH376" s="178" t="str">
        <f>IF(TRIM(upload!$A376)="", "", upload!BH376)</f>
        <v/>
      </c>
      <c r="BI376" s="178" t="str">
        <f>IF(TRIM(upload!$A376)="", "", upload!BI376)</f>
        <v/>
      </c>
      <c r="BJ376" s="178" t="str">
        <f>IF(TRIM(upload!$A376)="", "", upload!BJ376)</f>
        <v/>
      </c>
      <c r="BK376" s="178" t="str">
        <f>IF(TRIM(upload!$A376)="", "", upload!BK376)</f>
        <v/>
      </c>
      <c r="BL376" s="178" t="str">
        <f>IF(TRIM(upload!$A376)="", "", upload!BL376)</f>
        <v/>
      </c>
      <c r="BM376" s="178" t="str">
        <f>IF(TRIM(upload!$A376)="", "", upload!BM376)</f>
        <v/>
      </c>
      <c r="BN376" s="178" t="str">
        <f>IF(TRIM(upload!$A376)="", "", upload!BN376)</f>
        <v/>
      </c>
      <c r="BO376" s="178" t="str">
        <f>IF(TRIM(upload!$A376)="", "", upload!BO376)</f>
        <v/>
      </c>
      <c r="BP376" s="178" t="str">
        <f>IF(TRIM(upload!$A376)="", "", upload!BP376)</f>
        <v/>
      </c>
      <c r="BQ376" s="84"/>
      <c r="BR376" s="84">
        <f>IF(upload!$A376&lt;&gt;"", upload!BR376, "")</f>
        <v>0</v>
      </c>
    </row>
    <row r="377" spans="1:70">
      <c r="A377" s="188" t="str">
        <f>IF(upload!$A377&lt;&gt;"", upload!A377, "")</f>
        <v xml:space="preserve">      </v>
      </c>
      <c r="B377" s="178" t="str">
        <f>IF(TRIM(upload!$A377)="", "", upload!B377)</f>
        <v/>
      </c>
      <c r="C377" s="178" t="str">
        <f>IF(TRIM(upload!$A377)="", "", upload!C377)</f>
        <v/>
      </c>
      <c r="D377" s="178" t="str">
        <f>IF(TRIM(upload!$A377)="", "", upload!D377)</f>
        <v/>
      </c>
      <c r="E377" s="178" t="str">
        <f>IF(TRIM(upload!$A377)="", "", upload!E377)</f>
        <v/>
      </c>
      <c r="F377" s="178" t="str">
        <f>IF(TRIM(upload!$A377)="", "", upload!F377)</f>
        <v/>
      </c>
      <c r="G377" s="178" t="str">
        <f>IF(TRIM(upload!$A377)="", "", upload!G377)</f>
        <v/>
      </c>
      <c r="H377" s="178" t="str">
        <f>IF(TRIM(upload!$A377)="", "", upload!H377)</f>
        <v/>
      </c>
      <c r="I377" s="178" t="str">
        <f>IF(TRIM(upload!$A377)="", "", upload!I377)</f>
        <v/>
      </c>
      <c r="J377" s="178" t="str">
        <f>IF(TRIM(upload!$A377)="", "", upload!J377)</f>
        <v/>
      </c>
      <c r="K377" s="178" t="str">
        <f>IF(TRIM(upload!$A377)="", "", upload!K377)</f>
        <v/>
      </c>
      <c r="L377" s="178" t="str">
        <f>IF(TRIM(upload!$A377)="", "", upload!L377)</f>
        <v/>
      </c>
      <c r="M377" s="178" t="str">
        <f>IF(TRIM(upload!$A377)="", "", upload!M377)</f>
        <v/>
      </c>
      <c r="N377" s="178" t="str">
        <f>IF(TRIM(upload!$A377)="", "", upload!N377)</f>
        <v/>
      </c>
      <c r="O377" s="178" t="str">
        <f>IF(TRIM(upload!$A377)="", "", upload!O377)</f>
        <v/>
      </c>
      <c r="P377" s="178" t="str">
        <f>IF(TRIM(upload!$A377)="", "", upload!P377)</f>
        <v/>
      </c>
      <c r="Q377" s="178" t="str">
        <f>IF(TRIM(upload!$A377)="", "", upload!Q377)</f>
        <v/>
      </c>
      <c r="R377" s="178" t="str">
        <f>IF(TRIM(upload!$A377)="", "", upload!R377)</f>
        <v/>
      </c>
      <c r="S377" s="178" t="str">
        <f>IF(TRIM(upload!$A377)="", "", upload!S377)</f>
        <v/>
      </c>
      <c r="T377" s="178" t="str">
        <f>IF(TRIM(upload!$A377)="", "", upload!T377)</f>
        <v/>
      </c>
      <c r="U377" s="178" t="str">
        <f>IF(TRIM(upload!$A377)="", "", upload!U377)</f>
        <v/>
      </c>
      <c r="V377" s="178" t="str">
        <f>IF(TRIM(upload!$A377)="", "", upload!V377)</f>
        <v/>
      </c>
      <c r="W377" s="178" t="str">
        <f>IF(TRIM(upload!$A377)="", "", upload!W377)</f>
        <v/>
      </c>
      <c r="X377" s="178" t="str">
        <f>IF(TRIM(upload!$A377)="", "", upload!X377)</f>
        <v/>
      </c>
      <c r="Y377" s="178" t="str">
        <f>IF(TRIM(upload!$A377)="", "", upload!Y377)</f>
        <v/>
      </c>
      <c r="Z377" s="178" t="str">
        <f>IF(TRIM(upload!$A377)="", "", upload!Z377)</f>
        <v/>
      </c>
      <c r="AA377" s="178" t="str">
        <f>IF(TRIM(upload!$A377)="", "", upload!AA377)</f>
        <v/>
      </c>
      <c r="AB377" s="178" t="str">
        <f>IF(TRIM(upload!$A377)="", "", upload!AB377)</f>
        <v/>
      </c>
      <c r="AC377" s="178" t="str">
        <f>IF(TRIM(upload!$A377)="", "", upload!AC377)</f>
        <v/>
      </c>
      <c r="AD377" s="178" t="str">
        <f>IF(TRIM(upload!$A377)="", "", upload!AD377)</f>
        <v/>
      </c>
      <c r="AE377" s="178" t="str">
        <f>IF(TRIM(upload!$A377)="", "", upload!AE377)</f>
        <v/>
      </c>
      <c r="AF377" s="178" t="str">
        <f>IF(TRIM(upload!$A377)="", "", upload!AF377)</f>
        <v/>
      </c>
      <c r="AG377" s="178" t="str">
        <f>IF(TRIM(upload!$A377)="", "", upload!AG377)</f>
        <v/>
      </c>
      <c r="AH377" s="178" t="str">
        <f>IF(TRIM(upload!$A377)="", "", upload!AH377)</f>
        <v/>
      </c>
      <c r="AI377" s="178" t="str">
        <f>IF(TRIM(upload!$A377)="", "", upload!AI377)</f>
        <v/>
      </c>
      <c r="AJ377" s="178" t="str">
        <f>IF(TRIM(upload!$A377)="", "", upload!AJ377)</f>
        <v/>
      </c>
      <c r="AK377" s="178" t="str">
        <f>IF(TRIM(upload!$A377)="", "", upload!AK377)</f>
        <v/>
      </c>
      <c r="AL377" s="178" t="str">
        <f>IF(TRIM(upload!$A377)="", "", upload!AL377)</f>
        <v/>
      </c>
      <c r="AM377" s="178" t="str">
        <f>IF(TRIM(upload!$A377)="", "", upload!AM377)</f>
        <v/>
      </c>
      <c r="AN377" s="178" t="str">
        <f>IF(TRIM(upload!$A377)="", "", upload!AN377)</f>
        <v/>
      </c>
      <c r="AO377" s="178" t="str">
        <f>IF(TRIM(upload!$A377)="", "", upload!AO377)</f>
        <v/>
      </c>
      <c r="AP377" s="178" t="str">
        <f>IF(TRIM(upload!$A377)="", "", upload!AP377)</f>
        <v/>
      </c>
      <c r="AQ377" s="178" t="str">
        <f>IF(TRIM(upload!$A377)="", "", upload!AQ377)</f>
        <v/>
      </c>
      <c r="AR377" s="178" t="str">
        <f>IF(TRIM(upload!$A377)="", "", upload!AR377)</f>
        <v/>
      </c>
      <c r="AS377" s="178" t="str">
        <f>IF(TRIM(upload!$A377)="", "", upload!AS377)</f>
        <v/>
      </c>
      <c r="AT377" s="178" t="str">
        <f>IF(TRIM(upload!$A377)="", "", upload!AT377)</f>
        <v/>
      </c>
      <c r="AU377" s="178" t="str">
        <f>IF(TRIM(upload!$A377)="", "", upload!AU377)</f>
        <v/>
      </c>
      <c r="AV377" s="178" t="str">
        <f>IF(TRIM(upload!$A377)="", "", upload!AV377)</f>
        <v/>
      </c>
      <c r="AW377" s="178" t="str">
        <f>IF(TRIM(upload!$A377)="", "", upload!AW377)</f>
        <v/>
      </c>
      <c r="AX377" s="178" t="str">
        <f>IF(TRIM(upload!$A377)="", "", upload!AX377)</f>
        <v/>
      </c>
      <c r="AY377" s="178" t="str">
        <f>IF(TRIM(upload!$A377)="", "", upload!AY377)</f>
        <v/>
      </c>
      <c r="AZ377" s="178" t="str">
        <f>IF(TRIM(upload!$A377)="", "", upload!AZ377)</f>
        <v/>
      </c>
      <c r="BA377" s="178" t="str">
        <f>IF(TRIM(upload!$A377)="", "", upload!BA377)</f>
        <v/>
      </c>
      <c r="BB377" s="178" t="str">
        <f>IF(TRIM(upload!$A377)="", "", upload!BB377)</f>
        <v/>
      </c>
      <c r="BC377" s="178" t="str">
        <f>IF(TRIM(upload!$A377)="", "", upload!BC377)</f>
        <v/>
      </c>
      <c r="BD377" s="178" t="str">
        <f>IF(TRIM(upload!$A377)="", "", upload!BD377)</f>
        <v/>
      </c>
      <c r="BE377" s="178" t="str">
        <f>IF(TRIM(upload!$A377)="", "", upload!BE377)</f>
        <v/>
      </c>
      <c r="BF377" s="178" t="str">
        <f>IF(TRIM(upload!$A377)="", "", upload!BF377)</f>
        <v/>
      </c>
      <c r="BG377" s="178" t="str">
        <f>IF(TRIM(upload!$A377)="", "", upload!BG377)</f>
        <v/>
      </c>
      <c r="BH377" s="178" t="str">
        <f>IF(TRIM(upload!$A377)="", "", upload!BH377)</f>
        <v/>
      </c>
      <c r="BI377" s="178" t="str">
        <f>IF(TRIM(upload!$A377)="", "", upload!BI377)</f>
        <v/>
      </c>
      <c r="BJ377" s="178" t="str">
        <f>IF(TRIM(upload!$A377)="", "", upload!BJ377)</f>
        <v/>
      </c>
      <c r="BK377" s="178" t="str">
        <f>IF(TRIM(upload!$A377)="", "", upload!BK377)</f>
        <v/>
      </c>
      <c r="BL377" s="178" t="str">
        <f>IF(TRIM(upload!$A377)="", "", upload!BL377)</f>
        <v/>
      </c>
      <c r="BM377" s="178" t="str">
        <f>IF(TRIM(upload!$A377)="", "", upload!BM377)</f>
        <v/>
      </c>
      <c r="BN377" s="178" t="str">
        <f>IF(TRIM(upload!$A377)="", "", upload!BN377)</f>
        <v/>
      </c>
      <c r="BO377" s="178" t="str">
        <f>IF(TRIM(upload!$A377)="", "", upload!BO377)</f>
        <v/>
      </c>
      <c r="BP377" s="178" t="str">
        <f>IF(TRIM(upload!$A377)="", "", upload!BP377)</f>
        <v/>
      </c>
      <c r="BQ377" s="84"/>
      <c r="BR377" s="84">
        <f>IF(upload!$A377&lt;&gt;"", upload!BR377, "")</f>
        <v>0</v>
      </c>
    </row>
    <row r="378" spans="1:70">
      <c r="A378" s="188" t="str">
        <f>IF(upload!$A378&lt;&gt;"", upload!A378, "")</f>
        <v xml:space="preserve">      </v>
      </c>
      <c r="B378" s="178" t="str">
        <f>IF(TRIM(upload!$A378)="", "", upload!B378)</f>
        <v/>
      </c>
      <c r="C378" s="178" t="str">
        <f>IF(TRIM(upload!$A378)="", "", upload!C378)</f>
        <v/>
      </c>
      <c r="D378" s="178" t="str">
        <f>IF(TRIM(upload!$A378)="", "", upload!D378)</f>
        <v/>
      </c>
      <c r="E378" s="178" t="str">
        <f>IF(TRIM(upload!$A378)="", "", upload!E378)</f>
        <v/>
      </c>
      <c r="F378" s="178" t="str">
        <f>IF(TRIM(upload!$A378)="", "", upload!F378)</f>
        <v/>
      </c>
      <c r="G378" s="178" t="str">
        <f>IF(TRIM(upload!$A378)="", "", upload!G378)</f>
        <v/>
      </c>
      <c r="H378" s="178" t="str">
        <f>IF(TRIM(upload!$A378)="", "", upload!H378)</f>
        <v/>
      </c>
      <c r="I378" s="178" t="str">
        <f>IF(TRIM(upload!$A378)="", "", upload!I378)</f>
        <v/>
      </c>
      <c r="J378" s="178" t="str">
        <f>IF(TRIM(upload!$A378)="", "", upload!J378)</f>
        <v/>
      </c>
      <c r="K378" s="178" t="str">
        <f>IF(TRIM(upload!$A378)="", "", upload!K378)</f>
        <v/>
      </c>
      <c r="L378" s="178" t="str">
        <f>IF(TRIM(upload!$A378)="", "", upload!L378)</f>
        <v/>
      </c>
      <c r="M378" s="178" t="str">
        <f>IF(TRIM(upload!$A378)="", "", upload!M378)</f>
        <v/>
      </c>
      <c r="N378" s="178" t="str">
        <f>IF(TRIM(upload!$A378)="", "", upload!N378)</f>
        <v/>
      </c>
      <c r="O378" s="178" t="str">
        <f>IF(TRIM(upload!$A378)="", "", upload!O378)</f>
        <v/>
      </c>
      <c r="P378" s="178" t="str">
        <f>IF(TRIM(upload!$A378)="", "", upload!P378)</f>
        <v/>
      </c>
      <c r="Q378" s="178" t="str">
        <f>IF(TRIM(upload!$A378)="", "", upload!Q378)</f>
        <v/>
      </c>
      <c r="R378" s="178" t="str">
        <f>IF(TRIM(upload!$A378)="", "", upload!R378)</f>
        <v/>
      </c>
      <c r="S378" s="178" t="str">
        <f>IF(TRIM(upload!$A378)="", "", upload!S378)</f>
        <v/>
      </c>
      <c r="T378" s="178" t="str">
        <f>IF(TRIM(upload!$A378)="", "", upload!T378)</f>
        <v/>
      </c>
      <c r="U378" s="178" t="str">
        <f>IF(TRIM(upload!$A378)="", "", upload!U378)</f>
        <v/>
      </c>
      <c r="V378" s="178" t="str">
        <f>IF(TRIM(upload!$A378)="", "", upload!V378)</f>
        <v/>
      </c>
      <c r="W378" s="178" t="str">
        <f>IF(TRIM(upload!$A378)="", "", upload!W378)</f>
        <v/>
      </c>
      <c r="X378" s="178" t="str">
        <f>IF(TRIM(upload!$A378)="", "", upload!X378)</f>
        <v/>
      </c>
      <c r="Y378" s="178" t="str">
        <f>IF(TRIM(upload!$A378)="", "", upload!Y378)</f>
        <v/>
      </c>
      <c r="Z378" s="178" t="str">
        <f>IF(TRIM(upload!$A378)="", "", upload!Z378)</f>
        <v/>
      </c>
      <c r="AA378" s="178" t="str">
        <f>IF(TRIM(upload!$A378)="", "", upload!AA378)</f>
        <v/>
      </c>
      <c r="AB378" s="178" t="str">
        <f>IF(TRIM(upload!$A378)="", "", upload!AB378)</f>
        <v/>
      </c>
      <c r="AC378" s="178" t="str">
        <f>IF(TRIM(upload!$A378)="", "", upload!AC378)</f>
        <v/>
      </c>
      <c r="AD378" s="178" t="str">
        <f>IF(TRIM(upload!$A378)="", "", upload!AD378)</f>
        <v/>
      </c>
      <c r="AE378" s="178" t="str">
        <f>IF(TRIM(upload!$A378)="", "", upload!AE378)</f>
        <v/>
      </c>
      <c r="AF378" s="178" t="str">
        <f>IF(TRIM(upload!$A378)="", "", upload!AF378)</f>
        <v/>
      </c>
      <c r="AG378" s="178" t="str">
        <f>IF(TRIM(upload!$A378)="", "", upload!AG378)</f>
        <v/>
      </c>
      <c r="AH378" s="178" t="str">
        <f>IF(TRIM(upload!$A378)="", "", upload!AH378)</f>
        <v/>
      </c>
      <c r="AI378" s="178" t="str">
        <f>IF(TRIM(upload!$A378)="", "", upload!AI378)</f>
        <v/>
      </c>
      <c r="AJ378" s="178" t="str">
        <f>IF(TRIM(upload!$A378)="", "", upload!AJ378)</f>
        <v/>
      </c>
      <c r="AK378" s="178" t="str">
        <f>IF(TRIM(upload!$A378)="", "", upload!AK378)</f>
        <v/>
      </c>
      <c r="AL378" s="178" t="str">
        <f>IF(TRIM(upload!$A378)="", "", upload!AL378)</f>
        <v/>
      </c>
      <c r="AM378" s="178" t="str">
        <f>IF(TRIM(upload!$A378)="", "", upload!AM378)</f>
        <v/>
      </c>
      <c r="AN378" s="178" t="str">
        <f>IF(TRIM(upload!$A378)="", "", upload!AN378)</f>
        <v/>
      </c>
      <c r="AO378" s="178" t="str">
        <f>IF(TRIM(upload!$A378)="", "", upload!AO378)</f>
        <v/>
      </c>
      <c r="AP378" s="178" t="str">
        <f>IF(TRIM(upload!$A378)="", "", upload!AP378)</f>
        <v/>
      </c>
      <c r="AQ378" s="178" t="str">
        <f>IF(TRIM(upload!$A378)="", "", upload!AQ378)</f>
        <v/>
      </c>
      <c r="AR378" s="178" t="str">
        <f>IF(TRIM(upload!$A378)="", "", upload!AR378)</f>
        <v/>
      </c>
      <c r="AS378" s="178" t="str">
        <f>IF(TRIM(upload!$A378)="", "", upload!AS378)</f>
        <v/>
      </c>
      <c r="AT378" s="178" t="str">
        <f>IF(TRIM(upload!$A378)="", "", upload!AT378)</f>
        <v/>
      </c>
      <c r="AU378" s="178" t="str">
        <f>IF(TRIM(upload!$A378)="", "", upload!AU378)</f>
        <v/>
      </c>
      <c r="AV378" s="178" t="str">
        <f>IF(TRIM(upload!$A378)="", "", upload!AV378)</f>
        <v/>
      </c>
      <c r="AW378" s="178" t="str">
        <f>IF(TRIM(upload!$A378)="", "", upload!AW378)</f>
        <v/>
      </c>
      <c r="AX378" s="178" t="str">
        <f>IF(TRIM(upload!$A378)="", "", upload!AX378)</f>
        <v/>
      </c>
      <c r="AY378" s="178" t="str">
        <f>IF(TRIM(upload!$A378)="", "", upload!AY378)</f>
        <v/>
      </c>
      <c r="AZ378" s="178" t="str">
        <f>IF(TRIM(upload!$A378)="", "", upload!AZ378)</f>
        <v/>
      </c>
      <c r="BA378" s="178" t="str">
        <f>IF(TRIM(upload!$A378)="", "", upload!BA378)</f>
        <v/>
      </c>
      <c r="BB378" s="178" t="str">
        <f>IF(TRIM(upload!$A378)="", "", upload!BB378)</f>
        <v/>
      </c>
      <c r="BC378" s="178" t="str">
        <f>IF(TRIM(upload!$A378)="", "", upload!BC378)</f>
        <v/>
      </c>
      <c r="BD378" s="178" t="str">
        <f>IF(TRIM(upload!$A378)="", "", upload!BD378)</f>
        <v/>
      </c>
      <c r="BE378" s="178" t="str">
        <f>IF(TRIM(upload!$A378)="", "", upload!BE378)</f>
        <v/>
      </c>
      <c r="BF378" s="178" t="str">
        <f>IF(TRIM(upload!$A378)="", "", upload!BF378)</f>
        <v/>
      </c>
      <c r="BG378" s="178" t="str">
        <f>IF(TRIM(upload!$A378)="", "", upload!BG378)</f>
        <v/>
      </c>
      <c r="BH378" s="178" t="str">
        <f>IF(TRIM(upload!$A378)="", "", upload!BH378)</f>
        <v/>
      </c>
      <c r="BI378" s="178" t="str">
        <f>IF(TRIM(upload!$A378)="", "", upload!BI378)</f>
        <v/>
      </c>
      <c r="BJ378" s="178" t="str">
        <f>IF(TRIM(upload!$A378)="", "", upload!BJ378)</f>
        <v/>
      </c>
      <c r="BK378" s="178" t="str">
        <f>IF(TRIM(upload!$A378)="", "", upload!BK378)</f>
        <v/>
      </c>
      <c r="BL378" s="178" t="str">
        <f>IF(TRIM(upload!$A378)="", "", upload!BL378)</f>
        <v/>
      </c>
      <c r="BM378" s="178" t="str">
        <f>IF(TRIM(upload!$A378)="", "", upload!BM378)</f>
        <v/>
      </c>
      <c r="BN378" s="178" t="str">
        <f>IF(TRIM(upload!$A378)="", "", upload!BN378)</f>
        <v/>
      </c>
      <c r="BO378" s="178" t="str">
        <f>IF(TRIM(upload!$A378)="", "", upload!BO378)</f>
        <v/>
      </c>
      <c r="BP378" s="178" t="str">
        <f>IF(TRIM(upload!$A378)="", "", upload!BP378)</f>
        <v/>
      </c>
      <c r="BQ378" s="84"/>
      <c r="BR378" s="84">
        <f>IF(upload!$A378&lt;&gt;"", upload!BR378, "")</f>
        <v>0</v>
      </c>
    </row>
    <row r="379" spans="1:70">
      <c r="A379" s="188" t="str">
        <f>IF(upload!$A379&lt;&gt;"", upload!A379, "")</f>
        <v xml:space="preserve">      </v>
      </c>
      <c r="B379" s="178" t="str">
        <f>IF(TRIM(upload!$A379)="", "", upload!B379)</f>
        <v/>
      </c>
      <c r="C379" s="178" t="str">
        <f>IF(TRIM(upload!$A379)="", "", upload!C379)</f>
        <v/>
      </c>
      <c r="D379" s="178" t="str">
        <f>IF(TRIM(upload!$A379)="", "", upload!D379)</f>
        <v/>
      </c>
      <c r="E379" s="178" t="str">
        <f>IF(TRIM(upload!$A379)="", "", upload!E379)</f>
        <v/>
      </c>
      <c r="F379" s="178" t="str">
        <f>IF(TRIM(upload!$A379)="", "", upload!F379)</f>
        <v/>
      </c>
      <c r="G379" s="178" t="str">
        <f>IF(TRIM(upload!$A379)="", "", upload!G379)</f>
        <v/>
      </c>
      <c r="H379" s="178" t="str">
        <f>IF(TRIM(upload!$A379)="", "", upload!H379)</f>
        <v/>
      </c>
      <c r="I379" s="178" t="str">
        <f>IF(TRIM(upload!$A379)="", "", upload!I379)</f>
        <v/>
      </c>
      <c r="J379" s="178" t="str">
        <f>IF(TRIM(upload!$A379)="", "", upload!J379)</f>
        <v/>
      </c>
      <c r="K379" s="178" t="str">
        <f>IF(TRIM(upload!$A379)="", "", upload!K379)</f>
        <v/>
      </c>
      <c r="L379" s="178" t="str">
        <f>IF(TRIM(upload!$A379)="", "", upload!L379)</f>
        <v/>
      </c>
      <c r="M379" s="178" t="str">
        <f>IF(TRIM(upload!$A379)="", "", upload!M379)</f>
        <v/>
      </c>
      <c r="N379" s="178" t="str">
        <f>IF(TRIM(upload!$A379)="", "", upload!N379)</f>
        <v/>
      </c>
      <c r="O379" s="178" t="str">
        <f>IF(TRIM(upload!$A379)="", "", upload!O379)</f>
        <v/>
      </c>
      <c r="P379" s="178" t="str">
        <f>IF(TRIM(upload!$A379)="", "", upload!P379)</f>
        <v/>
      </c>
      <c r="Q379" s="178" t="str">
        <f>IF(TRIM(upload!$A379)="", "", upload!Q379)</f>
        <v/>
      </c>
      <c r="R379" s="178" t="str">
        <f>IF(TRIM(upload!$A379)="", "", upload!R379)</f>
        <v/>
      </c>
      <c r="S379" s="178" t="str">
        <f>IF(TRIM(upload!$A379)="", "", upload!S379)</f>
        <v/>
      </c>
      <c r="T379" s="178" t="str">
        <f>IF(TRIM(upload!$A379)="", "", upload!T379)</f>
        <v/>
      </c>
      <c r="U379" s="178" t="str">
        <f>IF(TRIM(upload!$A379)="", "", upload!U379)</f>
        <v/>
      </c>
      <c r="V379" s="178" t="str">
        <f>IF(TRIM(upload!$A379)="", "", upload!V379)</f>
        <v/>
      </c>
      <c r="W379" s="178" t="str">
        <f>IF(TRIM(upload!$A379)="", "", upload!W379)</f>
        <v/>
      </c>
      <c r="X379" s="178" t="str">
        <f>IF(TRIM(upload!$A379)="", "", upload!X379)</f>
        <v/>
      </c>
      <c r="Y379" s="178" t="str">
        <f>IF(TRIM(upload!$A379)="", "", upload!Y379)</f>
        <v/>
      </c>
      <c r="Z379" s="178" t="str">
        <f>IF(TRIM(upload!$A379)="", "", upload!Z379)</f>
        <v/>
      </c>
      <c r="AA379" s="178" t="str">
        <f>IF(TRIM(upload!$A379)="", "", upload!AA379)</f>
        <v/>
      </c>
      <c r="AB379" s="178" t="str">
        <f>IF(TRIM(upload!$A379)="", "", upload!AB379)</f>
        <v/>
      </c>
      <c r="AC379" s="178" t="str">
        <f>IF(TRIM(upload!$A379)="", "", upload!AC379)</f>
        <v/>
      </c>
      <c r="AD379" s="178" t="str">
        <f>IF(TRIM(upload!$A379)="", "", upload!AD379)</f>
        <v/>
      </c>
      <c r="AE379" s="178" t="str">
        <f>IF(TRIM(upload!$A379)="", "", upload!AE379)</f>
        <v/>
      </c>
      <c r="AF379" s="178" t="str">
        <f>IF(TRIM(upload!$A379)="", "", upload!AF379)</f>
        <v/>
      </c>
      <c r="AG379" s="178" t="str">
        <f>IF(TRIM(upload!$A379)="", "", upload!AG379)</f>
        <v/>
      </c>
      <c r="AH379" s="178" t="str">
        <f>IF(TRIM(upload!$A379)="", "", upload!AH379)</f>
        <v/>
      </c>
      <c r="AI379" s="178" t="str">
        <f>IF(TRIM(upload!$A379)="", "", upload!AI379)</f>
        <v/>
      </c>
      <c r="AJ379" s="178" t="str">
        <f>IF(TRIM(upload!$A379)="", "", upload!AJ379)</f>
        <v/>
      </c>
      <c r="AK379" s="178" t="str">
        <f>IF(TRIM(upload!$A379)="", "", upload!AK379)</f>
        <v/>
      </c>
      <c r="AL379" s="178" t="str">
        <f>IF(TRIM(upload!$A379)="", "", upload!AL379)</f>
        <v/>
      </c>
      <c r="AM379" s="178" t="str">
        <f>IF(TRIM(upload!$A379)="", "", upload!AM379)</f>
        <v/>
      </c>
      <c r="AN379" s="178" t="str">
        <f>IF(TRIM(upload!$A379)="", "", upload!AN379)</f>
        <v/>
      </c>
      <c r="AO379" s="178" t="str">
        <f>IF(TRIM(upload!$A379)="", "", upload!AO379)</f>
        <v/>
      </c>
      <c r="AP379" s="178" t="str">
        <f>IF(TRIM(upload!$A379)="", "", upload!AP379)</f>
        <v/>
      </c>
      <c r="AQ379" s="178" t="str">
        <f>IF(TRIM(upload!$A379)="", "", upload!AQ379)</f>
        <v/>
      </c>
      <c r="AR379" s="178" t="str">
        <f>IF(TRIM(upload!$A379)="", "", upload!AR379)</f>
        <v/>
      </c>
      <c r="AS379" s="178" t="str">
        <f>IF(TRIM(upload!$A379)="", "", upload!AS379)</f>
        <v/>
      </c>
      <c r="AT379" s="178" t="str">
        <f>IF(TRIM(upload!$A379)="", "", upload!AT379)</f>
        <v/>
      </c>
      <c r="AU379" s="178" t="str">
        <f>IF(TRIM(upload!$A379)="", "", upload!AU379)</f>
        <v/>
      </c>
      <c r="AV379" s="178" t="str">
        <f>IF(TRIM(upload!$A379)="", "", upload!AV379)</f>
        <v/>
      </c>
      <c r="AW379" s="178" t="str">
        <f>IF(TRIM(upload!$A379)="", "", upload!AW379)</f>
        <v/>
      </c>
      <c r="AX379" s="178" t="str">
        <f>IF(TRIM(upload!$A379)="", "", upload!AX379)</f>
        <v/>
      </c>
      <c r="AY379" s="178" t="str">
        <f>IF(TRIM(upload!$A379)="", "", upload!AY379)</f>
        <v/>
      </c>
      <c r="AZ379" s="178" t="str">
        <f>IF(TRIM(upload!$A379)="", "", upload!AZ379)</f>
        <v/>
      </c>
      <c r="BA379" s="178" t="str">
        <f>IF(TRIM(upload!$A379)="", "", upload!BA379)</f>
        <v/>
      </c>
      <c r="BB379" s="178" t="str">
        <f>IF(TRIM(upload!$A379)="", "", upload!BB379)</f>
        <v/>
      </c>
      <c r="BC379" s="178" t="str">
        <f>IF(TRIM(upload!$A379)="", "", upload!BC379)</f>
        <v/>
      </c>
      <c r="BD379" s="178" t="str">
        <f>IF(TRIM(upload!$A379)="", "", upload!BD379)</f>
        <v/>
      </c>
      <c r="BE379" s="178" t="str">
        <f>IF(TRIM(upload!$A379)="", "", upload!BE379)</f>
        <v/>
      </c>
      <c r="BF379" s="178" t="str">
        <f>IF(TRIM(upload!$A379)="", "", upload!BF379)</f>
        <v/>
      </c>
      <c r="BG379" s="178" t="str">
        <f>IF(TRIM(upload!$A379)="", "", upload!BG379)</f>
        <v/>
      </c>
      <c r="BH379" s="178" t="str">
        <f>IF(TRIM(upload!$A379)="", "", upload!BH379)</f>
        <v/>
      </c>
      <c r="BI379" s="178" t="str">
        <f>IF(TRIM(upload!$A379)="", "", upload!BI379)</f>
        <v/>
      </c>
      <c r="BJ379" s="178" t="str">
        <f>IF(TRIM(upload!$A379)="", "", upload!BJ379)</f>
        <v/>
      </c>
      <c r="BK379" s="178" t="str">
        <f>IF(TRIM(upload!$A379)="", "", upload!BK379)</f>
        <v/>
      </c>
      <c r="BL379" s="178" t="str">
        <f>IF(TRIM(upload!$A379)="", "", upload!BL379)</f>
        <v/>
      </c>
      <c r="BM379" s="178" t="str">
        <f>IF(TRIM(upload!$A379)="", "", upload!BM379)</f>
        <v/>
      </c>
      <c r="BN379" s="178" t="str">
        <f>IF(TRIM(upload!$A379)="", "", upload!BN379)</f>
        <v/>
      </c>
      <c r="BO379" s="178" t="str">
        <f>IF(TRIM(upload!$A379)="", "", upload!BO379)</f>
        <v/>
      </c>
      <c r="BP379" s="178" t="str">
        <f>IF(TRIM(upload!$A379)="", "", upload!BP379)</f>
        <v/>
      </c>
      <c r="BQ379" s="84"/>
      <c r="BR379" s="84">
        <f>IF(upload!$A379&lt;&gt;"", upload!BR379, "")</f>
        <v>0</v>
      </c>
    </row>
    <row r="380" spans="1:70">
      <c r="A380" s="188" t="str">
        <f>IF(upload!$A380&lt;&gt;"", upload!A380, "")</f>
        <v xml:space="preserve">      </v>
      </c>
      <c r="B380" s="178" t="str">
        <f>IF(TRIM(upload!$A380)="", "", upload!B380)</f>
        <v/>
      </c>
      <c r="C380" s="178" t="str">
        <f>IF(TRIM(upload!$A380)="", "", upload!C380)</f>
        <v/>
      </c>
      <c r="D380" s="178" t="str">
        <f>IF(TRIM(upload!$A380)="", "", upload!D380)</f>
        <v/>
      </c>
      <c r="E380" s="178" t="str">
        <f>IF(TRIM(upload!$A380)="", "", upload!E380)</f>
        <v/>
      </c>
      <c r="F380" s="178" t="str">
        <f>IF(TRIM(upload!$A380)="", "", upload!F380)</f>
        <v/>
      </c>
      <c r="G380" s="178" t="str">
        <f>IF(TRIM(upload!$A380)="", "", upload!G380)</f>
        <v/>
      </c>
      <c r="H380" s="178" t="str">
        <f>IF(TRIM(upload!$A380)="", "", upload!H380)</f>
        <v/>
      </c>
      <c r="I380" s="178" t="str">
        <f>IF(TRIM(upload!$A380)="", "", upload!I380)</f>
        <v/>
      </c>
      <c r="J380" s="178" t="str">
        <f>IF(TRIM(upload!$A380)="", "", upload!J380)</f>
        <v/>
      </c>
      <c r="K380" s="178" t="str">
        <f>IF(TRIM(upload!$A380)="", "", upload!K380)</f>
        <v/>
      </c>
      <c r="L380" s="178" t="str">
        <f>IF(TRIM(upload!$A380)="", "", upload!L380)</f>
        <v/>
      </c>
      <c r="M380" s="178" t="str">
        <f>IF(TRIM(upload!$A380)="", "", upload!M380)</f>
        <v/>
      </c>
      <c r="N380" s="178" t="str">
        <f>IF(TRIM(upload!$A380)="", "", upload!N380)</f>
        <v/>
      </c>
      <c r="O380" s="178" t="str">
        <f>IF(TRIM(upload!$A380)="", "", upload!O380)</f>
        <v/>
      </c>
      <c r="P380" s="178" t="str">
        <f>IF(TRIM(upload!$A380)="", "", upload!P380)</f>
        <v/>
      </c>
      <c r="Q380" s="178" t="str">
        <f>IF(TRIM(upload!$A380)="", "", upload!Q380)</f>
        <v/>
      </c>
      <c r="R380" s="178" t="str">
        <f>IF(TRIM(upload!$A380)="", "", upload!R380)</f>
        <v/>
      </c>
      <c r="S380" s="178" t="str">
        <f>IF(TRIM(upload!$A380)="", "", upload!S380)</f>
        <v/>
      </c>
      <c r="T380" s="178" t="str">
        <f>IF(TRIM(upload!$A380)="", "", upload!T380)</f>
        <v/>
      </c>
      <c r="U380" s="178" t="str">
        <f>IF(TRIM(upload!$A380)="", "", upload!U380)</f>
        <v/>
      </c>
      <c r="V380" s="178" t="str">
        <f>IF(TRIM(upload!$A380)="", "", upload!V380)</f>
        <v/>
      </c>
      <c r="W380" s="178" t="str">
        <f>IF(TRIM(upload!$A380)="", "", upload!W380)</f>
        <v/>
      </c>
      <c r="X380" s="178" t="str">
        <f>IF(TRIM(upload!$A380)="", "", upload!X380)</f>
        <v/>
      </c>
      <c r="Y380" s="178" t="str">
        <f>IF(TRIM(upload!$A380)="", "", upload!Y380)</f>
        <v/>
      </c>
      <c r="Z380" s="178" t="str">
        <f>IF(TRIM(upload!$A380)="", "", upload!Z380)</f>
        <v/>
      </c>
      <c r="AA380" s="178" t="str">
        <f>IF(TRIM(upload!$A380)="", "", upload!AA380)</f>
        <v/>
      </c>
      <c r="AB380" s="178" t="str">
        <f>IF(TRIM(upload!$A380)="", "", upload!AB380)</f>
        <v/>
      </c>
      <c r="AC380" s="178" t="str">
        <f>IF(TRIM(upload!$A380)="", "", upload!AC380)</f>
        <v/>
      </c>
      <c r="AD380" s="178" t="str">
        <f>IF(TRIM(upload!$A380)="", "", upload!AD380)</f>
        <v/>
      </c>
      <c r="AE380" s="178" t="str">
        <f>IF(TRIM(upload!$A380)="", "", upload!AE380)</f>
        <v/>
      </c>
      <c r="AF380" s="178" t="str">
        <f>IF(TRIM(upload!$A380)="", "", upload!AF380)</f>
        <v/>
      </c>
      <c r="AG380" s="178" t="str">
        <f>IF(TRIM(upload!$A380)="", "", upload!AG380)</f>
        <v/>
      </c>
      <c r="AH380" s="178" t="str">
        <f>IF(TRIM(upload!$A380)="", "", upload!AH380)</f>
        <v/>
      </c>
      <c r="AI380" s="178" t="str">
        <f>IF(TRIM(upload!$A380)="", "", upload!AI380)</f>
        <v/>
      </c>
      <c r="AJ380" s="178" t="str">
        <f>IF(TRIM(upload!$A380)="", "", upload!AJ380)</f>
        <v/>
      </c>
      <c r="AK380" s="178" t="str">
        <f>IF(TRIM(upload!$A380)="", "", upload!AK380)</f>
        <v/>
      </c>
      <c r="AL380" s="178" t="str">
        <f>IF(TRIM(upload!$A380)="", "", upload!AL380)</f>
        <v/>
      </c>
      <c r="AM380" s="178" t="str">
        <f>IF(TRIM(upload!$A380)="", "", upload!AM380)</f>
        <v/>
      </c>
      <c r="AN380" s="178" t="str">
        <f>IF(TRIM(upload!$A380)="", "", upload!AN380)</f>
        <v/>
      </c>
      <c r="AO380" s="178" t="str">
        <f>IF(TRIM(upload!$A380)="", "", upload!AO380)</f>
        <v/>
      </c>
      <c r="AP380" s="178" t="str">
        <f>IF(TRIM(upload!$A380)="", "", upload!AP380)</f>
        <v/>
      </c>
      <c r="AQ380" s="178" t="str">
        <f>IF(TRIM(upload!$A380)="", "", upload!AQ380)</f>
        <v/>
      </c>
      <c r="AR380" s="178" t="str">
        <f>IF(TRIM(upload!$A380)="", "", upload!AR380)</f>
        <v/>
      </c>
      <c r="AS380" s="178" t="str">
        <f>IF(TRIM(upload!$A380)="", "", upload!AS380)</f>
        <v/>
      </c>
      <c r="AT380" s="178" t="str">
        <f>IF(TRIM(upload!$A380)="", "", upload!AT380)</f>
        <v/>
      </c>
      <c r="AU380" s="178" t="str">
        <f>IF(TRIM(upload!$A380)="", "", upload!AU380)</f>
        <v/>
      </c>
      <c r="AV380" s="178" t="str">
        <f>IF(TRIM(upload!$A380)="", "", upload!AV380)</f>
        <v/>
      </c>
      <c r="AW380" s="178" t="str">
        <f>IF(TRIM(upload!$A380)="", "", upload!AW380)</f>
        <v/>
      </c>
      <c r="AX380" s="178" t="str">
        <f>IF(TRIM(upload!$A380)="", "", upload!AX380)</f>
        <v/>
      </c>
      <c r="AY380" s="178" t="str">
        <f>IF(TRIM(upload!$A380)="", "", upload!AY380)</f>
        <v/>
      </c>
      <c r="AZ380" s="178" t="str">
        <f>IF(TRIM(upload!$A380)="", "", upload!AZ380)</f>
        <v/>
      </c>
      <c r="BA380" s="178" t="str">
        <f>IF(TRIM(upload!$A380)="", "", upload!BA380)</f>
        <v/>
      </c>
      <c r="BB380" s="178" t="str">
        <f>IF(TRIM(upload!$A380)="", "", upload!BB380)</f>
        <v/>
      </c>
      <c r="BC380" s="178" t="str">
        <f>IF(TRIM(upload!$A380)="", "", upload!BC380)</f>
        <v/>
      </c>
      <c r="BD380" s="178" t="str">
        <f>IF(TRIM(upload!$A380)="", "", upload!BD380)</f>
        <v/>
      </c>
      <c r="BE380" s="178" t="str">
        <f>IF(TRIM(upload!$A380)="", "", upload!BE380)</f>
        <v/>
      </c>
      <c r="BF380" s="178" t="str">
        <f>IF(TRIM(upload!$A380)="", "", upload!BF380)</f>
        <v/>
      </c>
      <c r="BG380" s="178" t="str">
        <f>IF(TRIM(upload!$A380)="", "", upload!BG380)</f>
        <v/>
      </c>
      <c r="BH380" s="178" t="str">
        <f>IF(TRIM(upload!$A380)="", "", upload!BH380)</f>
        <v/>
      </c>
      <c r="BI380" s="178" t="str">
        <f>IF(TRIM(upload!$A380)="", "", upload!BI380)</f>
        <v/>
      </c>
      <c r="BJ380" s="178" t="str">
        <f>IF(TRIM(upload!$A380)="", "", upload!BJ380)</f>
        <v/>
      </c>
      <c r="BK380" s="178" t="str">
        <f>IF(TRIM(upload!$A380)="", "", upload!BK380)</f>
        <v/>
      </c>
      <c r="BL380" s="178" t="str">
        <f>IF(TRIM(upload!$A380)="", "", upload!BL380)</f>
        <v/>
      </c>
      <c r="BM380" s="178" t="str">
        <f>IF(TRIM(upload!$A380)="", "", upload!BM380)</f>
        <v/>
      </c>
      <c r="BN380" s="178" t="str">
        <f>IF(TRIM(upload!$A380)="", "", upload!BN380)</f>
        <v/>
      </c>
      <c r="BO380" s="178" t="str">
        <f>IF(TRIM(upload!$A380)="", "", upload!BO380)</f>
        <v/>
      </c>
      <c r="BP380" s="178" t="str">
        <f>IF(TRIM(upload!$A380)="", "", upload!BP380)</f>
        <v/>
      </c>
      <c r="BQ380" s="84"/>
      <c r="BR380" s="84">
        <f>IF(upload!$A380&lt;&gt;"", upload!BR380, "")</f>
        <v>0</v>
      </c>
    </row>
    <row r="381" spans="1:70">
      <c r="A381" s="188" t="str">
        <f>IF(upload!$A381&lt;&gt;"", upload!A381, "")</f>
        <v xml:space="preserve">      </v>
      </c>
      <c r="B381" s="178" t="str">
        <f>IF(TRIM(upload!$A381)="", "", upload!B381)</f>
        <v/>
      </c>
      <c r="C381" s="178" t="str">
        <f>IF(TRIM(upload!$A381)="", "", upload!C381)</f>
        <v/>
      </c>
      <c r="D381" s="178" t="str">
        <f>IF(TRIM(upload!$A381)="", "", upload!D381)</f>
        <v/>
      </c>
      <c r="E381" s="178" t="str">
        <f>IF(TRIM(upload!$A381)="", "", upload!E381)</f>
        <v/>
      </c>
      <c r="F381" s="178" t="str">
        <f>IF(TRIM(upload!$A381)="", "", upload!F381)</f>
        <v/>
      </c>
      <c r="G381" s="178" t="str">
        <f>IF(TRIM(upload!$A381)="", "", upload!G381)</f>
        <v/>
      </c>
      <c r="H381" s="178" t="str">
        <f>IF(TRIM(upload!$A381)="", "", upload!H381)</f>
        <v/>
      </c>
      <c r="I381" s="178" t="str">
        <f>IF(TRIM(upload!$A381)="", "", upload!I381)</f>
        <v/>
      </c>
      <c r="J381" s="178" t="str">
        <f>IF(TRIM(upload!$A381)="", "", upload!J381)</f>
        <v/>
      </c>
      <c r="K381" s="178" t="str">
        <f>IF(TRIM(upload!$A381)="", "", upload!K381)</f>
        <v/>
      </c>
      <c r="L381" s="178" t="str">
        <f>IF(TRIM(upload!$A381)="", "", upload!L381)</f>
        <v/>
      </c>
      <c r="M381" s="178" t="str">
        <f>IF(TRIM(upload!$A381)="", "", upload!M381)</f>
        <v/>
      </c>
      <c r="N381" s="178" t="str">
        <f>IF(TRIM(upload!$A381)="", "", upload!N381)</f>
        <v/>
      </c>
      <c r="O381" s="178" t="str">
        <f>IF(TRIM(upload!$A381)="", "", upload!O381)</f>
        <v/>
      </c>
      <c r="P381" s="178" t="str">
        <f>IF(TRIM(upload!$A381)="", "", upload!P381)</f>
        <v/>
      </c>
      <c r="Q381" s="178" t="str">
        <f>IF(TRIM(upload!$A381)="", "", upload!Q381)</f>
        <v/>
      </c>
      <c r="R381" s="178" t="str">
        <f>IF(TRIM(upload!$A381)="", "", upload!R381)</f>
        <v/>
      </c>
      <c r="S381" s="178" t="str">
        <f>IF(TRIM(upload!$A381)="", "", upload!S381)</f>
        <v/>
      </c>
      <c r="T381" s="178" t="str">
        <f>IF(TRIM(upload!$A381)="", "", upload!T381)</f>
        <v/>
      </c>
      <c r="U381" s="178" t="str">
        <f>IF(TRIM(upload!$A381)="", "", upload!U381)</f>
        <v/>
      </c>
      <c r="V381" s="178" t="str">
        <f>IF(TRIM(upload!$A381)="", "", upload!V381)</f>
        <v/>
      </c>
      <c r="W381" s="178" t="str">
        <f>IF(TRIM(upload!$A381)="", "", upload!W381)</f>
        <v/>
      </c>
      <c r="X381" s="178" t="str">
        <f>IF(TRIM(upload!$A381)="", "", upload!X381)</f>
        <v/>
      </c>
      <c r="Y381" s="178" t="str">
        <f>IF(TRIM(upload!$A381)="", "", upload!Y381)</f>
        <v/>
      </c>
      <c r="Z381" s="178" t="str">
        <f>IF(TRIM(upload!$A381)="", "", upload!Z381)</f>
        <v/>
      </c>
      <c r="AA381" s="178" t="str">
        <f>IF(TRIM(upload!$A381)="", "", upload!AA381)</f>
        <v/>
      </c>
      <c r="AB381" s="178" t="str">
        <f>IF(TRIM(upload!$A381)="", "", upload!AB381)</f>
        <v/>
      </c>
      <c r="AC381" s="178" t="str">
        <f>IF(TRIM(upload!$A381)="", "", upload!AC381)</f>
        <v/>
      </c>
      <c r="AD381" s="178" t="str">
        <f>IF(TRIM(upload!$A381)="", "", upload!AD381)</f>
        <v/>
      </c>
      <c r="AE381" s="178" t="str">
        <f>IF(TRIM(upload!$A381)="", "", upload!AE381)</f>
        <v/>
      </c>
      <c r="AF381" s="178" t="str">
        <f>IF(TRIM(upload!$A381)="", "", upload!AF381)</f>
        <v/>
      </c>
      <c r="AG381" s="178" t="str">
        <f>IF(TRIM(upload!$A381)="", "", upload!AG381)</f>
        <v/>
      </c>
      <c r="AH381" s="178" t="str">
        <f>IF(TRIM(upload!$A381)="", "", upload!AH381)</f>
        <v/>
      </c>
      <c r="AI381" s="178" t="str">
        <f>IF(TRIM(upload!$A381)="", "", upload!AI381)</f>
        <v/>
      </c>
      <c r="AJ381" s="178" t="str">
        <f>IF(TRIM(upload!$A381)="", "", upload!AJ381)</f>
        <v/>
      </c>
      <c r="AK381" s="178" t="str">
        <f>IF(TRIM(upload!$A381)="", "", upload!AK381)</f>
        <v/>
      </c>
      <c r="AL381" s="178" t="str">
        <f>IF(TRIM(upload!$A381)="", "", upload!AL381)</f>
        <v/>
      </c>
      <c r="AM381" s="178" t="str">
        <f>IF(TRIM(upload!$A381)="", "", upload!AM381)</f>
        <v/>
      </c>
      <c r="AN381" s="178" t="str">
        <f>IF(TRIM(upload!$A381)="", "", upload!AN381)</f>
        <v/>
      </c>
      <c r="AO381" s="178" t="str">
        <f>IF(TRIM(upload!$A381)="", "", upload!AO381)</f>
        <v/>
      </c>
      <c r="AP381" s="178" t="str">
        <f>IF(TRIM(upload!$A381)="", "", upload!AP381)</f>
        <v/>
      </c>
      <c r="AQ381" s="178" t="str">
        <f>IF(TRIM(upload!$A381)="", "", upload!AQ381)</f>
        <v/>
      </c>
      <c r="AR381" s="178" t="str">
        <f>IF(TRIM(upload!$A381)="", "", upload!AR381)</f>
        <v/>
      </c>
      <c r="AS381" s="178" t="str">
        <f>IF(TRIM(upload!$A381)="", "", upload!AS381)</f>
        <v/>
      </c>
      <c r="AT381" s="178" t="str">
        <f>IF(TRIM(upload!$A381)="", "", upload!AT381)</f>
        <v/>
      </c>
      <c r="AU381" s="178" t="str">
        <f>IF(TRIM(upload!$A381)="", "", upload!AU381)</f>
        <v/>
      </c>
      <c r="AV381" s="178" t="str">
        <f>IF(TRIM(upload!$A381)="", "", upload!AV381)</f>
        <v/>
      </c>
      <c r="AW381" s="178" t="str">
        <f>IF(TRIM(upload!$A381)="", "", upload!AW381)</f>
        <v/>
      </c>
      <c r="AX381" s="178" t="str">
        <f>IF(TRIM(upload!$A381)="", "", upload!AX381)</f>
        <v/>
      </c>
      <c r="AY381" s="178" t="str">
        <f>IF(TRIM(upload!$A381)="", "", upload!AY381)</f>
        <v/>
      </c>
      <c r="AZ381" s="178" t="str">
        <f>IF(TRIM(upload!$A381)="", "", upload!AZ381)</f>
        <v/>
      </c>
      <c r="BA381" s="178" t="str">
        <f>IF(TRIM(upload!$A381)="", "", upload!BA381)</f>
        <v/>
      </c>
      <c r="BB381" s="178" t="str">
        <f>IF(TRIM(upload!$A381)="", "", upload!BB381)</f>
        <v/>
      </c>
      <c r="BC381" s="178" t="str">
        <f>IF(TRIM(upload!$A381)="", "", upload!BC381)</f>
        <v/>
      </c>
      <c r="BD381" s="178" t="str">
        <f>IF(TRIM(upload!$A381)="", "", upload!BD381)</f>
        <v/>
      </c>
      <c r="BE381" s="178" t="str">
        <f>IF(TRIM(upload!$A381)="", "", upload!BE381)</f>
        <v/>
      </c>
      <c r="BF381" s="178" t="str">
        <f>IF(TRIM(upload!$A381)="", "", upload!BF381)</f>
        <v/>
      </c>
      <c r="BG381" s="178" t="str">
        <f>IF(TRIM(upload!$A381)="", "", upload!BG381)</f>
        <v/>
      </c>
      <c r="BH381" s="178" t="str">
        <f>IF(TRIM(upload!$A381)="", "", upload!BH381)</f>
        <v/>
      </c>
      <c r="BI381" s="178" t="str">
        <f>IF(TRIM(upload!$A381)="", "", upload!BI381)</f>
        <v/>
      </c>
      <c r="BJ381" s="178" t="str">
        <f>IF(TRIM(upload!$A381)="", "", upload!BJ381)</f>
        <v/>
      </c>
      <c r="BK381" s="178" t="str">
        <f>IF(TRIM(upload!$A381)="", "", upload!BK381)</f>
        <v/>
      </c>
      <c r="BL381" s="178" t="str">
        <f>IF(TRIM(upload!$A381)="", "", upload!BL381)</f>
        <v/>
      </c>
      <c r="BM381" s="178" t="str">
        <f>IF(TRIM(upload!$A381)="", "", upload!BM381)</f>
        <v/>
      </c>
      <c r="BN381" s="178" t="str">
        <f>IF(TRIM(upload!$A381)="", "", upload!BN381)</f>
        <v/>
      </c>
      <c r="BO381" s="178" t="str">
        <f>IF(TRIM(upload!$A381)="", "", upload!BO381)</f>
        <v/>
      </c>
      <c r="BP381" s="178" t="str">
        <f>IF(TRIM(upload!$A381)="", "", upload!BP381)</f>
        <v/>
      </c>
      <c r="BQ381" s="84"/>
      <c r="BR381" s="84">
        <f>IF(upload!$A381&lt;&gt;"", upload!BR381, "")</f>
        <v>0</v>
      </c>
    </row>
    <row r="382" spans="1:70">
      <c r="A382" s="188" t="str">
        <f>IF(upload!$A382&lt;&gt;"", upload!A382, "")</f>
        <v xml:space="preserve">      </v>
      </c>
      <c r="B382" s="178" t="str">
        <f>IF(TRIM(upload!$A382)="", "", upload!B382)</f>
        <v/>
      </c>
      <c r="C382" s="178" t="str">
        <f>IF(TRIM(upload!$A382)="", "", upload!C382)</f>
        <v/>
      </c>
      <c r="D382" s="178" t="str">
        <f>IF(TRIM(upload!$A382)="", "", upload!D382)</f>
        <v/>
      </c>
      <c r="E382" s="178" t="str">
        <f>IF(TRIM(upload!$A382)="", "", upload!E382)</f>
        <v/>
      </c>
      <c r="F382" s="178" t="str">
        <f>IF(TRIM(upload!$A382)="", "", upload!F382)</f>
        <v/>
      </c>
      <c r="G382" s="178" t="str">
        <f>IF(TRIM(upload!$A382)="", "", upload!G382)</f>
        <v/>
      </c>
      <c r="H382" s="178" t="str">
        <f>IF(TRIM(upload!$A382)="", "", upload!H382)</f>
        <v/>
      </c>
      <c r="I382" s="178" t="str">
        <f>IF(TRIM(upload!$A382)="", "", upload!I382)</f>
        <v/>
      </c>
      <c r="J382" s="178" t="str">
        <f>IF(TRIM(upload!$A382)="", "", upload!J382)</f>
        <v/>
      </c>
      <c r="K382" s="178" t="str">
        <f>IF(TRIM(upload!$A382)="", "", upload!K382)</f>
        <v/>
      </c>
      <c r="L382" s="178" t="str">
        <f>IF(TRIM(upload!$A382)="", "", upload!L382)</f>
        <v/>
      </c>
      <c r="M382" s="178" t="str">
        <f>IF(TRIM(upload!$A382)="", "", upload!M382)</f>
        <v/>
      </c>
      <c r="N382" s="178" t="str">
        <f>IF(TRIM(upload!$A382)="", "", upload!N382)</f>
        <v/>
      </c>
      <c r="O382" s="178" t="str">
        <f>IF(TRIM(upload!$A382)="", "", upload!O382)</f>
        <v/>
      </c>
      <c r="P382" s="178" t="str">
        <f>IF(TRIM(upload!$A382)="", "", upload!P382)</f>
        <v/>
      </c>
      <c r="Q382" s="178" t="str">
        <f>IF(TRIM(upload!$A382)="", "", upload!Q382)</f>
        <v/>
      </c>
      <c r="R382" s="178" t="str">
        <f>IF(TRIM(upload!$A382)="", "", upload!R382)</f>
        <v/>
      </c>
      <c r="S382" s="178" t="str">
        <f>IF(TRIM(upload!$A382)="", "", upload!S382)</f>
        <v/>
      </c>
      <c r="T382" s="178" t="str">
        <f>IF(TRIM(upload!$A382)="", "", upload!T382)</f>
        <v/>
      </c>
      <c r="U382" s="178" t="str">
        <f>IF(TRIM(upload!$A382)="", "", upload!U382)</f>
        <v/>
      </c>
      <c r="V382" s="178" t="str">
        <f>IF(TRIM(upload!$A382)="", "", upload!V382)</f>
        <v/>
      </c>
      <c r="W382" s="178" t="str">
        <f>IF(TRIM(upload!$A382)="", "", upload!W382)</f>
        <v/>
      </c>
      <c r="X382" s="178" t="str">
        <f>IF(TRIM(upload!$A382)="", "", upload!X382)</f>
        <v/>
      </c>
      <c r="Y382" s="178" t="str">
        <f>IF(TRIM(upload!$A382)="", "", upload!Y382)</f>
        <v/>
      </c>
      <c r="Z382" s="178" t="str">
        <f>IF(TRIM(upload!$A382)="", "", upload!Z382)</f>
        <v/>
      </c>
      <c r="AA382" s="178" t="str">
        <f>IF(TRIM(upload!$A382)="", "", upload!AA382)</f>
        <v/>
      </c>
      <c r="AB382" s="178" t="str">
        <f>IF(TRIM(upload!$A382)="", "", upload!AB382)</f>
        <v/>
      </c>
      <c r="AC382" s="178" t="str">
        <f>IF(TRIM(upload!$A382)="", "", upload!AC382)</f>
        <v/>
      </c>
      <c r="AD382" s="178" t="str">
        <f>IF(TRIM(upload!$A382)="", "", upload!AD382)</f>
        <v/>
      </c>
      <c r="AE382" s="178" t="str">
        <f>IF(TRIM(upload!$A382)="", "", upload!AE382)</f>
        <v/>
      </c>
      <c r="AF382" s="178" t="str">
        <f>IF(TRIM(upload!$A382)="", "", upload!AF382)</f>
        <v/>
      </c>
      <c r="AG382" s="178" t="str">
        <f>IF(TRIM(upload!$A382)="", "", upload!AG382)</f>
        <v/>
      </c>
      <c r="AH382" s="178" t="str">
        <f>IF(TRIM(upload!$A382)="", "", upload!AH382)</f>
        <v/>
      </c>
      <c r="AI382" s="178" t="str">
        <f>IF(TRIM(upload!$A382)="", "", upload!AI382)</f>
        <v/>
      </c>
      <c r="AJ382" s="178" t="str">
        <f>IF(TRIM(upload!$A382)="", "", upload!AJ382)</f>
        <v/>
      </c>
      <c r="AK382" s="178" t="str">
        <f>IF(TRIM(upload!$A382)="", "", upload!AK382)</f>
        <v/>
      </c>
      <c r="AL382" s="178" t="str">
        <f>IF(TRIM(upload!$A382)="", "", upload!AL382)</f>
        <v/>
      </c>
      <c r="AM382" s="178" t="str">
        <f>IF(TRIM(upload!$A382)="", "", upload!AM382)</f>
        <v/>
      </c>
      <c r="AN382" s="178" t="str">
        <f>IF(TRIM(upload!$A382)="", "", upload!AN382)</f>
        <v/>
      </c>
      <c r="AO382" s="178" t="str">
        <f>IF(TRIM(upload!$A382)="", "", upload!AO382)</f>
        <v/>
      </c>
      <c r="AP382" s="178" t="str">
        <f>IF(TRIM(upload!$A382)="", "", upload!AP382)</f>
        <v/>
      </c>
      <c r="AQ382" s="178" t="str">
        <f>IF(TRIM(upload!$A382)="", "", upload!AQ382)</f>
        <v/>
      </c>
      <c r="AR382" s="178" t="str">
        <f>IF(TRIM(upload!$A382)="", "", upload!AR382)</f>
        <v/>
      </c>
      <c r="AS382" s="178" t="str">
        <f>IF(TRIM(upload!$A382)="", "", upload!AS382)</f>
        <v/>
      </c>
      <c r="AT382" s="178" t="str">
        <f>IF(TRIM(upload!$A382)="", "", upload!AT382)</f>
        <v/>
      </c>
      <c r="AU382" s="178" t="str">
        <f>IF(TRIM(upload!$A382)="", "", upload!AU382)</f>
        <v/>
      </c>
      <c r="AV382" s="178" t="str">
        <f>IF(TRIM(upload!$A382)="", "", upload!AV382)</f>
        <v/>
      </c>
      <c r="AW382" s="178" t="str">
        <f>IF(TRIM(upload!$A382)="", "", upload!AW382)</f>
        <v/>
      </c>
      <c r="AX382" s="178" t="str">
        <f>IF(TRIM(upload!$A382)="", "", upload!AX382)</f>
        <v/>
      </c>
      <c r="AY382" s="178" t="str">
        <f>IF(TRIM(upload!$A382)="", "", upload!AY382)</f>
        <v/>
      </c>
      <c r="AZ382" s="178" t="str">
        <f>IF(TRIM(upload!$A382)="", "", upload!AZ382)</f>
        <v/>
      </c>
      <c r="BA382" s="178" t="str">
        <f>IF(TRIM(upload!$A382)="", "", upload!BA382)</f>
        <v/>
      </c>
      <c r="BB382" s="178" t="str">
        <f>IF(TRIM(upload!$A382)="", "", upload!BB382)</f>
        <v/>
      </c>
      <c r="BC382" s="178" t="str">
        <f>IF(TRIM(upload!$A382)="", "", upload!BC382)</f>
        <v/>
      </c>
      <c r="BD382" s="178" t="str">
        <f>IF(TRIM(upload!$A382)="", "", upload!BD382)</f>
        <v/>
      </c>
      <c r="BE382" s="178" t="str">
        <f>IF(TRIM(upload!$A382)="", "", upload!BE382)</f>
        <v/>
      </c>
      <c r="BF382" s="178" t="str">
        <f>IF(TRIM(upload!$A382)="", "", upload!BF382)</f>
        <v/>
      </c>
      <c r="BG382" s="178" t="str">
        <f>IF(TRIM(upload!$A382)="", "", upload!BG382)</f>
        <v/>
      </c>
      <c r="BH382" s="178" t="str">
        <f>IF(TRIM(upload!$A382)="", "", upload!BH382)</f>
        <v/>
      </c>
      <c r="BI382" s="178" t="str">
        <f>IF(TRIM(upload!$A382)="", "", upload!BI382)</f>
        <v/>
      </c>
      <c r="BJ382" s="178" t="str">
        <f>IF(TRIM(upload!$A382)="", "", upload!BJ382)</f>
        <v/>
      </c>
      <c r="BK382" s="178" t="str">
        <f>IF(TRIM(upload!$A382)="", "", upload!BK382)</f>
        <v/>
      </c>
      <c r="BL382" s="178" t="str">
        <f>IF(TRIM(upload!$A382)="", "", upload!BL382)</f>
        <v/>
      </c>
      <c r="BM382" s="178" t="str">
        <f>IF(TRIM(upload!$A382)="", "", upload!BM382)</f>
        <v/>
      </c>
      <c r="BN382" s="178" t="str">
        <f>IF(TRIM(upload!$A382)="", "", upload!BN382)</f>
        <v/>
      </c>
      <c r="BO382" s="178" t="str">
        <f>IF(TRIM(upload!$A382)="", "", upload!BO382)</f>
        <v/>
      </c>
      <c r="BP382" s="178" t="str">
        <f>IF(TRIM(upload!$A382)="", "", upload!BP382)</f>
        <v/>
      </c>
      <c r="BQ382" s="84"/>
      <c r="BR382" s="84">
        <f>IF(upload!$A382&lt;&gt;"", upload!BR382, "")</f>
        <v>0</v>
      </c>
    </row>
    <row r="383" spans="1:70">
      <c r="A383" s="188" t="str">
        <f>IF(upload!$A383&lt;&gt;"", upload!A383, "")</f>
        <v xml:space="preserve">      </v>
      </c>
      <c r="B383" s="178" t="str">
        <f>IF(TRIM(upload!$A383)="", "", upload!B383)</f>
        <v/>
      </c>
      <c r="C383" s="178" t="str">
        <f>IF(TRIM(upload!$A383)="", "", upload!C383)</f>
        <v/>
      </c>
      <c r="D383" s="178" t="str">
        <f>IF(TRIM(upload!$A383)="", "", upload!D383)</f>
        <v/>
      </c>
      <c r="E383" s="178" t="str">
        <f>IF(TRIM(upload!$A383)="", "", upload!E383)</f>
        <v/>
      </c>
      <c r="F383" s="178" t="str">
        <f>IF(TRIM(upload!$A383)="", "", upload!F383)</f>
        <v/>
      </c>
      <c r="G383" s="178" t="str">
        <f>IF(TRIM(upload!$A383)="", "", upload!G383)</f>
        <v/>
      </c>
      <c r="H383" s="178" t="str">
        <f>IF(TRIM(upload!$A383)="", "", upload!H383)</f>
        <v/>
      </c>
      <c r="I383" s="178" t="str">
        <f>IF(TRIM(upload!$A383)="", "", upload!I383)</f>
        <v/>
      </c>
      <c r="J383" s="178" t="str">
        <f>IF(TRIM(upload!$A383)="", "", upload!J383)</f>
        <v/>
      </c>
      <c r="K383" s="178" t="str">
        <f>IF(TRIM(upload!$A383)="", "", upload!K383)</f>
        <v/>
      </c>
      <c r="L383" s="178" t="str">
        <f>IF(TRIM(upload!$A383)="", "", upload!L383)</f>
        <v/>
      </c>
      <c r="M383" s="178" t="str">
        <f>IF(TRIM(upload!$A383)="", "", upload!M383)</f>
        <v/>
      </c>
      <c r="N383" s="178" t="str">
        <f>IF(TRIM(upload!$A383)="", "", upload!N383)</f>
        <v/>
      </c>
      <c r="O383" s="178" t="str">
        <f>IF(TRIM(upload!$A383)="", "", upload!O383)</f>
        <v/>
      </c>
      <c r="P383" s="178" t="str">
        <f>IF(TRIM(upload!$A383)="", "", upload!P383)</f>
        <v/>
      </c>
      <c r="Q383" s="178" t="str">
        <f>IF(TRIM(upload!$A383)="", "", upload!Q383)</f>
        <v/>
      </c>
      <c r="R383" s="178" t="str">
        <f>IF(TRIM(upload!$A383)="", "", upload!R383)</f>
        <v/>
      </c>
      <c r="S383" s="178" t="str">
        <f>IF(TRIM(upload!$A383)="", "", upload!S383)</f>
        <v/>
      </c>
      <c r="T383" s="178" t="str">
        <f>IF(TRIM(upload!$A383)="", "", upload!T383)</f>
        <v/>
      </c>
      <c r="U383" s="178" t="str">
        <f>IF(TRIM(upload!$A383)="", "", upload!U383)</f>
        <v/>
      </c>
      <c r="V383" s="178" t="str">
        <f>IF(TRIM(upload!$A383)="", "", upload!V383)</f>
        <v/>
      </c>
      <c r="W383" s="178" t="str">
        <f>IF(TRIM(upload!$A383)="", "", upload!W383)</f>
        <v/>
      </c>
      <c r="X383" s="178" t="str">
        <f>IF(TRIM(upload!$A383)="", "", upload!X383)</f>
        <v/>
      </c>
      <c r="Y383" s="178" t="str">
        <f>IF(TRIM(upload!$A383)="", "", upload!Y383)</f>
        <v/>
      </c>
      <c r="Z383" s="178" t="str">
        <f>IF(TRIM(upload!$A383)="", "", upload!Z383)</f>
        <v/>
      </c>
      <c r="AA383" s="178" t="str">
        <f>IF(TRIM(upload!$A383)="", "", upload!AA383)</f>
        <v/>
      </c>
      <c r="AB383" s="178" t="str">
        <f>IF(TRIM(upload!$A383)="", "", upload!AB383)</f>
        <v/>
      </c>
      <c r="AC383" s="178" t="str">
        <f>IF(TRIM(upload!$A383)="", "", upload!AC383)</f>
        <v/>
      </c>
      <c r="AD383" s="178" t="str">
        <f>IF(TRIM(upload!$A383)="", "", upload!AD383)</f>
        <v/>
      </c>
      <c r="AE383" s="178" t="str">
        <f>IF(TRIM(upload!$A383)="", "", upload!AE383)</f>
        <v/>
      </c>
      <c r="AF383" s="178" t="str">
        <f>IF(TRIM(upload!$A383)="", "", upload!AF383)</f>
        <v/>
      </c>
      <c r="AG383" s="178" t="str">
        <f>IF(TRIM(upload!$A383)="", "", upload!AG383)</f>
        <v/>
      </c>
      <c r="AH383" s="178" t="str">
        <f>IF(TRIM(upload!$A383)="", "", upload!AH383)</f>
        <v/>
      </c>
      <c r="AI383" s="178" t="str">
        <f>IF(TRIM(upload!$A383)="", "", upload!AI383)</f>
        <v/>
      </c>
      <c r="AJ383" s="178" t="str">
        <f>IF(TRIM(upload!$A383)="", "", upload!AJ383)</f>
        <v/>
      </c>
      <c r="AK383" s="178" t="str">
        <f>IF(TRIM(upload!$A383)="", "", upload!AK383)</f>
        <v/>
      </c>
      <c r="AL383" s="178" t="str">
        <f>IF(TRIM(upload!$A383)="", "", upload!AL383)</f>
        <v/>
      </c>
      <c r="AM383" s="178" t="str">
        <f>IF(TRIM(upload!$A383)="", "", upload!AM383)</f>
        <v/>
      </c>
      <c r="AN383" s="178" t="str">
        <f>IF(TRIM(upload!$A383)="", "", upload!AN383)</f>
        <v/>
      </c>
      <c r="AO383" s="178" t="str">
        <f>IF(TRIM(upload!$A383)="", "", upload!AO383)</f>
        <v/>
      </c>
      <c r="AP383" s="178" t="str">
        <f>IF(TRIM(upload!$A383)="", "", upload!AP383)</f>
        <v/>
      </c>
      <c r="AQ383" s="178" t="str">
        <f>IF(TRIM(upload!$A383)="", "", upload!AQ383)</f>
        <v/>
      </c>
      <c r="AR383" s="178" t="str">
        <f>IF(TRIM(upload!$A383)="", "", upload!AR383)</f>
        <v/>
      </c>
      <c r="AS383" s="178" t="str">
        <f>IF(TRIM(upload!$A383)="", "", upload!AS383)</f>
        <v/>
      </c>
      <c r="AT383" s="178" t="str">
        <f>IF(TRIM(upload!$A383)="", "", upload!AT383)</f>
        <v/>
      </c>
      <c r="AU383" s="178" t="str">
        <f>IF(TRIM(upload!$A383)="", "", upload!AU383)</f>
        <v/>
      </c>
      <c r="AV383" s="178" t="str">
        <f>IF(TRIM(upload!$A383)="", "", upload!AV383)</f>
        <v/>
      </c>
      <c r="AW383" s="178" t="str">
        <f>IF(TRIM(upload!$A383)="", "", upload!AW383)</f>
        <v/>
      </c>
      <c r="AX383" s="178" t="str">
        <f>IF(TRIM(upload!$A383)="", "", upload!AX383)</f>
        <v/>
      </c>
      <c r="AY383" s="178" t="str">
        <f>IF(TRIM(upload!$A383)="", "", upload!AY383)</f>
        <v/>
      </c>
      <c r="AZ383" s="178" t="str">
        <f>IF(TRIM(upload!$A383)="", "", upload!AZ383)</f>
        <v/>
      </c>
      <c r="BA383" s="178" t="str">
        <f>IF(TRIM(upload!$A383)="", "", upload!BA383)</f>
        <v/>
      </c>
      <c r="BB383" s="178" t="str">
        <f>IF(TRIM(upload!$A383)="", "", upload!BB383)</f>
        <v/>
      </c>
      <c r="BC383" s="178" t="str">
        <f>IF(TRIM(upload!$A383)="", "", upload!BC383)</f>
        <v/>
      </c>
      <c r="BD383" s="178" t="str">
        <f>IF(TRIM(upload!$A383)="", "", upload!BD383)</f>
        <v/>
      </c>
      <c r="BE383" s="178" t="str">
        <f>IF(TRIM(upload!$A383)="", "", upload!BE383)</f>
        <v/>
      </c>
      <c r="BF383" s="178" t="str">
        <f>IF(TRIM(upload!$A383)="", "", upload!BF383)</f>
        <v/>
      </c>
      <c r="BG383" s="178" t="str">
        <f>IF(TRIM(upload!$A383)="", "", upload!BG383)</f>
        <v/>
      </c>
      <c r="BH383" s="178" t="str">
        <f>IF(TRIM(upload!$A383)="", "", upload!BH383)</f>
        <v/>
      </c>
      <c r="BI383" s="178" t="str">
        <f>IF(TRIM(upload!$A383)="", "", upload!BI383)</f>
        <v/>
      </c>
      <c r="BJ383" s="178" t="str">
        <f>IF(TRIM(upload!$A383)="", "", upload!BJ383)</f>
        <v/>
      </c>
      <c r="BK383" s="178" t="str">
        <f>IF(TRIM(upload!$A383)="", "", upload!BK383)</f>
        <v/>
      </c>
      <c r="BL383" s="178" t="str">
        <f>IF(TRIM(upload!$A383)="", "", upload!BL383)</f>
        <v/>
      </c>
      <c r="BM383" s="178" t="str">
        <f>IF(TRIM(upload!$A383)="", "", upload!BM383)</f>
        <v/>
      </c>
      <c r="BN383" s="178" t="str">
        <f>IF(TRIM(upload!$A383)="", "", upload!BN383)</f>
        <v/>
      </c>
      <c r="BO383" s="178" t="str">
        <f>IF(TRIM(upload!$A383)="", "", upload!BO383)</f>
        <v/>
      </c>
      <c r="BP383" s="178" t="str">
        <f>IF(TRIM(upload!$A383)="", "", upload!BP383)</f>
        <v/>
      </c>
      <c r="BQ383" s="84"/>
      <c r="BR383" s="84">
        <f>IF(upload!$A383&lt;&gt;"", upload!BR383, "")</f>
        <v>0</v>
      </c>
    </row>
    <row r="384" spans="1:70">
      <c r="A384" s="188" t="str">
        <f>IF(upload!$A384&lt;&gt;"", upload!A384, "")</f>
        <v xml:space="preserve">      </v>
      </c>
      <c r="B384" s="178" t="str">
        <f>IF(TRIM(upload!$A384)="", "", upload!B384)</f>
        <v/>
      </c>
      <c r="C384" s="178" t="str">
        <f>IF(TRIM(upload!$A384)="", "", upload!C384)</f>
        <v/>
      </c>
      <c r="D384" s="178" t="str">
        <f>IF(TRIM(upload!$A384)="", "", upload!D384)</f>
        <v/>
      </c>
      <c r="E384" s="178" t="str">
        <f>IF(TRIM(upload!$A384)="", "", upload!E384)</f>
        <v/>
      </c>
      <c r="F384" s="178" t="str">
        <f>IF(TRIM(upload!$A384)="", "", upload!F384)</f>
        <v/>
      </c>
      <c r="G384" s="178" t="str">
        <f>IF(TRIM(upload!$A384)="", "", upload!G384)</f>
        <v/>
      </c>
      <c r="H384" s="178" t="str">
        <f>IF(TRIM(upload!$A384)="", "", upload!H384)</f>
        <v/>
      </c>
      <c r="I384" s="178" t="str">
        <f>IF(TRIM(upload!$A384)="", "", upload!I384)</f>
        <v/>
      </c>
      <c r="J384" s="178" t="str">
        <f>IF(TRIM(upload!$A384)="", "", upload!J384)</f>
        <v/>
      </c>
      <c r="K384" s="178" t="str">
        <f>IF(TRIM(upload!$A384)="", "", upload!K384)</f>
        <v/>
      </c>
      <c r="L384" s="178" t="str">
        <f>IF(TRIM(upload!$A384)="", "", upload!L384)</f>
        <v/>
      </c>
      <c r="M384" s="178" t="str">
        <f>IF(TRIM(upload!$A384)="", "", upload!M384)</f>
        <v/>
      </c>
      <c r="N384" s="178" t="str">
        <f>IF(TRIM(upload!$A384)="", "", upload!N384)</f>
        <v/>
      </c>
      <c r="O384" s="178" t="str">
        <f>IF(TRIM(upload!$A384)="", "", upload!O384)</f>
        <v/>
      </c>
      <c r="P384" s="178" t="str">
        <f>IF(TRIM(upload!$A384)="", "", upload!P384)</f>
        <v/>
      </c>
      <c r="Q384" s="178" t="str">
        <f>IF(TRIM(upload!$A384)="", "", upload!Q384)</f>
        <v/>
      </c>
      <c r="R384" s="178" t="str">
        <f>IF(TRIM(upload!$A384)="", "", upload!R384)</f>
        <v/>
      </c>
      <c r="S384" s="178" t="str">
        <f>IF(TRIM(upload!$A384)="", "", upload!S384)</f>
        <v/>
      </c>
      <c r="T384" s="178" t="str">
        <f>IF(TRIM(upload!$A384)="", "", upload!T384)</f>
        <v/>
      </c>
      <c r="U384" s="178" t="str">
        <f>IF(TRIM(upload!$A384)="", "", upload!U384)</f>
        <v/>
      </c>
      <c r="V384" s="178" t="str">
        <f>IF(TRIM(upload!$A384)="", "", upload!V384)</f>
        <v/>
      </c>
      <c r="W384" s="178" t="str">
        <f>IF(TRIM(upload!$A384)="", "", upload!W384)</f>
        <v/>
      </c>
      <c r="X384" s="178" t="str">
        <f>IF(TRIM(upload!$A384)="", "", upload!X384)</f>
        <v/>
      </c>
      <c r="Y384" s="178" t="str">
        <f>IF(TRIM(upload!$A384)="", "", upload!Y384)</f>
        <v/>
      </c>
      <c r="Z384" s="178" t="str">
        <f>IF(TRIM(upload!$A384)="", "", upload!Z384)</f>
        <v/>
      </c>
      <c r="AA384" s="178" t="str">
        <f>IF(TRIM(upload!$A384)="", "", upload!AA384)</f>
        <v/>
      </c>
      <c r="AB384" s="178" t="str">
        <f>IF(TRIM(upload!$A384)="", "", upload!AB384)</f>
        <v/>
      </c>
      <c r="AC384" s="178" t="str">
        <f>IF(TRIM(upload!$A384)="", "", upload!AC384)</f>
        <v/>
      </c>
      <c r="AD384" s="178" t="str">
        <f>IF(TRIM(upload!$A384)="", "", upload!AD384)</f>
        <v/>
      </c>
      <c r="AE384" s="178" t="str">
        <f>IF(TRIM(upload!$A384)="", "", upload!AE384)</f>
        <v/>
      </c>
      <c r="AF384" s="178" t="str">
        <f>IF(TRIM(upload!$A384)="", "", upload!AF384)</f>
        <v/>
      </c>
      <c r="AG384" s="178" t="str">
        <f>IF(TRIM(upload!$A384)="", "", upload!AG384)</f>
        <v/>
      </c>
      <c r="AH384" s="178" t="str">
        <f>IF(TRIM(upload!$A384)="", "", upload!AH384)</f>
        <v/>
      </c>
      <c r="AI384" s="178" t="str">
        <f>IF(TRIM(upload!$A384)="", "", upload!AI384)</f>
        <v/>
      </c>
      <c r="AJ384" s="178" t="str">
        <f>IF(TRIM(upload!$A384)="", "", upload!AJ384)</f>
        <v/>
      </c>
      <c r="AK384" s="178" t="str">
        <f>IF(TRIM(upload!$A384)="", "", upload!AK384)</f>
        <v/>
      </c>
      <c r="AL384" s="178" t="str">
        <f>IF(TRIM(upload!$A384)="", "", upload!AL384)</f>
        <v/>
      </c>
      <c r="AM384" s="178" t="str">
        <f>IF(TRIM(upload!$A384)="", "", upload!AM384)</f>
        <v/>
      </c>
      <c r="AN384" s="178" t="str">
        <f>IF(TRIM(upload!$A384)="", "", upload!AN384)</f>
        <v/>
      </c>
      <c r="AO384" s="178" t="str">
        <f>IF(TRIM(upload!$A384)="", "", upload!AO384)</f>
        <v/>
      </c>
      <c r="AP384" s="178" t="str">
        <f>IF(TRIM(upload!$A384)="", "", upload!AP384)</f>
        <v/>
      </c>
      <c r="AQ384" s="178" t="str">
        <f>IF(TRIM(upload!$A384)="", "", upload!AQ384)</f>
        <v/>
      </c>
      <c r="AR384" s="178" t="str">
        <f>IF(TRIM(upload!$A384)="", "", upload!AR384)</f>
        <v/>
      </c>
      <c r="AS384" s="178" t="str">
        <f>IF(TRIM(upload!$A384)="", "", upload!AS384)</f>
        <v/>
      </c>
      <c r="AT384" s="178" t="str">
        <f>IF(TRIM(upload!$A384)="", "", upload!AT384)</f>
        <v/>
      </c>
      <c r="AU384" s="178" t="str">
        <f>IF(TRIM(upload!$A384)="", "", upload!AU384)</f>
        <v/>
      </c>
      <c r="AV384" s="178" t="str">
        <f>IF(TRIM(upload!$A384)="", "", upload!AV384)</f>
        <v/>
      </c>
      <c r="AW384" s="178" t="str">
        <f>IF(TRIM(upload!$A384)="", "", upload!AW384)</f>
        <v/>
      </c>
      <c r="AX384" s="178" t="str">
        <f>IF(TRIM(upload!$A384)="", "", upload!AX384)</f>
        <v/>
      </c>
      <c r="AY384" s="178" t="str">
        <f>IF(TRIM(upload!$A384)="", "", upload!AY384)</f>
        <v/>
      </c>
      <c r="AZ384" s="178" t="str">
        <f>IF(TRIM(upload!$A384)="", "", upload!AZ384)</f>
        <v/>
      </c>
      <c r="BA384" s="178" t="str">
        <f>IF(TRIM(upload!$A384)="", "", upload!BA384)</f>
        <v/>
      </c>
      <c r="BB384" s="178" t="str">
        <f>IF(TRIM(upload!$A384)="", "", upload!BB384)</f>
        <v/>
      </c>
      <c r="BC384" s="178" t="str">
        <f>IF(TRIM(upload!$A384)="", "", upload!BC384)</f>
        <v/>
      </c>
      <c r="BD384" s="178" t="str">
        <f>IF(TRIM(upload!$A384)="", "", upload!BD384)</f>
        <v/>
      </c>
      <c r="BE384" s="178" t="str">
        <f>IF(TRIM(upload!$A384)="", "", upload!BE384)</f>
        <v/>
      </c>
      <c r="BF384" s="178" t="str">
        <f>IF(TRIM(upload!$A384)="", "", upload!BF384)</f>
        <v/>
      </c>
      <c r="BG384" s="178" t="str">
        <f>IF(TRIM(upload!$A384)="", "", upload!BG384)</f>
        <v/>
      </c>
      <c r="BH384" s="178" t="str">
        <f>IF(TRIM(upload!$A384)="", "", upload!BH384)</f>
        <v/>
      </c>
      <c r="BI384" s="178" t="str">
        <f>IF(TRIM(upload!$A384)="", "", upload!BI384)</f>
        <v/>
      </c>
      <c r="BJ384" s="178" t="str">
        <f>IF(TRIM(upload!$A384)="", "", upload!BJ384)</f>
        <v/>
      </c>
      <c r="BK384" s="178" t="str">
        <f>IF(TRIM(upload!$A384)="", "", upload!BK384)</f>
        <v/>
      </c>
      <c r="BL384" s="178" t="str">
        <f>IF(TRIM(upload!$A384)="", "", upload!BL384)</f>
        <v/>
      </c>
      <c r="BM384" s="178" t="str">
        <f>IF(TRIM(upload!$A384)="", "", upload!BM384)</f>
        <v/>
      </c>
      <c r="BN384" s="178" t="str">
        <f>IF(TRIM(upload!$A384)="", "", upload!BN384)</f>
        <v/>
      </c>
      <c r="BO384" s="178" t="str">
        <f>IF(TRIM(upload!$A384)="", "", upload!BO384)</f>
        <v/>
      </c>
      <c r="BP384" s="178" t="str">
        <f>IF(TRIM(upload!$A384)="", "", upload!BP384)</f>
        <v/>
      </c>
      <c r="BQ384" s="84"/>
      <c r="BR384" s="84">
        <f>IF(upload!$A384&lt;&gt;"", upload!BR384, "")</f>
        <v>0</v>
      </c>
    </row>
    <row r="385" spans="1:70">
      <c r="A385" s="188" t="str">
        <f>IF(upload!$A385&lt;&gt;"", upload!A385, "")</f>
        <v xml:space="preserve">      </v>
      </c>
      <c r="B385" s="178" t="str">
        <f>IF(TRIM(upload!$A385)="", "", upload!B385)</f>
        <v/>
      </c>
      <c r="C385" s="178" t="str">
        <f>IF(TRIM(upload!$A385)="", "", upload!C385)</f>
        <v/>
      </c>
      <c r="D385" s="178" t="str">
        <f>IF(TRIM(upload!$A385)="", "", upload!D385)</f>
        <v/>
      </c>
      <c r="E385" s="178" t="str">
        <f>IF(TRIM(upload!$A385)="", "", upload!E385)</f>
        <v/>
      </c>
      <c r="F385" s="178" t="str">
        <f>IF(TRIM(upload!$A385)="", "", upload!F385)</f>
        <v/>
      </c>
      <c r="G385" s="178" t="str">
        <f>IF(TRIM(upload!$A385)="", "", upload!G385)</f>
        <v/>
      </c>
      <c r="H385" s="178" t="str">
        <f>IF(TRIM(upload!$A385)="", "", upload!H385)</f>
        <v/>
      </c>
      <c r="I385" s="178" t="str">
        <f>IF(TRIM(upload!$A385)="", "", upload!I385)</f>
        <v/>
      </c>
      <c r="J385" s="178" t="str">
        <f>IF(TRIM(upload!$A385)="", "", upload!J385)</f>
        <v/>
      </c>
      <c r="K385" s="178" t="str">
        <f>IF(TRIM(upload!$A385)="", "", upload!K385)</f>
        <v/>
      </c>
      <c r="L385" s="178" t="str">
        <f>IF(TRIM(upload!$A385)="", "", upload!L385)</f>
        <v/>
      </c>
      <c r="M385" s="178" t="str">
        <f>IF(TRIM(upload!$A385)="", "", upload!M385)</f>
        <v/>
      </c>
      <c r="N385" s="178" t="str">
        <f>IF(TRIM(upload!$A385)="", "", upload!N385)</f>
        <v/>
      </c>
      <c r="O385" s="178" t="str">
        <f>IF(TRIM(upload!$A385)="", "", upload!O385)</f>
        <v/>
      </c>
      <c r="P385" s="178" t="str">
        <f>IF(TRIM(upload!$A385)="", "", upload!P385)</f>
        <v/>
      </c>
      <c r="Q385" s="178" t="str">
        <f>IF(TRIM(upload!$A385)="", "", upload!Q385)</f>
        <v/>
      </c>
      <c r="R385" s="178" t="str">
        <f>IF(TRIM(upload!$A385)="", "", upload!R385)</f>
        <v/>
      </c>
      <c r="S385" s="178" t="str">
        <f>IF(TRIM(upload!$A385)="", "", upload!S385)</f>
        <v/>
      </c>
      <c r="T385" s="178" t="str">
        <f>IF(TRIM(upload!$A385)="", "", upload!T385)</f>
        <v/>
      </c>
      <c r="U385" s="178" t="str">
        <f>IF(TRIM(upload!$A385)="", "", upload!U385)</f>
        <v/>
      </c>
      <c r="V385" s="178" t="str">
        <f>IF(TRIM(upload!$A385)="", "", upload!V385)</f>
        <v/>
      </c>
      <c r="W385" s="178" t="str">
        <f>IF(TRIM(upload!$A385)="", "", upload!W385)</f>
        <v/>
      </c>
      <c r="X385" s="178" t="str">
        <f>IF(TRIM(upload!$A385)="", "", upload!X385)</f>
        <v/>
      </c>
      <c r="Y385" s="178" t="str">
        <f>IF(TRIM(upload!$A385)="", "", upload!Y385)</f>
        <v/>
      </c>
      <c r="Z385" s="178" t="str">
        <f>IF(TRIM(upload!$A385)="", "", upload!Z385)</f>
        <v/>
      </c>
      <c r="AA385" s="178" t="str">
        <f>IF(TRIM(upload!$A385)="", "", upload!AA385)</f>
        <v/>
      </c>
      <c r="AB385" s="178" t="str">
        <f>IF(TRIM(upload!$A385)="", "", upload!AB385)</f>
        <v/>
      </c>
      <c r="AC385" s="178" t="str">
        <f>IF(TRIM(upload!$A385)="", "", upload!AC385)</f>
        <v/>
      </c>
      <c r="AD385" s="178" t="str">
        <f>IF(TRIM(upload!$A385)="", "", upload!AD385)</f>
        <v/>
      </c>
      <c r="AE385" s="178" t="str">
        <f>IF(TRIM(upload!$A385)="", "", upload!AE385)</f>
        <v/>
      </c>
      <c r="AF385" s="178" t="str">
        <f>IF(TRIM(upload!$A385)="", "", upload!AF385)</f>
        <v/>
      </c>
      <c r="AG385" s="178" t="str">
        <f>IF(TRIM(upload!$A385)="", "", upload!AG385)</f>
        <v/>
      </c>
      <c r="AH385" s="178" t="str">
        <f>IF(TRIM(upload!$A385)="", "", upload!AH385)</f>
        <v/>
      </c>
      <c r="AI385" s="178" t="str">
        <f>IF(TRIM(upload!$A385)="", "", upload!AI385)</f>
        <v/>
      </c>
      <c r="AJ385" s="178" t="str">
        <f>IF(TRIM(upload!$A385)="", "", upload!AJ385)</f>
        <v/>
      </c>
      <c r="AK385" s="178" t="str">
        <f>IF(TRIM(upload!$A385)="", "", upload!AK385)</f>
        <v/>
      </c>
      <c r="AL385" s="178" t="str">
        <f>IF(TRIM(upload!$A385)="", "", upload!AL385)</f>
        <v/>
      </c>
      <c r="AM385" s="178" t="str">
        <f>IF(TRIM(upload!$A385)="", "", upload!AM385)</f>
        <v/>
      </c>
      <c r="AN385" s="178" t="str">
        <f>IF(TRIM(upload!$A385)="", "", upload!AN385)</f>
        <v/>
      </c>
      <c r="AO385" s="178" t="str">
        <f>IF(TRIM(upload!$A385)="", "", upload!AO385)</f>
        <v/>
      </c>
      <c r="AP385" s="178" t="str">
        <f>IF(TRIM(upload!$A385)="", "", upload!AP385)</f>
        <v/>
      </c>
      <c r="AQ385" s="178" t="str">
        <f>IF(TRIM(upload!$A385)="", "", upload!AQ385)</f>
        <v/>
      </c>
      <c r="AR385" s="178" t="str">
        <f>IF(TRIM(upload!$A385)="", "", upload!AR385)</f>
        <v/>
      </c>
      <c r="AS385" s="178" t="str">
        <f>IF(TRIM(upload!$A385)="", "", upload!AS385)</f>
        <v/>
      </c>
      <c r="AT385" s="178" t="str">
        <f>IF(TRIM(upload!$A385)="", "", upload!AT385)</f>
        <v/>
      </c>
      <c r="AU385" s="178" t="str">
        <f>IF(TRIM(upload!$A385)="", "", upload!AU385)</f>
        <v/>
      </c>
      <c r="AV385" s="178" t="str">
        <f>IF(TRIM(upload!$A385)="", "", upload!AV385)</f>
        <v/>
      </c>
      <c r="AW385" s="178" t="str">
        <f>IF(TRIM(upload!$A385)="", "", upload!AW385)</f>
        <v/>
      </c>
      <c r="AX385" s="178" t="str">
        <f>IF(TRIM(upload!$A385)="", "", upload!AX385)</f>
        <v/>
      </c>
      <c r="AY385" s="178" t="str">
        <f>IF(TRIM(upload!$A385)="", "", upload!AY385)</f>
        <v/>
      </c>
      <c r="AZ385" s="178" t="str">
        <f>IF(TRIM(upload!$A385)="", "", upload!AZ385)</f>
        <v/>
      </c>
      <c r="BA385" s="178" t="str">
        <f>IF(TRIM(upload!$A385)="", "", upload!BA385)</f>
        <v/>
      </c>
      <c r="BB385" s="178" t="str">
        <f>IF(TRIM(upload!$A385)="", "", upload!BB385)</f>
        <v/>
      </c>
      <c r="BC385" s="178" t="str">
        <f>IF(TRIM(upload!$A385)="", "", upload!BC385)</f>
        <v/>
      </c>
      <c r="BD385" s="178" t="str">
        <f>IF(TRIM(upload!$A385)="", "", upload!BD385)</f>
        <v/>
      </c>
      <c r="BE385" s="178" t="str">
        <f>IF(TRIM(upload!$A385)="", "", upload!BE385)</f>
        <v/>
      </c>
      <c r="BF385" s="178" t="str">
        <f>IF(TRIM(upload!$A385)="", "", upload!BF385)</f>
        <v/>
      </c>
      <c r="BG385" s="178" t="str">
        <f>IF(TRIM(upload!$A385)="", "", upload!BG385)</f>
        <v/>
      </c>
      <c r="BH385" s="178" t="str">
        <f>IF(TRIM(upload!$A385)="", "", upload!BH385)</f>
        <v/>
      </c>
      <c r="BI385" s="178" t="str">
        <f>IF(TRIM(upload!$A385)="", "", upload!BI385)</f>
        <v/>
      </c>
      <c r="BJ385" s="178" t="str">
        <f>IF(TRIM(upload!$A385)="", "", upload!BJ385)</f>
        <v/>
      </c>
      <c r="BK385" s="178" t="str">
        <f>IF(TRIM(upload!$A385)="", "", upload!BK385)</f>
        <v/>
      </c>
      <c r="BL385" s="178" t="str">
        <f>IF(TRIM(upload!$A385)="", "", upload!BL385)</f>
        <v/>
      </c>
      <c r="BM385" s="178" t="str">
        <f>IF(TRIM(upload!$A385)="", "", upload!BM385)</f>
        <v/>
      </c>
      <c r="BN385" s="178" t="str">
        <f>IF(TRIM(upload!$A385)="", "", upload!BN385)</f>
        <v/>
      </c>
      <c r="BO385" s="178" t="str">
        <f>IF(TRIM(upload!$A385)="", "", upload!BO385)</f>
        <v/>
      </c>
      <c r="BP385" s="178" t="str">
        <f>IF(TRIM(upload!$A385)="", "", upload!BP385)</f>
        <v/>
      </c>
      <c r="BQ385" s="84"/>
      <c r="BR385" s="84">
        <f>IF(upload!$A385&lt;&gt;"", upload!BR385, "")</f>
        <v>0</v>
      </c>
    </row>
    <row r="386" spans="1:70">
      <c r="A386" s="188" t="str">
        <f>IF(upload!$A386&lt;&gt;"", upload!A386, "")</f>
        <v xml:space="preserve">      </v>
      </c>
      <c r="B386" s="178" t="str">
        <f>IF(TRIM(upload!$A386)="", "", upload!B386)</f>
        <v/>
      </c>
      <c r="C386" s="178" t="str">
        <f>IF(TRIM(upload!$A386)="", "", upload!C386)</f>
        <v/>
      </c>
      <c r="D386" s="178" t="str">
        <f>IF(TRIM(upload!$A386)="", "", upload!D386)</f>
        <v/>
      </c>
      <c r="E386" s="178" t="str">
        <f>IF(TRIM(upload!$A386)="", "", upload!E386)</f>
        <v/>
      </c>
      <c r="F386" s="178" t="str">
        <f>IF(TRIM(upload!$A386)="", "", upload!F386)</f>
        <v/>
      </c>
      <c r="G386" s="178" t="str">
        <f>IF(TRIM(upload!$A386)="", "", upload!G386)</f>
        <v/>
      </c>
      <c r="H386" s="178" t="str">
        <f>IF(TRIM(upload!$A386)="", "", upload!H386)</f>
        <v/>
      </c>
      <c r="I386" s="178" t="str">
        <f>IF(TRIM(upload!$A386)="", "", upload!I386)</f>
        <v/>
      </c>
      <c r="J386" s="178" t="str">
        <f>IF(TRIM(upload!$A386)="", "", upload!J386)</f>
        <v/>
      </c>
      <c r="K386" s="178" t="str">
        <f>IF(TRIM(upload!$A386)="", "", upload!K386)</f>
        <v/>
      </c>
      <c r="L386" s="178" t="str">
        <f>IF(TRIM(upload!$A386)="", "", upload!L386)</f>
        <v/>
      </c>
      <c r="M386" s="178" t="str">
        <f>IF(TRIM(upload!$A386)="", "", upload!M386)</f>
        <v/>
      </c>
      <c r="N386" s="178" t="str">
        <f>IF(TRIM(upload!$A386)="", "", upload!N386)</f>
        <v/>
      </c>
      <c r="O386" s="178" t="str">
        <f>IF(TRIM(upload!$A386)="", "", upload!O386)</f>
        <v/>
      </c>
      <c r="P386" s="178" t="str">
        <f>IF(TRIM(upload!$A386)="", "", upload!P386)</f>
        <v/>
      </c>
      <c r="Q386" s="178" t="str">
        <f>IF(TRIM(upload!$A386)="", "", upload!Q386)</f>
        <v/>
      </c>
      <c r="R386" s="178" t="str">
        <f>IF(TRIM(upload!$A386)="", "", upload!R386)</f>
        <v/>
      </c>
      <c r="S386" s="178" t="str">
        <f>IF(TRIM(upload!$A386)="", "", upload!S386)</f>
        <v/>
      </c>
      <c r="T386" s="178" t="str">
        <f>IF(TRIM(upload!$A386)="", "", upload!T386)</f>
        <v/>
      </c>
      <c r="U386" s="178" t="str">
        <f>IF(TRIM(upload!$A386)="", "", upload!U386)</f>
        <v/>
      </c>
      <c r="V386" s="178" t="str">
        <f>IF(TRIM(upload!$A386)="", "", upload!V386)</f>
        <v/>
      </c>
      <c r="W386" s="178" t="str">
        <f>IF(TRIM(upload!$A386)="", "", upload!W386)</f>
        <v/>
      </c>
      <c r="X386" s="178" t="str">
        <f>IF(TRIM(upload!$A386)="", "", upload!X386)</f>
        <v/>
      </c>
      <c r="Y386" s="178" t="str">
        <f>IF(TRIM(upload!$A386)="", "", upload!Y386)</f>
        <v/>
      </c>
      <c r="Z386" s="178" t="str">
        <f>IF(TRIM(upload!$A386)="", "", upload!Z386)</f>
        <v/>
      </c>
      <c r="AA386" s="178" t="str">
        <f>IF(TRIM(upload!$A386)="", "", upload!AA386)</f>
        <v/>
      </c>
      <c r="AB386" s="178" t="str">
        <f>IF(TRIM(upload!$A386)="", "", upload!AB386)</f>
        <v/>
      </c>
      <c r="AC386" s="178" t="str">
        <f>IF(TRIM(upload!$A386)="", "", upload!AC386)</f>
        <v/>
      </c>
      <c r="AD386" s="178" t="str">
        <f>IF(TRIM(upload!$A386)="", "", upload!AD386)</f>
        <v/>
      </c>
      <c r="AE386" s="178" t="str">
        <f>IF(TRIM(upload!$A386)="", "", upload!AE386)</f>
        <v/>
      </c>
      <c r="AF386" s="178" t="str">
        <f>IF(TRIM(upload!$A386)="", "", upload!AF386)</f>
        <v/>
      </c>
      <c r="AG386" s="178" t="str">
        <f>IF(TRIM(upload!$A386)="", "", upload!AG386)</f>
        <v/>
      </c>
      <c r="AH386" s="178" t="str">
        <f>IF(TRIM(upload!$A386)="", "", upload!AH386)</f>
        <v/>
      </c>
      <c r="AI386" s="178" t="str">
        <f>IF(TRIM(upload!$A386)="", "", upload!AI386)</f>
        <v/>
      </c>
      <c r="AJ386" s="178" t="str">
        <f>IF(TRIM(upload!$A386)="", "", upload!AJ386)</f>
        <v/>
      </c>
      <c r="AK386" s="178" t="str">
        <f>IF(TRIM(upload!$A386)="", "", upload!AK386)</f>
        <v/>
      </c>
      <c r="AL386" s="178" t="str">
        <f>IF(TRIM(upload!$A386)="", "", upload!AL386)</f>
        <v/>
      </c>
      <c r="AM386" s="178" t="str">
        <f>IF(TRIM(upload!$A386)="", "", upload!AM386)</f>
        <v/>
      </c>
      <c r="AN386" s="178" t="str">
        <f>IF(TRIM(upload!$A386)="", "", upload!AN386)</f>
        <v/>
      </c>
      <c r="AO386" s="178" t="str">
        <f>IF(TRIM(upload!$A386)="", "", upload!AO386)</f>
        <v/>
      </c>
      <c r="AP386" s="178" t="str">
        <f>IF(TRIM(upload!$A386)="", "", upload!AP386)</f>
        <v/>
      </c>
      <c r="AQ386" s="178" t="str">
        <f>IF(TRIM(upload!$A386)="", "", upload!AQ386)</f>
        <v/>
      </c>
      <c r="AR386" s="178" t="str">
        <f>IF(TRIM(upload!$A386)="", "", upload!AR386)</f>
        <v/>
      </c>
      <c r="AS386" s="178" t="str">
        <f>IF(TRIM(upload!$A386)="", "", upload!AS386)</f>
        <v/>
      </c>
      <c r="AT386" s="178" t="str">
        <f>IF(TRIM(upload!$A386)="", "", upload!AT386)</f>
        <v/>
      </c>
      <c r="AU386" s="178" t="str">
        <f>IF(TRIM(upload!$A386)="", "", upload!AU386)</f>
        <v/>
      </c>
      <c r="AV386" s="178" t="str">
        <f>IF(TRIM(upload!$A386)="", "", upload!AV386)</f>
        <v/>
      </c>
      <c r="AW386" s="178" t="str">
        <f>IF(TRIM(upload!$A386)="", "", upload!AW386)</f>
        <v/>
      </c>
      <c r="AX386" s="178" t="str">
        <f>IF(TRIM(upload!$A386)="", "", upload!AX386)</f>
        <v/>
      </c>
      <c r="AY386" s="178" t="str">
        <f>IF(TRIM(upload!$A386)="", "", upload!AY386)</f>
        <v/>
      </c>
      <c r="AZ386" s="178" t="str">
        <f>IF(TRIM(upload!$A386)="", "", upload!AZ386)</f>
        <v/>
      </c>
      <c r="BA386" s="178" t="str">
        <f>IF(TRIM(upload!$A386)="", "", upload!BA386)</f>
        <v/>
      </c>
      <c r="BB386" s="178" t="str">
        <f>IF(TRIM(upload!$A386)="", "", upload!BB386)</f>
        <v/>
      </c>
      <c r="BC386" s="178" t="str">
        <f>IF(TRIM(upload!$A386)="", "", upload!BC386)</f>
        <v/>
      </c>
      <c r="BD386" s="178" t="str">
        <f>IF(TRIM(upload!$A386)="", "", upload!BD386)</f>
        <v/>
      </c>
      <c r="BE386" s="178" t="str">
        <f>IF(TRIM(upload!$A386)="", "", upload!BE386)</f>
        <v/>
      </c>
      <c r="BF386" s="178" t="str">
        <f>IF(TRIM(upload!$A386)="", "", upload!BF386)</f>
        <v/>
      </c>
      <c r="BG386" s="178" t="str">
        <f>IF(TRIM(upload!$A386)="", "", upload!BG386)</f>
        <v/>
      </c>
      <c r="BH386" s="178" t="str">
        <f>IF(TRIM(upload!$A386)="", "", upload!BH386)</f>
        <v/>
      </c>
      <c r="BI386" s="178" t="str">
        <f>IF(TRIM(upload!$A386)="", "", upload!BI386)</f>
        <v/>
      </c>
      <c r="BJ386" s="178" t="str">
        <f>IF(TRIM(upload!$A386)="", "", upload!BJ386)</f>
        <v/>
      </c>
      <c r="BK386" s="178" t="str">
        <f>IF(TRIM(upload!$A386)="", "", upload!BK386)</f>
        <v/>
      </c>
      <c r="BL386" s="178" t="str">
        <f>IF(TRIM(upload!$A386)="", "", upload!BL386)</f>
        <v/>
      </c>
      <c r="BM386" s="178" t="str">
        <f>IF(TRIM(upload!$A386)="", "", upload!BM386)</f>
        <v/>
      </c>
      <c r="BN386" s="178" t="str">
        <f>IF(TRIM(upload!$A386)="", "", upload!BN386)</f>
        <v/>
      </c>
      <c r="BO386" s="178" t="str">
        <f>IF(TRIM(upload!$A386)="", "", upload!BO386)</f>
        <v/>
      </c>
      <c r="BP386" s="178" t="str">
        <f>IF(TRIM(upload!$A386)="", "", upload!BP386)</f>
        <v/>
      </c>
      <c r="BQ386" s="84"/>
      <c r="BR386" s="84">
        <f>IF(upload!$A386&lt;&gt;"", upload!BR386, "")</f>
        <v>0</v>
      </c>
    </row>
    <row r="387" spans="1:70">
      <c r="A387" s="188" t="str">
        <f>IF(upload!$A387&lt;&gt;"", upload!A387, "")</f>
        <v xml:space="preserve">      </v>
      </c>
      <c r="B387" s="178" t="str">
        <f>IF(TRIM(upload!$A387)="", "", upload!B387)</f>
        <v/>
      </c>
      <c r="C387" s="178" t="str">
        <f>IF(TRIM(upload!$A387)="", "", upload!C387)</f>
        <v/>
      </c>
      <c r="D387" s="178" t="str">
        <f>IF(TRIM(upload!$A387)="", "", upload!D387)</f>
        <v/>
      </c>
      <c r="E387" s="178" t="str">
        <f>IF(TRIM(upload!$A387)="", "", upload!E387)</f>
        <v/>
      </c>
      <c r="F387" s="178" t="str">
        <f>IF(TRIM(upload!$A387)="", "", upload!F387)</f>
        <v/>
      </c>
      <c r="G387" s="178" t="str">
        <f>IF(TRIM(upload!$A387)="", "", upload!G387)</f>
        <v/>
      </c>
      <c r="H387" s="178" t="str">
        <f>IF(TRIM(upload!$A387)="", "", upload!H387)</f>
        <v/>
      </c>
      <c r="I387" s="178" t="str">
        <f>IF(TRIM(upload!$A387)="", "", upload!I387)</f>
        <v/>
      </c>
      <c r="J387" s="178" t="str">
        <f>IF(TRIM(upload!$A387)="", "", upload!J387)</f>
        <v/>
      </c>
      <c r="K387" s="178" t="str">
        <f>IF(TRIM(upload!$A387)="", "", upload!K387)</f>
        <v/>
      </c>
      <c r="L387" s="178" t="str">
        <f>IF(TRIM(upload!$A387)="", "", upload!L387)</f>
        <v/>
      </c>
      <c r="M387" s="178" t="str">
        <f>IF(TRIM(upload!$A387)="", "", upload!M387)</f>
        <v/>
      </c>
      <c r="N387" s="178" t="str">
        <f>IF(TRIM(upload!$A387)="", "", upload!N387)</f>
        <v/>
      </c>
      <c r="O387" s="178" t="str">
        <f>IF(TRIM(upload!$A387)="", "", upload!O387)</f>
        <v/>
      </c>
      <c r="P387" s="178" t="str">
        <f>IF(TRIM(upload!$A387)="", "", upload!P387)</f>
        <v/>
      </c>
      <c r="Q387" s="178" t="str">
        <f>IF(TRIM(upload!$A387)="", "", upload!Q387)</f>
        <v/>
      </c>
      <c r="R387" s="178" t="str">
        <f>IF(TRIM(upload!$A387)="", "", upload!R387)</f>
        <v/>
      </c>
      <c r="S387" s="178" t="str">
        <f>IF(TRIM(upload!$A387)="", "", upload!S387)</f>
        <v/>
      </c>
      <c r="T387" s="178" t="str">
        <f>IF(TRIM(upload!$A387)="", "", upload!T387)</f>
        <v/>
      </c>
      <c r="U387" s="178" t="str">
        <f>IF(TRIM(upload!$A387)="", "", upload!U387)</f>
        <v/>
      </c>
      <c r="V387" s="178" t="str">
        <f>IF(TRIM(upload!$A387)="", "", upload!V387)</f>
        <v/>
      </c>
      <c r="W387" s="178" t="str">
        <f>IF(TRIM(upload!$A387)="", "", upload!W387)</f>
        <v/>
      </c>
      <c r="X387" s="178" t="str">
        <f>IF(TRIM(upload!$A387)="", "", upload!X387)</f>
        <v/>
      </c>
      <c r="Y387" s="178" t="str">
        <f>IF(TRIM(upload!$A387)="", "", upload!Y387)</f>
        <v/>
      </c>
      <c r="Z387" s="178" t="str">
        <f>IF(TRIM(upload!$A387)="", "", upload!Z387)</f>
        <v/>
      </c>
      <c r="AA387" s="178" t="str">
        <f>IF(TRIM(upload!$A387)="", "", upload!AA387)</f>
        <v/>
      </c>
      <c r="AB387" s="178" t="str">
        <f>IF(TRIM(upload!$A387)="", "", upload!AB387)</f>
        <v/>
      </c>
      <c r="AC387" s="178" t="str">
        <f>IF(TRIM(upload!$A387)="", "", upload!AC387)</f>
        <v/>
      </c>
      <c r="AD387" s="178" t="str">
        <f>IF(TRIM(upload!$A387)="", "", upload!AD387)</f>
        <v/>
      </c>
      <c r="AE387" s="178" t="str">
        <f>IF(TRIM(upload!$A387)="", "", upload!AE387)</f>
        <v/>
      </c>
      <c r="AF387" s="178" t="str">
        <f>IF(TRIM(upload!$A387)="", "", upload!AF387)</f>
        <v/>
      </c>
      <c r="AG387" s="178" t="str">
        <f>IF(TRIM(upload!$A387)="", "", upload!AG387)</f>
        <v/>
      </c>
      <c r="AH387" s="178" t="str">
        <f>IF(TRIM(upload!$A387)="", "", upload!AH387)</f>
        <v/>
      </c>
      <c r="AI387" s="178" t="str">
        <f>IF(TRIM(upload!$A387)="", "", upload!AI387)</f>
        <v/>
      </c>
      <c r="AJ387" s="178" t="str">
        <f>IF(TRIM(upload!$A387)="", "", upload!AJ387)</f>
        <v/>
      </c>
      <c r="AK387" s="178" t="str">
        <f>IF(TRIM(upload!$A387)="", "", upload!AK387)</f>
        <v/>
      </c>
      <c r="AL387" s="178" t="str">
        <f>IF(TRIM(upload!$A387)="", "", upload!AL387)</f>
        <v/>
      </c>
      <c r="AM387" s="178" t="str">
        <f>IF(TRIM(upload!$A387)="", "", upload!AM387)</f>
        <v/>
      </c>
      <c r="AN387" s="178" t="str">
        <f>IF(TRIM(upload!$A387)="", "", upload!AN387)</f>
        <v/>
      </c>
      <c r="AO387" s="178" t="str">
        <f>IF(TRIM(upload!$A387)="", "", upload!AO387)</f>
        <v/>
      </c>
      <c r="AP387" s="178" t="str">
        <f>IF(TRIM(upload!$A387)="", "", upload!AP387)</f>
        <v/>
      </c>
      <c r="AQ387" s="178" t="str">
        <f>IF(TRIM(upload!$A387)="", "", upload!AQ387)</f>
        <v/>
      </c>
      <c r="AR387" s="178" t="str">
        <f>IF(TRIM(upload!$A387)="", "", upload!AR387)</f>
        <v/>
      </c>
      <c r="AS387" s="178" t="str">
        <f>IF(TRIM(upload!$A387)="", "", upload!AS387)</f>
        <v/>
      </c>
      <c r="AT387" s="178" t="str">
        <f>IF(TRIM(upload!$A387)="", "", upload!AT387)</f>
        <v/>
      </c>
      <c r="AU387" s="178" t="str">
        <f>IF(TRIM(upload!$A387)="", "", upload!AU387)</f>
        <v/>
      </c>
      <c r="AV387" s="178" t="str">
        <f>IF(TRIM(upload!$A387)="", "", upload!AV387)</f>
        <v/>
      </c>
      <c r="AW387" s="178" t="str">
        <f>IF(TRIM(upload!$A387)="", "", upload!AW387)</f>
        <v/>
      </c>
      <c r="AX387" s="178" t="str">
        <f>IF(TRIM(upload!$A387)="", "", upload!AX387)</f>
        <v/>
      </c>
      <c r="AY387" s="178" t="str">
        <f>IF(TRIM(upload!$A387)="", "", upload!AY387)</f>
        <v/>
      </c>
      <c r="AZ387" s="178" t="str">
        <f>IF(TRIM(upload!$A387)="", "", upload!AZ387)</f>
        <v/>
      </c>
      <c r="BA387" s="178" t="str">
        <f>IF(TRIM(upload!$A387)="", "", upload!BA387)</f>
        <v/>
      </c>
      <c r="BB387" s="178" t="str">
        <f>IF(TRIM(upload!$A387)="", "", upload!BB387)</f>
        <v/>
      </c>
      <c r="BC387" s="178" t="str">
        <f>IF(TRIM(upload!$A387)="", "", upload!BC387)</f>
        <v/>
      </c>
      <c r="BD387" s="178" t="str">
        <f>IF(TRIM(upload!$A387)="", "", upload!BD387)</f>
        <v/>
      </c>
      <c r="BE387" s="178" t="str">
        <f>IF(TRIM(upload!$A387)="", "", upload!BE387)</f>
        <v/>
      </c>
      <c r="BF387" s="178" t="str">
        <f>IF(TRIM(upload!$A387)="", "", upload!BF387)</f>
        <v/>
      </c>
      <c r="BG387" s="178" t="str">
        <f>IF(TRIM(upload!$A387)="", "", upload!BG387)</f>
        <v/>
      </c>
      <c r="BH387" s="178" t="str">
        <f>IF(TRIM(upload!$A387)="", "", upload!BH387)</f>
        <v/>
      </c>
      <c r="BI387" s="178" t="str">
        <f>IF(TRIM(upload!$A387)="", "", upload!BI387)</f>
        <v/>
      </c>
      <c r="BJ387" s="178" t="str">
        <f>IF(TRIM(upload!$A387)="", "", upload!BJ387)</f>
        <v/>
      </c>
      <c r="BK387" s="178" t="str">
        <f>IF(TRIM(upload!$A387)="", "", upload!BK387)</f>
        <v/>
      </c>
      <c r="BL387" s="178" t="str">
        <f>IF(TRIM(upload!$A387)="", "", upload!BL387)</f>
        <v/>
      </c>
      <c r="BM387" s="178" t="str">
        <f>IF(TRIM(upload!$A387)="", "", upload!BM387)</f>
        <v/>
      </c>
      <c r="BN387" s="178" t="str">
        <f>IF(TRIM(upload!$A387)="", "", upload!BN387)</f>
        <v/>
      </c>
      <c r="BO387" s="178" t="str">
        <f>IF(TRIM(upload!$A387)="", "", upload!BO387)</f>
        <v/>
      </c>
      <c r="BP387" s="178" t="str">
        <f>IF(TRIM(upload!$A387)="", "", upload!BP387)</f>
        <v/>
      </c>
      <c r="BQ387" s="84"/>
      <c r="BR387" s="84">
        <f>IF(upload!$A387&lt;&gt;"", upload!BR387, "")</f>
        <v>0</v>
      </c>
    </row>
    <row r="388" spans="1:70">
      <c r="A388" s="188" t="str">
        <f>IF(upload!$A388&lt;&gt;"", upload!A388, "")</f>
        <v xml:space="preserve">      </v>
      </c>
      <c r="B388" s="178" t="str">
        <f>IF(TRIM(upload!$A388)="", "", upload!B388)</f>
        <v/>
      </c>
      <c r="C388" s="178" t="str">
        <f>IF(TRIM(upload!$A388)="", "", upload!C388)</f>
        <v/>
      </c>
      <c r="D388" s="178" t="str">
        <f>IF(TRIM(upload!$A388)="", "", upload!D388)</f>
        <v/>
      </c>
      <c r="E388" s="178" t="str">
        <f>IF(TRIM(upload!$A388)="", "", upload!E388)</f>
        <v/>
      </c>
      <c r="F388" s="178" t="str">
        <f>IF(TRIM(upload!$A388)="", "", upload!F388)</f>
        <v/>
      </c>
      <c r="G388" s="178" t="str">
        <f>IF(TRIM(upload!$A388)="", "", upload!G388)</f>
        <v/>
      </c>
      <c r="H388" s="178" t="str">
        <f>IF(TRIM(upload!$A388)="", "", upload!H388)</f>
        <v/>
      </c>
      <c r="I388" s="178" t="str">
        <f>IF(TRIM(upload!$A388)="", "", upload!I388)</f>
        <v/>
      </c>
      <c r="J388" s="178" t="str">
        <f>IF(TRIM(upload!$A388)="", "", upload!J388)</f>
        <v/>
      </c>
      <c r="K388" s="178" t="str">
        <f>IF(TRIM(upload!$A388)="", "", upload!K388)</f>
        <v/>
      </c>
      <c r="L388" s="178" t="str">
        <f>IF(TRIM(upload!$A388)="", "", upload!L388)</f>
        <v/>
      </c>
      <c r="M388" s="178" t="str">
        <f>IF(TRIM(upload!$A388)="", "", upload!M388)</f>
        <v/>
      </c>
      <c r="N388" s="178" t="str">
        <f>IF(TRIM(upload!$A388)="", "", upload!N388)</f>
        <v/>
      </c>
      <c r="O388" s="178" t="str">
        <f>IF(TRIM(upload!$A388)="", "", upload!O388)</f>
        <v/>
      </c>
      <c r="P388" s="178" t="str">
        <f>IF(TRIM(upload!$A388)="", "", upload!P388)</f>
        <v/>
      </c>
      <c r="Q388" s="178" t="str">
        <f>IF(TRIM(upload!$A388)="", "", upload!Q388)</f>
        <v/>
      </c>
      <c r="R388" s="178" t="str">
        <f>IF(TRIM(upload!$A388)="", "", upload!R388)</f>
        <v/>
      </c>
      <c r="S388" s="178" t="str">
        <f>IF(TRIM(upload!$A388)="", "", upload!S388)</f>
        <v/>
      </c>
      <c r="T388" s="178" t="str">
        <f>IF(TRIM(upload!$A388)="", "", upload!T388)</f>
        <v/>
      </c>
      <c r="U388" s="178" t="str">
        <f>IF(TRIM(upload!$A388)="", "", upload!U388)</f>
        <v/>
      </c>
      <c r="V388" s="178" t="str">
        <f>IF(TRIM(upload!$A388)="", "", upload!V388)</f>
        <v/>
      </c>
      <c r="W388" s="178" t="str">
        <f>IF(TRIM(upload!$A388)="", "", upload!W388)</f>
        <v/>
      </c>
      <c r="X388" s="178" t="str">
        <f>IF(TRIM(upload!$A388)="", "", upload!X388)</f>
        <v/>
      </c>
      <c r="Y388" s="178" t="str">
        <f>IF(TRIM(upload!$A388)="", "", upload!Y388)</f>
        <v/>
      </c>
      <c r="Z388" s="178" t="str">
        <f>IF(TRIM(upload!$A388)="", "", upload!Z388)</f>
        <v/>
      </c>
      <c r="AA388" s="178" t="str">
        <f>IF(TRIM(upload!$A388)="", "", upload!AA388)</f>
        <v/>
      </c>
      <c r="AB388" s="178" t="str">
        <f>IF(TRIM(upload!$A388)="", "", upload!AB388)</f>
        <v/>
      </c>
      <c r="AC388" s="178" t="str">
        <f>IF(TRIM(upload!$A388)="", "", upload!AC388)</f>
        <v/>
      </c>
      <c r="AD388" s="178" t="str">
        <f>IF(TRIM(upload!$A388)="", "", upload!AD388)</f>
        <v/>
      </c>
      <c r="AE388" s="178" t="str">
        <f>IF(TRIM(upload!$A388)="", "", upload!AE388)</f>
        <v/>
      </c>
      <c r="AF388" s="178" t="str">
        <f>IF(TRIM(upload!$A388)="", "", upload!AF388)</f>
        <v/>
      </c>
      <c r="AG388" s="178" t="str">
        <f>IF(TRIM(upload!$A388)="", "", upload!AG388)</f>
        <v/>
      </c>
      <c r="AH388" s="178" t="str">
        <f>IF(TRIM(upload!$A388)="", "", upload!AH388)</f>
        <v/>
      </c>
      <c r="AI388" s="178" t="str">
        <f>IF(TRIM(upload!$A388)="", "", upload!AI388)</f>
        <v/>
      </c>
      <c r="AJ388" s="178" t="str">
        <f>IF(TRIM(upload!$A388)="", "", upload!AJ388)</f>
        <v/>
      </c>
      <c r="AK388" s="178" t="str">
        <f>IF(TRIM(upload!$A388)="", "", upload!AK388)</f>
        <v/>
      </c>
      <c r="AL388" s="178" t="str">
        <f>IF(TRIM(upload!$A388)="", "", upload!AL388)</f>
        <v/>
      </c>
      <c r="AM388" s="178" t="str">
        <f>IF(TRIM(upload!$A388)="", "", upload!AM388)</f>
        <v/>
      </c>
      <c r="AN388" s="178" t="str">
        <f>IF(TRIM(upload!$A388)="", "", upload!AN388)</f>
        <v/>
      </c>
      <c r="AO388" s="178" t="str">
        <f>IF(TRIM(upload!$A388)="", "", upload!AO388)</f>
        <v/>
      </c>
      <c r="AP388" s="178" t="str">
        <f>IF(TRIM(upload!$A388)="", "", upload!AP388)</f>
        <v/>
      </c>
      <c r="AQ388" s="178" t="str">
        <f>IF(TRIM(upload!$A388)="", "", upload!AQ388)</f>
        <v/>
      </c>
      <c r="AR388" s="178" t="str">
        <f>IF(TRIM(upload!$A388)="", "", upload!AR388)</f>
        <v/>
      </c>
      <c r="AS388" s="178" t="str">
        <f>IF(TRIM(upload!$A388)="", "", upload!AS388)</f>
        <v/>
      </c>
      <c r="AT388" s="178" t="str">
        <f>IF(TRIM(upload!$A388)="", "", upload!AT388)</f>
        <v/>
      </c>
      <c r="AU388" s="178" t="str">
        <f>IF(TRIM(upload!$A388)="", "", upload!AU388)</f>
        <v/>
      </c>
      <c r="AV388" s="178" t="str">
        <f>IF(TRIM(upload!$A388)="", "", upload!AV388)</f>
        <v/>
      </c>
      <c r="AW388" s="178" t="str">
        <f>IF(TRIM(upload!$A388)="", "", upload!AW388)</f>
        <v/>
      </c>
      <c r="AX388" s="178" t="str">
        <f>IF(TRIM(upload!$A388)="", "", upload!AX388)</f>
        <v/>
      </c>
      <c r="AY388" s="178" t="str">
        <f>IF(TRIM(upload!$A388)="", "", upload!AY388)</f>
        <v/>
      </c>
      <c r="AZ388" s="178" t="str">
        <f>IF(TRIM(upload!$A388)="", "", upload!AZ388)</f>
        <v/>
      </c>
      <c r="BA388" s="178" t="str">
        <f>IF(TRIM(upload!$A388)="", "", upload!BA388)</f>
        <v/>
      </c>
      <c r="BB388" s="178" t="str">
        <f>IF(TRIM(upload!$A388)="", "", upload!BB388)</f>
        <v/>
      </c>
      <c r="BC388" s="178" t="str">
        <f>IF(TRIM(upload!$A388)="", "", upload!BC388)</f>
        <v/>
      </c>
      <c r="BD388" s="178" t="str">
        <f>IF(TRIM(upload!$A388)="", "", upload!BD388)</f>
        <v/>
      </c>
      <c r="BE388" s="178" t="str">
        <f>IF(TRIM(upload!$A388)="", "", upload!BE388)</f>
        <v/>
      </c>
      <c r="BF388" s="178" t="str">
        <f>IF(TRIM(upload!$A388)="", "", upload!BF388)</f>
        <v/>
      </c>
      <c r="BG388" s="178" t="str">
        <f>IF(TRIM(upload!$A388)="", "", upload!BG388)</f>
        <v/>
      </c>
      <c r="BH388" s="178" t="str">
        <f>IF(TRIM(upload!$A388)="", "", upload!BH388)</f>
        <v/>
      </c>
      <c r="BI388" s="178" t="str">
        <f>IF(TRIM(upload!$A388)="", "", upload!BI388)</f>
        <v/>
      </c>
      <c r="BJ388" s="178" t="str">
        <f>IF(TRIM(upload!$A388)="", "", upload!BJ388)</f>
        <v/>
      </c>
      <c r="BK388" s="178" t="str">
        <f>IF(TRIM(upload!$A388)="", "", upload!BK388)</f>
        <v/>
      </c>
      <c r="BL388" s="178" t="str">
        <f>IF(TRIM(upload!$A388)="", "", upload!BL388)</f>
        <v/>
      </c>
      <c r="BM388" s="178" t="str">
        <f>IF(TRIM(upload!$A388)="", "", upload!BM388)</f>
        <v/>
      </c>
      <c r="BN388" s="178" t="str">
        <f>IF(TRIM(upload!$A388)="", "", upload!BN388)</f>
        <v/>
      </c>
      <c r="BO388" s="178" t="str">
        <f>IF(TRIM(upload!$A388)="", "", upload!BO388)</f>
        <v/>
      </c>
      <c r="BP388" s="178" t="str">
        <f>IF(TRIM(upload!$A388)="", "", upload!BP388)</f>
        <v/>
      </c>
      <c r="BQ388" s="84"/>
      <c r="BR388" s="84">
        <f>IF(upload!$A388&lt;&gt;"", upload!BR388, "")</f>
        <v>0</v>
      </c>
    </row>
    <row r="389" spans="1:70">
      <c r="A389" s="188" t="str">
        <f>IF(upload!$A389&lt;&gt;"", upload!A389, "")</f>
        <v xml:space="preserve">      </v>
      </c>
      <c r="B389" s="178" t="str">
        <f>IF(TRIM(upload!$A389)="", "", upload!B389)</f>
        <v/>
      </c>
      <c r="C389" s="178" t="str">
        <f>IF(TRIM(upload!$A389)="", "", upload!C389)</f>
        <v/>
      </c>
      <c r="D389" s="178" t="str">
        <f>IF(TRIM(upload!$A389)="", "", upload!D389)</f>
        <v/>
      </c>
      <c r="E389" s="178" t="str">
        <f>IF(TRIM(upload!$A389)="", "", upload!E389)</f>
        <v/>
      </c>
      <c r="F389" s="178" t="str">
        <f>IF(TRIM(upload!$A389)="", "", upload!F389)</f>
        <v/>
      </c>
      <c r="G389" s="178" t="str">
        <f>IF(TRIM(upload!$A389)="", "", upload!G389)</f>
        <v/>
      </c>
      <c r="H389" s="178" t="str">
        <f>IF(TRIM(upload!$A389)="", "", upload!H389)</f>
        <v/>
      </c>
      <c r="I389" s="178" t="str">
        <f>IF(TRIM(upload!$A389)="", "", upload!I389)</f>
        <v/>
      </c>
      <c r="J389" s="178" t="str">
        <f>IF(TRIM(upload!$A389)="", "", upload!J389)</f>
        <v/>
      </c>
      <c r="K389" s="178" t="str">
        <f>IF(TRIM(upload!$A389)="", "", upload!K389)</f>
        <v/>
      </c>
      <c r="L389" s="178" t="str">
        <f>IF(TRIM(upload!$A389)="", "", upload!L389)</f>
        <v/>
      </c>
      <c r="M389" s="178" t="str">
        <f>IF(TRIM(upload!$A389)="", "", upload!M389)</f>
        <v/>
      </c>
      <c r="N389" s="178" t="str">
        <f>IF(TRIM(upload!$A389)="", "", upload!N389)</f>
        <v/>
      </c>
      <c r="O389" s="178" t="str">
        <f>IF(TRIM(upload!$A389)="", "", upload!O389)</f>
        <v/>
      </c>
      <c r="P389" s="178" t="str">
        <f>IF(TRIM(upload!$A389)="", "", upload!P389)</f>
        <v/>
      </c>
      <c r="Q389" s="178" t="str">
        <f>IF(TRIM(upload!$A389)="", "", upload!Q389)</f>
        <v/>
      </c>
      <c r="R389" s="178" t="str">
        <f>IF(TRIM(upload!$A389)="", "", upload!R389)</f>
        <v/>
      </c>
      <c r="S389" s="178" t="str">
        <f>IF(TRIM(upload!$A389)="", "", upload!S389)</f>
        <v/>
      </c>
      <c r="T389" s="178" t="str">
        <f>IF(TRIM(upload!$A389)="", "", upload!T389)</f>
        <v/>
      </c>
      <c r="U389" s="178" t="str">
        <f>IF(TRIM(upload!$A389)="", "", upload!U389)</f>
        <v/>
      </c>
      <c r="V389" s="178" t="str">
        <f>IF(TRIM(upload!$A389)="", "", upload!V389)</f>
        <v/>
      </c>
      <c r="W389" s="178" t="str">
        <f>IF(TRIM(upload!$A389)="", "", upload!W389)</f>
        <v/>
      </c>
      <c r="X389" s="178" t="str">
        <f>IF(TRIM(upload!$A389)="", "", upload!X389)</f>
        <v/>
      </c>
      <c r="Y389" s="178" t="str">
        <f>IF(TRIM(upload!$A389)="", "", upload!Y389)</f>
        <v/>
      </c>
      <c r="Z389" s="178" t="str">
        <f>IF(TRIM(upload!$A389)="", "", upload!Z389)</f>
        <v/>
      </c>
      <c r="AA389" s="178" t="str">
        <f>IF(TRIM(upload!$A389)="", "", upload!AA389)</f>
        <v/>
      </c>
      <c r="AB389" s="178" t="str">
        <f>IF(TRIM(upload!$A389)="", "", upload!AB389)</f>
        <v/>
      </c>
      <c r="AC389" s="178" t="str">
        <f>IF(TRIM(upload!$A389)="", "", upload!AC389)</f>
        <v/>
      </c>
      <c r="AD389" s="178" t="str">
        <f>IF(TRIM(upload!$A389)="", "", upload!AD389)</f>
        <v/>
      </c>
      <c r="AE389" s="178" t="str">
        <f>IF(TRIM(upload!$A389)="", "", upload!AE389)</f>
        <v/>
      </c>
      <c r="AF389" s="178" t="str">
        <f>IF(TRIM(upload!$A389)="", "", upload!AF389)</f>
        <v/>
      </c>
      <c r="AG389" s="178" t="str">
        <f>IF(TRIM(upload!$A389)="", "", upload!AG389)</f>
        <v/>
      </c>
      <c r="AH389" s="178" t="str">
        <f>IF(TRIM(upload!$A389)="", "", upload!AH389)</f>
        <v/>
      </c>
      <c r="AI389" s="178" t="str">
        <f>IF(TRIM(upload!$A389)="", "", upload!AI389)</f>
        <v/>
      </c>
      <c r="AJ389" s="178" t="str">
        <f>IF(TRIM(upload!$A389)="", "", upload!AJ389)</f>
        <v/>
      </c>
      <c r="AK389" s="178" t="str">
        <f>IF(TRIM(upload!$A389)="", "", upload!AK389)</f>
        <v/>
      </c>
      <c r="AL389" s="178" t="str">
        <f>IF(TRIM(upload!$A389)="", "", upload!AL389)</f>
        <v/>
      </c>
      <c r="AM389" s="178" t="str">
        <f>IF(TRIM(upload!$A389)="", "", upload!AM389)</f>
        <v/>
      </c>
      <c r="AN389" s="178" t="str">
        <f>IF(TRIM(upload!$A389)="", "", upload!AN389)</f>
        <v/>
      </c>
      <c r="AO389" s="178" t="str">
        <f>IF(TRIM(upload!$A389)="", "", upload!AO389)</f>
        <v/>
      </c>
      <c r="AP389" s="178" t="str">
        <f>IF(TRIM(upload!$A389)="", "", upload!AP389)</f>
        <v/>
      </c>
      <c r="AQ389" s="178" t="str">
        <f>IF(TRIM(upload!$A389)="", "", upload!AQ389)</f>
        <v/>
      </c>
      <c r="AR389" s="178" t="str">
        <f>IF(TRIM(upload!$A389)="", "", upload!AR389)</f>
        <v/>
      </c>
      <c r="AS389" s="178" t="str">
        <f>IF(TRIM(upload!$A389)="", "", upload!AS389)</f>
        <v/>
      </c>
      <c r="AT389" s="178" t="str">
        <f>IF(TRIM(upload!$A389)="", "", upload!AT389)</f>
        <v/>
      </c>
      <c r="AU389" s="178" t="str">
        <f>IF(TRIM(upload!$A389)="", "", upload!AU389)</f>
        <v/>
      </c>
      <c r="AV389" s="178" t="str">
        <f>IF(TRIM(upload!$A389)="", "", upload!AV389)</f>
        <v/>
      </c>
      <c r="AW389" s="178" t="str">
        <f>IF(TRIM(upload!$A389)="", "", upload!AW389)</f>
        <v/>
      </c>
      <c r="AX389" s="178" t="str">
        <f>IF(TRIM(upload!$A389)="", "", upload!AX389)</f>
        <v/>
      </c>
      <c r="AY389" s="178" t="str">
        <f>IF(TRIM(upload!$A389)="", "", upload!AY389)</f>
        <v/>
      </c>
      <c r="AZ389" s="178" t="str">
        <f>IF(TRIM(upload!$A389)="", "", upload!AZ389)</f>
        <v/>
      </c>
      <c r="BA389" s="178" t="str">
        <f>IF(TRIM(upload!$A389)="", "", upload!BA389)</f>
        <v/>
      </c>
      <c r="BB389" s="178" t="str">
        <f>IF(TRIM(upload!$A389)="", "", upload!BB389)</f>
        <v/>
      </c>
      <c r="BC389" s="178" t="str">
        <f>IF(TRIM(upload!$A389)="", "", upload!BC389)</f>
        <v/>
      </c>
      <c r="BD389" s="178" t="str">
        <f>IF(TRIM(upload!$A389)="", "", upload!BD389)</f>
        <v/>
      </c>
      <c r="BE389" s="178" t="str">
        <f>IF(TRIM(upload!$A389)="", "", upload!BE389)</f>
        <v/>
      </c>
      <c r="BF389" s="178" t="str">
        <f>IF(TRIM(upload!$A389)="", "", upload!BF389)</f>
        <v/>
      </c>
      <c r="BG389" s="178" t="str">
        <f>IF(TRIM(upload!$A389)="", "", upload!BG389)</f>
        <v/>
      </c>
      <c r="BH389" s="178" t="str">
        <f>IF(TRIM(upload!$A389)="", "", upload!BH389)</f>
        <v/>
      </c>
      <c r="BI389" s="178" t="str">
        <f>IF(TRIM(upload!$A389)="", "", upload!BI389)</f>
        <v/>
      </c>
      <c r="BJ389" s="178" t="str">
        <f>IF(TRIM(upload!$A389)="", "", upload!BJ389)</f>
        <v/>
      </c>
      <c r="BK389" s="178" t="str">
        <f>IF(TRIM(upload!$A389)="", "", upload!BK389)</f>
        <v/>
      </c>
      <c r="BL389" s="178" t="str">
        <f>IF(TRIM(upload!$A389)="", "", upload!BL389)</f>
        <v/>
      </c>
      <c r="BM389" s="178" t="str">
        <f>IF(TRIM(upload!$A389)="", "", upload!BM389)</f>
        <v/>
      </c>
      <c r="BN389" s="178" t="str">
        <f>IF(TRIM(upload!$A389)="", "", upload!BN389)</f>
        <v/>
      </c>
      <c r="BO389" s="178" t="str">
        <f>IF(TRIM(upload!$A389)="", "", upload!BO389)</f>
        <v/>
      </c>
      <c r="BP389" s="178" t="str">
        <f>IF(TRIM(upload!$A389)="", "", upload!BP389)</f>
        <v/>
      </c>
      <c r="BQ389" s="84"/>
      <c r="BR389" s="84">
        <f>IF(upload!$A389&lt;&gt;"", upload!BR389, "")</f>
        <v>0</v>
      </c>
    </row>
    <row r="390" spans="1:70">
      <c r="A390" s="188" t="str">
        <f>IF(upload!$A390&lt;&gt;"", upload!A390, "")</f>
        <v xml:space="preserve">      </v>
      </c>
      <c r="B390" s="178" t="str">
        <f>IF(TRIM(upload!$A390)="", "", upload!B390)</f>
        <v/>
      </c>
      <c r="C390" s="178" t="str">
        <f>IF(TRIM(upload!$A390)="", "", upload!C390)</f>
        <v/>
      </c>
      <c r="D390" s="178" t="str">
        <f>IF(TRIM(upload!$A390)="", "", upload!D390)</f>
        <v/>
      </c>
      <c r="E390" s="178" t="str">
        <f>IF(TRIM(upload!$A390)="", "", upload!E390)</f>
        <v/>
      </c>
      <c r="F390" s="178" t="str">
        <f>IF(TRIM(upload!$A390)="", "", upload!F390)</f>
        <v/>
      </c>
      <c r="G390" s="178" t="str">
        <f>IF(TRIM(upload!$A390)="", "", upload!G390)</f>
        <v/>
      </c>
      <c r="H390" s="178" t="str">
        <f>IF(TRIM(upload!$A390)="", "", upload!H390)</f>
        <v/>
      </c>
      <c r="I390" s="178" t="str">
        <f>IF(TRIM(upload!$A390)="", "", upload!I390)</f>
        <v/>
      </c>
      <c r="J390" s="178" t="str">
        <f>IF(TRIM(upload!$A390)="", "", upload!J390)</f>
        <v/>
      </c>
      <c r="K390" s="178" t="str">
        <f>IF(TRIM(upload!$A390)="", "", upload!K390)</f>
        <v/>
      </c>
      <c r="L390" s="178" t="str">
        <f>IF(TRIM(upload!$A390)="", "", upload!L390)</f>
        <v/>
      </c>
      <c r="M390" s="178" t="str">
        <f>IF(TRIM(upload!$A390)="", "", upload!M390)</f>
        <v/>
      </c>
      <c r="N390" s="178" t="str">
        <f>IF(TRIM(upload!$A390)="", "", upload!N390)</f>
        <v/>
      </c>
      <c r="O390" s="178" t="str">
        <f>IF(TRIM(upload!$A390)="", "", upload!O390)</f>
        <v/>
      </c>
      <c r="P390" s="178" t="str">
        <f>IF(TRIM(upload!$A390)="", "", upload!P390)</f>
        <v/>
      </c>
      <c r="Q390" s="178" t="str">
        <f>IF(TRIM(upload!$A390)="", "", upload!Q390)</f>
        <v/>
      </c>
      <c r="R390" s="178" t="str">
        <f>IF(TRIM(upload!$A390)="", "", upload!R390)</f>
        <v/>
      </c>
      <c r="S390" s="178" t="str">
        <f>IF(TRIM(upload!$A390)="", "", upload!S390)</f>
        <v/>
      </c>
      <c r="T390" s="178" t="str">
        <f>IF(TRIM(upload!$A390)="", "", upload!T390)</f>
        <v/>
      </c>
      <c r="U390" s="178" t="str">
        <f>IF(TRIM(upload!$A390)="", "", upload!U390)</f>
        <v/>
      </c>
      <c r="V390" s="178" t="str">
        <f>IF(TRIM(upload!$A390)="", "", upload!V390)</f>
        <v/>
      </c>
      <c r="W390" s="178" t="str">
        <f>IF(TRIM(upload!$A390)="", "", upload!W390)</f>
        <v/>
      </c>
      <c r="X390" s="178" t="str">
        <f>IF(TRIM(upload!$A390)="", "", upload!X390)</f>
        <v/>
      </c>
      <c r="Y390" s="178" t="str">
        <f>IF(TRIM(upload!$A390)="", "", upload!Y390)</f>
        <v/>
      </c>
      <c r="Z390" s="178" t="str">
        <f>IF(TRIM(upload!$A390)="", "", upload!Z390)</f>
        <v/>
      </c>
      <c r="AA390" s="178" t="str">
        <f>IF(TRIM(upload!$A390)="", "", upload!AA390)</f>
        <v/>
      </c>
      <c r="AB390" s="178" t="str">
        <f>IF(TRIM(upload!$A390)="", "", upload!AB390)</f>
        <v/>
      </c>
      <c r="AC390" s="178" t="str">
        <f>IF(TRIM(upload!$A390)="", "", upload!AC390)</f>
        <v/>
      </c>
      <c r="AD390" s="178" t="str">
        <f>IF(TRIM(upload!$A390)="", "", upload!AD390)</f>
        <v/>
      </c>
      <c r="AE390" s="178" t="str">
        <f>IF(TRIM(upload!$A390)="", "", upload!AE390)</f>
        <v/>
      </c>
      <c r="AF390" s="178" t="str">
        <f>IF(TRIM(upload!$A390)="", "", upload!AF390)</f>
        <v/>
      </c>
      <c r="AG390" s="178" t="str">
        <f>IF(TRIM(upload!$A390)="", "", upload!AG390)</f>
        <v/>
      </c>
      <c r="AH390" s="178" t="str">
        <f>IF(TRIM(upload!$A390)="", "", upload!AH390)</f>
        <v/>
      </c>
      <c r="AI390" s="178" t="str">
        <f>IF(TRIM(upload!$A390)="", "", upload!AI390)</f>
        <v/>
      </c>
      <c r="AJ390" s="178" t="str">
        <f>IF(TRIM(upload!$A390)="", "", upload!AJ390)</f>
        <v/>
      </c>
      <c r="AK390" s="178" t="str">
        <f>IF(TRIM(upload!$A390)="", "", upload!AK390)</f>
        <v/>
      </c>
      <c r="AL390" s="178" t="str">
        <f>IF(TRIM(upload!$A390)="", "", upload!AL390)</f>
        <v/>
      </c>
      <c r="AM390" s="178" t="str">
        <f>IF(TRIM(upload!$A390)="", "", upload!AM390)</f>
        <v/>
      </c>
      <c r="AN390" s="178" t="str">
        <f>IF(TRIM(upload!$A390)="", "", upload!AN390)</f>
        <v/>
      </c>
      <c r="AO390" s="178" t="str">
        <f>IF(TRIM(upload!$A390)="", "", upload!AO390)</f>
        <v/>
      </c>
      <c r="AP390" s="178" t="str">
        <f>IF(TRIM(upload!$A390)="", "", upload!AP390)</f>
        <v/>
      </c>
      <c r="AQ390" s="178" t="str">
        <f>IF(TRIM(upload!$A390)="", "", upload!AQ390)</f>
        <v/>
      </c>
      <c r="AR390" s="178" t="str">
        <f>IF(TRIM(upload!$A390)="", "", upload!AR390)</f>
        <v/>
      </c>
      <c r="AS390" s="178" t="str">
        <f>IF(TRIM(upload!$A390)="", "", upload!AS390)</f>
        <v/>
      </c>
      <c r="AT390" s="178" t="str">
        <f>IF(TRIM(upload!$A390)="", "", upload!AT390)</f>
        <v/>
      </c>
      <c r="AU390" s="178" t="str">
        <f>IF(TRIM(upload!$A390)="", "", upload!AU390)</f>
        <v/>
      </c>
      <c r="AV390" s="178" t="str">
        <f>IF(TRIM(upload!$A390)="", "", upload!AV390)</f>
        <v/>
      </c>
      <c r="AW390" s="178" t="str">
        <f>IF(TRIM(upload!$A390)="", "", upload!AW390)</f>
        <v/>
      </c>
      <c r="AX390" s="178" t="str">
        <f>IF(TRIM(upload!$A390)="", "", upload!AX390)</f>
        <v/>
      </c>
      <c r="AY390" s="178" t="str">
        <f>IF(TRIM(upload!$A390)="", "", upload!AY390)</f>
        <v/>
      </c>
      <c r="AZ390" s="178" t="str">
        <f>IF(TRIM(upload!$A390)="", "", upload!AZ390)</f>
        <v/>
      </c>
      <c r="BA390" s="178" t="str">
        <f>IF(TRIM(upload!$A390)="", "", upload!BA390)</f>
        <v/>
      </c>
      <c r="BB390" s="178" t="str">
        <f>IF(TRIM(upload!$A390)="", "", upload!BB390)</f>
        <v/>
      </c>
      <c r="BC390" s="178" t="str">
        <f>IF(TRIM(upload!$A390)="", "", upload!BC390)</f>
        <v/>
      </c>
      <c r="BD390" s="178" t="str">
        <f>IF(TRIM(upload!$A390)="", "", upload!BD390)</f>
        <v/>
      </c>
      <c r="BE390" s="178" t="str">
        <f>IF(TRIM(upload!$A390)="", "", upload!BE390)</f>
        <v/>
      </c>
      <c r="BF390" s="178" t="str">
        <f>IF(TRIM(upload!$A390)="", "", upload!BF390)</f>
        <v/>
      </c>
      <c r="BG390" s="178" t="str">
        <f>IF(TRIM(upload!$A390)="", "", upload!BG390)</f>
        <v/>
      </c>
      <c r="BH390" s="178" t="str">
        <f>IF(TRIM(upload!$A390)="", "", upload!BH390)</f>
        <v/>
      </c>
      <c r="BI390" s="178" t="str">
        <f>IF(TRIM(upload!$A390)="", "", upload!BI390)</f>
        <v/>
      </c>
      <c r="BJ390" s="178" t="str">
        <f>IF(TRIM(upload!$A390)="", "", upload!BJ390)</f>
        <v/>
      </c>
      <c r="BK390" s="178" t="str">
        <f>IF(TRIM(upload!$A390)="", "", upload!BK390)</f>
        <v/>
      </c>
      <c r="BL390" s="178" t="str">
        <f>IF(TRIM(upload!$A390)="", "", upload!BL390)</f>
        <v/>
      </c>
      <c r="BM390" s="178" t="str">
        <f>IF(TRIM(upload!$A390)="", "", upload!BM390)</f>
        <v/>
      </c>
      <c r="BN390" s="178" t="str">
        <f>IF(TRIM(upload!$A390)="", "", upload!BN390)</f>
        <v/>
      </c>
      <c r="BO390" s="178" t="str">
        <f>IF(TRIM(upload!$A390)="", "", upload!BO390)</f>
        <v/>
      </c>
      <c r="BP390" s="178" t="str">
        <f>IF(TRIM(upload!$A390)="", "", upload!BP390)</f>
        <v/>
      </c>
      <c r="BQ390" s="84"/>
      <c r="BR390" s="84">
        <f>IF(upload!$A390&lt;&gt;"", upload!BR390, "")</f>
        <v>0</v>
      </c>
    </row>
    <row r="391" spans="1:70">
      <c r="A391" s="188" t="str">
        <f>IF(upload!$A391&lt;&gt;"", upload!A391, "")</f>
        <v xml:space="preserve">      </v>
      </c>
      <c r="B391" s="178" t="str">
        <f>IF(TRIM(upload!$A391)="", "", upload!B391)</f>
        <v/>
      </c>
      <c r="C391" s="178" t="str">
        <f>IF(TRIM(upload!$A391)="", "", upload!C391)</f>
        <v/>
      </c>
      <c r="D391" s="178" t="str">
        <f>IF(TRIM(upload!$A391)="", "", upload!D391)</f>
        <v/>
      </c>
      <c r="E391" s="178" t="str">
        <f>IF(TRIM(upload!$A391)="", "", upload!E391)</f>
        <v/>
      </c>
      <c r="F391" s="178" t="str">
        <f>IF(TRIM(upload!$A391)="", "", upload!F391)</f>
        <v/>
      </c>
      <c r="G391" s="178" t="str">
        <f>IF(TRIM(upload!$A391)="", "", upload!G391)</f>
        <v/>
      </c>
      <c r="H391" s="178" t="str">
        <f>IF(TRIM(upload!$A391)="", "", upload!H391)</f>
        <v/>
      </c>
      <c r="I391" s="178" t="str">
        <f>IF(TRIM(upload!$A391)="", "", upload!I391)</f>
        <v/>
      </c>
      <c r="J391" s="178" t="str">
        <f>IF(TRIM(upload!$A391)="", "", upload!J391)</f>
        <v/>
      </c>
      <c r="K391" s="178" t="str">
        <f>IF(TRIM(upload!$A391)="", "", upload!K391)</f>
        <v/>
      </c>
      <c r="L391" s="178" t="str">
        <f>IF(TRIM(upload!$A391)="", "", upload!L391)</f>
        <v/>
      </c>
      <c r="M391" s="178" t="str">
        <f>IF(TRIM(upload!$A391)="", "", upload!M391)</f>
        <v/>
      </c>
      <c r="N391" s="178" t="str">
        <f>IF(TRIM(upload!$A391)="", "", upload!N391)</f>
        <v/>
      </c>
      <c r="O391" s="178" t="str">
        <f>IF(TRIM(upload!$A391)="", "", upload!O391)</f>
        <v/>
      </c>
      <c r="P391" s="178" t="str">
        <f>IF(TRIM(upload!$A391)="", "", upload!P391)</f>
        <v/>
      </c>
      <c r="Q391" s="178" t="str">
        <f>IF(TRIM(upload!$A391)="", "", upload!Q391)</f>
        <v/>
      </c>
      <c r="R391" s="178" t="str">
        <f>IF(TRIM(upload!$A391)="", "", upload!R391)</f>
        <v/>
      </c>
      <c r="S391" s="178" t="str">
        <f>IF(TRIM(upload!$A391)="", "", upload!S391)</f>
        <v/>
      </c>
      <c r="T391" s="178" t="str">
        <f>IF(TRIM(upload!$A391)="", "", upload!T391)</f>
        <v/>
      </c>
      <c r="U391" s="178" t="str">
        <f>IF(TRIM(upload!$A391)="", "", upload!U391)</f>
        <v/>
      </c>
      <c r="V391" s="178" t="str">
        <f>IF(TRIM(upload!$A391)="", "", upload!V391)</f>
        <v/>
      </c>
      <c r="W391" s="178" t="str">
        <f>IF(TRIM(upload!$A391)="", "", upload!W391)</f>
        <v/>
      </c>
      <c r="X391" s="178" t="str">
        <f>IF(TRIM(upload!$A391)="", "", upload!X391)</f>
        <v/>
      </c>
      <c r="Y391" s="178" t="str">
        <f>IF(TRIM(upload!$A391)="", "", upload!Y391)</f>
        <v/>
      </c>
      <c r="Z391" s="178" t="str">
        <f>IF(TRIM(upload!$A391)="", "", upload!Z391)</f>
        <v/>
      </c>
      <c r="AA391" s="178" t="str">
        <f>IF(TRIM(upload!$A391)="", "", upload!AA391)</f>
        <v/>
      </c>
      <c r="AB391" s="178" t="str">
        <f>IF(TRIM(upload!$A391)="", "", upload!AB391)</f>
        <v/>
      </c>
      <c r="AC391" s="178" t="str">
        <f>IF(TRIM(upload!$A391)="", "", upload!AC391)</f>
        <v/>
      </c>
      <c r="AD391" s="178" t="str">
        <f>IF(TRIM(upload!$A391)="", "", upload!AD391)</f>
        <v/>
      </c>
      <c r="AE391" s="178" t="str">
        <f>IF(TRIM(upload!$A391)="", "", upload!AE391)</f>
        <v/>
      </c>
      <c r="AF391" s="178" t="str">
        <f>IF(TRIM(upload!$A391)="", "", upload!AF391)</f>
        <v/>
      </c>
      <c r="AG391" s="178" t="str">
        <f>IF(TRIM(upload!$A391)="", "", upload!AG391)</f>
        <v/>
      </c>
      <c r="AH391" s="178" t="str">
        <f>IF(TRIM(upload!$A391)="", "", upload!AH391)</f>
        <v/>
      </c>
      <c r="AI391" s="178" t="str">
        <f>IF(TRIM(upload!$A391)="", "", upload!AI391)</f>
        <v/>
      </c>
      <c r="AJ391" s="178" t="str">
        <f>IF(TRIM(upload!$A391)="", "", upload!AJ391)</f>
        <v/>
      </c>
      <c r="AK391" s="178" t="str">
        <f>IF(TRIM(upload!$A391)="", "", upload!AK391)</f>
        <v/>
      </c>
      <c r="AL391" s="178" t="str">
        <f>IF(TRIM(upload!$A391)="", "", upload!AL391)</f>
        <v/>
      </c>
      <c r="AM391" s="178" t="str">
        <f>IF(TRIM(upload!$A391)="", "", upload!AM391)</f>
        <v/>
      </c>
      <c r="AN391" s="178" t="str">
        <f>IF(TRIM(upload!$A391)="", "", upload!AN391)</f>
        <v/>
      </c>
      <c r="AO391" s="178" t="str">
        <f>IF(TRIM(upload!$A391)="", "", upload!AO391)</f>
        <v/>
      </c>
      <c r="AP391" s="178" t="str">
        <f>IF(TRIM(upload!$A391)="", "", upload!AP391)</f>
        <v/>
      </c>
      <c r="AQ391" s="178" t="str">
        <f>IF(TRIM(upload!$A391)="", "", upload!AQ391)</f>
        <v/>
      </c>
      <c r="AR391" s="178" t="str">
        <f>IF(TRIM(upload!$A391)="", "", upload!AR391)</f>
        <v/>
      </c>
      <c r="AS391" s="178" t="str">
        <f>IF(TRIM(upload!$A391)="", "", upload!AS391)</f>
        <v/>
      </c>
      <c r="AT391" s="178" t="str">
        <f>IF(TRIM(upload!$A391)="", "", upload!AT391)</f>
        <v/>
      </c>
      <c r="AU391" s="178" t="str">
        <f>IF(TRIM(upload!$A391)="", "", upload!AU391)</f>
        <v/>
      </c>
      <c r="AV391" s="178" t="str">
        <f>IF(TRIM(upload!$A391)="", "", upload!AV391)</f>
        <v/>
      </c>
      <c r="AW391" s="178" t="str">
        <f>IF(TRIM(upload!$A391)="", "", upload!AW391)</f>
        <v/>
      </c>
      <c r="AX391" s="178" t="str">
        <f>IF(TRIM(upload!$A391)="", "", upload!AX391)</f>
        <v/>
      </c>
      <c r="AY391" s="178" t="str">
        <f>IF(TRIM(upload!$A391)="", "", upload!AY391)</f>
        <v/>
      </c>
      <c r="AZ391" s="178" t="str">
        <f>IF(TRIM(upload!$A391)="", "", upload!AZ391)</f>
        <v/>
      </c>
      <c r="BA391" s="178" t="str">
        <f>IF(TRIM(upload!$A391)="", "", upload!BA391)</f>
        <v/>
      </c>
      <c r="BB391" s="178" t="str">
        <f>IF(TRIM(upload!$A391)="", "", upload!BB391)</f>
        <v/>
      </c>
      <c r="BC391" s="178" t="str">
        <f>IF(TRIM(upload!$A391)="", "", upload!BC391)</f>
        <v/>
      </c>
      <c r="BD391" s="178" t="str">
        <f>IF(TRIM(upload!$A391)="", "", upload!BD391)</f>
        <v/>
      </c>
      <c r="BE391" s="178" t="str">
        <f>IF(TRIM(upload!$A391)="", "", upload!BE391)</f>
        <v/>
      </c>
      <c r="BF391" s="178" t="str">
        <f>IF(TRIM(upload!$A391)="", "", upload!BF391)</f>
        <v/>
      </c>
      <c r="BG391" s="178" t="str">
        <f>IF(TRIM(upload!$A391)="", "", upload!BG391)</f>
        <v/>
      </c>
      <c r="BH391" s="178" t="str">
        <f>IF(TRIM(upload!$A391)="", "", upload!BH391)</f>
        <v/>
      </c>
      <c r="BI391" s="178" t="str">
        <f>IF(TRIM(upload!$A391)="", "", upload!BI391)</f>
        <v/>
      </c>
      <c r="BJ391" s="178" t="str">
        <f>IF(TRIM(upload!$A391)="", "", upload!BJ391)</f>
        <v/>
      </c>
      <c r="BK391" s="178" t="str">
        <f>IF(TRIM(upload!$A391)="", "", upload!BK391)</f>
        <v/>
      </c>
      <c r="BL391" s="178" t="str">
        <f>IF(TRIM(upload!$A391)="", "", upload!BL391)</f>
        <v/>
      </c>
      <c r="BM391" s="178" t="str">
        <f>IF(TRIM(upload!$A391)="", "", upload!BM391)</f>
        <v/>
      </c>
      <c r="BN391" s="178" t="str">
        <f>IF(TRIM(upload!$A391)="", "", upload!BN391)</f>
        <v/>
      </c>
      <c r="BO391" s="178" t="str">
        <f>IF(TRIM(upload!$A391)="", "", upload!BO391)</f>
        <v/>
      </c>
      <c r="BP391" s="178" t="str">
        <f>IF(TRIM(upload!$A391)="", "", upload!BP391)</f>
        <v/>
      </c>
      <c r="BQ391" s="84"/>
      <c r="BR391" s="84">
        <f>IF(upload!$A391&lt;&gt;"", upload!BR391, "")</f>
        <v>0</v>
      </c>
    </row>
    <row r="392" spans="1:70">
      <c r="A392" s="188" t="str">
        <f>IF(upload!$A392&lt;&gt;"", upload!A392, "")</f>
        <v xml:space="preserve">      </v>
      </c>
      <c r="B392" s="178" t="str">
        <f>IF(TRIM(upload!$A392)="", "", upload!B392)</f>
        <v/>
      </c>
      <c r="C392" s="178" t="str">
        <f>IF(TRIM(upload!$A392)="", "", upload!C392)</f>
        <v/>
      </c>
      <c r="D392" s="178" t="str">
        <f>IF(TRIM(upload!$A392)="", "", upload!D392)</f>
        <v/>
      </c>
      <c r="E392" s="178" t="str">
        <f>IF(TRIM(upload!$A392)="", "", upload!E392)</f>
        <v/>
      </c>
      <c r="F392" s="178" t="str">
        <f>IF(TRIM(upload!$A392)="", "", upload!F392)</f>
        <v/>
      </c>
      <c r="G392" s="178" t="str">
        <f>IF(TRIM(upload!$A392)="", "", upload!G392)</f>
        <v/>
      </c>
      <c r="H392" s="178" t="str">
        <f>IF(TRIM(upload!$A392)="", "", upload!H392)</f>
        <v/>
      </c>
      <c r="I392" s="178" t="str">
        <f>IF(TRIM(upload!$A392)="", "", upload!I392)</f>
        <v/>
      </c>
      <c r="J392" s="178" t="str">
        <f>IF(TRIM(upload!$A392)="", "", upload!J392)</f>
        <v/>
      </c>
      <c r="K392" s="178" t="str">
        <f>IF(TRIM(upload!$A392)="", "", upload!K392)</f>
        <v/>
      </c>
      <c r="L392" s="178" t="str">
        <f>IF(TRIM(upload!$A392)="", "", upload!L392)</f>
        <v/>
      </c>
      <c r="M392" s="178" t="str">
        <f>IF(TRIM(upload!$A392)="", "", upload!M392)</f>
        <v/>
      </c>
      <c r="N392" s="178" t="str">
        <f>IF(TRIM(upload!$A392)="", "", upload!N392)</f>
        <v/>
      </c>
      <c r="O392" s="178" t="str">
        <f>IF(TRIM(upload!$A392)="", "", upload!O392)</f>
        <v/>
      </c>
      <c r="P392" s="178" t="str">
        <f>IF(TRIM(upload!$A392)="", "", upload!P392)</f>
        <v/>
      </c>
      <c r="Q392" s="178" t="str">
        <f>IF(TRIM(upload!$A392)="", "", upload!Q392)</f>
        <v/>
      </c>
      <c r="R392" s="178" t="str">
        <f>IF(TRIM(upload!$A392)="", "", upload!R392)</f>
        <v/>
      </c>
      <c r="S392" s="178" t="str">
        <f>IF(TRIM(upload!$A392)="", "", upload!S392)</f>
        <v/>
      </c>
      <c r="T392" s="178" t="str">
        <f>IF(TRIM(upload!$A392)="", "", upload!T392)</f>
        <v/>
      </c>
      <c r="U392" s="178" t="str">
        <f>IF(TRIM(upload!$A392)="", "", upload!U392)</f>
        <v/>
      </c>
      <c r="V392" s="178" t="str">
        <f>IF(TRIM(upload!$A392)="", "", upload!V392)</f>
        <v/>
      </c>
      <c r="W392" s="178" t="str">
        <f>IF(TRIM(upload!$A392)="", "", upload!W392)</f>
        <v/>
      </c>
      <c r="X392" s="178" t="str">
        <f>IF(TRIM(upload!$A392)="", "", upload!X392)</f>
        <v/>
      </c>
      <c r="Y392" s="178" t="str">
        <f>IF(TRIM(upload!$A392)="", "", upload!Y392)</f>
        <v/>
      </c>
      <c r="Z392" s="178" t="str">
        <f>IF(TRIM(upload!$A392)="", "", upload!Z392)</f>
        <v/>
      </c>
      <c r="AA392" s="178" t="str">
        <f>IF(TRIM(upload!$A392)="", "", upload!AA392)</f>
        <v/>
      </c>
      <c r="AB392" s="178" t="str">
        <f>IF(TRIM(upload!$A392)="", "", upload!AB392)</f>
        <v/>
      </c>
      <c r="AC392" s="178" t="str">
        <f>IF(TRIM(upload!$A392)="", "", upload!AC392)</f>
        <v/>
      </c>
      <c r="AD392" s="178" t="str">
        <f>IF(TRIM(upload!$A392)="", "", upload!AD392)</f>
        <v/>
      </c>
      <c r="AE392" s="178" t="str">
        <f>IF(TRIM(upload!$A392)="", "", upload!AE392)</f>
        <v/>
      </c>
      <c r="AF392" s="178" t="str">
        <f>IF(TRIM(upload!$A392)="", "", upload!AF392)</f>
        <v/>
      </c>
      <c r="AG392" s="178" t="str">
        <f>IF(TRIM(upload!$A392)="", "", upload!AG392)</f>
        <v/>
      </c>
      <c r="AH392" s="178" t="str">
        <f>IF(TRIM(upload!$A392)="", "", upload!AH392)</f>
        <v/>
      </c>
      <c r="AI392" s="178" t="str">
        <f>IF(TRIM(upload!$A392)="", "", upload!AI392)</f>
        <v/>
      </c>
      <c r="AJ392" s="178" t="str">
        <f>IF(TRIM(upload!$A392)="", "", upload!AJ392)</f>
        <v/>
      </c>
      <c r="AK392" s="178" t="str">
        <f>IF(TRIM(upload!$A392)="", "", upload!AK392)</f>
        <v/>
      </c>
      <c r="AL392" s="178" t="str">
        <f>IF(TRIM(upload!$A392)="", "", upload!AL392)</f>
        <v/>
      </c>
      <c r="AM392" s="178" t="str">
        <f>IF(TRIM(upload!$A392)="", "", upload!AM392)</f>
        <v/>
      </c>
      <c r="AN392" s="178" t="str">
        <f>IF(TRIM(upload!$A392)="", "", upload!AN392)</f>
        <v/>
      </c>
      <c r="AO392" s="178" t="str">
        <f>IF(TRIM(upload!$A392)="", "", upload!AO392)</f>
        <v/>
      </c>
      <c r="AP392" s="178" t="str">
        <f>IF(TRIM(upload!$A392)="", "", upload!AP392)</f>
        <v/>
      </c>
      <c r="AQ392" s="178" t="str">
        <f>IF(TRIM(upload!$A392)="", "", upload!AQ392)</f>
        <v/>
      </c>
      <c r="AR392" s="178" t="str">
        <f>IF(TRIM(upload!$A392)="", "", upload!AR392)</f>
        <v/>
      </c>
      <c r="AS392" s="178" t="str">
        <f>IF(TRIM(upload!$A392)="", "", upload!AS392)</f>
        <v/>
      </c>
      <c r="AT392" s="178" t="str">
        <f>IF(TRIM(upload!$A392)="", "", upload!AT392)</f>
        <v/>
      </c>
      <c r="AU392" s="178" t="str">
        <f>IF(TRIM(upload!$A392)="", "", upload!AU392)</f>
        <v/>
      </c>
      <c r="AV392" s="178" t="str">
        <f>IF(TRIM(upload!$A392)="", "", upload!AV392)</f>
        <v/>
      </c>
      <c r="AW392" s="178" t="str">
        <f>IF(TRIM(upload!$A392)="", "", upload!AW392)</f>
        <v/>
      </c>
      <c r="AX392" s="178" t="str">
        <f>IF(TRIM(upload!$A392)="", "", upload!AX392)</f>
        <v/>
      </c>
      <c r="AY392" s="178" t="str">
        <f>IF(TRIM(upload!$A392)="", "", upload!AY392)</f>
        <v/>
      </c>
      <c r="AZ392" s="178" t="str">
        <f>IF(TRIM(upload!$A392)="", "", upload!AZ392)</f>
        <v/>
      </c>
      <c r="BA392" s="178" t="str">
        <f>IF(TRIM(upload!$A392)="", "", upload!BA392)</f>
        <v/>
      </c>
      <c r="BB392" s="178" t="str">
        <f>IF(TRIM(upload!$A392)="", "", upload!BB392)</f>
        <v/>
      </c>
      <c r="BC392" s="178" t="str">
        <f>IF(TRIM(upload!$A392)="", "", upload!BC392)</f>
        <v/>
      </c>
      <c r="BD392" s="178" t="str">
        <f>IF(TRIM(upload!$A392)="", "", upload!BD392)</f>
        <v/>
      </c>
      <c r="BE392" s="178" t="str">
        <f>IF(TRIM(upload!$A392)="", "", upload!BE392)</f>
        <v/>
      </c>
      <c r="BF392" s="178" t="str">
        <f>IF(TRIM(upload!$A392)="", "", upload!BF392)</f>
        <v/>
      </c>
      <c r="BG392" s="178" t="str">
        <f>IF(TRIM(upload!$A392)="", "", upload!BG392)</f>
        <v/>
      </c>
      <c r="BH392" s="178" t="str">
        <f>IF(TRIM(upload!$A392)="", "", upload!BH392)</f>
        <v/>
      </c>
      <c r="BI392" s="178" t="str">
        <f>IF(TRIM(upload!$A392)="", "", upload!BI392)</f>
        <v/>
      </c>
      <c r="BJ392" s="178" t="str">
        <f>IF(TRIM(upload!$A392)="", "", upload!BJ392)</f>
        <v/>
      </c>
      <c r="BK392" s="178" t="str">
        <f>IF(TRIM(upload!$A392)="", "", upload!BK392)</f>
        <v/>
      </c>
      <c r="BL392" s="178" t="str">
        <f>IF(TRIM(upload!$A392)="", "", upload!BL392)</f>
        <v/>
      </c>
      <c r="BM392" s="178" t="str">
        <f>IF(TRIM(upload!$A392)="", "", upload!BM392)</f>
        <v/>
      </c>
      <c r="BN392" s="178" t="str">
        <f>IF(TRIM(upload!$A392)="", "", upload!BN392)</f>
        <v/>
      </c>
      <c r="BO392" s="178" t="str">
        <f>IF(TRIM(upload!$A392)="", "", upload!BO392)</f>
        <v/>
      </c>
      <c r="BP392" s="178" t="str">
        <f>IF(TRIM(upload!$A392)="", "", upload!BP392)</f>
        <v/>
      </c>
      <c r="BQ392" s="84"/>
      <c r="BR392" s="84">
        <f>IF(upload!$A392&lt;&gt;"", upload!BR392, "")</f>
        <v>0</v>
      </c>
    </row>
    <row r="393" spans="1:70">
      <c r="A393" s="188" t="str">
        <f>IF(upload!$A393&lt;&gt;"", upload!A393, "")</f>
        <v xml:space="preserve">      </v>
      </c>
      <c r="B393" s="178" t="str">
        <f>IF(TRIM(upload!$A393)="", "", upload!B393)</f>
        <v/>
      </c>
      <c r="C393" s="178" t="str">
        <f>IF(TRIM(upload!$A393)="", "", upload!C393)</f>
        <v/>
      </c>
      <c r="D393" s="178" t="str">
        <f>IF(TRIM(upload!$A393)="", "", upload!D393)</f>
        <v/>
      </c>
      <c r="E393" s="178" t="str">
        <f>IF(TRIM(upload!$A393)="", "", upload!E393)</f>
        <v/>
      </c>
      <c r="F393" s="178" t="str">
        <f>IF(TRIM(upload!$A393)="", "", upload!F393)</f>
        <v/>
      </c>
      <c r="G393" s="178" t="str">
        <f>IF(TRIM(upload!$A393)="", "", upload!G393)</f>
        <v/>
      </c>
      <c r="H393" s="178" t="str">
        <f>IF(TRIM(upload!$A393)="", "", upload!H393)</f>
        <v/>
      </c>
      <c r="I393" s="178" t="str">
        <f>IF(TRIM(upload!$A393)="", "", upload!I393)</f>
        <v/>
      </c>
      <c r="J393" s="178" t="str">
        <f>IF(TRIM(upload!$A393)="", "", upload!J393)</f>
        <v/>
      </c>
      <c r="K393" s="178" t="str">
        <f>IF(TRIM(upload!$A393)="", "", upload!K393)</f>
        <v/>
      </c>
      <c r="L393" s="178" t="str">
        <f>IF(TRIM(upload!$A393)="", "", upload!L393)</f>
        <v/>
      </c>
      <c r="M393" s="178" t="str">
        <f>IF(TRIM(upload!$A393)="", "", upload!M393)</f>
        <v/>
      </c>
      <c r="N393" s="178" t="str">
        <f>IF(TRIM(upload!$A393)="", "", upload!N393)</f>
        <v/>
      </c>
      <c r="O393" s="178" t="str">
        <f>IF(TRIM(upload!$A393)="", "", upload!O393)</f>
        <v/>
      </c>
      <c r="P393" s="178" t="str">
        <f>IF(TRIM(upload!$A393)="", "", upload!P393)</f>
        <v/>
      </c>
      <c r="Q393" s="178" t="str">
        <f>IF(TRIM(upload!$A393)="", "", upload!Q393)</f>
        <v/>
      </c>
      <c r="R393" s="178" t="str">
        <f>IF(TRIM(upload!$A393)="", "", upload!R393)</f>
        <v/>
      </c>
      <c r="S393" s="178" t="str">
        <f>IF(TRIM(upload!$A393)="", "", upload!S393)</f>
        <v/>
      </c>
      <c r="T393" s="178" t="str">
        <f>IF(TRIM(upload!$A393)="", "", upload!T393)</f>
        <v/>
      </c>
      <c r="U393" s="178" t="str">
        <f>IF(TRIM(upload!$A393)="", "", upload!U393)</f>
        <v/>
      </c>
      <c r="V393" s="178" t="str">
        <f>IF(TRIM(upload!$A393)="", "", upload!V393)</f>
        <v/>
      </c>
      <c r="W393" s="178" t="str">
        <f>IF(TRIM(upload!$A393)="", "", upload!W393)</f>
        <v/>
      </c>
      <c r="X393" s="178" t="str">
        <f>IF(TRIM(upload!$A393)="", "", upload!X393)</f>
        <v/>
      </c>
      <c r="Y393" s="178" t="str">
        <f>IF(TRIM(upload!$A393)="", "", upload!Y393)</f>
        <v/>
      </c>
      <c r="Z393" s="178" t="str">
        <f>IF(TRIM(upload!$A393)="", "", upload!Z393)</f>
        <v/>
      </c>
      <c r="AA393" s="178" t="str">
        <f>IF(TRIM(upload!$A393)="", "", upload!AA393)</f>
        <v/>
      </c>
      <c r="AB393" s="178" t="str">
        <f>IF(TRIM(upload!$A393)="", "", upload!AB393)</f>
        <v/>
      </c>
      <c r="AC393" s="178" t="str">
        <f>IF(TRIM(upload!$A393)="", "", upload!AC393)</f>
        <v/>
      </c>
      <c r="AD393" s="178" t="str">
        <f>IF(TRIM(upload!$A393)="", "", upload!AD393)</f>
        <v/>
      </c>
      <c r="AE393" s="178" t="str">
        <f>IF(TRIM(upload!$A393)="", "", upload!AE393)</f>
        <v/>
      </c>
      <c r="AF393" s="178" t="str">
        <f>IF(TRIM(upload!$A393)="", "", upload!AF393)</f>
        <v/>
      </c>
      <c r="AG393" s="178" t="str">
        <f>IF(TRIM(upload!$A393)="", "", upload!AG393)</f>
        <v/>
      </c>
      <c r="AH393" s="178" t="str">
        <f>IF(TRIM(upload!$A393)="", "", upload!AH393)</f>
        <v/>
      </c>
      <c r="AI393" s="178" t="str">
        <f>IF(TRIM(upload!$A393)="", "", upload!AI393)</f>
        <v/>
      </c>
      <c r="AJ393" s="178" t="str">
        <f>IF(TRIM(upload!$A393)="", "", upload!AJ393)</f>
        <v/>
      </c>
      <c r="AK393" s="178" t="str">
        <f>IF(TRIM(upload!$A393)="", "", upload!AK393)</f>
        <v/>
      </c>
      <c r="AL393" s="178" t="str">
        <f>IF(TRIM(upload!$A393)="", "", upload!AL393)</f>
        <v/>
      </c>
      <c r="AM393" s="178" t="str">
        <f>IF(TRIM(upload!$A393)="", "", upload!AM393)</f>
        <v/>
      </c>
      <c r="AN393" s="178" t="str">
        <f>IF(TRIM(upload!$A393)="", "", upload!AN393)</f>
        <v/>
      </c>
      <c r="AO393" s="178" t="str">
        <f>IF(TRIM(upload!$A393)="", "", upload!AO393)</f>
        <v/>
      </c>
      <c r="AP393" s="178" t="str">
        <f>IF(TRIM(upload!$A393)="", "", upload!AP393)</f>
        <v/>
      </c>
      <c r="AQ393" s="178" t="str">
        <f>IF(TRIM(upload!$A393)="", "", upload!AQ393)</f>
        <v/>
      </c>
      <c r="AR393" s="178" t="str">
        <f>IF(TRIM(upload!$A393)="", "", upload!AR393)</f>
        <v/>
      </c>
      <c r="AS393" s="178" t="str">
        <f>IF(TRIM(upload!$A393)="", "", upload!AS393)</f>
        <v/>
      </c>
      <c r="AT393" s="178" t="str">
        <f>IF(TRIM(upload!$A393)="", "", upload!AT393)</f>
        <v/>
      </c>
      <c r="AU393" s="178" t="str">
        <f>IF(TRIM(upload!$A393)="", "", upload!AU393)</f>
        <v/>
      </c>
      <c r="AV393" s="178" t="str">
        <f>IF(TRIM(upload!$A393)="", "", upload!AV393)</f>
        <v/>
      </c>
      <c r="AW393" s="178" t="str">
        <f>IF(TRIM(upload!$A393)="", "", upload!AW393)</f>
        <v/>
      </c>
      <c r="AX393" s="178" t="str">
        <f>IF(TRIM(upload!$A393)="", "", upload!AX393)</f>
        <v/>
      </c>
      <c r="AY393" s="178" t="str">
        <f>IF(TRIM(upload!$A393)="", "", upload!AY393)</f>
        <v/>
      </c>
      <c r="AZ393" s="178" t="str">
        <f>IF(TRIM(upload!$A393)="", "", upload!AZ393)</f>
        <v/>
      </c>
      <c r="BA393" s="178" t="str">
        <f>IF(TRIM(upload!$A393)="", "", upload!BA393)</f>
        <v/>
      </c>
      <c r="BB393" s="178" t="str">
        <f>IF(TRIM(upload!$A393)="", "", upload!BB393)</f>
        <v/>
      </c>
      <c r="BC393" s="178" t="str">
        <f>IF(TRIM(upload!$A393)="", "", upload!BC393)</f>
        <v/>
      </c>
      <c r="BD393" s="178" t="str">
        <f>IF(TRIM(upload!$A393)="", "", upload!BD393)</f>
        <v/>
      </c>
      <c r="BE393" s="178" t="str">
        <f>IF(TRIM(upload!$A393)="", "", upload!BE393)</f>
        <v/>
      </c>
      <c r="BF393" s="178" t="str">
        <f>IF(TRIM(upload!$A393)="", "", upload!BF393)</f>
        <v/>
      </c>
      <c r="BG393" s="178" t="str">
        <f>IF(TRIM(upload!$A393)="", "", upload!BG393)</f>
        <v/>
      </c>
      <c r="BH393" s="178" t="str">
        <f>IF(TRIM(upload!$A393)="", "", upload!BH393)</f>
        <v/>
      </c>
      <c r="BI393" s="178" t="str">
        <f>IF(TRIM(upload!$A393)="", "", upload!BI393)</f>
        <v/>
      </c>
      <c r="BJ393" s="178" t="str">
        <f>IF(TRIM(upload!$A393)="", "", upload!BJ393)</f>
        <v/>
      </c>
      <c r="BK393" s="178" t="str">
        <f>IF(TRIM(upload!$A393)="", "", upload!BK393)</f>
        <v/>
      </c>
      <c r="BL393" s="178" t="str">
        <f>IF(TRIM(upload!$A393)="", "", upload!BL393)</f>
        <v/>
      </c>
      <c r="BM393" s="178" t="str">
        <f>IF(TRIM(upload!$A393)="", "", upload!BM393)</f>
        <v/>
      </c>
      <c r="BN393" s="178" t="str">
        <f>IF(TRIM(upload!$A393)="", "", upload!BN393)</f>
        <v/>
      </c>
      <c r="BO393" s="178" t="str">
        <f>IF(TRIM(upload!$A393)="", "", upload!BO393)</f>
        <v/>
      </c>
      <c r="BP393" s="178" t="str">
        <f>IF(TRIM(upload!$A393)="", "", upload!BP393)</f>
        <v/>
      </c>
      <c r="BQ393" s="84"/>
      <c r="BR393" s="84">
        <f>IF(upload!$A393&lt;&gt;"", upload!BR393, "")</f>
        <v>0</v>
      </c>
    </row>
    <row r="394" spans="1:70">
      <c r="A394" s="188" t="str">
        <f>IF(upload!$A394&lt;&gt;"", upload!A394, "")</f>
        <v xml:space="preserve">      </v>
      </c>
      <c r="B394" s="178" t="str">
        <f>IF(TRIM(upload!$A394)="", "", upload!B394)</f>
        <v/>
      </c>
      <c r="C394" s="178" t="str">
        <f>IF(TRIM(upload!$A394)="", "", upload!C394)</f>
        <v/>
      </c>
      <c r="D394" s="178" t="str">
        <f>IF(TRIM(upload!$A394)="", "", upload!D394)</f>
        <v/>
      </c>
      <c r="E394" s="178" t="str">
        <f>IF(TRIM(upload!$A394)="", "", upload!E394)</f>
        <v/>
      </c>
      <c r="F394" s="178" t="str">
        <f>IF(TRIM(upload!$A394)="", "", upload!F394)</f>
        <v/>
      </c>
      <c r="G394" s="178" t="str">
        <f>IF(TRIM(upload!$A394)="", "", upload!G394)</f>
        <v/>
      </c>
      <c r="H394" s="178" t="str">
        <f>IF(TRIM(upload!$A394)="", "", upload!H394)</f>
        <v/>
      </c>
      <c r="I394" s="178" t="str">
        <f>IF(TRIM(upload!$A394)="", "", upload!I394)</f>
        <v/>
      </c>
      <c r="J394" s="178" t="str">
        <f>IF(TRIM(upload!$A394)="", "", upload!J394)</f>
        <v/>
      </c>
      <c r="K394" s="178" t="str">
        <f>IF(TRIM(upload!$A394)="", "", upload!K394)</f>
        <v/>
      </c>
      <c r="L394" s="178" t="str">
        <f>IF(TRIM(upload!$A394)="", "", upload!L394)</f>
        <v/>
      </c>
      <c r="M394" s="178" t="str">
        <f>IF(TRIM(upload!$A394)="", "", upload!M394)</f>
        <v/>
      </c>
      <c r="N394" s="178" t="str">
        <f>IF(TRIM(upload!$A394)="", "", upload!N394)</f>
        <v/>
      </c>
      <c r="O394" s="178" t="str">
        <f>IF(TRIM(upload!$A394)="", "", upload!O394)</f>
        <v/>
      </c>
      <c r="P394" s="178" t="str">
        <f>IF(TRIM(upload!$A394)="", "", upload!P394)</f>
        <v/>
      </c>
      <c r="Q394" s="178" t="str">
        <f>IF(TRIM(upload!$A394)="", "", upload!Q394)</f>
        <v/>
      </c>
      <c r="R394" s="178" t="str">
        <f>IF(TRIM(upload!$A394)="", "", upload!R394)</f>
        <v/>
      </c>
      <c r="S394" s="178" t="str">
        <f>IF(TRIM(upload!$A394)="", "", upload!S394)</f>
        <v/>
      </c>
      <c r="T394" s="178" t="str">
        <f>IF(TRIM(upload!$A394)="", "", upload!T394)</f>
        <v/>
      </c>
      <c r="U394" s="178" t="str">
        <f>IF(TRIM(upload!$A394)="", "", upload!U394)</f>
        <v/>
      </c>
      <c r="V394" s="178" t="str">
        <f>IF(TRIM(upload!$A394)="", "", upload!V394)</f>
        <v/>
      </c>
      <c r="W394" s="178" t="str">
        <f>IF(TRIM(upload!$A394)="", "", upload!W394)</f>
        <v/>
      </c>
      <c r="X394" s="178" t="str">
        <f>IF(TRIM(upload!$A394)="", "", upload!X394)</f>
        <v/>
      </c>
      <c r="Y394" s="178" t="str">
        <f>IF(TRIM(upload!$A394)="", "", upload!Y394)</f>
        <v/>
      </c>
      <c r="Z394" s="178" t="str">
        <f>IF(TRIM(upload!$A394)="", "", upload!Z394)</f>
        <v/>
      </c>
      <c r="AA394" s="178" t="str">
        <f>IF(TRIM(upload!$A394)="", "", upload!AA394)</f>
        <v/>
      </c>
      <c r="AB394" s="178" t="str">
        <f>IF(TRIM(upload!$A394)="", "", upload!AB394)</f>
        <v/>
      </c>
      <c r="AC394" s="178" t="str">
        <f>IF(TRIM(upload!$A394)="", "", upload!AC394)</f>
        <v/>
      </c>
      <c r="AD394" s="178" t="str">
        <f>IF(TRIM(upload!$A394)="", "", upload!AD394)</f>
        <v/>
      </c>
      <c r="AE394" s="178" t="str">
        <f>IF(TRIM(upload!$A394)="", "", upload!AE394)</f>
        <v/>
      </c>
      <c r="AF394" s="178" t="str">
        <f>IF(TRIM(upload!$A394)="", "", upload!AF394)</f>
        <v/>
      </c>
      <c r="AG394" s="178" t="str">
        <f>IF(TRIM(upload!$A394)="", "", upload!AG394)</f>
        <v/>
      </c>
      <c r="AH394" s="178" t="str">
        <f>IF(TRIM(upload!$A394)="", "", upload!AH394)</f>
        <v/>
      </c>
      <c r="AI394" s="178" t="str">
        <f>IF(TRIM(upload!$A394)="", "", upload!AI394)</f>
        <v/>
      </c>
      <c r="AJ394" s="178" t="str">
        <f>IF(TRIM(upload!$A394)="", "", upload!AJ394)</f>
        <v/>
      </c>
      <c r="AK394" s="178" t="str">
        <f>IF(TRIM(upload!$A394)="", "", upload!AK394)</f>
        <v/>
      </c>
      <c r="AL394" s="178" t="str">
        <f>IF(TRIM(upload!$A394)="", "", upload!AL394)</f>
        <v/>
      </c>
      <c r="AM394" s="178" t="str">
        <f>IF(TRIM(upload!$A394)="", "", upload!AM394)</f>
        <v/>
      </c>
      <c r="AN394" s="178" t="str">
        <f>IF(TRIM(upload!$A394)="", "", upload!AN394)</f>
        <v/>
      </c>
      <c r="AO394" s="178" t="str">
        <f>IF(TRIM(upload!$A394)="", "", upload!AO394)</f>
        <v/>
      </c>
      <c r="AP394" s="178" t="str">
        <f>IF(TRIM(upload!$A394)="", "", upload!AP394)</f>
        <v/>
      </c>
      <c r="AQ394" s="178" t="str">
        <f>IF(TRIM(upload!$A394)="", "", upload!AQ394)</f>
        <v/>
      </c>
      <c r="AR394" s="178" t="str">
        <f>IF(TRIM(upload!$A394)="", "", upload!AR394)</f>
        <v/>
      </c>
      <c r="AS394" s="178" t="str">
        <f>IF(TRIM(upload!$A394)="", "", upload!AS394)</f>
        <v/>
      </c>
      <c r="AT394" s="178" t="str">
        <f>IF(TRIM(upload!$A394)="", "", upload!AT394)</f>
        <v/>
      </c>
      <c r="AU394" s="178" t="str">
        <f>IF(TRIM(upload!$A394)="", "", upload!AU394)</f>
        <v/>
      </c>
      <c r="AV394" s="178" t="str">
        <f>IF(TRIM(upload!$A394)="", "", upload!AV394)</f>
        <v/>
      </c>
      <c r="AW394" s="178" t="str">
        <f>IF(TRIM(upload!$A394)="", "", upload!AW394)</f>
        <v/>
      </c>
      <c r="AX394" s="178" t="str">
        <f>IF(TRIM(upload!$A394)="", "", upload!AX394)</f>
        <v/>
      </c>
      <c r="AY394" s="178" t="str">
        <f>IF(TRIM(upload!$A394)="", "", upload!AY394)</f>
        <v/>
      </c>
      <c r="AZ394" s="178" t="str">
        <f>IF(TRIM(upload!$A394)="", "", upload!AZ394)</f>
        <v/>
      </c>
      <c r="BA394" s="178" t="str">
        <f>IF(TRIM(upload!$A394)="", "", upload!BA394)</f>
        <v/>
      </c>
      <c r="BB394" s="178" t="str">
        <f>IF(TRIM(upload!$A394)="", "", upload!BB394)</f>
        <v/>
      </c>
      <c r="BC394" s="178" t="str">
        <f>IF(TRIM(upload!$A394)="", "", upload!BC394)</f>
        <v/>
      </c>
      <c r="BD394" s="178" t="str">
        <f>IF(TRIM(upload!$A394)="", "", upload!BD394)</f>
        <v/>
      </c>
      <c r="BE394" s="178" t="str">
        <f>IF(TRIM(upload!$A394)="", "", upload!BE394)</f>
        <v/>
      </c>
      <c r="BF394" s="178" t="str">
        <f>IF(TRIM(upload!$A394)="", "", upload!BF394)</f>
        <v/>
      </c>
      <c r="BG394" s="178" t="str">
        <f>IF(TRIM(upload!$A394)="", "", upload!BG394)</f>
        <v/>
      </c>
      <c r="BH394" s="178" t="str">
        <f>IF(TRIM(upload!$A394)="", "", upload!BH394)</f>
        <v/>
      </c>
      <c r="BI394" s="178" t="str">
        <f>IF(TRIM(upload!$A394)="", "", upload!BI394)</f>
        <v/>
      </c>
      <c r="BJ394" s="178" t="str">
        <f>IF(TRIM(upload!$A394)="", "", upload!BJ394)</f>
        <v/>
      </c>
      <c r="BK394" s="178" t="str">
        <f>IF(TRIM(upload!$A394)="", "", upload!BK394)</f>
        <v/>
      </c>
      <c r="BL394" s="178" t="str">
        <f>IF(TRIM(upload!$A394)="", "", upload!BL394)</f>
        <v/>
      </c>
      <c r="BM394" s="178" t="str">
        <f>IF(TRIM(upload!$A394)="", "", upload!BM394)</f>
        <v/>
      </c>
      <c r="BN394" s="178" t="str">
        <f>IF(TRIM(upload!$A394)="", "", upload!BN394)</f>
        <v/>
      </c>
      <c r="BO394" s="178" t="str">
        <f>IF(TRIM(upload!$A394)="", "", upload!BO394)</f>
        <v/>
      </c>
      <c r="BP394" s="178" t="str">
        <f>IF(TRIM(upload!$A394)="", "", upload!BP394)</f>
        <v/>
      </c>
      <c r="BQ394" s="84"/>
      <c r="BR394" s="84">
        <f>IF(upload!$A394&lt;&gt;"", upload!BR394, "")</f>
        <v>0</v>
      </c>
    </row>
    <row r="395" spans="1:70">
      <c r="A395" s="188" t="str">
        <f>IF(upload!$A395&lt;&gt;"", upload!A395, "")</f>
        <v xml:space="preserve">      </v>
      </c>
      <c r="B395" s="178" t="str">
        <f>IF(TRIM(upload!$A395)="", "", upload!B395)</f>
        <v/>
      </c>
      <c r="C395" s="178" t="str">
        <f>IF(TRIM(upload!$A395)="", "", upload!C395)</f>
        <v/>
      </c>
      <c r="D395" s="178" t="str">
        <f>IF(TRIM(upload!$A395)="", "", upload!D395)</f>
        <v/>
      </c>
      <c r="E395" s="178" t="str">
        <f>IF(TRIM(upload!$A395)="", "", upload!E395)</f>
        <v/>
      </c>
      <c r="F395" s="178" t="str">
        <f>IF(TRIM(upload!$A395)="", "", upload!F395)</f>
        <v/>
      </c>
      <c r="G395" s="178" t="str">
        <f>IF(TRIM(upload!$A395)="", "", upload!G395)</f>
        <v/>
      </c>
      <c r="H395" s="178" t="str">
        <f>IF(TRIM(upload!$A395)="", "", upload!H395)</f>
        <v/>
      </c>
      <c r="I395" s="178" t="str">
        <f>IF(TRIM(upload!$A395)="", "", upload!I395)</f>
        <v/>
      </c>
      <c r="J395" s="178" t="str">
        <f>IF(TRIM(upload!$A395)="", "", upload!J395)</f>
        <v/>
      </c>
      <c r="K395" s="178" t="str">
        <f>IF(TRIM(upload!$A395)="", "", upload!K395)</f>
        <v/>
      </c>
      <c r="L395" s="178" t="str">
        <f>IF(TRIM(upload!$A395)="", "", upload!L395)</f>
        <v/>
      </c>
      <c r="M395" s="178" t="str">
        <f>IF(TRIM(upload!$A395)="", "", upload!M395)</f>
        <v/>
      </c>
      <c r="N395" s="178" t="str">
        <f>IF(TRIM(upload!$A395)="", "", upload!N395)</f>
        <v/>
      </c>
      <c r="O395" s="178" t="str">
        <f>IF(TRIM(upload!$A395)="", "", upload!O395)</f>
        <v/>
      </c>
      <c r="P395" s="178" t="str">
        <f>IF(TRIM(upload!$A395)="", "", upload!P395)</f>
        <v/>
      </c>
      <c r="Q395" s="178" t="str">
        <f>IF(TRIM(upload!$A395)="", "", upload!Q395)</f>
        <v/>
      </c>
      <c r="R395" s="178" t="str">
        <f>IF(TRIM(upload!$A395)="", "", upload!R395)</f>
        <v/>
      </c>
      <c r="S395" s="178" t="str">
        <f>IF(TRIM(upload!$A395)="", "", upload!S395)</f>
        <v/>
      </c>
      <c r="T395" s="178" t="str">
        <f>IF(TRIM(upload!$A395)="", "", upload!T395)</f>
        <v/>
      </c>
      <c r="U395" s="178" t="str">
        <f>IF(TRIM(upload!$A395)="", "", upload!U395)</f>
        <v/>
      </c>
      <c r="V395" s="178" t="str">
        <f>IF(TRIM(upload!$A395)="", "", upload!V395)</f>
        <v/>
      </c>
      <c r="W395" s="178" t="str">
        <f>IF(TRIM(upload!$A395)="", "", upload!W395)</f>
        <v/>
      </c>
      <c r="X395" s="178" t="str">
        <f>IF(TRIM(upload!$A395)="", "", upload!X395)</f>
        <v/>
      </c>
      <c r="Y395" s="178" t="str">
        <f>IF(TRIM(upload!$A395)="", "", upload!Y395)</f>
        <v/>
      </c>
      <c r="Z395" s="178" t="str">
        <f>IF(TRIM(upload!$A395)="", "", upload!Z395)</f>
        <v/>
      </c>
      <c r="AA395" s="178" t="str">
        <f>IF(TRIM(upload!$A395)="", "", upload!AA395)</f>
        <v/>
      </c>
      <c r="AB395" s="178" t="str">
        <f>IF(TRIM(upload!$A395)="", "", upload!AB395)</f>
        <v/>
      </c>
      <c r="AC395" s="178" t="str">
        <f>IF(TRIM(upload!$A395)="", "", upload!AC395)</f>
        <v/>
      </c>
      <c r="AD395" s="178" t="str">
        <f>IF(TRIM(upload!$A395)="", "", upload!AD395)</f>
        <v/>
      </c>
      <c r="AE395" s="178" t="str">
        <f>IF(TRIM(upload!$A395)="", "", upload!AE395)</f>
        <v/>
      </c>
      <c r="AF395" s="178" t="str">
        <f>IF(TRIM(upload!$A395)="", "", upload!AF395)</f>
        <v/>
      </c>
      <c r="AG395" s="178" t="str">
        <f>IF(TRIM(upload!$A395)="", "", upload!AG395)</f>
        <v/>
      </c>
      <c r="AH395" s="178" t="str">
        <f>IF(TRIM(upload!$A395)="", "", upload!AH395)</f>
        <v/>
      </c>
      <c r="AI395" s="178" t="str">
        <f>IF(TRIM(upload!$A395)="", "", upload!AI395)</f>
        <v/>
      </c>
      <c r="AJ395" s="178" t="str">
        <f>IF(TRIM(upload!$A395)="", "", upload!AJ395)</f>
        <v/>
      </c>
      <c r="AK395" s="178" t="str">
        <f>IF(TRIM(upload!$A395)="", "", upload!AK395)</f>
        <v/>
      </c>
      <c r="AL395" s="178" t="str">
        <f>IF(TRIM(upload!$A395)="", "", upload!AL395)</f>
        <v/>
      </c>
      <c r="AM395" s="178" t="str">
        <f>IF(TRIM(upload!$A395)="", "", upload!AM395)</f>
        <v/>
      </c>
      <c r="AN395" s="178" t="str">
        <f>IF(TRIM(upload!$A395)="", "", upload!AN395)</f>
        <v/>
      </c>
      <c r="AO395" s="178" t="str">
        <f>IF(TRIM(upload!$A395)="", "", upload!AO395)</f>
        <v/>
      </c>
      <c r="AP395" s="178" t="str">
        <f>IF(TRIM(upload!$A395)="", "", upload!AP395)</f>
        <v/>
      </c>
      <c r="AQ395" s="178" t="str">
        <f>IF(TRIM(upload!$A395)="", "", upload!AQ395)</f>
        <v/>
      </c>
      <c r="AR395" s="178" t="str">
        <f>IF(TRIM(upload!$A395)="", "", upload!AR395)</f>
        <v/>
      </c>
      <c r="AS395" s="178" t="str">
        <f>IF(TRIM(upload!$A395)="", "", upload!AS395)</f>
        <v/>
      </c>
      <c r="AT395" s="178" t="str">
        <f>IF(TRIM(upload!$A395)="", "", upload!AT395)</f>
        <v/>
      </c>
      <c r="AU395" s="178" t="str">
        <f>IF(TRIM(upload!$A395)="", "", upload!AU395)</f>
        <v/>
      </c>
      <c r="AV395" s="178" t="str">
        <f>IF(TRIM(upload!$A395)="", "", upload!AV395)</f>
        <v/>
      </c>
      <c r="AW395" s="178" t="str">
        <f>IF(TRIM(upload!$A395)="", "", upload!AW395)</f>
        <v/>
      </c>
      <c r="AX395" s="178" t="str">
        <f>IF(TRIM(upload!$A395)="", "", upload!AX395)</f>
        <v/>
      </c>
      <c r="AY395" s="178" t="str">
        <f>IF(TRIM(upload!$A395)="", "", upload!AY395)</f>
        <v/>
      </c>
      <c r="AZ395" s="178" t="str">
        <f>IF(TRIM(upload!$A395)="", "", upload!AZ395)</f>
        <v/>
      </c>
      <c r="BA395" s="178" t="str">
        <f>IF(TRIM(upload!$A395)="", "", upload!BA395)</f>
        <v/>
      </c>
      <c r="BB395" s="178" t="str">
        <f>IF(TRIM(upload!$A395)="", "", upload!BB395)</f>
        <v/>
      </c>
      <c r="BC395" s="178" t="str">
        <f>IF(TRIM(upload!$A395)="", "", upload!BC395)</f>
        <v/>
      </c>
      <c r="BD395" s="178" t="str">
        <f>IF(TRIM(upload!$A395)="", "", upload!BD395)</f>
        <v/>
      </c>
      <c r="BE395" s="178" t="str">
        <f>IF(TRIM(upload!$A395)="", "", upload!BE395)</f>
        <v/>
      </c>
      <c r="BF395" s="178" t="str">
        <f>IF(TRIM(upload!$A395)="", "", upload!BF395)</f>
        <v/>
      </c>
      <c r="BG395" s="178" t="str">
        <f>IF(TRIM(upload!$A395)="", "", upload!BG395)</f>
        <v/>
      </c>
      <c r="BH395" s="178" t="str">
        <f>IF(TRIM(upload!$A395)="", "", upload!BH395)</f>
        <v/>
      </c>
      <c r="BI395" s="178" t="str">
        <f>IF(TRIM(upload!$A395)="", "", upload!BI395)</f>
        <v/>
      </c>
      <c r="BJ395" s="178" t="str">
        <f>IF(TRIM(upload!$A395)="", "", upload!BJ395)</f>
        <v/>
      </c>
      <c r="BK395" s="178" t="str">
        <f>IF(TRIM(upload!$A395)="", "", upload!BK395)</f>
        <v/>
      </c>
      <c r="BL395" s="178" t="str">
        <f>IF(TRIM(upload!$A395)="", "", upload!BL395)</f>
        <v/>
      </c>
      <c r="BM395" s="178" t="str">
        <f>IF(TRIM(upload!$A395)="", "", upload!BM395)</f>
        <v/>
      </c>
      <c r="BN395" s="178" t="str">
        <f>IF(TRIM(upload!$A395)="", "", upload!BN395)</f>
        <v/>
      </c>
      <c r="BO395" s="178" t="str">
        <f>IF(TRIM(upload!$A395)="", "", upload!BO395)</f>
        <v/>
      </c>
      <c r="BP395" s="178" t="str">
        <f>IF(TRIM(upload!$A395)="", "", upload!BP395)</f>
        <v/>
      </c>
      <c r="BQ395" s="84"/>
      <c r="BR395" s="84">
        <f>IF(upload!$A395&lt;&gt;"", upload!BR395, "")</f>
        <v>0</v>
      </c>
    </row>
    <row r="396" spans="1:70">
      <c r="A396" s="188" t="str">
        <f>IF(upload!$A396&lt;&gt;"", upload!A396, "")</f>
        <v xml:space="preserve">      </v>
      </c>
      <c r="B396" s="178" t="str">
        <f>IF(TRIM(upload!$A396)="", "", upload!B396)</f>
        <v/>
      </c>
      <c r="C396" s="178" t="str">
        <f>IF(TRIM(upload!$A396)="", "", upload!C396)</f>
        <v/>
      </c>
      <c r="D396" s="178" t="str">
        <f>IF(TRIM(upload!$A396)="", "", upload!D396)</f>
        <v/>
      </c>
      <c r="E396" s="178" t="str">
        <f>IF(TRIM(upload!$A396)="", "", upload!E396)</f>
        <v/>
      </c>
      <c r="F396" s="178" t="str">
        <f>IF(TRIM(upload!$A396)="", "", upload!F396)</f>
        <v/>
      </c>
      <c r="G396" s="178" t="str">
        <f>IF(TRIM(upload!$A396)="", "", upload!G396)</f>
        <v/>
      </c>
      <c r="H396" s="178" t="str">
        <f>IF(TRIM(upload!$A396)="", "", upload!H396)</f>
        <v/>
      </c>
      <c r="I396" s="178" t="str">
        <f>IF(TRIM(upload!$A396)="", "", upload!I396)</f>
        <v/>
      </c>
      <c r="J396" s="178" t="str">
        <f>IF(TRIM(upload!$A396)="", "", upload!J396)</f>
        <v/>
      </c>
      <c r="K396" s="178" t="str">
        <f>IF(TRIM(upload!$A396)="", "", upload!K396)</f>
        <v/>
      </c>
      <c r="L396" s="178" t="str">
        <f>IF(TRIM(upload!$A396)="", "", upload!L396)</f>
        <v/>
      </c>
      <c r="M396" s="178" t="str">
        <f>IF(TRIM(upload!$A396)="", "", upload!M396)</f>
        <v/>
      </c>
      <c r="N396" s="178" t="str">
        <f>IF(TRIM(upload!$A396)="", "", upload!N396)</f>
        <v/>
      </c>
      <c r="O396" s="178" t="str">
        <f>IF(TRIM(upload!$A396)="", "", upload!O396)</f>
        <v/>
      </c>
      <c r="P396" s="178" t="str">
        <f>IF(TRIM(upload!$A396)="", "", upload!P396)</f>
        <v/>
      </c>
      <c r="Q396" s="178" t="str">
        <f>IF(TRIM(upload!$A396)="", "", upload!Q396)</f>
        <v/>
      </c>
      <c r="R396" s="178" t="str">
        <f>IF(TRIM(upload!$A396)="", "", upload!R396)</f>
        <v/>
      </c>
      <c r="S396" s="178" t="str">
        <f>IF(TRIM(upload!$A396)="", "", upload!S396)</f>
        <v/>
      </c>
      <c r="T396" s="178" t="str">
        <f>IF(TRIM(upload!$A396)="", "", upload!T396)</f>
        <v/>
      </c>
      <c r="U396" s="178" t="str">
        <f>IF(TRIM(upload!$A396)="", "", upload!U396)</f>
        <v/>
      </c>
      <c r="V396" s="178" t="str">
        <f>IF(TRIM(upload!$A396)="", "", upload!V396)</f>
        <v/>
      </c>
      <c r="W396" s="178" t="str">
        <f>IF(TRIM(upload!$A396)="", "", upload!W396)</f>
        <v/>
      </c>
      <c r="X396" s="178" t="str">
        <f>IF(TRIM(upload!$A396)="", "", upload!X396)</f>
        <v/>
      </c>
      <c r="Y396" s="178" t="str">
        <f>IF(TRIM(upload!$A396)="", "", upload!Y396)</f>
        <v/>
      </c>
      <c r="Z396" s="178" t="str">
        <f>IF(TRIM(upload!$A396)="", "", upload!Z396)</f>
        <v/>
      </c>
      <c r="AA396" s="178" t="str">
        <f>IF(TRIM(upload!$A396)="", "", upload!AA396)</f>
        <v/>
      </c>
      <c r="AB396" s="178" t="str">
        <f>IF(TRIM(upload!$A396)="", "", upload!AB396)</f>
        <v/>
      </c>
      <c r="AC396" s="178" t="str">
        <f>IF(TRIM(upload!$A396)="", "", upload!AC396)</f>
        <v/>
      </c>
      <c r="AD396" s="178" t="str">
        <f>IF(TRIM(upload!$A396)="", "", upload!AD396)</f>
        <v/>
      </c>
      <c r="AE396" s="178" t="str">
        <f>IF(TRIM(upload!$A396)="", "", upload!AE396)</f>
        <v/>
      </c>
      <c r="AF396" s="178" t="str">
        <f>IF(TRIM(upload!$A396)="", "", upload!AF396)</f>
        <v/>
      </c>
      <c r="AG396" s="178" t="str">
        <f>IF(TRIM(upload!$A396)="", "", upload!AG396)</f>
        <v/>
      </c>
      <c r="AH396" s="178" t="str">
        <f>IF(TRIM(upload!$A396)="", "", upload!AH396)</f>
        <v/>
      </c>
      <c r="AI396" s="178" t="str">
        <f>IF(TRIM(upload!$A396)="", "", upload!AI396)</f>
        <v/>
      </c>
      <c r="AJ396" s="178" t="str">
        <f>IF(TRIM(upload!$A396)="", "", upload!AJ396)</f>
        <v/>
      </c>
      <c r="AK396" s="178" t="str">
        <f>IF(TRIM(upload!$A396)="", "", upload!AK396)</f>
        <v/>
      </c>
      <c r="AL396" s="178" t="str">
        <f>IF(TRIM(upload!$A396)="", "", upload!AL396)</f>
        <v/>
      </c>
      <c r="AM396" s="178" t="str">
        <f>IF(TRIM(upload!$A396)="", "", upload!AM396)</f>
        <v/>
      </c>
      <c r="AN396" s="178" t="str">
        <f>IF(TRIM(upload!$A396)="", "", upload!AN396)</f>
        <v/>
      </c>
      <c r="AO396" s="178" t="str">
        <f>IF(TRIM(upload!$A396)="", "", upload!AO396)</f>
        <v/>
      </c>
      <c r="AP396" s="178" t="str">
        <f>IF(TRIM(upload!$A396)="", "", upload!AP396)</f>
        <v/>
      </c>
      <c r="AQ396" s="178" t="str">
        <f>IF(TRIM(upload!$A396)="", "", upload!AQ396)</f>
        <v/>
      </c>
      <c r="AR396" s="178" t="str">
        <f>IF(TRIM(upload!$A396)="", "", upload!AR396)</f>
        <v/>
      </c>
      <c r="AS396" s="178" t="str">
        <f>IF(TRIM(upload!$A396)="", "", upload!AS396)</f>
        <v/>
      </c>
      <c r="AT396" s="178" t="str">
        <f>IF(TRIM(upload!$A396)="", "", upload!AT396)</f>
        <v/>
      </c>
      <c r="AU396" s="178" t="str">
        <f>IF(TRIM(upload!$A396)="", "", upload!AU396)</f>
        <v/>
      </c>
      <c r="AV396" s="178" t="str">
        <f>IF(TRIM(upload!$A396)="", "", upload!AV396)</f>
        <v/>
      </c>
      <c r="AW396" s="178" t="str">
        <f>IF(TRIM(upload!$A396)="", "", upload!AW396)</f>
        <v/>
      </c>
      <c r="AX396" s="178" t="str">
        <f>IF(TRIM(upload!$A396)="", "", upload!AX396)</f>
        <v/>
      </c>
      <c r="AY396" s="178" t="str">
        <f>IF(TRIM(upload!$A396)="", "", upload!AY396)</f>
        <v/>
      </c>
      <c r="AZ396" s="178" t="str">
        <f>IF(TRIM(upload!$A396)="", "", upload!AZ396)</f>
        <v/>
      </c>
      <c r="BA396" s="178" t="str">
        <f>IF(TRIM(upload!$A396)="", "", upload!BA396)</f>
        <v/>
      </c>
      <c r="BB396" s="178" t="str">
        <f>IF(TRIM(upload!$A396)="", "", upload!BB396)</f>
        <v/>
      </c>
      <c r="BC396" s="178" t="str">
        <f>IF(TRIM(upload!$A396)="", "", upload!BC396)</f>
        <v/>
      </c>
      <c r="BD396" s="178" t="str">
        <f>IF(TRIM(upload!$A396)="", "", upload!BD396)</f>
        <v/>
      </c>
      <c r="BE396" s="178" t="str">
        <f>IF(TRIM(upload!$A396)="", "", upload!BE396)</f>
        <v/>
      </c>
      <c r="BF396" s="178" t="str">
        <f>IF(TRIM(upload!$A396)="", "", upload!BF396)</f>
        <v/>
      </c>
      <c r="BG396" s="178" t="str">
        <f>IF(TRIM(upload!$A396)="", "", upload!BG396)</f>
        <v/>
      </c>
      <c r="BH396" s="178" t="str">
        <f>IF(TRIM(upload!$A396)="", "", upload!BH396)</f>
        <v/>
      </c>
      <c r="BI396" s="178" t="str">
        <f>IF(TRIM(upload!$A396)="", "", upload!BI396)</f>
        <v/>
      </c>
      <c r="BJ396" s="178" t="str">
        <f>IF(TRIM(upload!$A396)="", "", upload!BJ396)</f>
        <v/>
      </c>
      <c r="BK396" s="178" t="str">
        <f>IF(TRIM(upload!$A396)="", "", upload!BK396)</f>
        <v/>
      </c>
      <c r="BL396" s="178" t="str">
        <f>IF(TRIM(upload!$A396)="", "", upload!BL396)</f>
        <v/>
      </c>
      <c r="BM396" s="178" t="str">
        <f>IF(TRIM(upload!$A396)="", "", upload!BM396)</f>
        <v/>
      </c>
      <c r="BN396" s="178" t="str">
        <f>IF(TRIM(upload!$A396)="", "", upload!BN396)</f>
        <v/>
      </c>
      <c r="BO396" s="178" t="str">
        <f>IF(TRIM(upload!$A396)="", "", upload!BO396)</f>
        <v/>
      </c>
      <c r="BP396" s="178" t="str">
        <f>IF(TRIM(upload!$A396)="", "", upload!BP396)</f>
        <v/>
      </c>
      <c r="BQ396" s="84"/>
      <c r="BR396" s="84">
        <f>IF(upload!$A396&lt;&gt;"", upload!BR396, "")</f>
        <v>0</v>
      </c>
    </row>
    <row r="397" spans="1:70">
      <c r="A397" s="188" t="str">
        <f>IF(upload!$A397&lt;&gt;"", upload!A397, "")</f>
        <v xml:space="preserve">      </v>
      </c>
      <c r="B397" s="178" t="str">
        <f>IF(TRIM(upload!$A397)="", "", upload!B397)</f>
        <v/>
      </c>
      <c r="C397" s="178" t="str">
        <f>IF(TRIM(upload!$A397)="", "", upload!C397)</f>
        <v/>
      </c>
      <c r="D397" s="178" t="str">
        <f>IF(TRIM(upload!$A397)="", "", upload!D397)</f>
        <v/>
      </c>
      <c r="E397" s="178" t="str">
        <f>IF(TRIM(upload!$A397)="", "", upload!E397)</f>
        <v/>
      </c>
      <c r="F397" s="178" t="str">
        <f>IF(TRIM(upload!$A397)="", "", upload!F397)</f>
        <v/>
      </c>
      <c r="G397" s="178" t="str">
        <f>IF(TRIM(upload!$A397)="", "", upload!G397)</f>
        <v/>
      </c>
      <c r="H397" s="178" t="str">
        <f>IF(TRIM(upload!$A397)="", "", upload!H397)</f>
        <v/>
      </c>
      <c r="I397" s="178" t="str">
        <f>IF(TRIM(upload!$A397)="", "", upload!I397)</f>
        <v/>
      </c>
      <c r="J397" s="178" t="str">
        <f>IF(TRIM(upload!$A397)="", "", upload!J397)</f>
        <v/>
      </c>
      <c r="K397" s="178" t="str">
        <f>IF(TRIM(upload!$A397)="", "", upload!K397)</f>
        <v/>
      </c>
      <c r="L397" s="178" t="str">
        <f>IF(TRIM(upload!$A397)="", "", upload!L397)</f>
        <v/>
      </c>
      <c r="M397" s="178" t="str">
        <f>IF(TRIM(upload!$A397)="", "", upload!M397)</f>
        <v/>
      </c>
      <c r="N397" s="178" t="str">
        <f>IF(TRIM(upload!$A397)="", "", upload!N397)</f>
        <v/>
      </c>
      <c r="O397" s="178" t="str">
        <f>IF(TRIM(upload!$A397)="", "", upload!O397)</f>
        <v/>
      </c>
      <c r="P397" s="178" t="str">
        <f>IF(TRIM(upload!$A397)="", "", upload!P397)</f>
        <v/>
      </c>
      <c r="Q397" s="178" t="str">
        <f>IF(TRIM(upload!$A397)="", "", upload!Q397)</f>
        <v/>
      </c>
      <c r="R397" s="178" t="str">
        <f>IF(TRIM(upload!$A397)="", "", upload!R397)</f>
        <v/>
      </c>
      <c r="S397" s="178" t="str">
        <f>IF(TRIM(upload!$A397)="", "", upload!S397)</f>
        <v/>
      </c>
      <c r="T397" s="178" t="str">
        <f>IF(TRIM(upload!$A397)="", "", upload!T397)</f>
        <v/>
      </c>
      <c r="U397" s="178" t="str">
        <f>IF(TRIM(upload!$A397)="", "", upload!U397)</f>
        <v/>
      </c>
      <c r="V397" s="178" t="str">
        <f>IF(TRIM(upload!$A397)="", "", upload!V397)</f>
        <v/>
      </c>
      <c r="W397" s="178" t="str">
        <f>IF(TRIM(upload!$A397)="", "", upload!W397)</f>
        <v/>
      </c>
      <c r="X397" s="178" t="str">
        <f>IF(TRIM(upload!$A397)="", "", upload!X397)</f>
        <v/>
      </c>
      <c r="Y397" s="178" t="str">
        <f>IF(TRIM(upload!$A397)="", "", upload!Y397)</f>
        <v/>
      </c>
      <c r="Z397" s="178" t="str">
        <f>IF(TRIM(upload!$A397)="", "", upload!Z397)</f>
        <v/>
      </c>
      <c r="AA397" s="178" t="str">
        <f>IF(TRIM(upload!$A397)="", "", upload!AA397)</f>
        <v/>
      </c>
      <c r="AB397" s="178" t="str">
        <f>IF(TRIM(upload!$A397)="", "", upload!AB397)</f>
        <v/>
      </c>
      <c r="AC397" s="178" t="str">
        <f>IF(TRIM(upload!$A397)="", "", upload!AC397)</f>
        <v/>
      </c>
      <c r="AD397" s="178" t="str">
        <f>IF(TRIM(upload!$A397)="", "", upload!AD397)</f>
        <v/>
      </c>
      <c r="AE397" s="178" t="str">
        <f>IF(TRIM(upload!$A397)="", "", upload!AE397)</f>
        <v/>
      </c>
      <c r="AF397" s="178" t="str">
        <f>IF(TRIM(upload!$A397)="", "", upload!AF397)</f>
        <v/>
      </c>
      <c r="AG397" s="178" t="str">
        <f>IF(TRIM(upload!$A397)="", "", upload!AG397)</f>
        <v/>
      </c>
      <c r="AH397" s="178" t="str">
        <f>IF(TRIM(upload!$A397)="", "", upload!AH397)</f>
        <v/>
      </c>
      <c r="AI397" s="178" t="str">
        <f>IF(TRIM(upload!$A397)="", "", upload!AI397)</f>
        <v/>
      </c>
      <c r="AJ397" s="178" t="str">
        <f>IF(TRIM(upload!$A397)="", "", upload!AJ397)</f>
        <v/>
      </c>
      <c r="AK397" s="178" t="str">
        <f>IF(TRIM(upload!$A397)="", "", upload!AK397)</f>
        <v/>
      </c>
      <c r="AL397" s="178" t="str">
        <f>IF(TRIM(upload!$A397)="", "", upload!AL397)</f>
        <v/>
      </c>
      <c r="AM397" s="178" t="str">
        <f>IF(TRIM(upload!$A397)="", "", upload!AM397)</f>
        <v/>
      </c>
      <c r="AN397" s="178" t="str">
        <f>IF(TRIM(upload!$A397)="", "", upload!AN397)</f>
        <v/>
      </c>
      <c r="AO397" s="178" t="str">
        <f>IF(TRIM(upload!$A397)="", "", upload!AO397)</f>
        <v/>
      </c>
      <c r="AP397" s="178" t="str">
        <f>IF(TRIM(upload!$A397)="", "", upload!AP397)</f>
        <v/>
      </c>
      <c r="AQ397" s="178" t="str">
        <f>IF(TRIM(upload!$A397)="", "", upload!AQ397)</f>
        <v/>
      </c>
      <c r="AR397" s="178" t="str">
        <f>IF(TRIM(upload!$A397)="", "", upload!AR397)</f>
        <v/>
      </c>
      <c r="AS397" s="178" t="str">
        <f>IF(TRIM(upload!$A397)="", "", upload!AS397)</f>
        <v/>
      </c>
      <c r="AT397" s="178" t="str">
        <f>IF(TRIM(upload!$A397)="", "", upload!AT397)</f>
        <v/>
      </c>
      <c r="AU397" s="178" t="str">
        <f>IF(TRIM(upload!$A397)="", "", upload!AU397)</f>
        <v/>
      </c>
      <c r="AV397" s="178" t="str">
        <f>IF(TRIM(upload!$A397)="", "", upload!AV397)</f>
        <v/>
      </c>
      <c r="AW397" s="178" t="str">
        <f>IF(TRIM(upload!$A397)="", "", upload!AW397)</f>
        <v/>
      </c>
      <c r="AX397" s="178" t="str">
        <f>IF(TRIM(upload!$A397)="", "", upload!AX397)</f>
        <v/>
      </c>
      <c r="AY397" s="178" t="str">
        <f>IF(TRIM(upload!$A397)="", "", upload!AY397)</f>
        <v/>
      </c>
      <c r="AZ397" s="178" t="str">
        <f>IF(TRIM(upload!$A397)="", "", upload!AZ397)</f>
        <v/>
      </c>
      <c r="BA397" s="178" t="str">
        <f>IF(TRIM(upload!$A397)="", "", upload!BA397)</f>
        <v/>
      </c>
      <c r="BB397" s="178" t="str">
        <f>IF(TRIM(upload!$A397)="", "", upload!BB397)</f>
        <v/>
      </c>
      <c r="BC397" s="178" t="str">
        <f>IF(TRIM(upload!$A397)="", "", upload!BC397)</f>
        <v/>
      </c>
      <c r="BD397" s="178" t="str">
        <f>IF(TRIM(upload!$A397)="", "", upload!BD397)</f>
        <v/>
      </c>
      <c r="BE397" s="178" t="str">
        <f>IF(TRIM(upload!$A397)="", "", upload!BE397)</f>
        <v/>
      </c>
      <c r="BF397" s="178" t="str">
        <f>IF(TRIM(upload!$A397)="", "", upload!BF397)</f>
        <v/>
      </c>
      <c r="BG397" s="178" t="str">
        <f>IF(TRIM(upload!$A397)="", "", upload!BG397)</f>
        <v/>
      </c>
      <c r="BH397" s="178" t="str">
        <f>IF(TRIM(upload!$A397)="", "", upload!BH397)</f>
        <v/>
      </c>
      <c r="BI397" s="178" t="str">
        <f>IF(TRIM(upload!$A397)="", "", upload!BI397)</f>
        <v/>
      </c>
      <c r="BJ397" s="178" t="str">
        <f>IF(TRIM(upload!$A397)="", "", upload!BJ397)</f>
        <v/>
      </c>
      <c r="BK397" s="178" t="str">
        <f>IF(TRIM(upload!$A397)="", "", upload!BK397)</f>
        <v/>
      </c>
      <c r="BL397" s="178" t="str">
        <f>IF(TRIM(upload!$A397)="", "", upload!BL397)</f>
        <v/>
      </c>
      <c r="BM397" s="178" t="str">
        <f>IF(TRIM(upload!$A397)="", "", upload!BM397)</f>
        <v/>
      </c>
      <c r="BN397" s="178" t="str">
        <f>IF(TRIM(upload!$A397)="", "", upload!BN397)</f>
        <v/>
      </c>
      <c r="BO397" s="178" t="str">
        <f>IF(TRIM(upload!$A397)="", "", upload!BO397)</f>
        <v/>
      </c>
      <c r="BP397" s="178" t="str">
        <f>IF(TRIM(upload!$A397)="", "", upload!BP397)</f>
        <v/>
      </c>
      <c r="BQ397" s="84"/>
      <c r="BR397" s="84">
        <f>IF(upload!$A397&lt;&gt;"", upload!BR397, "")</f>
        <v>0</v>
      </c>
    </row>
    <row r="398" spans="1:70">
      <c r="A398" s="188" t="str">
        <f>IF(upload!$A398&lt;&gt;"", upload!A398, "")</f>
        <v xml:space="preserve">      </v>
      </c>
      <c r="B398" s="178" t="str">
        <f>IF(TRIM(upload!$A398)="", "", upload!B398)</f>
        <v/>
      </c>
      <c r="C398" s="178" t="str">
        <f>IF(TRIM(upload!$A398)="", "", upload!C398)</f>
        <v/>
      </c>
      <c r="D398" s="178" t="str">
        <f>IF(TRIM(upload!$A398)="", "", upload!D398)</f>
        <v/>
      </c>
      <c r="E398" s="178" t="str">
        <f>IF(TRIM(upload!$A398)="", "", upload!E398)</f>
        <v/>
      </c>
      <c r="F398" s="178" t="str">
        <f>IF(TRIM(upload!$A398)="", "", upload!F398)</f>
        <v/>
      </c>
      <c r="G398" s="178" t="str">
        <f>IF(TRIM(upload!$A398)="", "", upload!G398)</f>
        <v/>
      </c>
      <c r="H398" s="178" t="str">
        <f>IF(TRIM(upload!$A398)="", "", upload!H398)</f>
        <v/>
      </c>
      <c r="I398" s="178" t="str">
        <f>IF(TRIM(upload!$A398)="", "", upload!I398)</f>
        <v/>
      </c>
      <c r="J398" s="178" t="str">
        <f>IF(TRIM(upload!$A398)="", "", upload!J398)</f>
        <v/>
      </c>
      <c r="K398" s="178" t="str">
        <f>IF(TRIM(upload!$A398)="", "", upload!K398)</f>
        <v/>
      </c>
      <c r="L398" s="178" t="str">
        <f>IF(TRIM(upload!$A398)="", "", upload!L398)</f>
        <v/>
      </c>
      <c r="M398" s="178" t="str">
        <f>IF(TRIM(upload!$A398)="", "", upload!M398)</f>
        <v/>
      </c>
      <c r="N398" s="178" t="str">
        <f>IF(TRIM(upload!$A398)="", "", upload!N398)</f>
        <v/>
      </c>
      <c r="O398" s="178" t="str">
        <f>IF(TRIM(upload!$A398)="", "", upload!O398)</f>
        <v/>
      </c>
      <c r="P398" s="178" t="str">
        <f>IF(TRIM(upload!$A398)="", "", upload!P398)</f>
        <v/>
      </c>
      <c r="Q398" s="178" t="str">
        <f>IF(TRIM(upload!$A398)="", "", upload!Q398)</f>
        <v/>
      </c>
      <c r="R398" s="178" t="str">
        <f>IF(TRIM(upload!$A398)="", "", upload!R398)</f>
        <v/>
      </c>
      <c r="S398" s="178" t="str">
        <f>IF(TRIM(upload!$A398)="", "", upload!S398)</f>
        <v/>
      </c>
      <c r="T398" s="178" t="str">
        <f>IF(TRIM(upload!$A398)="", "", upload!T398)</f>
        <v/>
      </c>
      <c r="U398" s="178" t="str">
        <f>IF(TRIM(upload!$A398)="", "", upload!U398)</f>
        <v/>
      </c>
      <c r="V398" s="178" t="str">
        <f>IF(TRIM(upload!$A398)="", "", upload!V398)</f>
        <v/>
      </c>
      <c r="W398" s="178" t="str">
        <f>IF(TRIM(upload!$A398)="", "", upload!W398)</f>
        <v/>
      </c>
      <c r="X398" s="178" t="str">
        <f>IF(TRIM(upload!$A398)="", "", upload!X398)</f>
        <v/>
      </c>
      <c r="Y398" s="178" t="str">
        <f>IF(TRIM(upload!$A398)="", "", upload!Y398)</f>
        <v/>
      </c>
      <c r="Z398" s="178" t="str">
        <f>IF(TRIM(upload!$A398)="", "", upload!Z398)</f>
        <v/>
      </c>
      <c r="AA398" s="178" t="str">
        <f>IF(TRIM(upload!$A398)="", "", upload!AA398)</f>
        <v/>
      </c>
      <c r="AB398" s="178" t="str">
        <f>IF(TRIM(upload!$A398)="", "", upload!AB398)</f>
        <v/>
      </c>
      <c r="AC398" s="178" t="str">
        <f>IF(TRIM(upload!$A398)="", "", upload!AC398)</f>
        <v/>
      </c>
      <c r="AD398" s="178" t="str">
        <f>IF(TRIM(upload!$A398)="", "", upload!AD398)</f>
        <v/>
      </c>
      <c r="AE398" s="178" t="str">
        <f>IF(TRIM(upload!$A398)="", "", upload!AE398)</f>
        <v/>
      </c>
      <c r="AF398" s="178" t="str">
        <f>IF(TRIM(upload!$A398)="", "", upload!AF398)</f>
        <v/>
      </c>
      <c r="AG398" s="178" t="str">
        <f>IF(TRIM(upload!$A398)="", "", upload!AG398)</f>
        <v/>
      </c>
      <c r="AH398" s="178" t="str">
        <f>IF(TRIM(upload!$A398)="", "", upload!AH398)</f>
        <v/>
      </c>
      <c r="AI398" s="178" t="str">
        <f>IF(TRIM(upload!$A398)="", "", upload!AI398)</f>
        <v/>
      </c>
      <c r="AJ398" s="178" t="str">
        <f>IF(TRIM(upload!$A398)="", "", upload!AJ398)</f>
        <v/>
      </c>
      <c r="AK398" s="178" t="str">
        <f>IF(TRIM(upload!$A398)="", "", upload!AK398)</f>
        <v/>
      </c>
      <c r="AL398" s="178" t="str">
        <f>IF(TRIM(upload!$A398)="", "", upload!AL398)</f>
        <v/>
      </c>
      <c r="AM398" s="178" t="str">
        <f>IF(TRIM(upload!$A398)="", "", upload!AM398)</f>
        <v/>
      </c>
      <c r="AN398" s="178" t="str">
        <f>IF(TRIM(upload!$A398)="", "", upload!AN398)</f>
        <v/>
      </c>
      <c r="AO398" s="178" t="str">
        <f>IF(TRIM(upload!$A398)="", "", upload!AO398)</f>
        <v/>
      </c>
      <c r="AP398" s="178" t="str">
        <f>IF(TRIM(upload!$A398)="", "", upload!AP398)</f>
        <v/>
      </c>
      <c r="AQ398" s="178" t="str">
        <f>IF(TRIM(upload!$A398)="", "", upload!AQ398)</f>
        <v/>
      </c>
      <c r="AR398" s="178" t="str">
        <f>IF(TRIM(upload!$A398)="", "", upload!AR398)</f>
        <v/>
      </c>
      <c r="AS398" s="178" t="str">
        <f>IF(TRIM(upload!$A398)="", "", upload!AS398)</f>
        <v/>
      </c>
      <c r="AT398" s="178" t="str">
        <f>IF(TRIM(upload!$A398)="", "", upload!AT398)</f>
        <v/>
      </c>
      <c r="AU398" s="178" t="str">
        <f>IF(TRIM(upload!$A398)="", "", upload!AU398)</f>
        <v/>
      </c>
      <c r="AV398" s="178" t="str">
        <f>IF(TRIM(upload!$A398)="", "", upload!AV398)</f>
        <v/>
      </c>
      <c r="AW398" s="178" t="str">
        <f>IF(TRIM(upload!$A398)="", "", upload!AW398)</f>
        <v/>
      </c>
      <c r="AX398" s="178" t="str">
        <f>IF(TRIM(upload!$A398)="", "", upload!AX398)</f>
        <v/>
      </c>
      <c r="AY398" s="178" t="str">
        <f>IF(TRIM(upload!$A398)="", "", upload!AY398)</f>
        <v/>
      </c>
      <c r="AZ398" s="178" t="str">
        <f>IF(TRIM(upload!$A398)="", "", upload!AZ398)</f>
        <v/>
      </c>
      <c r="BA398" s="178" t="str">
        <f>IF(TRIM(upload!$A398)="", "", upload!BA398)</f>
        <v/>
      </c>
      <c r="BB398" s="178" t="str">
        <f>IF(TRIM(upload!$A398)="", "", upload!BB398)</f>
        <v/>
      </c>
      <c r="BC398" s="178" t="str">
        <f>IF(TRIM(upload!$A398)="", "", upload!BC398)</f>
        <v/>
      </c>
      <c r="BD398" s="178" t="str">
        <f>IF(TRIM(upload!$A398)="", "", upload!BD398)</f>
        <v/>
      </c>
      <c r="BE398" s="178" t="str">
        <f>IF(TRIM(upload!$A398)="", "", upload!BE398)</f>
        <v/>
      </c>
      <c r="BF398" s="178" t="str">
        <f>IF(TRIM(upload!$A398)="", "", upload!BF398)</f>
        <v/>
      </c>
      <c r="BG398" s="178" t="str">
        <f>IF(TRIM(upload!$A398)="", "", upload!BG398)</f>
        <v/>
      </c>
      <c r="BH398" s="178" t="str">
        <f>IF(TRIM(upload!$A398)="", "", upload!BH398)</f>
        <v/>
      </c>
      <c r="BI398" s="178" t="str">
        <f>IF(TRIM(upload!$A398)="", "", upload!BI398)</f>
        <v/>
      </c>
      <c r="BJ398" s="178" t="str">
        <f>IF(TRIM(upload!$A398)="", "", upload!BJ398)</f>
        <v/>
      </c>
      <c r="BK398" s="178" t="str">
        <f>IF(TRIM(upload!$A398)="", "", upload!BK398)</f>
        <v/>
      </c>
      <c r="BL398" s="178" t="str">
        <f>IF(TRIM(upload!$A398)="", "", upload!BL398)</f>
        <v/>
      </c>
      <c r="BM398" s="178" t="str">
        <f>IF(TRIM(upload!$A398)="", "", upload!BM398)</f>
        <v/>
      </c>
      <c r="BN398" s="178" t="str">
        <f>IF(TRIM(upload!$A398)="", "", upload!BN398)</f>
        <v/>
      </c>
      <c r="BO398" s="178" t="str">
        <f>IF(TRIM(upload!$A398)="", "", upload!BO398)</f>
        <v/>
      </c>
      <c r="BP398" s="178" t="str">
        <f>IF(TRIM(upload!$A398)="", "", upload!BP398)</f>
        <v/>
      </c>
      <c r="BQ398" s="84"/>
      <c r="BR398" s="84">
        <f>IF(upload!$A398&lt;&gt;"", upload!BR398, "")</f>
        <v>0</v>
      </c>
    </row>
    <row r="399" spans="1:70">
      <c r="A399" s="188" t="str">
        <f>IF(upload!$A399&lt;&gt;"", upload!A399, "")</f>
        <v xml:space="preserve">      </v>
      </c>
      <c r="B399" s="178" t="str">
        <f>IF(TRIM(upload!$A399)="", "", upload!B399)</f>
        <v/>
      </c>
      <c r="C399" s="178" t="str">
        <f>IF(TRIM(upload!$A399)="", "", upload!C399)</f>
        <v/>
      </c>
      <c r="D399" s="178" t="str">
        <f>IF(TRIM(upload!$A399)="", "", upload!D399)</f>
        <v/>
      </c>
      <c r="E399" s="178" t="str">
        <f>IF(TRIM(upload!$A399)="", "", upload!E399)</f>
        <v/>
      </c>
      <c r="F399" s="178" t="str">
        <f>IF(TRIM(upload!$A399)="", "", upload!F399)</f>
        <v/>
      </c>
      <c r="G399" s="178" t="str">
        <f>IF(TRIM(upload!$A399)="", "", upload!G399)</f>
        <v/>
      </c>
      <c r="H399" s="178" t="str">
        <f>IF(TRIM(upload!$A399)="", "", upload!H399)</f>
        <v/>
      </c>
      <c r="I399" s="178" t="str">
        <f>IF(TRIM(upload!$A399)="", "", upload!I399)</f>
        <v/>
      </c>
      <c r="J399" s="178" t="str">
        <f>IF(TRIM(upload!$A399)="", "", upload!J399)</f>
        <v/>
      </c>
      <c r="K399" s="178" t="str">
        <f>IF(TRIM(upload!$A399)="", "", upload!K399)</f>
        <v/>
      </c>
      <c r="L399" s="178" t="str">
        <f>IF(TRIM(upload!$A399)="", "", upload!L399)</f>
        <v/>
      </c>
      <c r="M399" s="178" t="str">
        <f>IF(TRIM(upload!$A399)="", "", upload!M399)</f>
        <v/>
      </c>
      <c r="N399" s="178" t="str">
        <f>IF(TRIM(upload!$A399)="", "", upload!N399)</f>
        <v/>
      </c>
      <c r="O399" s="178" t="str">
        <f>IF(TRIM(upload!$A399)="", "", upload!O399)</f>
        <v/>
      </c>
      <c r="P399" s="178" t="str">
        <f>IF(TRIM(upload!$A399)="", "", upload!P399)</f>
        <v/>
      </c>
      <c r="Q399" s="178" t="str">
        <f>IF(TRIM(upload!$A399)="", "", upload!Q399)</f>
        <v/>
      </c>
      <c r="R399" s="178" t="str">
        <f>IF(TRIM(upload!$A399)="", "", upload!R399)</f>
        <v/>
      </c>
      <c r="S399" s="178" t="str">
        <f>IF(TRIM(upload!$A399)="", "", upload!S399)</f>
        <v/>
      </c>
      <c r="T399" s="178" t="str">
        <f>IF(TRIM(upload!$A399)="", "", upload!T399)</f>
        <v/>
      </c>
      <c r="U399" s="178" t="str">
        <f>IF(TRIM(upload!$A399)="", "", upload!U399)</f>
        <v/>
      </c>
      <c r="V399" s="178" t="str">
        <f>IF(TRIM(upload!$A399)="", "", upload!V399)</f>
        <v/>
      </c>
      <c r="W399" s="178" t="str">
        <f>IF(TRIM(upload!$A399)="", "", upload!W399)</f>
        <v/>
      </c>
      <c r="X399" s="178" t="str">
        <f>IF(TRIM(upload!$A399)="", "", upload!X399)</f>
        <v/>
      </c>
      <c r="Y399" s="178" t="str">
        <f>IF(TRIM(upload!$A399)="", "", upload!Y399)</f>
        <v/>
      </c>
      <c r="Z399" s="178" t="str">
        <f>IF(TRIM(upload!$A399)="", "", upload!Z399)</f>
        <v/>
      </c>
      <c r="AA399" s="178" t="str">
        <f>IF(TRIM(upload!$A399)="", "", upload!AA399)</f>
        <v/>
      </c>
      <c r="AB399" s="178" t="str">
        <f>IF(TRIM(upload!$A399)="", "", upload!AB399)</f>
        <v/>
      </c>
      <c r="AC399" s="178" t="str">
        <f>IF(TRIM(upload!$A399)="", "", upload!AC399)</f>
        <v/>
      </c>
      <c r="AD399" s="178" t="str">
        <f>IF(TRIM(upload!$A399)="", "", upload!AD399)</f>
        <v/>
      </c>
      <c r="AE399" s="178" t="str">
        <f>IF(TRIM(upload!$A399)="", "", upload!AE399)</f>
        <v/>
      </c>
      <c r="AF399" s="178" t="str">
        <f>IF(TRIM(upload!$A399)="", "", upload!AF399)</f>
        <v/>
      </c>
      <c r="AG399" s="178" t="str">
        <f>IF(TRIM(upload!$A399)="", "", upload!AG399)</f>
        <v/>
      </c>
      <c r="AH399" s="178" t="str">
        <f>IF(TRIM(upload!$A399)="", "", upload!AH399)</f>
        <v/>
      </c>
      <c r="AI399" s="178" t="str">
        <f>IF(TRIM(upload!$A399)="", "", upload!AI399)</f>
        <v/>
      </c>
      <c r="AJ399" s="178" t="str">
        <f>IF(TRIM(upload!$A399)="", "", upload!AJ399)</f>
        <v/>
      </c>
      <c r="AK399" s="178" t="str">
        <f>IF(TRIM(upload!$A399)="", "", upload!AK399)</f>
        <v/>
      </c>
      <c r="AL399" s="178" t="str">
        <f>IF(TRIM(upload!$A399)="", "", upload!AL399)</f>
        <v/>
      </c>
      <c r="AM399" s="178" t="str">
        <f>IF(TRIM(upload!$A399)="", "", upload!AM399)</f>
        <v/>
      </c>
      <c r="AN399" s="178" t="str">
        <f>IF(TRIM(upload!$A399)="", "", upload!AN399)</f>
        <v/>
      </c>
      <c r="AO399" s="178" t="str">
        <f>IF(TRIM(upload!$A399)="", "", upload!AO399)</f>
        <v/>
      </c>
      <c r="AP399" s="178" t="str">
        <f>IF(TRIM(upload!$A399)="", "", upload!AP399)</f>
        <v/>
      </c>
      <c r="AQ399" s="178" t="str">
        <f>IF(TRIM(upload!$A399)="", "", upload!AQ399)</f>
        <v/>
      </c>
      <c r="AR399" s="178" t="str">
        <f>IF(TRIM(upload!$A399)="", "", upload!AR399)</f>
        <v/>
      </c>
      <c r="AS399" s="178" t="str">
        <f>IF(TRIM(upload!$A399)="", "", upload!AS399)</f>
        <v/>
      </c>
      <c r="AT399" s="178" t="str">
        <f>IF(TRIM(upload!$A399)="", "", upload!AT399)</f>
        <v/>
      </c>
      <c r="AU399" s="178" t="str">
        <f>IF(TRIM(upload!$A399)="", "", upload!AU399)</f>
        <v/>
      </c>
      <c r="AV399" s="178" t="str">
        <f>IF(TRIM(upload!$A399)="", "", upload!AV399)</f>
        <v/>
      </c>
      <c r="AW399" s="178" t="str">
        <f>IF(TRIM(upload!$A399)="", "", upload!AW399)</f>
        <v/>
      </c>
      <c r="AX399" s="178" t="str">
        <f>IF(TRIM(upload!$A399)="", "", upload!AX399)</f>
        <v/>
      </c>
      <c r="AY399" s="178" t="str">
        <f>IF(TRIM(upload!$A399)="", "", upload!AY399)</f>
        <v/>
      </c>
      <c r="AZ399" s="178" t="str">
        <f>IF(TRIM(upload!$A399)="", "", upload!AZ399)</f>
        <v/>
      </c>
      <c r="BA399" s="178" t="str">
        <f>IF(TRIM(upload!$A399)="", "", upload!BA399)</f>
        <v/>
      </c>
      <c r="BB399" s="178" t="str">
        <f>IF(TRIM(upload!$A399)="", "", upload!BB399)</f>
        <v/>
      </c>
      <c r="BC399" s="178" t="str">
        <f>IF(TRIM(upload!$A399)="", "", upload!BC399)</f>
        <v/>
      </c>
      <c r="BD399" s="178" t="str">
        <f>IF(TRIM(upload!$A399)="", "", upload!BD399)</f>
        <v/>
      </c>
      <c r="BE399" s="178" t="str">
        <f>IF(TRIM(upload!$A399)="", "", upload!BE399)</f>
        <v/>
      </c>
      <c r="BF399" s="178" t="str">
        <f>IF(TRIM(upload!$A399)="", "", upload!BF399)</f>
        <v/>
      </c>
      <c r="BG399" s="178" t="str">
        <f>IF(TRIM(upload!$A399)="", "", upload!BG399)</f>
        <v/>
      </c>
      <c r="BH399" s="178" t="str">
        <f>IF(TRIM(upload!$A399)="", "", upload!BH399)</f>
        <v/>
      </c>
      <c r="BI399" s="178" t="str">
        <f>IF(TRIM(upload!$A399)="", "", upload!BI399)</f>
        <v/>
      </c>
      <c r="BJ399" s="178" t="str">
        <f>IF(TRIM(upload!$A399)="", "", upload!BJ399)</f>
        <v/>
      </c>
      <c r="BK399" s="178" t="str">
        <f>IF(TRIM(upload!$A399)="", "", upload!BK399)</f>
        <v/>
      </c>
      <c r="BL399" s="178" t="str">
        <f>IF(TRIM(upload!$A399)="", "", upload!BL399)</f>
        <v/>
      </c>
      <c r="BM399" s="178" t="str">
        <f>IF(TRIM(upload!$A399)="", "", upload!BM399)</f>
        <v/>
      </c>
      <c r="BN399" s="178" t="str">
        <f>IF(TRIM(upload!$A399)="", "", upload!BN399)</f>
        <v/>
      </c>
      <c r="BO399" s="178" t="str">
        <f>IF(TRIM(upload!$A399)="", "", upload!BO399)</f>
        <v/>
      </c>
      <c r="BP399" s="178" t="str">
        <f>IF(TRIM(upload!$A399)="", "", upload!BP399)</f>
        <v/>
      </c>
      <c r="BQ399" s="84"/>
      <c r="BR399" s="84">
        <f>IF(upload!$A399&lt;&gt;"", upload!BR399, "")</f>
        <v>0</v>
      </c>
    </row>
    <row r="400" spans="1:70">
      <c r="A400" s="188" t="str">
        <f>IF(upload!$A400&lt;&gt;"", upload!A400, "")</f>
        <v xml:space="preserve">      </v>
      </c>
      <c r="B400" s="178" t="str">
        <f>IF(TRIM(upload!$A400)="", "", upload!B400)</f>
        <v/>
      </c>
      <c r="C400" s="178" t="str">
        <f>IF(TRIM(upload!$A400)="", "", upload!C400)</f>
        <v/>
      </c>
      <c r="D400" s="178" t="str">
        <f>IF(TRIM(upload!$A400)="", "", upload!D400)</f>
        <v/>
      </c>
      <c r="E400" s="178" t="str">
        <f>IF(TRIM(upload!$A400)="", "", upload!E400)</f>
        <v/>
      </c>
      <c r="F400" s="178" t="str">
        <f>IF(TRIM(upload!$A400)="", "", upload!F400)</f>
        <v/>
      </c>
      <c r="G400" s="178" t="str">
        <f>IF(TRIM(upload!$A400)="", "", upload!G400)</f>
        <v/>
      </c>
      <c r="H400" s="178" t="str">
        <f>IF(TRIM(upload!$A400)="", "", upload!H400)</f>
        <v/>
      </c>
      <c r="I400" s="178" t="str">
        <f>IF(TRIM(upload!$A400)="", "", upload!I400)</f>
        <v/>
      </c>
      <c r="J400" s="178" t="str">
        <f>IF(TRIM(upload!$A400)="", "", upload!J400)</f>
        <v/>
      </c>
      <c r="K400" s="178" t="str">
        <f>IF(TRIM(upload!$A400)="", "", upload!K400)</f>
        <v/>
      </c>
      <c r="L400" s="178" t="str">
        <f>IF(TRIM(upload!$A400)="", "", upload!L400)</f>
        <v/>
      </c>
      <c r="M400" s="178" t="str">
        <f>IF(TRIM(upload!$A400)="", "", upload!M400)</f>
        <v/>
      </c>
      <c r="N400" s="178" t="str">
        <f>IF(TRIM(upload!$A400)="", "", upload!N400)</f>
        <v/>
      </c>
      <c r="O400" s="178" t="str">
        <f>IF(TRIM(upload!$A400)="", "", upload!O400)</f>
        <v/>
      </c>
      <c r="P400" s="178" t="str">
        <f>IF(TRIM(upload!$A400)="", "", upload!P400)</f>
        <v/>
      </c>
      <c r="Q400" s="178" t="str">
        <f>IF(TRIM(upload!$A400)="", "", upload!Q400)</f>
        <v/>
      </c>
      <c r="R400" s="178" t="str">
        <f>IF(TRIM(upload!$A400)="", "", upload!R400)</f>
        <v/>
      </c>
      <c r="S400" s="178" t="str">
        <f>IF(TRIM(upload!$A400)="", "", upload!S400)</f>
        <v/>
      </c>
      <c r="T400" s="178" t="str">
        <f>IF(TRIM(upload!$A400)="", "", upload!T400)</f>
        <v/>
      </c>
      <c r="U400" s="178" t="str">
        <f>IF(TRIM(upload!$A400)="", "", upload!U400)</f>
        <v/>
      </c>
      <c r="V400" s="178" t="str">
        <f>IF(TRIM(upload!$A400)="", "", upload!V400)</f>
        <v/>
      </c>
      <c r="W400" s="178" t="str">
        <f>IF(TRIM(upload!$A400)="", "", upload!W400)</f>
        <v/>
      </c>
      <c r="X400" s="178" t="str">
        <f>IF(TRIM(upload!$A400)="", "", upload!X400)</f>
        <v/>
      </c>
      <c r="Y400" s="178" t="str">
        <f>IF(TRIM(upload!$A400)="", "", upload!Y400)</f>
        <v/>
      </c>
      <c r="Z400" s="178" t="str">
        <f>IF(TRIM(upload!$A400)="", "", upload!Z400)</f>
        <v/>
      </c>
      <c r="AA400" s="178" t="str">
        <f>IF(TRIM(upload!$A400)="", "", upload!AA400)</f>
        <v/>
      </c>
      <c r="AB400" s="178" t="str">
        <f>IF(TRIM(upload!$A400)="", "", upload!AB400)</f>
        <v/>
      </c>
      <c r="AC400" s="178" t="str">
        <f>IF(TRIM(upload!$A400)="", "", upload!AC400)</f>
        <v/>
      </c>
      <c r="AD400" s="178" t="str">
        <f>IF(TRIM(upload!$A400)="", "", upload!AD400)</f>
        <v/>
      </c>
      <c r="AE400" s="178" t="str">
        <f>IF(TRIM(upload!$A400)="", "", upload!AE400)</f>
        <v/>
      </c>
      <c r="AF400" s="178" t="str">
        <f>IF(TRIM(upload!$A400)="", "", upload!AF400)</f>
        <v/>
      </c>
      <c r="AG400" s="178" t="str">
        <f>IF(TRIM(upload!$A400)="", "", upload!AG400)</f>
        <v/>
      </c>
      <c r="AH400" s="178" t="str">
        <f>IF(TRIM(upload!$A400)="", "", upload!AH400)</f>
        <v/>
      </c>
      <c r="AI400" s="178" t="str">
        <f>IF(TRIM(upload!$A400)="", "", upload!AI400)</f>
        <v/>
      </c>
      <c r="AJ400" s="178" t="str">
        <f>IF(TRIM(upload!$A400)="", "", upload!AJ400)</f>
        <v/>
      </c>
      <c r="AK400" s="178" t="str">
        <f>IF(TRIM(upload!$A400)="", "", upload!AK400)</f>
        <v/>
      </c>
      <c r="AL400" s="178" t="str">
        <f>IF(TRIM(upload!$A400)="", "", upload!AL400)</f>
        <v/>
      </c>
      <c r="AM400" s="178" t="str">
        <f>IF(TRIM(upload!$A400)="", "", upload!AM400)</f>
        <v/>
      </c>
      <c r="AN400" s="178" t="str">
        <f>IF(TRIM(upload!$A400)="", "", upload!AN400)</f>
        <v/>
      </c>
      <c r="AO400" s="178" t="str">
        <f>IF(TRIM(upload!$A400)="", "", upload!AO400)</f>
        <v/>
      </c>
      <c r="AP400" s="178" t="str">
        <f>IF(TRIM(upload!$A400)="", "", upload!AP400)</f>
        <v/>
      </c>
      <c r="AQ400" s="178" t="str">
        <f>IF(TRIM(upload!$A400)="", "", upload!AQ400)</f>
        <v/>
      </c>
      <c r="AR400" s="178" t="str">
        <f>IF(TRIM(upload!$A400)="", "", upload!AR400)</f>
        <v/>
      </c>
      <c r="AS400" s="178" t="str">
        <f>IF(TRIM(upload!$A400)="", "", upload!AS400)</f>
        <v/>
      </c>
      <c r="AT400" s="178" t="str">
        <f>IF(TRIM(upload!$A400)="", "", upload!AT400)</f>
        <v/>
      </c>
      <c r="AU400" s="178" t="str">
        <f>IF(TRIM(upload!$A400)="", "", upload!AU400)</f>
        <v/>
      </c>
      <c r="AV400" s="178" t="str">
        <f>IF(TRIM(upload!$A400)="", "", upload!AV400)</f>
        <v/>
      </c>
      <c r="AW400" s="178" t="str">
        <f>IF(TRIM(upload!$A400)="", "", upload!AW400)</f>
        <v/>
      </c>
      <c r="AX400" s="178" t="str">
        <f>IF(TRIM(upload!$A400)="", "", upload!AX400)</f>
        <v/>
      </c>
      <c r="AY400" s="178" t="str">
        <f>IF(TRIM(upload!$A400)="", "", upload!AY400)</f>
        <v/>
      </c>
      <c r="AZ400" s="178" t="str">
        <f>IF(TRIM(upload!$A400)="", "", upload!AZ400)</f>
        <v/>
      </c>
      <c r="BA400" s="178" t="str">
        <f>IF(TRIM(upload!$A400)="", "", upload!BA400)</f>
        <v/>
      </c>
      <c r="BB400" s="178" t="str">
        <f>IF(TRIM(upload!$A400)="", "", upload!BB400)</f>
        <v/>
      </c>
      <c r="BC400" s="178" t="str">
        <f>IF(TRIM(upload!$A400)="", "", upload!BC400)</f>
        <v/>
      </c>
      <c r="BD400" s="178" t="str">
        <f>IF(TRIM(upload!$A400)="", "", upload!BD400)</f>
        <v/>
      </c>
      <c r="BE400" s="178" t="str">
        <f>IF(TRIM(upload!$A400)="", "", upload!BE400)</f>
        <v/>
      </c>
      <c r="BF400" s="178" t="str">
        <f>IF(TRIM(upload!$A400)="", "", upload!BF400)</f>
        <v/>
      </c>
      <c r="BG400" s="178" t="str">
        <f>IF(TRIM(upload!$A400)="", "", upload!BG400)</f>
        <v/>
      </c>
      <c r="BH400" s="178" t="str">
        <f>IF(TRIM(upload!$A400)="", "", upload!BH400)</f>
        <v/>
      </c>
      <c r="BI400" s="178" t="str">
        <f>IF(TRIM(upload!$A400)="", "", upload!BI400)</f>
        <v/>
      </c>
      <c r="BJ400" s="178" t="str">
        <f>IF(TRIM(upload!$A400)="", "", upload!BJ400)</f>
        <v/>
      </c>
      <c r="BK400" s="178" t="str">
        <f>IF(TRIM(upload!$A400)="", "", upload!BK400)</f>
        <v/>
      </c>
      <c r="BL400" s="178" t="str">
        <f>IF(TRIM(upload!$A400)="", "", upload!BL400)</f>
        <v/>
      </c>
      <c r="BM400" s="178" t="str">
        <f>IF(TRIM(upload!$A400)="", "", upload!BM400)</f>
        <v/>
      </c>
      <c r="BN400" s="178" t="str">
        <f>IF(TRIM(upload!$A400)="", "", upload!BN400)</f>
        <v/>
      </c>
      <c r="BO400" s="178" t="str">
        <f>IF(TRIM(upload!$A400)="", "", upload!BO400)</f>
        <v/>
      </c>
      <c r="BP400" s="178" t="str">
        <f>IF(TRIM(upload!$A400)="", "", upload!BP400)</f>
        <v/>
      </c>
      <c r="BQ400" s="84"/>
      <c r="BR400" s="84">
        <f>IF(upload!$A400&lt;&gt;"", upload!BR400, "")</f>
        <v>0</v>
      </c>
    </row>
    <row r="401" spans="1:70">
      <c r="A401" s="189" t="str">
        <f>IF(upload!$A401&lt;&gt;"", upload!A401, "")</f>
        <v xml:space="preserve">      </v>
      </c>
      <c r="B401" s="178" t="str">
        <f>IF(TRIM(upload!$A401)="", "", upload!B401)</f>
        <v/>
      </c>
      <c r="C401" s="178" t="str">
        <f>IF(TRIM(upload!$A401)="", "", upload!C401)</f>
        <v/>
      </c>
      <c r="D401" s="178" t="str">
        <f>IF(TRIM(upload!$A401)="", "", upload!D401)</f>
        <v/>
      </c>
      <c r="E401" s="178" t="str">
        <f>IF(TRIM(upload!$A401)="", "", upload!E401)</f>
        <v/>
      </c>
      <c r="F401" s="178" t="str">
        <f>IF(TRIM(upload!$A401)="", "", upload!F401)</f>
        <v/>
      </c>
      <c r="G401" s="178" t="str">
        <f>IF(TRIM(upload!$A401)="", "", upload!G401)</f>
        <v/>
      </c>
      <c r="H401" s="178" t="str">
        <f>IF(TRIM(upload!$A401)="", "", upload!H401)</f>
        <v/>
      </c>
      <c r="I401" s="178" t="str">
        <f>IF(TRIM(upload!$A401)="", "", upload!I401)</f>
        <v/>
      </c>
      <c r="J401" s="178" t="str">
        <f>IF(TRIM(upload!$A401)="", "", upload!J401)</f>
        <v/>
      </c>
      <c r="K401" s="178" t="str">
        <f>IF(TRIM(upload!$A401)="", "", upload!K401)</f>
        <v/>
      </c>
      <c r="L401" s="178" t="str">
        <f>IF(TRIM(upload!$A401)="", "", upload!L401)</f>
        <v/>
      </c>
      <c r="M401" s="178" t="str">
        <f>IF(TRIM(upload!$A401)="", "", upload!M401)</f>
        <v/>
      </c>
      <c r="N401" s="178" t="str">
        <f>IF(TRIM(upload!$A401)="", "", upload!N401)</f>
        <v/>
      </c>
      <c r="O401" s="178" t="str">
        <f>IF(TRIM(upload!$A401)="", "", upload!O401)</f>
        <v/>
      </c>
      <c r="P401" s="178" t="str">
        <f>IF(TRIM(upload!$A401)="", "", upload!P401)</f>
        <v/>
      </c>
      <c r="Q401" s="178" t="str">
        <f>IF(TRIM(upload!$A401)="", "", upload!Q401)</f>
        <v/>
      </c>
      <c r="R401" s="178" t="str">
        <f>IF(TRIM(upload!$A401)="", "", upload!R401)</f>
        <v/>
      </c>
      <c r="S401" s="178" t="str">
        <f>IF(TRIM(upload!$A401)="", "", upload!S401)</f>
        <v/>
      </c>
      <c r="T401" s="178" t="str">
        <f>IF(TRIM(upload!$A401)="", "", upload!T401)</f>
        <v/>
      </c>
      <c r="U401" s="178" t="str">
        <f>IF(TRIM(upload!$A401)="", "", upload!U401)</f>
        <v/>
      </c>
      <c r="V401" s="178" t="str">
        <f>IF(TRIM(upload!$A401)="", "", upload!V401)</f>
        <v/>
      </c>
      <c r="W401" s="178" t="str">
        <f>IF(TRIM(upload!$A401)="", "", upload!W401)</f>
        <v/>
      </c>
      <c r="X401" s="178" t="str">
        <f>IF(TRIM(upload!$A401)="", "", upload!X401)</f>
        <v/>
      </c>
      <c r="Y401" s="178" t="str">
        <f>IF(TRIM(upload!$A401)="", "", upload!Y401)</f>
        <v/>
      </c>
      <c r="Z401" s="178" t="str">
        <f>IF(TRIM(upload!$A401)="", "", upload!Z401)</f>
        <v/>
      </c>
      <c r="AA401" s="178" t="str">
        <f>IF(TRIM(upload!$A401)="", "", upload!AA401)</f>
        <v/>
      </c>
      <c r="AB401" s="178" t="str">
        <f>IF(TRIM(upload!$A401)="", "", upload!AB401)</f>
        <v/>
      </c>
      <c r="AC401" s="178" t="str">
        <f>IF(TRIM(upload!$A401)="", "", upload!AC401)</f>
        <v/>
      </c>
      <c r="AD401" s="178" t="str">
        <f>IF(TRIM(upload!$A401)="", "", upload!AD401)</f>
        <v/>
      </c>
      <c r="AE401" s="178" t="str">
        <f>IF(TRIM(upload!$A401)="", "", upload!AE401)</f>
        <v/>
      </c>
      <c r="AF401" s="178" t="str">
        <f>IF(TRIM(upload!$A401)="", "", upload!AF401)</f>
        <v/>
      </c>
      <c r="AG401" s="178" t="str">
        <f>IF(TRIM(upload!$A401)="", "", upload!AG401)</f>
        <v/>
      </c>
      <c r="AH401" s="178" t="str">
        <f>IF(TRIM(upload!$A401)="", "", upload!AH401)</f>
        <v/>
      </c>
      <c r="AI401" s="178" t="str">
        <f>IF(TRIM(upload!$A401)="", "", upload!AI401)</f>
        <v/>
      </c>
      <c r="AJ401" s="178" t="str">
        <f>IF(TRIM(upload!$A401)="", "", upload!AJ401)</f>
        <v/>
      </c>
      <c r="AK401" s="178" t="str">
        <f>IF(TRIM(upload!$A401)="", "", upload!AK401)</f>
        <v/>
      </c>
      <c r="AL401" s="178" t="str">
        <f>IF(TRIM(upload!$A401)="", "", upload!AL401)</f>
        <v/>
      </c>
      <c r="AM401" s="178" t="str">
        <f>IF(TRIM(upload!$A401)="", "", upload!AM401)</f>
        <v/>
      </c>
      <c r="AN401" s="178" t="str">
        <f>IF(TRIM(upload!$A401)="", "", upload!AN401)</f>
        <v/>
      </c>
      <c r="AO401" s="178" t="str">
        <f>IF(TRIM(upload!$A401)="", "", upload!AO401)</f>
        <v/>
      </c>
      <c r="AP401" s="178" t="str">
        <f>IF(TRIM(upload!$A401)="", "", upload!AP401)</f>
        <v/>
      </c>
      <c r="AQ401" s="178" t="str">
        <f>IF(TRIM(upload!$A401)="", "", upload!AQ401)</f>
        <v/>
      </c>
      <c r="AR401" s="178" t="str">
        <f>IF(TRIM(upload!$A401)="", "", upload!AR401)</f>
        <v/>
      </c>
      <c r="AS401" s="178" t="str">
        <f>IF(TRIM(upload!$A401)="", "", upload!AS401)</f>
        <v/>
      </c>
      <c r="AT401" s="178" t="str">
        <f>IF(TRIM(upload!$A401)="", "", upload!AT401)</f>
        <v/>
      </c>
      <c r="AU401" s="178" t="str">
        <f>IF(TRIM(upload!$A401)="", "", upload!AU401)</f>
        <v/>
      </c>
      <c r="AV401" s="178" t="str">
        <f>IF(TRIM(upload!$A401)="", "", upload!AV401)</f>
        <v/>
      </c>
      <c r="AW401" s="178" t="str">
        <f>IF(TRIM(upload!$A401)="", "", upload!AW401)</f>
        <v/>
      </c>
      <c r="AX401" s="178" t="str">
        <f>IF(TRIM(upload!$A401)="", "", upload!AX401)</f>
        <v/>
      </c>
      <c r="AY401" s="178" t="str">
        <f>IF(TRIM(upload!$A401)="", "", upload!AY401)</f>
        <v/>
      </c>
      <c r="AZ401" s="178" t="str">
        <f>IF(TRIM(upload!$A401)="", "", upload!AZ401)</f>
        <v/>
      </c>
      <c r="BA401" s="178" t="str">
        <f>IF(TRIM(upload!$A401)="", "", upload!BA401)</f>
        <v/>
      </c>
      <c r="BB401" s="178" t="str">
        <f>IF(TRIM(upload!$A401)="", "", upload!BB401)</f>
        <v/>
      </c>
      <c r="BC401" s="178" t="str">
        <f>IF(TRIM(upload!$A401)="", "", upload!BC401)</f>
        <v/>
      </c>
      <c r="BD401" s="178" t="str">
        <f>IF(TRIM(upload!$A401)="", "", upload!BD401)</f>
        <v/>
      </c>
      <c r="BE401" s="178" t="str">
        <f>IF(TRIM(upload!$A401)="", "", upload!BE401)</f>
        <v/>
      </c>
      <c r="BF401" s="178" t="str">
        <f>IF(TRIM(upload!$A401)="", "", upload!BF401)</f>
        <v/>
      </c>
      <c r="BG401" s="178" t="str">
        <f>IF(TRIM(upload!$A401)="", "", upload!BG401)</f>
        <v/>
      </c>
      <c r="BH401" s="178" t="str">
        <f>IF(TRIM(upload!$A401)="", "", upload!BH401)</f>
        <v/>
      </c>
      <c r="BI401" s="178" t="str">
        <f>IF(TRIM(upload!$A401)="", "", upload!BI401)</f>
        <v/>
      </c>
      <c r="BJ401" s="178" t="str">
        <f>IF(TRIM(upload!$A401)="", "", upload!BJ401)</f>
        <v/>
      </c>
      <c r="BK401" s="178" t="str">
        <f>IF(TRIM(upload!$A401)="", "", upload!BK401)</f>
        <v/>
      </c>
      <c r="BL401" s="178" t="str">
        <f>IF(TRIM(upload!$A401)="", "", upload!BL401)</f>
        <v/>
      </c>
      <c r="BM401" s="178" t="str">
        <f>IF(TRIM(upload!$A401)="", "", upload!BM401)</f>
        <v/>
      </c>
      <c r="BN401" s="178" t="str">
        <f>IF(TRIM(upload!$A401)="", "", upload!BN401)</f>
        <v/>
      </c>
      <c r="BO401" s="178" t="str">
        <f>IF(TRIM(upload!$A401)="", "", upload!BO401)</f>
        <v/>
      </c>
      <c r="BP401" s="178" t="str">
        <f>IF(TRIM(upload!$A401)="", "", upload!BP401)</f>
        <v/>
      </c>
      <c r="BQ401" s="84"/>
      <c r="BR401" s="84">
        <f>IF(upload!$A401&lt;&gt;"", upload!BR401, "")</f>
        <v>0</v>
      </c>
    </row>
    <row r="402" spans="1:70">
      <c r="BQ402" s="84"/>
      <c r="BR402" s="84"/>
    </row>
    <row r="403" spans="1:70">
      <c r="BQ403" s="84"/>
      <c r="BR403" s="84"/>
    </row>
    <row r="404" spans="1:70">
      <c r="BQ404" s="84"/>
      <c r="BR404" s="84"/>
    </row>
    <row r="405" spans="1:70">
      <c r="BQ405" s="84"/>
      <c r="BR405" s="84"/>
    </row>
    <row r="406" spans="1:70">
      <c r="BQ406" s="84"/>
      <c r="BR406" s="84"/>
    </row>
    <row r="407" spans="1:70">
      <c r="BQ407" s="84"/>
      <c r="BR407" s="84"/>
    </row>
    <row r="408" spans="1:70">
      <c r="BQ408" s="84"/>
      <c r="BR408" s="84"/>
    </row>
    <row r="409" spans="1:70">
      <c r="BQ409" s="84"/>
      <c r="BR409" s="84"/>
    </row>
    <row r="410" spans="1:70">
      <c r="BQ410" s="84"/>
      <c r="BR410" s="84"/>
    </row>
    <row r="411" spans="1:70">
      <c r="BQ411" s="84"/>
      <c r="BR411" s="84"/>
    </row>
    <row r="412" spans="1:70">
      <c r="BQ412" s="84"/>
      <c r="BR412" s="84"/>
    </row>
    <row r="413" spans="1:70">
      <c r="BQ413" s="84"/>
      <c r="BR413" s="84"/>
    </row>
    <row r="414" spans="1:70">
      <c r="BQ414" s="84"/>
      <c r="BR414" s="84"/>
    </row>
    <row r="415" spans="1:70">
      <c r="BQ415" s="84"/>
      <c r="BR415" s="84"/>
    </row>
    <row r="416" spans="1:70">
      <c r="BQ416" s="84"/>
      <c r="BR416" s="84"/>
    </row>
    <row r="417" spans="69:70">
      <c r="BQ417" s="84"/>
      <c r="BR417" s="84"/>
    </row>
    <row r="418" spans="69:70">
      <c r="BQ418" s="84"/>
      <c r="BR418" s="84"/>
    </row>
    <row r="419" spans="69:70">
      <c r="BQ419" s="84"/>
      <c r="BR419" s="84"/>
    </row>
    <row r="420" spans="69:70">
      <c r="BQ420" s="84"/>
      <c r="BR420" s="84"/>
    </row>
    <row r="421" spans="69:70">
      <c r="BQ421" s="84"/>
      <c r="BR421" s="84"/>
    </row>
    <row r="422" spans="69:70">
      <c r="BQ422" s="84"/>
      <c r="BR422" s="84"/>
    </row>
    <row r="423" spans="69:70">
      <c r="BQ423" s="84"/>
      <c r="BR423" s="84"/>
    </row>
    <row r="424" spans="69:70">
      <c r="BQ424" s="84"/>
      <c r="BR424" s="84"/>
    </row>
    <row r="425" spans="69:70">
      <c r="BQ425" s="84"/>
      <c r="BR425" s="84"/>
    </row>
    <row r="426" spans="69:70">
      <c r="BQ426" s="84"/>
      <c r="BR426" s="84"/>
    </row>
    <row r="427" spans="69:70">
      <c r="BQ427" s="84"/>
      <c r="BR427" s="84"/>
    </row>
    <row r="428" spans="69:70">
      <c r="BQ428" s="84"/>
      <c r="BR428" s="84"/>
    </row>
    <row r="429" spans="69:70">
      <c r="BQ429" s="84"/>
      <c r="BR429" s="84"/>
    </row>
    <row r="430" spans="69:70">
      <c r="BQ430" s="84"/>
      <c r="BR430" s="84"/>
    </row>
    <row r="431" spans="69:70">
      <c r="BQ431" s="84"/>
      <c r="BR431" s="84"/>
    </row>
    <row r="432" spans="69:70">
      <c r="BQ432" s="84"/>
      <c r="BR432" s="84"/>
    </row>
    <row r="433" spans="69:70">
      <c r="BQ433" s="84"/>
      <c r="BR433" s="84"/>
    </row>
    <row r="434" spans="69:70">
      <c r="BQ434" s="84"/>
      <c r="BR434" s="84"/>
    </row>
    <row r="435" spans="69:70">
      <c r="BQ435" s="84"/>
      <c r="BR435" s="84"/>
    </row>
    <row r="436" spans="69:70">
      <c r="BQ436" s="84"/>
      <c r="BR436" s="84"/>
    </row>
    <row r="437" spans="69:70">
      <c r="BQ437" s="84"/>
      <c r="BR437" s="84"/>
    </row>
    <row r="438" spans="69:70">
      <c r="BQ438" s="84"/>
      <c r="BR438" s="84"/>
    </row>
    <row r="439" spans="69:70">
      <c r="BQ439" s="84"/>
      <c r="BR439" s="84"/>
    </row>
    <row r="440" spans="69:70">
      <c r="BQ440" s="84"/>
      <c r="BR440" s="84"/>
    </row>
    <row r="441" spans="69:70">
      <c r="BQ441" s="84"/>
      <c r="BR441" s="84"/>
    </row>
    <row r="442" spans="69:70">
      <c r="BQ442" s="84"/>
      <c r="BR442" s="84"/>
    </row>
    <row r="443" spans="69:70">
      <c r="BQ443" s="84"/>
      <c r="BR443" s="84"/>
    </row>
    <row r="444" spans="69:70">
      <c r="BQ444" s="84"/>
      <c r="BR444" s="84"/>
    </row>
    <row r="445" spans="69:70">
      <c r="BQ445" s="84"/>
      <c r="BR445" s="84"/>
    </row>
    <row r="446" spans="69:70">
      <c r="BQ446" s="84"/>
      <c r="BR446" s="84"/>
    </row>
    <row r="447" spans="69:70">
      <c r="BQ447" s="84"/>
      <c r="BR447" s="84"/>
    </row>
    <row r="448" spans="69:70">
      <c r="BQ448" s="84"/>
      <c r="BR448" s="84"/>
    </row>
    <row r="449" spans="69:70">
      <c r="BQ449" s="84"/>
      <c r="BR449" s="84"/>
    </row>
    <row r="450" spans="69:70">
      <c r="BQ450" s="84"/>
      <c r="BR450" s="84"/>
    </row>
    <row r="451" spans="69:70">
      <c r="BQ451" s="84"/>
      <c r="BR451" s="84"/>
    </row>
    <row r="452" spans="69:70">
      <c r="BQ452" s="84"/>
      <c r="BR452" s="84"/>
    </row>
    <row r="453" spans="69:70">
      <c r="BQ453" s="84"/>
      <c r="BR453" s="84"/>
    </row>
    <row r="454" spans="69:70">
      <c r="BQ454" s="84"/>
      <c r="BR454" s="84"/>
    </row>
    <row r="455" spans="69:70">
      <c r="BQ455" s="84"/>
      <c r="BR455" s="84"/>
    </row>
    <row r="456" spans="69:70">
      <c r="BQ456" s="84"/>
      <c r="BR456" s="84"/>
    </row>
    <row r="457" spans="69:70">
      <c r="BQ457" s="84"/>
      <c r="BR457" s="84"/>
    </row>
    <row r="458" spans="69:70">
      <c r="BQ458" s="84"/>
      <c r="BR458" s="84"/>
    </row>
    <row r="459" spans="69:70">
      <c r="BQ459" s="84"/>
      <c r="BR459" s="84"/>
    </row>
    <row r="460" spans="69:70">
      <c r="BQ460" s="84"/>
      <c r="BR460" s="84"/>
    </row>
    <row r="461" spans="69:70">
      <c r="BQ461" s="84"/>
      <c r="BR461" s="84"/>
    </row>
    <row r="462" spans="69:70">
      <c r="BQ462" s="84"/>
      <c r="BR462" s="84"/>
    </row>
    <row r="463" spans="69:70">
      <c r="BQ463" s="84"/>
      <c r="BR463" s="84"/>
    </row>
    <row r="464" spans="69:70">
      <c r="BQ464" s="84"/>
      <c r="BR464" s="84"/>
    </row>
    <row r="465" spans="69:70">
      <c r="BQ465" s="84"/>
      <c r="BR465" s="84"/>
    </row>
    <row r="466" spans="69:70">
      <c r="BQ466" s="84"/>
      <c r="BR466" s="84"/>
    </row>
    <row r="467" spans="69:70">
      <c r="BQ467" s="84"/>
      <c r="BR467" s="84"/>
    </row>
    <row r="468" spans="69:70">
      <c r="BQ468" s="84"/>
      <c r="BR468" s="84"/>
    </row>
    <row r="469" spans="69:70">
      <c r="BQ469" s="84"/>
      <c r="BR469" s="84"/>
    </row>
    <row r="470" spans="69:70">
      <c r="BQ470" s="84"/>
      <c r="BR470" s="84"/>
    </row>
    <row r="471" spans="69:70">
      <c r="BQ471" s="84"/>
      <c r="BR471" s="84"/>
    </row>
    <row r="472" spans="69:70">
      <c r="BQ472" s="84"/>
      <c r="BR472" s="84"/>
    </row>
    <row r="473" spans="69:70">
      <c r="BQ473" s="84"/>
      <c r="BR473" s="84"/>
    </row>
    <row r="474" spans="69:70">
      <c r="BQ474" s="84"/>
      <c r="BR474" s="84"/>
    </row>
    <row r="475" spans="69:70">
      <c r="BQ475" s="84"/>
      <c r="BR475" s="84"/>
    </row>
    <row r="476" spans="69:70">
      <c r="BQ476" s="84"/>
      <c r="BR476" s="84"/>
    </row>
    <row r="477" spans="69:70">
      <c r="BQ477" s="84"/>
      <c r="BR477" s="84"/>
    </row>
    <row r="478" spans="69:70">
      <c r="BQ478" s="84"/>
      <c r="BR478" s="84"/>
    </row>
    <row r="479" spans="69:70">
      <c r="BQ479" s="84"/>
      <c r="BR479" s="84"/>
    </row>
    <row r="480" spans="69:70">
      <c r="BQ480" s="84"/>
      <c r="BR480" s="84"/>
    </row>
    <row r="481" spans="69:70">
      <c r="BQ481" s="84"/>
      <c r="BR481" s="84"/>
    </row>
    <row r="482" spans="69:70">
      <c r="BQ482" s="84"/>
      <c r="BR482" s="84"/>
    </row>
    <row r="483" spans="69:70">
      <c r="BQ483" s="84"/>
      <c r="BR483" s="84"/>
    </row>
    <row r="484" spans="69:70">
      <c r="BQ484" s="84"/>
      <c r="BR484" s="84"/>
    </row>
    <row r="485" spans="69:70">
      <c r="BQ485" s="84"/>
      <c r="BR485" s="84"/>
    </row>
    <row r="486" spans="69:70">
      <c r="BQ486" s="84"/>
      <c r="BR486" s="84"/>
    </row>
    <row r="487" spans="69:70">
      <c r="BQ487" s="84"/>
      <c r="BR487" s="84"/>
    </row>
    <row r="488" spans="69:70">
      <c r="BQ488" s="84"/>
      <c r="BR488" s="84"/>
    </row>
    <row r="489" spans="69:70">
      <c r="BQ489" s="84"/>
      <c r="BR489" s="84"/>
    </row>
    <row r="490" spans="69:70">
      <c r="BQ490" s="84"/>
      <c r="BR490" s="84"/>
    </row>
    <row r="491" spans="69:70">
      <c r="BQ491" s="84"/>
      <c r="BR491" s="84"/>
    </row>
    <row r="492" spans="69:70">
      <c r="BQ492" s="84"/>
      <c r="BR492" s="84"/>
    </row>
    <row r="493" spans="69:70">
      <c r="BQ493" s="84"/>
      <c r="BR493" s="84"/>
    </row>
    <row r="494" spans="69:70">
      <c r="BQ494" s="84"/>
      <c r="BR494" s="84"/>
    </row>
    <row r="495" spans="69:70">
      <c r="BQ495" s="84"/>
      <c r="BR495" s="84"/>
    </row>
    <row r="496" spans="69:70">
      <c r="BQ496" s="84"/>
      <c r="BR496" s="84"/>
    </row>
    <row r="497" spans="69:70">
      <c r="BQ497" s="84"/>
      <c r="BR497" s="84"/>
    </row>
    <row r="498" spans="69:70">
      <c r="BQ498" s="84"/>
      <c r="BR498" s="84"/>
    </row>
    <row r="499" spans="69:70">
      <c r="BQ499" s="84"/>
      <c r="BR499" s="84"/>
    </row>
    <row r="500" spans="69:70">
      <c r="BQ500" s="84"/>
      <c r="BR500" s="84"/>
    </row>
    <row r="501" spans="69:70">
      <c r="BQ501" s="84"/>
      <c r="BR501" s="84"/>
    </row>
    <row r="502" spans="69:70">
      <c r="BQ502" s="84"/>
      <c r="BR502" s="84"/>
    </row>
    <row r="503" spans="69:70">
      <c r="BQ503" s="84"/>
      <c r="BR503" s="84"/>
    </row>
    <row r="504" spans="69:70">
      <c r="BQ504" s="84"/>
      <c r="BR504" s="84"/>
    </row>
    <row r="505" spans="69:70">
      <c r="BQ505" s="84"/>
      <c r="BR505" s="84"/>
    </row>
    <row r="506" spans="69:70">
      <c r="BQ506" s="84"/>
      <c r="BR506" s="84"/>
    </row>
    <row r="507" spans="69:70">
      <c r="BQ507" s="84"/>
      <c r="BR507" s="84"/>
    </row>
    <row r="508" spans="69:70">
      <c r="BQ508" s="84"/>
      <c r="BR508" s="84"/>
    </row>
    <row r="509" spans="69:70">
      <c r="BQ509" s="84"/>
      <c r="BR509" s="84"/>
    </row>
    <row r="510" spans="69:70">
      <c r="BQ510" s="84"/>
      <c r="BR510" s="84"/>
    </row>
    <row r="511" spans="69:70">
      <c r="BQ511" s="84"/>
      <c r="BR511" s="84"/>
    </row>
    <row r="512" spans="69:70">
      <c r="BQ512" s="84"/>
      <c r="BR512" s="84"/>
    </row>
    <row r="513" spans="69:70">
      <c r="BQ513" s="84"/>
      <c r="BR513" s="84"/>
    </row>
    <row r="514" spans="69:70">
      <c r="BQ514" s="84"/>
      <c r="BR514" s="84"/>
    </row>
    <row r="515" spans="69:70">
      <c r="BQ515" s="84"/>
      <c r="BR515" s="84"/>
    </row>
    <row r="516" spans="69:70">
      <c r="BQ516" s="84"/>
      <c r="BR516" s="84"/>
    </row>
    <row r="517" spans="69:70">
      <c r="BQ517" s="84"/>
      <c r="BR517" s="84"/>
    </row>
    <row r="518" spans="69:70">
      <c r="BQ518" s="84"/>
      <c r="BR518" s="84"/>
    </row>
    <row r="519" spans="69:70">
      <c r="BQ519" s="84"/>
      <c r="BR519" s="84"/>
    </row>
    <row r="520" spans="69:70">
      <c r="BQ520" s="84"/>
      <c r="BR520" s="84"/>
    </row>
    <row r="521" spans="69:70">
      <c r="BQ521" s="84"/>
      <c r="BR521" s="84"/>
    </row>
    <row r="522" spans="69:70">
      <c r="BQ522" s="84"/>
      <c r="BR522" s="84"/>
    </row>
    <row r="523" spans="69:70">
      <c r="BQ523" s="84"/>
      <c r="BR523" s="84"/>
    </row>
    <row r="524" spans="69:70">
      <c r="BQ524" s="84"/>
      <c r="BR524" s="84"/>
    </row>
    <row r="525" spans="69:70">
      <c r="BQ525" s="84"/>
      <c r="BR525" s="84"/>
    </row>
    <row r="526" spans="69:70">
      <c r="BQ526" s="84"/>
      <c r="BR526" s="84"/>
    </row>
    <row r="527" spans="69:70">
      <c r="BQ527" s="84"/>
      <c r="BR527" s="84"/>
    </row>
    <row r="528" spans="69:70">
      <c r="BQ528" s="84"/>
      <c r="BR528" s="84"/>
    </row>
    <row r="529" spans="69:70">
      <c r="BQ529" s="84"/>
      <c r="BR529" s="84"/>
    </row>
    <row r="530" spans="69:70">
      <c r="BQ530" s="84"/>
      <c r="BR530" s="84"/>
    </row>
    <row r="531" spans="69:70">
      <c r="BQ531" s="84"/>
      <c r="BR531" s="84"/>
    </row>
    <row r="532" spans="69:70">
      <c r="BQ532" s="84"/>
      <c r="BR532" s="84"/>
    </row>
    <row r="533" spans="69:70">
      <c r="BQ533" s="84"/>
      <c r="BR533" s="84"/>
    </row>
    <row r="534" spans="69:70">
      <c r="BQ534" s="84"/>
      <c r="BR534" s="84"/>
    </row>
    <row r="535" spans="69:70">
      <c r="BQ535" s="84"/>
      <c r="BR535" s="84"/>
    </row>
    <row r="536" spans="69:70">
      <c r="BQ536" s="84"/>
      <c r="BR536" s="84"/>
    </row>
    <row r="537" spans="69:70">
      <c r="BQ537" s="84"/>
      <c r="BR537" s="84"/>
    </row>
    <row r="538" spans="69:70">
      <c r="BQ538" s="84"/>
      <c r="BR538" s="84"/>
    </row>
    <row r="539" spans="69:70">
      <c r="BQ539" s="84"/>
      <c r="BR539" s="84"/>
    </row>
    <row r="540" spans="69:70">
      <c r="BQ540" s="84"/>
      <c r="BR540" s="84"/>
    </row>
    <row r="541" spans="69:70">
      <c r="BQ541" s="84"/>
      <c r="BR541" s="84"/>
    </row>
    <row r="542" spans="69:70">
      <c r="BQ542" s="84"/>
      <c r="BR542" s="84"/>
    </row>
    <row r="543" spans="69:70">
      <c r="BQ543" s="84"/>
      <c r="BR543" s="84"/>
    </row>
    <row r="544" spans="69:70">
      <c r="BQ544" s="84"/>
      <c r="BR544" s="84"/>
    </row>
    <row r="545" spans="69:70">
      <c r="BQ545" s="84"/>
      <c r="BR545" s="84"/>
    </row>
    <row r="546" spans="69:70">
      <c r="BQ546" s="84"/>
      <c r="BR546" s="84"/>
    </row>
    <row r="547" spans="69:70">
      <c r="BQ547" s="84"/>
      <c r="BR547" s="84"/>
    </row>
    <row r="548" spans="69:70">
      <c r="BQ548" s="84"/>
      <c r="BR548" s="84"/>
    </row>
    <row r="549" spans="69:70">
      <c r="BQ549" s="84"/>
      <c r="BR549" s="84"/>
    </row>
    <row r="550" spans="69:70">
      <c r="BQ550" s="84"/>
      <c r="BR550" s="84"/>
    </row>
    <row r="551" spans="69:70">
      <c r="BQ551" s="84"/>
      <c r="BR551" s="84"/>
    </row>
    <row r="552" spans="69:70">
      <c r="BQ552" s="84"/>
      <c r="BR552" s="84"/>
    </row>
    <row r="553" spans="69:70">
      <c r="BQ553" s="84"/>
      <c r="BR553" s="84"/>
    </row>
    <row r="554" spans="69:70">
      <c r="BQ554" s="84"/>
      <c r="BR554" s="84"/>
    </row>
    <row r="555" spans="69:70">
      <c r="BQ555" s="84"/>
      <c r="BR555" s="84"/>
    </row>
    <row r="556" spans="69:70">
      <c r="BQ556" s="84"/>
      <c r="BR556" s="84"/>
    </row>
    <row r="557" spans="69:70">
      <c r="BQ557" s="84"/>
      <c r="BR557" s="84"/>
    </row>
    <row r="558" spans="69:70">
      <c r="BQ558" s="84"/>
      <c r="BR558" s="84"/>
    </row>
    <row r="559" spans="69:70">
      <c r="BQ559" s="84"/>
      <c r="BR559" s="84"/>
    </row>
    <row r="560" spans="69:70">
      <c r="BQ560" s="84"/>
      <c r="BR560" s="84"/>
    </row>
    <row r="561" spans="69:70">
      <c r="BQ561" s="84"/>
      <c r="BR561" s="84"/>
    </row>
    <row r="562" spans="69:70">
      <c r="BQ562" s="84"/>
      <c r="BR562" s="84"/>
    </row>
    <row r="563" spans="69:70">
      <c r="BQ563" s="84"/>
      <c r="BR563" s="84"/>
    </row>
    <row r="564" spans="69:70">
      <c r="BQ564" s="84"/>
      <c r="BR564" s="84"/>
    </row>
    <row r="565" spans="69:70">
      <c r="BQ565" s="84"/>
      <c r="BR565" s="84"/>
    </row>
    <row r="566" spans="69:70">
      <c r="BQ566" s="84"/>
      <c r="BR566" s="84"/>
    </row>
    <row r="567" spans="69:70">
      <c r="BQ567" s="84"/>
      <c r="BR567" s="84"/>
    </row>
    <row r="568" spans="69:70">
      <c r="BQ568" s="84"/>
      <c r="BR568" s="84"/>
    </row>
    <row r="569" spans="69:70">
      <c r="BQ569" s="84"/>
      <c r="BR569" s="84"/>
    </row>
    <row r="570" spans="69:70">
      <c r="BQ570" s="84"/>
      <c r="BR570" s="84"/>
    </row>
    <row r="571" spans="69:70">
      <c r="BQ571" s="84"/>
      <c r="BR571" s="84"/>
    </row>
    <row r="572" spans="69:70">
      <c r="BQ572" s="84"/>
      <c r="BR572" s="84"/>
    </row>
    <row r="573" spans="69:70">
      <c r="BQ573" s="84"/>
      <c r="BR573" s="84"/>
    </row>
    <row r="574" spans="69:70">
      <c r="BQ574" s="84"/>
      <c r="BR574" s="84"/>
    </row>
    <row r="575" spans="69:70">
      <c r="BQ575" s="84"/>
      <c r="BR575" s="84"/>
    </row>
    <row r="576" spans="69:70">
      <c r="BQ576" s="84"/>
      <c r="BR576" s="84"/>
    </row>
    <row r="577" spans="69:70">
      <c r="BQ577" s="84"/>
      <c r="BR577" s="84"/>
    </row>
    <row r="578" spans="69:70">
      <c r="BQ578" s="84"/>
      <c r="BR578" s="84"/>
    </row>
    <row r="579" spans="69:70">
      <c r="BQ579" s="84"/>
      <c r="BR579" s="84"/>
    </row>
    <row r="580" spans="69:70">
      <c r="BQ580" s="84"/>
      <c r="BR580" s="84"/>
    </row>
    <row r="581" spans="69:70">
      <c r="BQ581" s="84"/>
      <c r="BR581" s="84"/>
    </row>
    <row r="582" spans="69:70">
      <c r="BQ582" s="84"/>
      <c r="BR582" s="84"/>
    </row>
    <row r="583" spans="69:70">
      <c r="BQ583" s="84"/>
      <c r="BR583" s="84"/>
    </row>
    <row r="584" spans="69:70">
      <c r="BQ584" s="84"/>
      <c r="BR584" s="84"/>
    </row>
    <row r="585" spans="69:70">
      <c r="BQ585" s="84"/>
      <c r="BR585" s="84"/>
    </row>
    <row r="586" spans="69:70">
      <c r="BQ586" s="84"/>
      <c r="BR586" s="84"/>
    </row>
    <row r="587" spans="69:70">
      <c r="BQ587" s="84"/>
      <c r="BR587" s="84"/>
    </row>
    <row r="588" spans="69:70">
      <c r="BQ588" s="84"/>
      <c r="BR588" s="84"/>
    </row>
    <row r="589" spans="69:70">
      <c r="BQ589" s="84"/>
      <c r="BR589" s="84"/>
    </row>
    <row r="590" spans="69:70">
      <c r="BQ590" s="84"/>
      <c r="BR590" s="84"/>
    </row>
    <row r="591" spans="69:70">
      <c r="BQ591" s="84"/>
      <c r="BR591" s="84"/>
    </row>
    <row r="592" spans="69:70">
      <c r="BQ592" s="84"/>
      <c r="BR592" s="84"/>
    </row>
    <row r="593" spans="69:70">
      <c r="BQ593" s="84"/>
      <c r="BR593" s="84"/>
    </row>
    <row r="594" spans="69:70">
      <c r="BQ594" s="84"/>
      <c r="BR594" s="84"/>
    </row>
    <row r="595" spans="69:70">
      <c r="BQ595" s="84"/>
      <c r="BR595" s="84"/>
    </row>
    <row r="596" spans="69:70">
      <c r="BQ596" s="84"/>
      <c r="BR596" s="84"/>
    </row>
    <row r="597" spans="69:70">
      <c r="BQ597" s="84"/>
      <c r="BR597" s="84"/>
    </row>
    <row r="598" spans="69:70">
      <c r="BQ598" s="84"/>
      <c r="BR598" s="84"/>
    </row>
    <row r="599" spans="69:70">
      <c r="BQ599" s="84"/>
      <c r="BR599" s="84"/>
    </row>
    <row r="600" spans="69:70">
      <c r="BQ600" s="84"/>
      <c r="BR600" s="84"/>
    </row>
    <row r="601" spans="69:70">
      <c r="BQ601" s="84"/>
      <c r="BR601" s="84"/>
    </row>
    <row r="602" spans="69:70">
      <c r="BQ602" s="84"/>
      <c r="BR602" s="84"/>
    </row>
    <row r="603" spans="69:70">
      <c r="BQ603" s="84"/>
      <c r="BR603" s="84"/>
    </row>
    <row r="604" spans="69:70">
      <c r="BQ604" s="84"/>
      <c r="BR604" s="84"/>
    </row>
    <row r="605" spans="69:70">
      <c r="BQ605" s="84"/>
      <c r="BR605" s="84"/>
    </row>
    <row r="606" spans="69:70">
      <c r="BQ606" s="84"/>
      <c r="BR606" s="84"/>
    </row>
    <row r="607" spans="69:70">
      <c r="BQ607" s="84"/>
      <c r="BR607" s="84"/>
    </row>
    <row r="608" spans="69:70">
      <c r="BQ608" s="84"/>
      <c r="BR608" s="84"/>
    </row>
    <row r="609" spans="69:70">
      <c r="BQ609" s="84"/>
      <c r="BR609" s="84"/>
    </row>
    <row r="610" spans="69:70">
      <c r="BQ610" s="84"/>
      <c r="BR610" s="84"/>
    </row>
    <row r="611" spans="69:70">
      <c r="BQ611" s="84"/>
      <c r="BR611" s="84"/>
    </row>
    <row r="612" spans="69:70">
      <c r="BQ612" s="84"/>
      <c r="BR612" s="84"/>
    </row>
    <row r="613" spans="69:70">
      <c r="BQ613" s="84"/>
      <c r="BR613" s="84"/>
    </row>
    <row r="614" spans="69:70">
      <c r="BQ614" s="84"/>
      <c r="BR614" s="84"/>
    </row>
    <row r="615" spans="69:70">
      <c r="BQ615" s="84"/>
      <c r="BR615" s="84"/>
    </row>
    <row r="616" spans="69:70">
      <c r="BQ616" s="84"/>
      <c r="BR616" s="84"/>
    </row>
    <row r="617" spans="69:70">
      <c r="BQ617" s="84"/>
      <c r="BR617" s="84"/>
    </row>
    <row r="618" spans="69:70">
      <c r="BQ618" s="84"/>
      <c r="BR618" s="84"/>
    </row>
    <row r="619" spans="69:70">
      <c r="BQ619" s="84"/>
      <c r="BR619" s="84"/>
    </row>
    <row r="620" spans="69:70">
      <c r="BQ620" s="84"/>
      <c r="BR620" s="84"/>
    </row>
    <row r="621" spans="69:70">
      <c r="BQ621" s="84"/>
      <c r="BR621" s="84"/>
    </row>
    <row r="622" spans="69:70">
      <c r="BQ622" s="84"/>
      <c r="BR622" s="84"/>
    </row>
    <row r="623" spans="69:70">
      <c r="BQ623" s="84"/>
      <c r="BR623" s="84"/>
    </row>
    <row r="624" spans="69:70">
      <c r="BQ624" s="84"/>
      <c r="BR624" s="84"/>
    </row>
    <row r="625" spans="69:70">
      <c r="BQ625" s="84"/>
      <c r="BR625" s="84"/>
    </row>
    <row r="626" spans="69:70">
      <c r="BQ626" s="84"/>
      <c r="BR626" s="84"/>
    </row>
    <row r="627" spans="69:70">
      <c r="BQ627" s="84"/>
      <c r="BR627" s="84"/>
    </row>
    <row r="628" spans="69:70">
      <c r="BQ628" s="84"/>
      <c r="BR628" s="84"/>
    </row>
    <row r="629" spans="69:70">
      <c r="BQ629" s="84"/>
      <c r="BR629" s="84"/>
    </row>
    <row r="630" spans="69:70">
      <c r="BQ630" s="84"/>
      <c r="BR630" s="84"/>
    </row>
    <row r="631" spans="69:70">
      <c r="BQ631" s="84"/>
      <c r="BR631" s="84"/>
    </row>
    <row r="632" spans="69:70">
      <c r="BQ632" s="84"/>
      <c r="BR632" s="84"/>
    </row>
    <row r="633" spans="69:70">
      <c r="BQ633" s="84"/>
      <c r="BR633" s="84"/>
    </row>
    <row r="634" spans="69:70">
      <c r="BQ634" s="84"/>
      <c r="BR634" s="84"/>
    </row>
    <row r="635" spans="69:70">
      <c r="BQ635" s="84"/>
      <c r="BR635" s="84"/>
    </row>
    <row r="636" spans="69:70">
      <c r="BQ636" s="84"/>
      <c r="BR636" s="84"/>
    </row>
    <row r="637" spans="69:70">
      <c r="BQ637" s="84"/>
      <c r="BR637" s="84"/>
    </row>
    <row r="638" spans="69:70">
      <c r="BQ638" s="84"/>
      <c r="BR638" s="84"/>
    </row>
    <row r="639" spans="69:70">
      <c r="BQ639" s="84"/>
      <c r="BR639" s="84"/>
    </row>
    <row r="640" spans="69:70">
      <c r="BQ640" s="84"/>
      <c r="BR640" s="84"/>
    </row>
    <row r="641" spans="69:70">
      <c r="BQ641" s="84"/>
      <c r="BR641" s="84"/>
    </row>
    <row r="642" spans="69:70">
      <c r="BQ642" s="84"/>
      <c r="BR642" s="84"/>
    </row>
    <row r="643" spans="69:70">
      <c r="BQ643" s="84"/>
      <c r="BR643" s="84"/>
    </row>
    <row r="644" spans="69:70">
      <c r="BQ644" s="84"/>
      <c r="BR644" s="84"/>
    </row>
    <row r="645" spans="69:70">
      <c r="BQ645" s="84"/>
      <c r="BR645" s="84"/>
    </row>
    <row r="646" spans="69:70">
      <c r="BQ646" s="84"/>
      <c r="BR646" s="84"/>
    </row>
    <row r="647" spans="69:70">
      <c r="BQ647" s="84"/>
      <c r="BR647" s="84"/>
    </row>
    <row r="648" spans="69:70">
      <c r="BQ648" s="84"/>
      <c r="BR648" s="84"/>
    </row>
    <row r="649" spans="69:70">
      <c r="BQ649" s="84"/>
      <c r="BR649" s="84"/>
    </row>
    <row r="650" spans="69:70">
      <c r="BQ650" s="84"/>
      <c r="BR650" s="84"/>
    </row>
    <row r="651" spans="69:70">
      <c r="BQ651" s="84"/>
      <c r="BR651" s="84"/>
    </row>
    <row r="652" spans="69:70">
      <c r="BQ652" s="84"/>
      <c r="BR652" s="84"/>
    </row>
    <row r="653" spans="69:70">
      <c r="BQ653" s="84"/>
      <c r="BR653" s="84"/>
    </row>
    <row r="654" spans="69:70">
      <c r="BQ654" s="84"/>
      <c r="BR654" s="84"/>
    </row>
    <row r="655" spans="69:70">
      <c r="BQ655" s="84"/>
      <c r="BR655" s="84"/>
    </row>
    <row r="656" spans="69:70">
      <c r="BQ656" s="84"/>
      <c r="BR656" s="84"/>
    </row>
    <row r="657" spans="69:70">
      <c r="BQ657" s="84"/>
      <c r="BR657" s="84"/>
    </row>
    <row r="658" spans="69:70">
      <c r="BQ658" s="84"/>
      <c r="BR658" s="84"/>
    </row>
    <row r="659" spans="69:70">
      <c r="BQ659" s="84"/>
      <c r="BR659" s="84"/>
    </row>
    <row r="660" spans="69:70">
      <c r="BQ660" s="84"/>
      <c r="BR660" s="84"/>
    </row>
    <row r="661" spans="69:70">
      <c r="BQ661" s="84"/>
      <c r="BR661" s="84"/>
    </row>
    <row r="662" spans="69:70">
      <c r="BQ662" s="84"/>
      <c r="BR662" s="84"/>
    </row>
    <row r="663" spans="69:70">
      <c r="BQ663" s="84"/>
      <c r="BR663" s="84"/>
    </row>
    <row r="664" spans="69:70">
      <c r="BQ664" s="84"/>
      <c r="BR664" s="84"/>
    </row>
    <row r="665" spans="69:70">
      <c r="BQ665" s="84"/>
      <c r="BR665" s="84"/>
    </row>
    <row r="666" spans="69:70">
      <c r="BQ666" s="84"/>
      <c r="BR666" s="84"/>
    </row>
    <row r="667" spans="69:70">
      <c r="BQ667" s="84"/>
      <c r="BR667" s="84"/>
    </row>
    <row r="668" spans="69:70">
      <c r="BQ668" s="84"/>
      <c r="BR668" s="84"/>
    </row>
    <row r="669" spans="69:70">
      <c r="BQ669" s="84"/>
      <c r="BR669" s="84"/>
    </row>
    <row r="670" spans="69:70">
      <c r="BQ670" s="84"/>
      <c r="BR670" s="84"/>
    </row>
    <row r="671" spans="69:70">
      <c r="BQ671" s="84"/>
      <c r="BR671" s="84"/>
    </row>
    <row r="672" spans="69:70">
      <c r="BQ672" s="84"/>
      <c r="BR672" s="84"/>
    </row>
    <row r="673" spans="69:70">
      <c r="BQ673" s="84"/>
      <c r="BR673" s="84"/>
    </row>
    <row r="674" spans="69:70">
      <c r="BQ674" s="84"/>
      <c r="BR674" s="84"/>
    </row>
    <row r="675" spans="69:70">
      <c r="BQ675" s="84"/>
      <c r="BR675" s="84"/>
    </row>
    <row r="676" spans="69:70">
      <c r="BQ676" s="84"/>
      <c r="BR676" s="84"/>
    </row>
    <row r="677" spans="69:70">
      <c r="BQ677" s="84"/>
      <c r="BR677" s="84"/>
    </row>
    <row r="678" spans="69:70">
      <c r="BQ678" s="84"/>
      <c r="BR678" s="84"/>
    </row>
    <row r="679" spans="69:70">
      <c r="BQ679" s="84"/>
      <c r="BR679" s="84"/>
    </row>
    <row r="680" spans="69:70">
      <c r="BQ680" s="84"/>
      <c r="BR680" s="84"/>
    </row>
    <row r="681" spans="69:70">
      <c r="BQ681" s="84"/>
      <c r="BR681" s="84"/>
    </row>
    <row r="682" spans="69:70">
      <c r="BQ682" s="84"/>
      <c r="BR682" s="84"/>
    </row>
    <row r="683" spans="69:70">
      <c r="BQ683" s="84"/>
      <c r="BR683" s="84"/>
    </row>
    <row r="684" spans="69:70">
      <c r="BQ684" s="84"/>
      <c r="BR684" s="84"/>
    </row>
    <row r="685" spans="69:70">
      <c r="BQ685" s="84"/>
      <c r="BR685" s="84"/>
    </row>
    <row r="686" spans="69:70">
      <c r="BQ686" s="84"/>
      <c r="BR686" s="84"/>
    </row>
    <row r="687" spans="69:70">
      <c r="BQ687" s="84"/>
      <c r="BR687" s="84"/>
    </row>
    <row r="688" spans="69:70">
      <c r="BQ688" s="84"/>
      <c r="BR688" s="84"/>
    </row>
    <row r="689" spans="69:70">
      <c r="BQ689" s="84"/>
      <c r="BR689" s="84"/>
    </row>
    <row r="690" spans="69:70">
      <c r="BQ690" s="84"/>
      <c r="BR690" s="84"/>
    </row>
    <row r="691" spans="69:70">
      <c r="BQ691" s="84"/>
      <c r="BR691" s="84"/>
    </row>
    <row r="692" spans="69:70">
      <c r="BQ692" s="84"/>
      <c r="BR692" s="84"/>
    </row>
    <row r="693" spans="69:70">
      <c r="BQ693" s="84"/>
      <c r="BR693" s="84"/>
    </row>
    <row r="694" spans="69:70">
      <c r="BQ694" s="84"/>
      <c r="BR694" s="84"/>
    </row>
    <row r="695" spans="69:70">
      <c r="BQ695" s="84"/>
      <c r="BR695" s="84"/>
    </row>
    <row r="696" spans="69:70">
      <c r="BQ696" s="84"/>
      <c r="BR696" s="84"/>
    </row>
    <row r="697" spans="69:70">
      <c r="BQ697" s="84"/>
      <c r="BR697" s="84"/>
    </row>
    <row r="698" spans="69:70">
      <c r="BQ698" s="84"/>
      <c r="BR698" s="84"/>
    </row>
    <row r="699" spans="69:70">
      <c r="BQ699" s="84"/>
      <c r="BR699" s="84"/>
    </row>
    <row r="700" spans="69:70">
      <c r="BQ700" s="84"/>
      <c r="BR700" s="84"/>
    </row>
    <row r="701" spans="69:70">
      <c r="BQ701" s="84"/>
      <c r="BR701" s="84"/>
    </row>
    <row r="702" spans="69:70">
      <c r="BQ702" s="84"/>
      <c r="BR702" s="84"/>
    </row>
    <row r="703" spans="69:70">
      <c r="BQ703" s="84"/>
      <c r="BR703" s="84"/>
    </row>
    <row r="704" spans="69:70">
      <c r="BQ704" s="84"/>
      <c r="BR704" s="84"/>
    </row>
    <row r="705" spans="69:70">
      <c r="BQ705" s="84"/>
      <c r="BR705" s="84"/>
    </row>
    <row r="706" spans="69:70">
      <c r="BQ706" s="84"/>
      <c r="BR706" s="84"/>
    </row>
    <row r="707" spans="69:70">
      <c r="BQ707" s="84"/>
      <c r="BR707" s="84"/>
    </row>
    <row r="708" spans="69:70">
      <c r="BQ708" s="84"/>
      <c r="BR708" s="84"/>
    </row>
    <row r="709" spans="69:70">
      <c r="BQ709" s="84"/>
      <c r="BR709" s="84"/>
    </row>
    <row r="710" spans="69:70">
      <c r="BQ710" s="84"/>
      <c r="BR710" s="84"/>
    </row>
    <row r="711" spans="69:70">
      <c r="BQ711" s="84"/>
      <c r="BR711" s="84"/>
    </row>
    <row r="712" spans="69:70">
      <c r="BQ712" s="84"/>
      <c r="BR712" s="84"/>
    </row>
    <row r="713" spans="69:70">
      <c r="BQ713" s="84"/>
      <c r="BR713" s="84"/>
    </row>
    <row r="714" spans="69:70">
      <c r="BQ714" s="84"/>
      <c r="BR714" s="84"/>
    </row>
    <row r="715" spans="69:70">
      <c r="BQ715" s="84"/>
      <c r="BR715" s="84"/>
    </row>
    <row r="716" spans="69:70">
      <c r="BQ716" s="84"/>
      <c r="BR716" s="84"/>
    </row>
    <row r="717" spans="69:70">
      <c r="BQ717" s="84"/>
      <c r="BR717" s="84"/>
    </row>
    <row r="718" spans="69:70">
      <c r="BQ718" s="84"/>
      <c r="BR718" s="84"/>
    </row>
    <row r="719" spans="69:70">
      <c r="BQ719" s="84"/>
      <c r="BR719" s="84"/>
    </row>
    <row r="720" spans="69:70">
      <c r="BQ720" s="84"/>
      <c r="BR720" s="84"/>
    </row>
    <row r="721" spans="69:70">
      <c r="BQ721" s="84"/>
      <c r="BR721" s="84"/>
    </row>
    <row r="722" spans="69:70">
      <c r="BQ722" s="84"/>
      <c r="BR722" s="84"/>
    </row>
    <row r="723" spans="69:70">
      <c r="BQ723" s="84"/>
      <c r="BR723" s="84"/>
    </row>
    <row r="724" spans="69:70">
      <c r="BQ724" s="84"/>
      <c r="BR724" s="84"/>
    </row>
    <row r="725" spans="69:70">
      <c r="BQ725" s="84"/>
      <c r="BR725" s="84"/>
    </row>
    <row r="726" spans="69:70">
      <c r="BQ726" s="84"/>
      <c r="BR726" s="84"/>
    </row>
    <row r="727" spans="69:70">
      <c r="BQ727" s="84"/>
      <c r="BR727" s="84"/>
    </row>
    <row r="728" spans="69:70">
      <c r="BQ728" s="84"/>
      <c r="BR728" s="84"/>
    </row>
    <row r="729" spans="69:70">
      <c r="BQ729" s="84"/>
      <c r="BR729" s="84"/>
    </row>
    <row r="730" spans="69:70">
      <c r="BQ730" s="84"/>
      <c r="BR730" s="84"/>
    </row>
    <row r="731" spans="69:70">
      <c r="BQ731" s="84"/>
      <c r="BR731" s="84"/>
    </row>
    <row r="732" spans="69:70">
      <c r="BQ732" s="84"/>
      <c r="BR732" s="84"/>
    </row>
    <row r="733" spans="69:70">
      <c r="BQ733" s="84"/>
      <c r="BR733" s="84"/>
    </row>
    <row r="734" spans="69:70">
      <c r="BQ734" s="84"/>
      <c r="BR734" s="84"/>
    </row>
    <row r="735" spans="69:70">
      <c r="BQ735" s="84"/>
      <c r="BR735" s="84"/>
    </row>
    <row r="736" spans="69:70">
      <c r="BQ736" s="84"/>
      <c r="BR736" s="84"/>
    </row>
    <row r="737" spans="69:70">
      <c r="BQ737" s="84"/>
      <c r="BR737" s="84"/>
    </row>
    <row r="738" spans="69:70">
      <c r="BQ738" s="84"/>
      <c r="BR738" s="84"/>
    </row>
    <row r="739" spans="69:70">
      <c r="BQ739" s="84"/>
      <c r="BR739" s="84"/>
    </row>
    <row r="740" spans="69:70">
      <c r="BQ740" s="84"/>
      <c r="BR740" s="84"/>
    </row>
    <row r="741" spans="69:70">
      <c r="BQ741" s="84"/>
      <c r="BR741" s="84"/>
    </row>
    <row r="742" spans="69:70">
      <c r="BQ742" s="84"/>
      <c r="BR742" s="84"/>
    </row>
    <row r="743" spans="69:70">
      <c r="BQ743" s="84"/>
      <c r="BR743" s="84"/>
    </row>
    <row r="744" spans="69:70">
      <c r="BQ744" s="84"/>
      <c r="BR744" s="84"/>
    </row>
    <row r="745" spans="69:70">
      <c r="BQ745" s="84"/>
      <c r="BR745" s="84"/>
    </row>
    <row r="746" spans="69:70">
      <c r="BQ746" s="84"/>
      <c r="BR746" s="84"/>
    </row>
    <row r="747" spans="69:70">
      <c r="BQ747" s="84"/>
      <c r="BR747" s="84"/>
    </row>
    <row r="748" spans="69:70">
      <c r="BQ748" s="84"/>
      <c r="BR748" s="84"/>
    </row>
    <row r="749" spans="69:70">
      <c r="BQ749" s="84"/>
      <c r="BR749" s="84"/>
    </row>
    <row r="750" spans="69:70">
      <c r="BQ750" s="84"/>
      <c r="BR750" s="84"/>
    </row>
    <row r="751" spans="69:70">
      <c r="BQ751" s="84"/>
      <c r="BR751" s="84"/>
    </row>
    <row r="752" spans="69:70">
      <c r="BQ752" s="84"/>
      <c r="BR752" s="84"/>
    </row>
    <row r="753" spans="69:70">
      <c r="BQ753" s="84"/>
      <c r="BR753" s="84"/>
    </row>
    <row r="754" spans="69:70">
      <c r="BQ754" s="84"/>
      <c r="BR754" s="84"/>
    </row>
    <row r="755" spans="69:70">
      <c r="BQ755" s="84"/>
      <c r="BR755" s="84"/>
    </row>
    <row r="756" spans="69:70">
      <c r="BQ756" s="84"/>
      <c r="BR756" s="84"/>
    </row>
    <row r="757" spans="69:70">
      <c r="BQ757" s="84"/>
      <c r="BR757" s="84"/>
    </row>
    <row r="758" spans="69:70">
      <c r="BQ758" s="84"/>
      <c r="BR758" s="84"/>
    </row>
    <row r="759" spans="69:70">
      <c r="BQ759" s="84"/>
      <c r="BR759" s="84"/>
    </row>
    <row r="760" spans="69:70">
      <c r="BQ760" s="84"/>
      <c r="BR760" s="84"/>
    </row>
    <row r="761" spans="69:70">
      <c r="BQ761" s="84"/>
      <c r="BR761" s="84"/>
    </row>
    <row r="762" spans="69:70">
      <c r="BQ762" s="84"/>
      <c r="BR762" s="84"/>
    </row>
    <row r="763" spans="69:70">
      <c r="BQ763" s="84"/>
      <c r="BR763" s="84"/>
    </row>
    <row r="764" spans="69:70">
      <c r="BQ764" s="84"/>
      <c r="BR764" s="84"/>
    </row>
    <row r="765" spans="69:70">
      <c r="BQ765" s="84"/>
      <c r="BR765" s="84"/>
    </row>
    <row r="766" spans="69:70">
      <c r="BQ766" s="84"/>
      <c r="BR766" s="84"/>
    </row>
    <row r="767" spans="69:70">
      <c r="BQ767" s="84"/>
      <c r="BR767" s="84"/>
    </row>
    <row r="768" spans="69:70">
      <c r="BQ768" s="84"/>
      <c r="BR768" s="84"/>
    </row>
    <row r="769" spans="69:70">
      <c r="BQ769" s="84"/>
      <c r="BR769" s="84"/>
    </row>
    <row r="770" spans="69:70">
      <c r="BQ770" s="84"/>
      <c r="BR770" s="84"/>
    </row>
    <row r="771" spans="69:70">
      <c r="BQ771" s="84"/>
      <c r="BR771" s="84"/>
    </row>
    <row r="772" spans="69:70">
      <c r="BQ772" s="84"/>
      <c r="BR772" s="84"/>
    </row>
    <row r="773" spans="69:70">
      <c r="BQ773" s="84"/>
      <c r="BR773" s="84"/>
    </row>
    <row r="774" spans="69:70">
      <c r="BQ774" s="84"/>
      <c r="BR774" s="84"/>
    </row>
    <row r="775" spans="69:70">
      <c r="BQ775" s="84"/>
      <c r="BR775" s="84"/>
    </row>
    <row r="776" spans="69:70">
      <c r="BQ776" s="84"/>
      <c r="BR776" s="84"/>
    </row>
    <row r="777" spans="69:70">
      <c r="BQ777" s="84"/>
      <c r="BR777" s="84"/>
    </row>
    <row r="778" spans="69:70">
      <c r="BQ778" s="84"/>
      <c r="BR778" s="84"/>
    </row>
    <row r="779" spans="69:70">
      <c r="BQ779" s="84"/>
      <c r="BR779" s="84"/>
    </row>
    <row r="780" spans="69:70">
      <c r="BQ780" s="84"/>
      <c r="BR780" s="84"/>
    </row>
    <row r="781" spans="69:70">
      <c r="BQ781" s="84"/>
      <c r="BR781" s="84"/>
    </row>
    <row r="782" spans="69:70">
      <c r="BQ782" s="84"/>
      <c r="BR782" s="84"/>
    </row>
    <row r="783" spans="69:70">
      <c r="BQ783" s="84"/>
      <c r="BR783" s="84"/>
    </row>
    <row r="784" spans="69:70">
      <c r="BQ784" s="84"/>
      <c r="BR784" s="84"/>
    </row>
    <row r="785" spans="69:70">
      <c r="BQ785" s="84"/>
      <c r="BR785" s="84"/>
    </row>
    <row r="786" spans="69:70">
      <c r="BQ786" s="84"/>
      <c r="BR786" s="84"/>
    </row>
    <row r="787" spans="69:70">
      <c r="BQ787" s="84"/>
      <c r="BR787" s="84"/>
    </row>
    <row r="788" spans="69:70">
      <c r="BQ788" s="84"/>
      <c r="BR788" s="84"/>
    </row>
    <row r="789" spans="69:70">
      <c r="BQ789" s="84"/>
      <c r="BR789" s="84"/>
    </row>
    <row r="790" spans="69:70">
      <c r="BQ790" s="84"/>
      <c r="BR790" s="84"/>
    </row>
    <row r="791" spans="69:70">
      <c r="BQ791" s="84"/>
      <c r="BR791" s="84"/>
    </row>
    <row r="792" spans="69:70">
      <c r="BQ792" s="84"/>
      <c r="BR792" s="84"/>
    </row>
    <row r="793" spans="69:70">
      <c r="BQ793" s="84"/>
      <c r="BR793" s="84"/>
    </row>
    <row r="794" spans="69:70">
      <c r="BQ794" s="84"/>
      <c r="BR794" s="84"/>
    </row>
    <row r="795" spans="69:70">
      <c r="BQ795" s="84"/>
      <c r="BR795" s="84"/>
    </row>
    <row r="796" spans="69:70">
      <c r="BQ796" s="84"/>
      <c r="BR796" s="84"/>
    </row>
    <row r="797" spans="69:70">
      <c r="BQ797" s="84"/>
      <c r="BR797" s="84"/>
    </row>
    <row r="798" spans="69:70">
      <c r="BQ798" s="84"/>
      <c r="BR798" s="84"/>
    </row>
    <row r="799" spans="69:70">
      <c r="BQ799" s="84"/>
      <c r="BR799" s="84"/>
    </row>
    <row r="800" spans="69:70">
      <c r="BQ800" s="84"/>
      <c r="BR800" s="84"/>
    </row>
    <row r="801" spans="69:70">
      <c r="BQ801" s="84"/>
      <c r="BR801" s="84"/>
    </row>
    <row r="802" spans="69:70">
      <c r="BQ802" s="84"/>
      <c r="BR802" s="84"/>
    </row>
    <row r="803" spans="69:70">
      <c r="BQ803" s="84"/>
      <c r="BR803" s="84"/>
    </row>
    <row r="804" spans="69:70">
      <c r="BQ804" s="84"/>
      <c r="BR804" s="84"/>
    </row>
    <row r="805" spans="69:70">
      <c r="BQ805" s="84"/>
      <c r="BR805" s="84"/>
    </row>
    <row r="806" spans="69:70">
      <c r="BQ806" s="84"/>
      <c r="BR806" s="84"/>
    </row>
    <row r="807" spans="69:70">
      <c r="BQ807" s="84"/>
      <c r="BR807" s="84"/>
    </row>
    <row r="808" spans="69:70">
      <c r="BQ808" s="84"/>
      <c r="BR808" s="84"/>
    </row>
    <row r="809" spans="69:70">
      <c r="BQ809" s="84"/>
      <c r="BR809" s="84"/>
    </row>
    <row r="810" spans="69:70">
      <c r="BQ810" s="84"/>
      <c r="BR810" s="84"/>
    </row>
    <row r="811" spans="69:70">
      <c r="BQ811" s="84"/>
      <c r="BR811" s="84"/>
    </row>
    <row r="812" spans="69:70">
      <c r="BQ812" s="84"/>
      <c r="BR812" s="84"/>
    </row>
    <row r="813" spans="69:70">
      <c r="BQ813" s="84"/>
      <c r="BR813" s="84"/>
    </row>
    <row r="814" spans="69:70">
      <c r="BQ814" s="84"/>
      <c r="BR814" s="84"/>
    </row>
    <row r="815" spans="69:70">
      <c r="BQ815" s="84"/>
      <c r="BR815" s="84"/>
    </row>
    <row r="816" spans="69:70">
      <c r="BQ816" s="84"/>
      <c r="BR816" s="84"/>
    </row>
    <row r="817" spans="69:70">
      <c r="BQ817" s="84"/>
      <c r="BR817" s="84"/>
    </row>
    <row r="818" spans="69:70">
      <c r="BQ818" s="84"/>
      <c r="BR818" s="84"/>
    </row>
    <row r="819" spans="69:70">
      <c r="BQ819" s="84"/>
      <c r="BR819" s="84"/>
    </row>
    <row r="820" spans="69:70">
      <c r="BQ820" s="84"/>
      <c r="BR820" s="84"/>
    </row>
    <row r="821" spans="69:70">
      <c r="BQ821" s="84"/>
      <c r="BR821" s="84"/>
    </row>
    <row r="822" spans="69:70">
      <c r="BQ822" s="84"/>
      <c r="BR822" s="84"/>
    </row>
    <row r="823" spans="69:70">
      <c r="BQ823" s="84"/>
      <c r="BR823" s="84"/>
    </row>
    <row r="824" spans="69:70">
      <c r="BQ824" s="84"/>
      <c r="BR824" s="84"/>
    </row>
    <row r="825" spans="69:70">
      <c r="BQ825" s="84"/>
      <c r="BR825" s="84"/>
    </row>
    <row r="826" spans="69:70">
      <c r="BQ826" s="84"/>
      <c r="BR826" s="84"/>
    </row>
    <row r="827" spans="69:70">
      <c r="BQ827" s="84"/>
      <c r="BR827" s="84"/>
    </row>
    <row r="828" spans="69:70">
      <c r="BQ828" s="84"/>
      <c r="BR828" s="84"/>
    </row>
    <row r="829" spans="69:70">
      <c r="BQ829" s="84"/>
      <c r="BR829" s="84"/>
    </row>
    <row r="830" spans="69:70">
      <c r="BQ830" s="84"/>
      <c r="BR830" s="84"/>
    </row>
    <row r="831" spans="69:70">
      <c r="BQ831" s="84"/>
      <c r="BR831" s="84"/>
    </row>
    <row r="832" spans="69:70">
      <c r="BQ832" s="84"/>
      <c r="BR832" s="84"/>
    </row>
    <row r="833" spans="69:70">
      <c r="BQ833" s="84"/>
      <c r="BR833" s="84"/>
    </row>
    <row r="834" spans="69:70">
      <c r="BQ834" s="84"/>
      <c r="BR834" s="84"/>
    </row>
    <row r="835" spans="69:70">
      <c r="BQ835" s="84"/>
      <c r="BR835" s="84"/>
    </row>
    <row r="836" spans="69:70">
      <c r="BQ836" s="84"/>
      <c r="BR836" s="84"/>
    </row>
    <row r="837" spans="69:70">
      <c r="BQ837" s="84"/>
      <c r="BR837" s="84"/>
    </row>
    <row r="838" spans="69:70">
      <c r="BQ838" s="84"/>
      <c r="BR838" s="84"/>
    </row>
    <row r="839" spans="69:70">
      <c r="BQ839" s="84"/>
      <c r="BR839" s="84"/>
    </row>
    <row r="840" spans="69:70">
      <c r="BQ840" s="84"/>
      <c r="BR840" s="84"/>
    </row>
    <row r="841" spans="69:70">
      <c r="BQ841" s="84"/>
      <c r="BR841" s="84"/>
    </row>
    <row r="842" spans="69:70">
      <c r="BQ842" s="84"/>
      <c r="BR842" s="84"/>
    </row>
    <row r="843" spans="69:70">
      <c r="BQ843" s="84"/>
      <c r="BR843" s="84"/>
    </row>
    <row r="844" spans="69:70">
      <c r="BQ844" s="84"/>
      <c r="BR844" s="84"/>
    </row>
    <row r="845" spans="69:70">
      <c r="BQ845" s="84"/>
      <c r="BR845" s="84"/>
    </row>
    <row r="846" spans="69:70">
      <c r="BQ846" s="84"/>
      <c r="BR846" s="84"/>
    </row>
    <row r="847" spans="69:70">
      <c r="BQ847" s="84"/>
      <c r="BR847" s="84"/>
    </row>
    <row r="848" spans="69:70">
      <c r="BQ848" s="84"/>
      <c r="BR848" s="84"/>
    </row>
    <row r="849" spans="69:70">
      <c r="BQ849" s="84"/>
      <c r="BR849" s="84"/>
    </row>
    <row r="850" spans="69:70">
      <c r="BQ850" s="84"/>
      <c r="BR850" s="84"/>
    </row>
    <row r="851" spans="69:70">
      <c r="BQ851" s="84"/>
      <c r="BR851" s="84"/>
    </row>
    <row r="852" spans="69:70">
      <c r="BQ852" s="84"/>
      <c r="BR852" s="84"/>
    </row>
    <row r="853" spans="69:70">
      <c r="BQ853" s="84"/>
      <c r="BR853" s="84"/>
    </row>
    <row r="854" spans="69:70">
      <c r="BQ854" s="84"/>
      <c r="BR854" s="84"/>
    </row>
    <row r="855" spans="69:70">
      <c r="BQ855" s="84"/>
      <c r="BR855" s="84"/>
    </row>
    <row r="856" spans="69:70">
      <c r="BQ856" s="84"/>
      <c r="BR856" s="84"/>
    </row>
    <row r="857" spans="69:70">
      <c r="BQ857" s="84"/>
      <c r="BR857" s="84"/>
    </row>
    <row r="858" spans="69:70">
      <c r="BQ858" s="84"/>
      <c r="BR858" s="84"/>
    </row>
    <row r="859" spans="69:70">
      <c r="BQ859" s="84"/>
      <c r="BR859" s="84"/>
    </row>
    <row r="860" spans="69:70">
      <c r="BQ860" s="84"/>
      <c r="BR860" s="84"/>
    </row>
    <row r="861" spans="69:70">
      <c r="BQ861" s="84"/>
      <c r="BR861" s="84"/>
    </row>
    <row r="862" spans="69:70">
      <c r="BQ862" s="84"/>
      <c r="BR862" s="84"/>
    </row>
    <row r="863" spans="69:70">
      <c r="BQ863" s="84"/>
      <c r="BR863" s="84"/>
    </row>
    <row r="864" spans="69:70">
      <c r="BQ864" s="84"/>
      <c r="BR864" s="84"/>
    </row>
    <row r="865" spans="69:70">
      <c r="BQ865" s="84"/>
      <c r="BR865" s="84"/>
    </row>
    <row r="866" spans="69:70">
      <c r="BQ866" s="84"/>
      <c r="BR866" s="84"/>
    </row>
    <row r="867" spans="69:70">
      <c r="BQ867" s="84"/>
      <c r="BR867" s="84"/>
    </row>
    <row r="868" spans="69:70">
      <c r="BQ868" s="84"/>
      <c r="BR868" s="84"/>
    </row>
    <row r="869" spans="69:70">
      <c r="BQ869" s="84"/>
      <c r="BR869" s="84"/>
    </row>
    <row r="870" spans="69:70">
      <c r="BQ870" s="84"/>
      <c r="BR870" s="84"/>
    </row>
    <row r="871" spans="69:70">
      <c r="BQ871" s="84"/>
      <c r="BR871" s="84"/>
    </row>
    <row r="872" spans="69:70">
      <c r="BQ872" s="84"/>
      <c r="BR872" s="84"/>
    </row>
    <row r="873" spans="69:70">
      <c r="BQ873" s="84"/>
      <c r="BR873" s="84"/>
    </row>
    <row r="874" spans="69:70">
      <c r="BQ874" s="84"/>
      <c r="BR874" s="84"/>
    </row>
    <row r="875" spans="69:70">
      <c r="BQ875" s="84"/>
      <c r="BR875" s="84"/>
    </row>
    <row r="876" spans="69:70">
      <c r="BQ876" s="84"/>
      <c r="BR876" s="84"/>
    </row>
    <row r="877" spans="69:70">
      <c r="BQ877" s="84"/>
      <c r="BR877" s="84"/>
    </row>
    <row r="878" spans="69:70">
      <c r="BQ878" s="84"/>
      <c r="BR878" s="84"/>
    </row>
    <row r="879" spans="69:70">
      <c r="BQ879" s="84"/>
      <c r="BR879" s="84"/>
    </row>
    <row r="880" spans="69:70">
      <c r="BQ880" s="84"/>
      <c r="BR880" s="84"/>
    </row>
    <row r="881" spans="69:70">
      <c r="BQ881" s="84"/>
      <c r="BR881" s="84"/>
    </row>
    <row r="882" spans="69:70">
      <c r="BQ882" s="84"/>
      <c r="BR882" s="84"/>
    </row>
    <row r="883" spans="69:70">
      <c r="BQ883" s="84"/>
      <c r="BR883" s="84"/>
    </row>
    <row r="884" spans="69:70">
      <c r="BQ884" s="84"/>
      <c r="BR884" s="84"/>
    </row>
    <row r="885" spans="69:70">
      <c r="BQ885" s="84"/>
      <c r="BR885" s="84"/>
    </row>
    <row r="886" spans="69:70">
      <c r="BQ886" s="84"/>
      <c r="BR886" s="84"/>
    </row>
    <row r="887" spans="69:70">
      <c r="BQ887" s="84"/>
      <c r="BR887" s="84"/>
    </row>
    <row r="888" spans="69:70">
      <c r="BQ888" s="84"/>
      <c r="BR888" s="84"/>
    </row>
    <row r="889" spans="69:70">
      <c r="BQ889" s="84"/>
      <c r="BR889" s="84"/>
    </row>
    <row r="890" spans="69:70">
      <c r="BQ890" s="84"/>
      <c r="BR890" s="84"/>
    </row>
    <row r="891" spans="69:70">
      <c r="BQ891" s="84"/>
      <c r="BR891" s="84"/>
    </row>
    <row r="892" spans="69:70">
      <c r="BQ892" s="84"/>
      <c r="BR892" s="84"/>
    </row>
    <row r="893" spans="69:70">
      <c r="BQ893" s="84"/>
      <c r="BR893" s="84"/>
    </row>
    <row r="894" spans="69:70">
      <c r="BQ894" s="84"/>
      <c r="BR894" s="84"/>
    </row>
    <row r="895" spans="69:70">
      <c r="BQ895" s="84"/>
      <c r="BR895" s="84"/>
    </row>
    <row r="896" spans="69:70">
      <c r="BQ896" s="84"/>
      <c r="BR896" s="84"/>
    </row>
    <row r="897" spans="69:70">
      <c r="BQ897" s="84"/>
      <c r="BR897" s="84"/>
    </row>
    <row r="898" spans="69:70">
      <c r="BQ898" s="84"/>
      <c r="BR898" s="84"/>
    </row>
    <row r="899" spans="69:70">
      <c r="BQ899" s="84"/>
      <c r="BR899" s="84"/>
    </row>
    <row r="900" spans="69:70">
      <c r="BQ900" s="84"/>
      <c r="BR900" s="84"/>
    </row>
    <row r="901" spans="69:70">
      <c r="BQ901" s="84"/>
      <c r="BR901" s="84"/>
    </row>
    <row r="902" spans="69:70">
      <c r="BQ902" s="84"/>
      <c r="BR902" s="84"/>
    </row>
    <row r="903" spans="69:70">
      <c r="BQ903" s="84"/>
      <c r="BR903" s="84"/>
    </row>
    <row r="904" spans="69:70">
      <c r="BQ904" s="84"/>
      <c r="BR904" s="84"/>
    </row>
    <row r="905" spans="69:70">
      <c r="BQ905" s="84"/>
      <c r="BR905" s="84"/>
    </row>
    <row r="906" spans="69:70">
      <c r="BQ906" s="84"/>
      <c r="BR906" s="84"/>
    </row>
    <row r="907" spans="69:70">
      <c r="BQ907" s="84"/>
      <c r="BR907" s="84"/>
    </row>
    <row r="908" spans="69:70">
      <c r="BQ908" s="84"/>
      <c r="BR908" s="84"/>
    </row>
    <row r="909" spans="69:70">
      <c r="BQ909" s="84"/>
      <c r="BR909" s="84"/>
    </row>
    <row r="910" spans="69:70">
      <c r="BQ910" s="84"/>
      <c r="BR910" s="84"/>
    </row>
    <row r="911" spans="69:70">
      <c r="BQ911" s="84"/>
      <c r="BR911" s="84"/>
    </row>
    <row r="912" spans="69:70">
      <c r="BQ912" s="84"/>
      <c r="BR912" s="84"/>
    </row>
    <row r="913" spans="69:70">
      <c r="BQ913" s="84"/>
      <c r="BR913" s="84"/>
    </row>
    <row r="914" spans="69:70">
      <c r="BQ914" s="84"/>
      <c r="BR914" s="84"/>
    </row>
    <row r="915" spans="69:70">
      <c r="BQ915" s="84"/>
      <c r="BR915" s="84"/>
    </row>
    <row r="916" spans="69:70">
      <c r="BQ916" s="84"/>
      <c r="BR916" s="84"/>
    </row>
    <row r="917" spans="69:70">
      <c r="BQ917" s="84"/>
      <c r="BR917" s="84"/>
    </row>
    <row r="918" spans="69:70">
      <c r="BQ918" s="84"/>
      <c r="BR918" s="84"/>
    </row>
    <row r="919" spans="69:70">
      <c r="BQ919" s="84"/>
      <c r="BR919" s="84"/>
    </row>
    <row r="920" spans="69:70">
      <c r="BQ920" s="84"/>
      <c r="BR920" s="84"/>
    </row>
    <row r="921" spans="69:70">
      <c r="BQ921" s="84"/>
      <c r="BR921" s="84"/>
    </row>
    <row r="922" spans="69:70">
      <c r="BQ922" s="84"/>
      <c r="BR922" s="84"/>
    </row>
    <row r="923" spans="69:70">
      <c r="BQ923" s="84"/>
      <c r="BR923" s="84"/>
    </row>
    <row r="924" spans="69:70">
      <c r="BQ924" s="84"/>
      <c r="BR924" s="84"/>
    </row>
    <row r="925" spans="69:70">
      <c r="BQ925" s="84"/>
      <c r="BR925" s="84"/>
    </row>
    <row r="926" spans="69:70">
      <c r="BQ926" s="84"/>
      <c r="BR926" s="84"/>
    </row>
    <row r="927" spans="69:70">
      <c r="BQ927" s="84"/>
      <c r="BR927" s="84"/>
    </row>
    <row r="928" spans="69:70">
      <c r="BQ928" s="84"/>
      <c r="BR928" s="84"/>
    </row>
    <row r="929" spans="69:70">
      <c r="BQ929" s="84"/>
      <c r="BR929" s="84"/>
    </row>
    <row r="930" spans="69:70">
      <c r="BQ930" s="84"/>
      <c r="BR930" s="84"/>
    </row>
    <row r="931" spans="69:70">
      <c r="BQ931" s="84"/>
      <c r="BR931" s="84"/>
    </row>
    <row r="932" spans="69:70">
      <c r="BQ932" s="84"/>
      <c r="BR932" s="84"/>
    </row>
    <row r="933" spans="69:70">
      <c r="BQ933" s="84"/>
      <c r="BR933" s="84"/>
    </row>
    <row r="934" spans="69:70">
      <c r="BQ934" s="84"/>
      <c r="BR934" s="84"/>
    </row>
    <row r="935" spans="69:70">
      <c r="BQ935" s="84"/>
      <c r="BR935" s="84"/>
    </row>
    <row r="936" spans="69:70">
      <c r="BQ936" s="84"/>
      <c r="BR936" s="84"/>
    </row>
    <row r="937" spans="69:70">
      <c r="BQ937" s="84"/>
      <c r="BR937" s="84"/>
    </row>
    <row r="938" spans="69:70">
      <c r="BQ938" s="84"/>
      <c r="BR938" s="84"/>
    </row>
    <row r="939" spans="69:70">
      <c r="BQ939" s="84"/>
      <c r="BR939" s="84"/>
    </row>
    <row r="940" spans="69:70">
      <c r="BQ940" s="84"/>
      <c r="BR940" s="84"/>
    </row>
    <row r="941" spans="69:70">
      <c r="BQ941" s="84"/>
      <c r="BR941" s="84"/>
    </row>
    <row r="942" spans="69:70">
      <c r="BQ942" s="84"/>
      <c r="BR942" s="84"/>
    </row>
    <row r="943" spans="69:70">
      <c r="BQ943" s="84"/>
      <c r="BR943" s="84"/>
    </row>
    <row r="944" spans="69:70">
      <c r="BQ944" s="84"/>
      <c r="BR944" s="84"/>
    </row>
    <row r="945" spans="69:70">
      <c r="BQ945" s="84"/>
      <c r="BR945" s="84"/>
    </row>
    <row r="946" spans="69:70">
      <c r="BQ946" s="84"/>
      <c r="BR946" s="84"/>
    </row>
    <row r="947" spans="69:70">
      <c r="BQ947" s="84"/>
      <c r="BR947" s="84"/>
    </row>
    <row r="948" spans="69:70">
      <c r="BQ948" s="84"/>
      <c r="BR948" s="84"/>
    </row>
    <row r="949" spans="69:70">
      <c r="BQ949" s="84"/>
      <c r="BR949" s="84"/>
    </row>
    <row r="950" spans="69:70">
      <c r="BQ950" s="84"/>
      <c r="BR950" s="84"/>
    </row>
    <row r="951" spans="69:70">
      <c r="BQ951" s="84"/>
      <c r="BR951" s="84"/>
    </row>
    <row r="952" spans="69:70">
      <c r="BQ952" s="84"/>
      <c r="BR952" s="84"/>
    </row>
    <row r="953" spans="69:70">
      <c r="BQ953" s="84"/>
      <c r="BR953" s="84"/>
    </row>
    <row r="954" spans="69:70">
      <c r="BQ954" s="84"/>
      <c r="BR954" s="84"/>
    </row>
    <row r="955" spans="69:70">
      <c r="BQ955" s="84"/>
      <c r="BR955" s="84"/>
    </row>
    <row r="956" spans="69:70">
      <c r="BQ956" s="84"/>
      <c r="BR956" s="84"/>
    </row>
    <row r="957" spans="69:70">
      <c r="BQ957" s="84"/>
      <c r="BR957" s="84"/>
    </row>
    <row r="958" spans="69:70">
      <c r="BQ958" s="84"/>
      <c r="BR958" s="84"/>
    </row>
    <row r="959" spans="69:70">
      <c r="BQ959" s="84"/>
      <c r="BR959" s="84"/>
    </row>
    <row r="960" spans="69:70">
      <c r="BQ960" s="84"/>
      <c r="BR960" s="84"/>
    </row>
    <row r="961" spans="69:70">
      <c r="BQ961" s="84"/>
      <c r="BR961" s="84"/>
    </row>
    <row r="962" spans="69:70">
      <c r="BQ962" s="84"/>
      <c r="BR962" s="84"/>
    </row>
    <row r="963" spans="69:70">
      <c r="BQ963" s="84"/>
      <c r="BR963" s="84"/>
    </row>
    <row r="964" spans="69:70">
      <c r="BQ964" s="84"/>
      <c r="BR964" s="84"/>
    </row>
    <row r="965" spans="69:70">
      <c r="BQ965" s="84"/>
      <c r="BR965" s="84"/>
    </row>
    <row r="966" spans="69:70">
      <c r="BQ966" s="84"/>
      <c r="BR966" s="84"/>
    </row>
    <row r="967" spans="69:70">
      <c r="BQ967" s="84"/>
      <c r="BR967" s="84"/>
    </row>
    <row r="968" spans="69:70">
      <c r="BQ968" s="84"/>
      <c r="BR968" s="84"/>
    </row>
    <row r="969" spans="69:70">
      <c r="BQ969" s="84"/>
      <c r="BR969" s="84"/>
    </row>
    <row r="970" spans="69:70">
      <c r="BQ970" s="84"/>
      <c r="BR970" s="84"/>
    </row>
    <row r="971" spans="69:70">
      <c r="BQ971" s="84"/>
      <c r="BR971" s="84"/>
    </row>
    <row r="972" spans="69:70">
      <c r="BQ972" s="84"/>
      <c r="BR972" s="84"/>
    </row>
    <row r="973" spans="69:70">
      <c r="BQ973" s="84"/>
      <c r="BR973" s="84"/>
    </row>
    <row r="974" spans="69:70">
      <c r="BQ974" s="84"/>
      <c r="BR974" s="84"/>
    </row>
    <row r="975" spans="69:70">
      <c r="BQ975" s="84"/>
      <c r="BR975" s="84"/>
    </row>
    <row r="976" spans="69:70">
      <c r="BQ976" s="84"/>
      <c r="BR976" s="84"/>
    </row>
    <row r="977" spans="69:70">
      <c r="BQ977" s="84"/>
      <c r="BR977" s="84"/>
    </row>
    <row r="978" spans="69:70">
      <c r="BQ978" s="84"/>
      <c r="BR978" s="84"/>
    </row>
    <row r="979" spans="69:70">
      <c r="BQ979" s="84"/>
      <c r="BR979" s="84"/>
    </row>
    <row r="980" spans="69:70">
      <c r="BQ980" s="84"/>
      <c r="BR980" s="84"/>
    </row>
    <row r="981" spans="69:70">
      <c r="BQ981" s="84"/>
      <c r="BR981" s="84"/>
    </row>
    <row r="982" spans="69:70">
      <c r="BQ982" s="84"/>
      <c r="BR982" s="84"/>
    </row>
    <row r="983" spans="69:70">
      <c r="BQ983" s="84"/>
      <c r="BR983" s="84"/>
    </row>
    <row r="984" spans="69:70">
      <c r="BQ984" s="84"/>
      <c r="BR984" s="84"/>
    </row>
    <row r="985" spans="69:70">
      <c r="BQ985" s="84"/>
      <c r="BR985" s="84"/>
    </row>
    <row r="986" spans="69:70">
      <c r="BQ986" s="84"/>
      <c r="BR986" s="84"/>
    </row>
    <row r="987" spans="69:70">
      <c r="BQ987" s="84"/>
      <c r="BR987" s="84"/>
    </row>
    <row r="988" spans="69:70">
      <c r="BQ988" s="84"/>
      <c r="BR988" s="84"/>
    </row>
    <row r="989" spans="69:70">
      <c r="BQ989" s="84"/>
      <c r="BR989" s="84"/>
    </row>
    <row r="990" spans="69:70">
      <c r="BQ990" s="84"/>
      <c r="BR990" s="84"/>
    </row>
    <row r="991" spans="69:70">
      <c r="BQ991" s="84"/>
      <c r="BR991" s="84"/>
    </row>
    <row r="992" spans="69:70">
      <c r="BQ992" s="84"/>
      <c r="BR992" s="84"/>
    </row>
    <row r="993" spans="69:70">
      <c r="BQ993" s="84"/>
      <c r="BR993" s="84"/>
    </row>
    <row r="994" spans="69:70">
      <c r="BQ994" s="84"/>
      <c r="BR994" s="84"/>
    </row>
    <row r="995" spans="69:70">
      <c r="BQ995" s="84"/>
      <c r="BR995" s="84"/>
    </row>
    <row r="996" spans="69:70">
      <c r="BQ996" s="84"/>
      <c r="BR996" s="84"/>
    </row>
    <row r="997" spans="69:70">
      <c r="BQ997" s="84"/>
      <c r="BR997" s="84"/>
    </row>
    <row r="998" spans="69:70">
      <c r="BQ998" s="84"/>
      <c r="BR998" s="84"/>
    </row>
    <row r="999" spans="69:70">
      <c r="BQ999" s="84"/>
      <c r="BR999" s="84"/>
    </row>
    <row r="1000" spans="69:70">
      <c r="BQ1000" s="84"/>
      <c r="BR1000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costing</vt:lpstr>
      <vt:lpstr>input</vt:lpstr>
      <vt:lpstr>File name</vt:lpstr>
      <vt:lpstr>Images</vt:lpstr>
      <vt:lpstr>keywords</vt:lpstr>
      <vt:lpstr>description</vt:lpstr>
      <vt:lpstr>upload</vt:lpstr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Caerwyn Sabine</cp:lastModifiedBy>
  <dcterms:modified xsi:type="dcterms:W3CDTF">2024-08-30T11:32:05Z</dcterms:modified>
</cp:coreProperties>
</file>